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80" windowHeight="8832" tabRatio="816" activeTab="1"/>
  </bookViews>
  <sheets>
    <sheet name="I. FINANČNI KAZALNIKI" sheetId="1" r:id="rId1"/>
    <sheet name="II.A.KADROVSKI VIRI" sheetId="2" r:id="rId2"/>
    <sheet name="Priloga_SPEC.AMB.DEJ." sheetId="3" r:id="rId3"/>
    <sheet name="Kon.tab.-Obr.1(II.del)" sheetId="4" r:id="rId4"/>
    <sheet name="Kon.tab.-Obr. 1(III.del)" sheetId="5" r:id="rId5"/>
    <sheet name="Kont.tab. ZA II.A-Obr.3" sheetId="6" r:id="rId6"/>
    <sheet name="Kon.tab.-dežurna mesta" sheetId="7" r:id="rId7"/>
    <sheet name="II.B. OPREMSKI VIRI " sheetId="8" r:id="rId8"/>
    <sheet name="Kont.tab.ZA II.B. " sheetId="9" r:id="rId9"/>
    <sheet name="II.C.PROSTORSKI VIRI" sheetId="10" r:id="rId10"/>
    <sheet name="III. DRUGI KAZALNIKI" sheetId="11" r:id="rId11"/>
  </sheets>
  <definedNames>
    <definedName name="_xlnm.Print_Area" localSheetId="0">'I. FINANČNI KAZALNIKI'!$A$1:$B$48</definedName>
    <definedName name="_xlnm.Print_Area" localSheetId="1">'II.A.KADROVSKI VIRI'!$A$1:$C$666</definedName>
    <definedName name="_xlnm.Print_Area" localSheetId="7">'II.B. OPREMSKI VIRI '!$A$1:$B$164</definedName>
    <definedName name="_xlnm.Print_Area" localSheetId="9">'II.C.PROSTORSKI VIRI'!$A$1:$B$52</definedName>
    <definedName name="_xlnm.Print_Area" localSheetId="10">'III. DRUGI KAZALNIKI'!$A$1:$B$21</definedName>
    <definedName name="_xlnm.Print_Area" localSheetId="5">'Kont.tab. ZA II.A-Obr.3'!$A$1:$AD$107</definedName>
    <definedName name="_xlnm.Print_Area" localSheetId="8">'Kont.tab.ZA II.B. '!$A$1:$K$114</definedName>
    <definedName name="_xlnm.Print_Area" localSheetId="2">'Priloga_SPEC.AMB.DEJ.'!$A$1:$M$59</definedName>
    <definedName name="_xlnm.Print_Titles" localSheetId="1">'II.A.KADROVSKI VIRI'!$B:$B,'II.A.KADROVSKI VIRI'!$5:$6</definedName>
    <definedName name="_xlnm.Print_Titles" localSheetId="7">'II.B. OPREMSKI VIRI '!$A:$A,'II.B. OPREMSKI VIRI '!$1:$5</definedName>
    <definedName name="_xlnm.Print_Titles" localSheetId="9">'II.C.PROSTORSKI VIRI'!$A:$A,'II.C.PROSTORSKI VIRI'!$5:$6</definedName>
    <definedName name="_xlnm.Print_Titles" localSheetId="10">'III. DRUGI KAZALNIKI'!$A:$A,'III. DRUGI KAZALNIKI'!$1:$3</definedName>
    <definedName name="_xlnm.Print_Titles" localSheetId="5">'Kont.tab. ZA II.A-Obr.3'!$A:$AD,'Kont.tab. ZA II.A-Obr.3'!$4:$7</definedName>
  </definedNames>
  <calcPr fullCalcOnLoad="1"/>
</workbook>
</file>

<file path=xl/sharedStrings.xml><?xml version="1.0" encoding="utf-8"?>
<sst xmlns="http://schemas.openxmlformats.org/spreadsheetml/2006/main" count="1683" uniqueCount="931">
  <si>
    <t>I. KAZALNIKI POSLOVANJA</t>
  </si>
  <si>
    <t>1. KAZALNIK GOSPODARNOSTI</t>
  </si>
  <si>
    <t>priznana am s strani ZZZS</t>
  </si>
  <si>
    <t>popravek vrednosti opreme AOP 007</t>
  </si>
  <si>
    <t>oprema AOP 006</t>
  </si>
  <si>
    <t>povprečno št. dejanskih dni za plačilo</t>
  </si>
  <si>
    <t>povprečno št. dogovorjenih dni za plačilo</t>
  </si>
  <si>
    <t>zaloge AOP 023</t>
  </si>
  <si>
    <t>II. KAZALNIKI SPREMLJANJA UČINKOVITOSTI IZRABE VIROV</t>
  </si>
  <si>
    <t>A KADROVSKI VIRI</t>
  </si>
  <si>
    <t>1. HOSPITALNA DEJAVNOST</t>
  </si>
  <si>
    <t>ZDRAVNIKI IZ UR</t>
  </si>
  <si>
    <t>NEGOVALNI KADER IZ UR</t>
  </si>
  <si>
    <t>ŠT. OBISKOV</t>
  </si>
  <si>
    <t>ŠT. HEMODIALIZ (I, II, III)</t>
  </si>
  <si>
    <t>ŠT. HEMODIALIZ  NA ZDRAVNIKA</t>
  </si>
  <si>
    <t>ŠT. HEMODIALIZ NA NEGOVALNI KADER</t>
  </si>
  <si>
    <t>B PROSTORSKI VIRI</t>
  </si>
  <si>
    <t>BOLNIŠNICA SKUPAJ</t>
  </si>
  <si>
    <t>PROSTOR ZA OPRAVLJANJE DEJAVNOSTI</t>
  </si>
  <si>
    <t>POVRŠINA HOSPITAL SKUPAJ</t>
  </si>
  <si>
    <t>OPRAVLJANJE DEJAVNOSTI</t>
  </si>
  <si>
    <t>SERVISNE DEJAVNOSTI, SKUPNI PROSTOR</t>
  </si>
  <si>
    <t>2. AMBULANTNA DEJAVNOST</t>
  </si>
  <si>
    <t>POVRŠINA AMBULANTA SKUPAJ</t>
  </si>
  <si>
    <t>IZKORIŠČENOST PROSTORSKIH VIROV AMBULANTNA DEJ.</t>
  </si>
  <si>
    <t>3. DIALIZNA DEJAVNOST</t>
  </si>
  <si>
    <t>POVRŠINA DIALIZA SKUPAJ</t>
  </si>
  <si>
    <t>IZKORIŠČENOST PROSTORSKIH VIROV DIALIZNA DEJAVNOST</t>
  </si>
  <si>
    <t>ŠT. PRIMEROV</t>
  </si>
  <si>
    <t>III. DRUGI KAZALNIKI</t>
  </si>
  <si>
    <t>STROŠKI VLAGANJA V INFORMACIJSKO TEH.</t>
  </si>
  <si>
    <t xml:space="preserve">CELOTNI PRIHODEK </t>
  </si>
  <si>
    <t>DELEŽ STROŠKA ZA INFOR.TEHNOLOGIJO V CP</t>
  </si>
  <si>
    <t>2. IZOBRAŽEVANJE</t>
  </si>
  <si>
    <t>VSI STROŠKI IZOBRAŽEVANJA</t>
  </si>
  <si>
    <t>3. ENERGIJA</t>
  </si>
  <si>
    <t>STROŠKI ENERGIJE (VODA, ELEKTRIKA, PLIN…)</t>
  </si>
  <si>
    <t>POVRŠINA CPR SKUPAJ</t>
  </si>
  <si>
    <t>IZKORIŠČENOST PROSTORSKIH VIROV CPR</t>
  </si>
  <si>
    <t>POVRŠINA COP SKUPAJ</t>
  </si>
  <si>
    <t>IZKORIŠČENOST PROSTORSKIH VIROV COP</t>
  </si>
  <si>
    <t>ŠT. PRIMEROV dnevne oskrbe</t>
  </si>
  <si>
    <t>ŠT. PRIMEROV tuje družine</t>
  </si>
  <si>
    <t xml:space="preserve">  - ostali (bolničarji, strežnice, transporterji)</t>
  </si>
  <si>
    <t xml:space="preserve">  - medicinske sestre (DMS,VMS,ZT)</t>
  </si>
  <si>
    <t xml:space="preserve">  - zdravniki</t>
  </si>
  <si>
    <t xml:space="preserve">  - ostali</t>
  </si>
  <si>
    <t>3. DELEŽ PORABLJENIH AMORTIZACIJSKIH SRED.</t>
  </si>
  <si>
    <t>2. DELEŽ AMORTIZACIJSKIH SRED. V POGODBAH ZZZS</t>
  </si>
  <si>
    <t>4. STOPNJA ODPISANOSTI OPREME</t>
  </si>
  <si>
    <t>ŠT. PORODOV</t>
  </si>
  <si>
    <t>ŠT. PORODOV NA ZDRAVNIKA</t>
  </si>
  <si>
    <t>ŠT. PORODOV NA NEGOVALNI KADER</t>
  </si>
  <si>
    <t>ŠT. BOD AKUTNE, NEAKUTNE IN ENODNEVNE OBRAVNAVE</t>
  </si>
  <si>
    <t>AOP 012+AOP 023</t>
  </si>
  <si>
    <t>AOP 034</t>
  </si>
  <si>
    <t xml:space="preserve">  - obseg dela do ZZZS</t>
  </si>
  <si>
    <t xml:space="preserve">  - obseg dela do drugih plačnikov</t>
  </si>
  <si>
    <t>ŠT. SPEC.AMB.TOČK:</t>
  </si>
  <si>
    <t>1. IZKORIŠČENOST APARATUR</t>
  </si>
  <si>
    <t>1.1 RTG APARATI</t>
  </si>
  <si>
    <t xml:space="preserve">    - obseg dela do ZZZS</t>
  </si>
  <si>
    <t xml:space="preserve">    - obseg dela do drugih plačnikov</t>
  </si>
  <si>
    <t>1.2 RAČUNALNIŠKA TOMOGRAFIJA</t>
  </si>
  <si>
    <t xml:space="preserve">  - medicinske sestre (DMS, VMS, ZT)</t>
  </si>
  <si>
    <t xml:space="preserve">  - zdravniki iz ur</t>
  </si>
  <si>
    <t xml:space="preserve">  - ostali kader iz ur</t>
  </si>
  <si>
    <t>a) kader</t>
  </si>
  <si>
    <t>b) obseg dela</t>
  </si>
  <si>
    <t>- specialisti</t>
  </si>
  <si>
    <t>ŠT. PRIMEROV akutne obravnave</t>
  </si>
  <si>
    <t>c) kazalniki obremenjenosti kadra</t>
  </si>
  <si>
    <t>ŠT. PRIMEROV SKUPAJ NA ZDRAVNIKA</t>
  </si>
  <si>
    <t>ANESTEZIOLOGI IZ UR</t>
  </si>
  <si>
    <t>B OPREMSKI VIRI</t>
  </si>
  <si>
    <t>a) ŠTEVILO APARATOV</t>
  </si>
  <si>
    <t>a) ŠTEVILO DVORAN</t>
  </si>
  <si>
    <t>- ŠT.SLIKANJ  ZA AMB. PACIENTE:</t>
  </si>
  <si>
    <t>- ŠT.SLIKANJ  ZA HOSPITALNE PAC.:</t>
  </si>
  <si>
    <t>1.3 MAGNETNA RESONANCA</t>
  </si>
  <si>
    <t>1.4. GAMA KAMERA</t>
  </si>
  <si>
    <t>2. IZKORIŠČENOST OPERACIJSKIH DVORAN</t>
  </si>
  <si>
    <t>3. IZKORIŠČENOST INTENZIVNIH ENOT</t>
  </si>
  <si>
    <t>POVPREČNO DNEVNO ŠT. OBISKOV</t>
  </si>
  <si>
    <t>POVPREČNO DNEVNO ŠTEVILO DIALIZ</t>
  </si>
  <si>
    <t>4. OSTALE DEJAVNOSTI</t>
  </si>
  <si>
    <t>4a CENTER ZA POKLICNO REHABILITACIJO</t>
  </si>
  <si>
    <t>4.b CENTER ZA ORTOTIKO IN PROTETIKO</t>
  </si>
  <si>
    <t>ŠT. PRIMEROV SKUPAJ</t>
  </si>
  <si>
    <t>ŠT. TRANSPLANTACIJ</t>
  </si>
  <si>
    <t xml:space="preserve">  - obseg dela do drugih plačnikov brez laboratorijev</t>
  </si>
  <si>
    <t>ŠT. DIALIZNIH BOLNIKOV (I, II, III)</t>
  </si>
  <si>
    <t>zavod vključuje zaloge zdravil in zdr. materiala na oddelkih v AOP 023</t>
  </si>
  <si>
    <t>- NE</t>
  </si>
  <si>
    <t>5. DNEVI VEZAVE ZALOG MATERIALA</t>
  </si>
  <si>
    <t>6.KOEFICIENT PLAČILNE SPOSOBNOSTI</t>
  </si>
  <si>
    <t>7. KOEFICIENT ZAPADLIH OBVEZNOSTI</t>
  </si>
  <si>
    <t>8. KAZALNIK ZADOLŽENOSTI</t>
  </si>
  <si>
    <t>CELOTNI PRIHODKI</t>
  </si>
  <si>
    <t xml:space="preserve">  - ostali kader</t>
  </si>
  <si>
    <t>1. VLAGANJE V IKT</t>
  </si>
  <si>
    <t>KON.TAB.</t>
  </si>
  <si>
    <t>KON.ZBIR.TAB</t>
  </si>
  <si>
    <t>KON.IZPOST.DEL.SK.</t>
  </si>
  <si>
    <t>KON.DEZ.</t>
  </si>
  <si>
    <t>KON.POG.ZZZS</t>
  </si>
  <si>
    <t>KON.BILANCA</t>
  </si>
  <si>
    <t>IZRAC.HOSP.SKUP</t>
  </si>
  <si>
    <t>IZRAC.HOSP.DEJ.</t>
  </si>
  <si>
    <t>ŠIFRA</t>
  </si>
  <si>
    <t>01</t>
  </si>
  <si>
    <t>0110</t>
  </si>
  <si>
    <t>0120</t>
  </si>
  <si>
    <t>0130</t>
  </si>
  <si>
    <t>0140</t>
  </si>
  <si>
    <t>02</t>
  </si>
  <si>
    <t>0150</t>
  </si>
  <si>
    <t>021</t>
  </si>
  <si>
    <t>022</t>
  </si>
  <si>
    <t>IZRAC.OPER.SKUP</t>
  </si>
  <si>
    <t>IZRAC.OPER.DEJ</t>
  </si>
  <si>
    <t>0211</t>
  </si>
  <si>
    <t>0221</t>
  </si>
  <si>
    <t>023</t>
  </si>
  <si>
    <t>0231</t>
  </si>
  <si>
    <t>0232</t>
  </si>
  <si>
    <t>024</t>
  </si>
  <si>
    <t>IZRAC.DIALIZA</t>
  </si>
  <si>
    <t>03</t>
  </si>
  <si>
    <t>031</t>
  </si>
  <si>
    <t>032</t>
  </si>
  <si>
    <t>ZOBOZDR. IZ UR</t>
  </si>
  <si>
    <t>033</t>
  </si>
  <si>
    <t>OBSEG DELA DO DRUGIH PLAČNIKOV - ŠT. TOČK LABORATORIJA</t>
  </si>
  <si>
    <t xml:space="preserve"> SPECIALISTIČNA AMBULANTA</t>
  </si>
  <si>
    <t>HOSPITALNA DEJAVNOST SKUPAJ</t>
  </si>
  <si>
    <t xml:space="preserve">KIRURGIJA </t>
  </si>
  <si>
    <t>ORTOPEDIJA</t>
  </si>
  <si>
    <t>ORL</t>
  </si>
  <si>
    <t>MAKSILOFACIALNA KRG</t>
  </si>
  <si>
    <t>INTERNISTIKA Z INFEKTOLOGIJO IN NEVROLOGIJO</t>
  </si>
  <si>
    <t>GINEKOLOGIJA</t>
  </si>
  <si>
    <t>PEDIATRIJA</t>
  </si>
  <si>
    <t>OKULISTIKA</t>
  </si>
  <si>
    <t xml:space="preserve">PSIHIATRIJA </t>
  </si>
  <si>
    <t>OSTALO (ONKOLOGIJA, REHABILIT.)</t>
  </si>
  <si>
    <t>OPERATIVNA DEJAVNOST SKUPAJ</t>
  </si>
  <si>
    <t>KIRURGIJA</t>
  </si>
  <si>
    <t>MAKSILOFACIALNA KRG.</t>
  </si>
  <si>
    <t>FUNKCIONALNA DIAGNOSTIKA</t>
  </si>
  <si>
    <t>DIALIZNA DEJAVNOST</t>
  </si>
  <si>
    <t>DERMATOVENEROLOGIJA</t>
  </si>
  <si>
    <t>PODALJŠANO BOLNIŠNIČNO ZDRAVLJENJE</t>
  </si>
  <si>
    <t>ŠT. OSKRBNIH DNI</t>
  </si>
  <si>
    <t>ŠT. PRIMEROV  NA ZDRAVNIKA</t>
  </si>
  <si>
    <t>ŠT. PRIMEROV  NA NEGOVALNI KADER</t>
  </si>
  <si>
    <t>ŠT. OSKRBNIH DNI  NA ZDRAVNIKA</t>
  </si>
  <si>
    <t>ŠT. OSKRBNIH DNI NA NEGOV. KADER</t>
  </si>
  <si>
    <t>ŠT. PRIMEROV podaljšanega bolniš.zdravlj.</t>
  </si>
  <si>
    <t>ŠT. UTEŽI SKUPAJ</t>
  </si>
  <si>
    <t>ŠT. UTEŽI  NA ZDRAVNIKA</t>
  </si>
  <si>
    <t>ŠT. UTEŽI  NA NEGOV. KADER</t>
  </si>
  <si>
    <t>INVAZIVNI POSEGI KARDIOLOGIJE</t>
  </si>
  <si>
    <t>ŠT. BOD NEAKUTNE BOLNIŠNICE</t>
  </si>
  <si>
    <t>zapadle neplačane obvez. na dan 31.12.</t>
  </si>
  <si>
    <t>mesečni promet do dobavit. AOP 871/12</t>
  </si>
  <si>
    <t>KADER IZ UR BOLNIŠNICA SKUPAJ</t>
  </si>
  <si>
    <t>1.  ZDRAVNIKI IZ UR (nosilci dej.)</t>
  </si>
  <si>
    <t>2. NEGOVALNI KADER IZ UR:</t>
  </si>
  <si>
    <t>3. SPREMLJEVALNI ZDRAVSTVENI KADER IZ UR:</t>
  </si>
  <si>
    <t>4. NEZDRAVSTVENI SODELAVCI IZ UR</t>
  </si>
  <si>
    <t>5. PRIPRAVNIKI IZ UR</t>
  </si>
  <si>
    <t>1. ŠT. VSEH ZDRAVNIKOV IZ UR ZAVODA</t>
  </si>
  <si>
    <t>DELAVCI IZ UR IZ DEŽURSTEV</t>
  </si>
  <si>
    <t>KADER IZ UR V POG. Z ZZZS:</t>
  </si>
  <si>
    <t>IZKORIŠČENOST PROSTORSKIH VIROV HOSPITALNA DEJAVNOST</t>
  </si>
  <si>
    <t>celotni prihodki AOP 870</t>
  </si>
  <si>
    <t>- DA (vpiši znesek)</t>
  </si>
  <si>
    <t xml:space="preserve">    - št. spec.amb.točk za amb. paciente</t>
  </si>
  <si>
    <t xml:space="preserve">    - št. spec.amb.točk za hosptial. paciente</t>
  </si>
  <si>
    <t xml:space="preserve"> IZKORIŠČENOST APARATA</t>
  </si>
  <si>
    <t>c) ŠT. UTEŽI</t>
  </si>
  <si>
    <t>1.1.2 RTG APARATI ZA ANGIODIAGNOSTIKO</t>
  </si>
  <si>
    <t xml:space="preserve">    - št. PTA </t>
  </si>
  <si>
    <t xml:space="preserve">    - št. angiografij</t>
  </si>
  <si>
    <t xml:space="preserve">    - ostale kontrastne preiskave</t>
  </si>
  <si>
    <t>- ŠT.PREISKAV  ZA AMB. PACIENTE:</t>
  </si>
  <si>
    <t>- ŠT.PREISKAV  ZA HOSPITALNE PAC.:</t>
  </si>
  <si>
    <t>c) ŠT. PREISKAV</t>
  </si>
  <si>
    <t>c) ŠT. SPEC. AMB.TOČK SKUPAJ</t>
  </si>
  <si>
    <t>1.1.1 RTG APARATI ZA KARDIO. INVAZIVNO DIAGNOSTIKO</t>
  </si>
  <si>
    <t>b) ŠTEVILO PREISKAV</t>
  </si>
  <si>
    <t>1.1.3 RTG APARATI OSTALI</t>
  </si>
  <si>
    <t>ZZZS</t>
  </si>
  <si>
    <t>KADER</t>
  </si>
  <si>
    <t>Zdravniki iz ur</t>
  </si>
  <si>
    <t>Negovalni kader iz ur</t>
  </si>
  <si>
    <t>ŠT. SPEC.AMB.TOČK</t>
  </si>
  <si>
    <t>Kazalniki obremenjenosti kadra</t>
  </si>
  <si>
    <t>SPEC. AMB. DEJ. S FD - SKUPAJ</t>
  </si>
  <si>
    <t>ŠT. PREISKAV</t>
  </si>
  <si>
    <t xml:space="preserve">OBSEG DELA  </t>
  </si>
  <si>
    <t>Drugi plačniki</t>
  </si>
  <si>
    <t>SKUPAJ                      ZZZS + drugi</t>
  </si>
  <si>
    <t>SKUPAJ                ZZZS + drugi</t>
  </si>
  <si>
    <t>Št.obiskov na zdravnika</t>
  </si>
  <si>
    <t>Št.obiskov na negovalni kader</t>
  </si>
  <si>
    <t>Št.spec.amb.    točk na zdravnika</t>
  </si>
  <si>
    <t>Št.spec.amb.     točk na negovalni kader</t>
  </si>
  <si>
    <t>9. POKRIVANJE KRATKOROČNIH OBVEZNOSTI Z GIBLJIVIMI SREDSTVI</t>
  </si>
  <si>
    <t>10. PRIHODKOVNOST SREDSTEV</t>
  </si>
  <si>
    <t>osnovna sredstva po nabavni vrednosti (AOP 002+004+006)</t>
  </si>
  <si>
    <t>b1) ŠT. MALIH KIR.POSEGOV DO 30 MIN</t>
  </si>
  <si>
    <t>b2) ŠT. MALIH KIR.POSEGOV DO 60 MIN</t>
  </si>
  <si>
    <t>b3) ŠT. SREDNJIH KIR.POSEGOV</t>
  </si>
  <si>
    <t>b4) ŠT. VELIKIH KIR.POSEGOV</t>
  </si>
  <si>
    <t xml:space="preserve">ŠT. VSEH KIR.POSEGOV /ZDRAVNIKA IZ UR </t>
  </si>
  <si>
    <t xml:space="preserve">ŠT.OPERACIJSKIH UR ZA VSE KIR.POSEGE / ZDRAVNIKA IZ UR </t>
  </si>
  <si>
    <t xml:space="preserve">ŠT. MALIH KIR.POSEGOV DO 30 MIN/ZDRAVNIKA IZ UR </t>
  </si>
  <si>
    <t xml:space="preserve">ŠT.OPERACIJSKIH UR ZA MALE KIR.POSEGE DO 30 MIN/ ZDRAVNIKA IZ UR </t>
  </si>
  <si>
    <t xml:space="preserve">ŠT. MALIH KIR.POSEGOV DO 60 MIN/ZDRAVNIKA IZ UR </t>
  </si>
  <si>
    <t xml:space="preserve">ŠT.OPERACIJSKIH UR ZA MALE KIR.POSEGE DO 60 MIN/ ZDRAVNIKA IZ UR </t>
  </si>
  <si>
    <t xml:space="preserve">ŠT. SREDNJIH KIR.POSEGOV /ZDRAVNIKA IZ UR </t>
  </si>
  <si>
    <t xml:space="preserve">ŠT.OPERACIJSKIH UR ZA SREDNJE KIR.POSEGE / ZDRAVNIKA IZ UR </t>
  </si>
  <si>
    <t xml:space="preserve">ŠT. VELIKIH KIR.POSEGOV /ZDRAVNIKA IZ UR </t>
  </si>
  <si>
    <t xml:space="preserve">ŠT.OPERACIJSKIH UR ZA VELIKE KIR.POSEGE / ZDRAVNIKA IZ UR </t>
  </si>
  <si>
    <t>ŠT. KIG. POSEGOV SKUPAJ (b1+b2+b3+b4)</t>
  </si>
  <si>
    <t>ŠT. POSEGOV SKUPAJ (b1+b2+b3+b4)</t>
  </si>
  <si>
    <t>b1) ŠT. MALIH POSEGOV DO 30 MIN</t>
  </si>
  <si>
    <t>b2) ŠT. MALIH POSEGOV DO 60 MIN</t>
  </si>
  <si>
    <t>b3) ŠT. SREDNJIH POSEGOV</t>
  </si>
  <si>
    <t>b4) ŠT. VELIKIH POSEGOV</t>
  </si>
  <si>
    <t>ŠT.OPERACIJSKIH UR NA EKIPO ZDRAVNIKOV ZA VSE POSEGE</t>
  </si>
  <si>
    <t>ŠT.OPERACIJSKIH UR NA EKIPO ZDRAVNIKOV ZA MALE POSEGE DO 30 MIN</t>
  </si>
  <si>
    <t>ŠT.OPERACIJSKIH UR NA EKIPO ZDRAVNIKOV ZA MALE POSEGE DO 60 MIN</t>
  </si>
  <si>
    <t>ŠT.OPERACIJSKIH UR NA EKIPO ZDRAVNIKOV ZA SREDNJE POSEGE</t>
  </si>
  <si>
    <t>ŠT.OPERACIJSKIH UR NA EKIPO ZDRAVNIKOV ZA VELIKE POSEGE</t>
  </si>
  <si>
    <t xml:space="preserve">ŠT. VSEH POSEGOV /ZDRAVNIKA IZ UR </t>
  </si>
  <si>
    <t xml:space="preserve">ŠT.OPERACIJSKIH UR ZA VSE POSEGE / ZDRAVNIKA IZ UR </t>
  </si>
  <si>
    <t xml:space="preserve">ŠT. MALIH POSEGOV DO 30 MIN/ZDRAVNIKA IZ UR </t>
  </si>
  <si>
    <t xml:space="preserve">ŠT.OPERACIJSKIH UR ZA MALE POSEGE DO 30 MIN/ ZDRAVNIKA IZ UR </t>
  </si>
  <si>
    <t xml:space="preserve">ŠT. MALIH POSEGOV DO 60 MIN/ZDRAVNIKA IZ UR </t>
  </si>
  <si>
    <t xml:space="preserve">ŠT.OPERACIJSKIH UR ZA MALE POSEGE DO 60 MIN/ ZDRAVNIKA IZ UR </t>
  </si>
  <si>
    <t xml:space="preserve">ŠT. SREDNJIH POSEGOV /ZDRAVNIKA IZ UR </t>
  </si>
  <si>
    <t xml:space="preserve">ŠT.OPERACIJSKIH UR ZA SREDNJE POSEGE / ZDRAVNIKA IZ UR </t>
  </si>
  <si>
    <t xml:space="preserve">ŠT. VELIKIH POSEGOV /ZDRAVNIKA IZ UR </t>
  </si>
  <si>
    <t xml:space="preserve">ŠT.OPERACIJSKIH UR ZA VELIKE POSEGE / ZDRAVNIKA IZ UR </t>
  </si>
  <si>
    <t>ŠT. UR ANESTEZIJE ZA VSE OPER. POSEGE</t>
  </si>
  <si>
    <t>ŠT.OPERACIJSKIH UR ZA MALE OPER. POSEGE DO 30 MIN</t>
  </si>
  <si>
    <t>ŠT. UR ANESTEZIJE ZA MALE OPER. POSEGE DO 30 MIN</t>
  </si>
  <si>
    <t>ŠT.OPERACIJSKIH UR ZA MALE OPER. POSEGE DO 60 MIN</t>
  </si>
  <si>
    <t>ŠT. UR ANESTEZIJE ZA MALE OPER. POSEGE DO 60 MIN</t>
  </si>
  <si>
    <t>ŠT. OPER. POSEGOV SKUPAJ (b1+b2+b3+b4)</t>
  </si>
  <si>
    <t>b1) ŠT. MALIH OPER. POSEGOV DO 30 MIN</t>
  </si>
  <si>
    <t>b2) ŠT. MALIH OPER. POSEGOV DO 60 MIN</t>
  </si>
  <si>
    <t>b3) ŠT. SREDNJIH OPER. POSEGOV</t>
  </si>
  <si>
    <t>ŠT.OPERACIJSKIH UR  ZA SREDNJE OPER. POSEGE</t>
  </si>
  <si>
    <t>ŠT. UR ANESTEZIJE ZA SREDNJE OPER. POSEGE</t>
  </si>
  <si>
    <t>b4) ŠT. VELIKIH OPER. POSEGOV</t>
  </si>
  <si>
    <t>ŠT.OPERACIJSKIH UR ZA VELIKE OPER. POSEGE</t>
  </si>
  <si>
    <t>ŠT. UR ANESTEZIJE ZA VELIKE OPER. POSEGE</t>
  </si>
  <si>
    <t xml:space="preserve">ŠT. MALIH OP. POSEGOV DO 30 MIN/ZDRAVNIKA IZ UR </t>
  </si>
  <si>
    <t xml:space="preserve">ŠT.OPERACIJSKIH UR ZA MALE OP. POSEGE DO 30 MIN/ ZDRAVNIKA IZ UR </t>
  </si>
  <si>
    <t xml:space="preserve">ŠT.OPERACIJSKIH UR ZA MALE OP. POSEGE DO 60 MIN/ ZDRAVNIKA IZ UR </t>
  </si>
  <si>
    <t xml:space="preserve">ŠT. MALIH OP.POSEGOV DO 60 MIN/ZDRAVNIKA IZ UR </t>
  </si>
  <si>
    <t xml:space="preserve">ŠT. VSEH OP. POSEGOV /ZDRAVNIKA IZ UR </t>
  </si>
  <si>
    <t xml:space="preserve">ŠT.OPERACIJSKIH UR ZA VSE OP. POSEGE / ZDRAVNIKA IZ UR </t>
  </si>
  <si>
    <t xml:space="preserve">ŠT. SREDNJIH OP. POSEGOV /ZDRAVNIKA IZ UR </t>
  </si>
  <si>
    <t xml:space="preserve">ŠT.OPERACIJSKIH UR ZA SREDNJE OP. POSEGE / ZDRAVNIKA IZ UR </t>
  </si>
  <si>
    <t xml:space="preserve">ŠT. VELIKIH OP. POSEGOV /ZDRAVNIKA IZ UR </t>
  </si>
  <si>
    <t xml:space="preserve">ŠT.OPERACIJSKIH UR ZA VELIKE OP. POSEGE / ZDRAVNIKA IZ UR </t>
  </si>
  <si>
    <t>ŠT. UR ANESTEZIJE ZA VSE OP. POSEGE/ANESTEZIOLOGA IZ UR</t>
  </si>
  <si>
    <t>ŠT. ORT. POSEGOV SKUPAJ (b1+b2+b3+b4)</t>
  </si>
  <si>
    <t>ŠT.OPERACIJSKIH UR ZA VSE ORT. POSEGE</t>
  </si>
  <si>
    <t>b1) ŠT. MALIH ORT. POSEGOV DO 30 MIN</t>
  </si>
  <si>
    <t>ŠT.OPERACIJSKIH UR ZA MALE ORT. POSEGE DO 30 MIN</t>
  </si>
  <si>
    <t>b2) ŠT. MALIH ORT. POSEGOV DO 60 MIN</t>
  </si>
  <si>
    <t>ŠT.OPERACIJSKIH UR ZA MALE ORT. POSEGE DO 60 MIN</t>
  </si>
  <si>
    <t>b3) ŠT. SREDNJIH ORT. POSEGOV</t>
  </si>
  <si>
    <t>ŠT.OPERACIJSKIH UR ZA SREDNJE ORT. POSEGE</t>
  </si>
  <si>
    <t>b4) ŠT. VELIKIH ORT. POSEGOV</t>
  </si>
  <si>
    <t>ŠT.OPERACIJSKIH UR ZA VELIKE ORT. POSEGE</t>
  </si>
  <si>
    <t xml:space="preserve">ŠT. VSEH ORT. POSEGOV /ZDRAVNIKA IZ UR </t>
  </si>
  <si>
    <t xml:space="preserve">ŠT.OPERACIJSKIH UR ZA VSE ORT. POSEGE / ZDRAVNIKA IZ UR </t>
  </si>
  <si>
    <t xml:space="preserve">ŠT. MALIH ORT. POSEGOV DO 30 MIN/ZDRAVNIKA IZ UR </t>
  </si>
  <si>
    <t xml:space="preserve">ŠT.OPERACIJSKIH UR ZA MALE ORT. POSEGE DO 30 MIN/ ZDRAVNIKA IZ UR </t>
  </si>
  <si>
    <t xml:space="preserve">ŠT. MALIH ORT. POSEGOV DO 60 MIN/ZDRAVNIKA IZ UR </t>
  </si>
  <si>
    <t xml:space="preserve">ŠT.OPERACIJSKIH UR ZA MALE ORT. POSEGE DO 60 MIN/ ZDRAVNIKA IZ UR </t>
  </si>
  <si>
    <t xml:space="preserve">ŠT. SREDNJIH ORT. POSEGOV /ZDRAVNIKA IZ UR </t>
  </si>
  <si>
    <t xml:space="preserve">ŠT.OPERACIJSKIH UR ZA SREDNJE ORT. POSEGE / ZDRAVNIKA IZ UR </t>
  </si>
  <si>
    <t xml:space="preserve">ŠT. VELIKIH ORT. POSEGOV /ZDRAVNIKA IZ UR </t>
  </si>
  <si>
    <t xml:space="preserve">ŠT.OPERACIJSKIH UR ZA VELIKE ORT. POSEGE / ZDRAVNIKA IZ UR </t>
  </si>
  <si>
    <t>ŠT. ORL POSEGOV SKUPAJ (b1+b2+b3+b4)</t>
  </si>
  <si>
    <t>ŠT.OPERACIJSKIH UR  ZA VSE ORL POSEGE</t>
  </si>
  <si>
    <t>b1) ŠT. MALIH ORL POSEGOV DO 30 MIN</t>
  </si>
  <si>
    <t>ŠT.OPERACIJSKIH UR ZA MALE ORL POSEGE DO 30 MIN</t>
  </si>
  <si>
    <t>b2) ŠT. MALIH ORL POSEGOV DO 60 MIN</t>
  </si>
  <si>
    <t>ŠT.OPERACIJSKIH UR  ZA MALE ORL POSEGE DO 60 MIN</t>
  </si>
  <si>
    <t>b3) ŠT. SREDNJIH ORL POSEGOV</t>
  </si>
  <si>
    <t>ŠT.OPERACIJSKIH UR ZA SREDNJE ORL POSEGE</t>
  </si>
  <si>
    <t>b4) ŠT. VELIKIH ORL POSEGOV</t>
  </si>
  <si>
    <t>ŠT.OPERACIJSKIH UR ZA VELIKE ORL POSEGE</t>
  </si>
  <si>
    <t xml:space="preserve">ŠT. VSEH ORL POSEGOV /ZDRAVNIKA IZ UR </t>
  </si>
  <si>
    <t xml:space="preserve">ŠT.OPERACIJSKIH UR ZA VSE ORL POSEGE / ZDRAVNIKA IZ UR </t>
  </si>
  <si>
    <t xml:space="preserve">ŠT. MALIH ORL POSEGOV DO 30 MIN/ZDRAVNIKA IZ UR </t>
  </si>
  <si>
    <t xml:space="preserve">ŠT.OPERACIJSKIH UR ZA MALE ORL POSEGE DO 30 MIN/ ZDRAVNIKA IZ UR </t>
  </si>
  <si>
    <t xml:space="preserve">ŠT. MALIH ORL POSEGOV DO 60 MIN/ZDRAVNIKA IZ UR </t>
  </si>
  <si>
    <t xml:space="preserve">ŠT.OPERACIJSKIH UR ZA MALE ORL POSEGE DO 60 MIN/ ZDRAVNIKA IZ UR </t>
  </si>
  <si>
    <t xml:space="preserve">ŠT. SREDNJIH ORL POSEGOV /ZDRAVNIKA IZ UR </t>
  </si>
  <si>
    <t xml:space="preserve">ŠT.OPERACIJSKIH UR ZA VELIKE ORL POSEGE / ZDRAVNIKA IZ UR </t>
  </si>
  <si>
    <t xml:space="preserve">ŠT. VELIKIH ORL POSEGOV /ZDRAVNIKA IZ UR </t>
  </si>
  <si>
    <t xml:space="preserve">ŠT.OPERACIJSKIH UR ZA SREDNJE ORL POSEGE / ZDRAVNIKA IZ UR </t>
  </si>
  <si>
    <t>ŠT.OPERACIJSKIH UR ZA VSE KIR.POSEGE</t>
  </si>
  <si>
    <t>ŠT.OPERACIJSKIH UR ZA MALE KIR.POSEGE DO 30 MIN</t>
  </si>
  <si>
    <t>ŠT.OPERACIJSKIH UR ZA MALE KIR.POSEGE DO 60 MIN</t>
  </si>
  <si>
    <t>ŠT.OPERACIJSKIH UR ZA SREDNJE KIR.POSEGE</t>
  </si>
  <si>
    <t>ŠT.OPERACIJSKIH UR ZA VELIKE KIR.POSEGE</t>
  </si>
  <si>
    <t>ŠT.OPERACIJSKIH UR ZA MALE POSEGE DO 30 MIN</t>
  </si>
  <si>
    <t>ŠT.OPERACIJSKIH UR ZA MALE POSEGE DO 60 MIN</t>
  </si>
  <si>
    <t>ŠT.OPERACIJSKIH UR ZA SREDNJE POSEGE</t>
  </si>
  <si>
    <t>ŠT.OPERACIJSKIH UR ZA VELIKE POSEGE</t>
  </si>
  <si>
    <t>ŠT.OPERACIJSKIH UR ZA VSE POSEGE</t>
  </si>
  <si>
    <t>ZDRAVNIKI IZ UR - operativna dejavnost</t>
  </si>
  <si>
    <t>ŠT. POSEGOV</t>
  </si>
  <si>
    <t xml:space="preserve">ŠT. POSEGOV/ZDRAVNIKA IZ UR </t>
  </si>
  <si>
    <t>ŠT. PREISKAV NA ZDRAVNIKA IZ UR</t>
  </si>
  <si>
    <t>ŠT.SPEC AMB.TOČK NA ZDRAVNIKA IZ UR</t>
  </si>
  <si>
    <t>SPEC. AMBULANTNA DEJAVNOST S FD - SKUPAJ</t>
  </si>
  <si>
    <t>Št.preiskav na zdravnika</t>
  </si>
  <si>
    <t xml:space="preserve">   - sobni zdravniki</t>
  </si>
  <si>
    <t xml:space="preserve">   - zdravniki specialisti</t>
  </si>
  <si>
    <t xml:space="preserve">   - zdravniki specializanti</t>
  </si>
  <si>
    <t>vključeno št. del. iz ur iz pripravljenosti</t>
  </si>
  <si>
    <t>Od vseh zdravnikov iz ur zavoda:</t>
  </si>
  <si>
    <t xml:space="preserve">Anesteziologi iz ur </t>
  </si>
  <si>
    <t>Radiologi iz ur</t>
  </si>
  <si>
    <t>KONTROLA ZDRAVNIKOV IZ UR</t>
  </si>
  <si>
    <t xml:space="preserve">    - zdravniki iz ur iz dežurstev</t>
  </si>
  <si>
    <t xml:space="preserve">    - medicinske sestre iz ur iz dežurstev</t>
  </si>
  <si>
    <t xml:space="preserve">    - ostali delavci iz ur iz dežurstev</t>
  </si>
  <si>
    <t>- specializanti in sobni zdravniki</t>
  </si>
  <si>
    <t>ŠT. PRIMEROV iz nacionalnih razpisov</t>
  </si>
  <si>
    <t xml:space="preserve">        - št. aparatov v operacijskih dvoranah</t>
  </si>
  <si>
    <t>CT - RAČUNALNIŠKA TOMOGRAFIJA</t>
  </si>
  <si>
    <t>OBDOBJE</t>
  </si>
  <si>
    <t>ŠIFRA CT</t>
  </si>
  <si>
    <t>EVIDENTIRANA ENOTA</t>
  </si>
  <si>
    <t>FIZIČNE OSEBE</t>
  </si>
  <si>
    <t>PRIMERI</t>
  </si>
  <si>
    <t>CT10001</t>
  </si>
  <si>
    <t>CT10002</t>
  </si>
  <si>
    <t>CT10003</t>
  </si>
  <si>
    <t>CT10004</t>
  </si>
  <si>
    <t>CT10005</t>
  </si>
  <si>
    <t>CT10006</t>
  </si>
  <si>
    <t>CT10007</t>
  </si>
  <si>
    <t>CT11001</t>
  </si>
  <si>
    <t>CT11002</t>
  </si>
  <si>
    <t>CT11003</t>
  </si>
  <si>
    <t>CT11006</t>
  </si>
  <si>
    <t>CT11007</t>
  </si>
  <si>
    <t>CT20001</t>
  </si>
  <si>
    <t>CT20002</t>
  </si>
  <si>
    <t>CT20003</t>
  </si>
  <si>
    <t>CT20004</t>
  </si>
  <si>
    <t>CT20005</t>
  </si>
  <si>
    <t>CT21006</t>
  </si>
  <si>
    <t>CT20007</t>
  </si>
  <si>
    <t>CT20008</t>
  </si>
  <si>
    <t>CT20009</t>
  </si>
  <si>
    <t>CT SIS</t>
  </si>
  <si>
    <t>CT21010</t>
  </si>
  <si>
    <t>CT20011</t>
  </si>
  <si>
    <t>CT20012</t>
  </si>
  <si>
    <t>CT20013</t>
  </si>
  <si>
    <t>CT21014</t>
  </si>
  <si>
    <t>CT21015</t>
  </si>
  <si>
    <t>CT20016</t>
  </si>
  <si>
    <t>CT20017</t>
  </si>
  <si>
    <t>CT20018</t>
  </si>
  <si>
    <t>CT20019</t>
  </si>
  <si>
    <t>CT21001</t>
  </si>
  <si>
    <t>CT21002</t>
  </si>
  <si>
    <t>CT21003</t>
  </si>
  <si>
    <t>CT21004</t>
  </si>
  <si>
    <t>CT21005</t>
  </si>
  <si>
    <t>CT21020</t>
  </si>
  <si>
    <t>CT21007</t>
  </si>
  <si>
    <t>CT21016</t>
  </si>
  <si>
    <t>CT21017</t>
  </si>
  <si>
    <t>CT TORAKS IN ABDOMEN</t>
  </si>
  <si>
    <t>CT30001</t>
  </si>
  <si>
    <t>CT30002</t>
  </si>
  <si>
    <t>CT30004</t>
  </si>
  <si>
    <t>CT30005</t>
  </si>
  <si>
    <t>CT30006</t>
  </si>
  <si>
    <t>CT30007</t>
  </si>
  <si>
    <t>CT30008</t>
  </si>
  <si>
    <t>CT30009</t>
  </si>
  <si>
    <t>CT31001</t>
  </si>
  <si>
    <t>CT31003</t>
  </si>
  <si>
    <t>CT31004</t>
  </si>
  <si>
    <t>CT31005</t>
  </si>
  <si>
    <t>CT31010</t>
  </si>
  <si>
    <t>CT31009</t>
  </si>
  <si>
    <t>CT31011</t>
  </si>
  <si>
    <t>CT31012</t>
  </si>
  <si>
    <t>CT41001</t>
  </si>
  <si>
    <t>CT41002</t>
  </si>
  <si>
    <t>CT41003</t>
  </si>
  <si>
    <t>CT41004</t>
  </si>
  <si>
    <t>CT41005</t>
  </si>
  <si>
    <t>CT41006</t>
  </si>
  <si>
    <t>CT41007</t>
  </si>
  <si>
    <t>CT41008</t>
  </si>
  <si>
    <t>CT41009</t>
  </si>
  <si>
    <t>CT41010</t>
  </si>
  <si>
    <t>CT41011</t>
  </si>
  <si>
    <t>CT41012</t>
  </si>
  <si>
    <t>CT50001</t>
  </si>
  <si>
    <t>CT51002</t>
  </si>
  <si>
    <t>CT51003</t>
  </si>
  <si>
    <t>CT51004</t>
  </si>
  <si>
    <t>CT60001</t>
  </si>
  <si>
    <t>CT60002</t>
  </si>
  <si>
    <t>CT61003</t>
  </si>
  <si>
    <t>CT90001</t>
  </si>
  <si>
    <t>SAD - specialistična ambulantna dejavnost</t>
  </si>
  <si>
    <t>SBO - specialistična bolnišnična dejavnost</t>
  </si>
  <si>
    <t>ŠIFRA MR</t>
  </si>
  <si>
    <t>MR10001</t>
  </si>
  <si>
    <t>MR10002</t>
  </si>
  <si>
    <t>MR10003</t>
  </si>
  <si>
    <t>MR11001</t>
  </si>
  <si>
    <t>MR11002</t>
  </si>
  <si>
    <t>MR11004</t>
  </si>
  <si>
    <t>MR11005</t>
  </si>
  <si>
    <t>MR20001</t>
  </si>
  <si>
    <t>MR20002</t>
  </si>
  <si>
    <t>MR20003</t>
  </si>
  <si>
    <t>MR20004</t>
  </si>
  <si>
    <t>MR20005</t>
  </si>
  <si>
    <t>MR20006</t>
  </si>
  <si>
    <t>MR20007</t>
  </si>
  <si>
    <t>MR20008</t>
  </si>
  <si>
    <t>MR20009</t>
  </si>
  <si>
    <t>MR20010</t>
  </si>
  <si>
    <t>MR20011</t>
  </si>
  <si>
    <t>MR20013</t>
  </si>
  <si>
    <t>MR21001</t>
  </si>
  <si>
    <t>MR21003</t>
  </si>
  <si>
    <t>MR21005</t>
  </si>
  <si>
    <t>MR21002</t>
  </si>
  <si>
    <t>MR21006</t>
  </si>
  <si>
    <t>MR21007</t>
  </si>
  <si>
    <t>MR21008</t>
  </si>
  <si>
    <t>MR21009</t>
  </si>
  <si>
    <t>MR21010</t>
  </si>
  <si>
    <t>MR21011</t>
  </si>
  <si>
    <t>MR21013</t>
  </si>
  <si>
    <t>MR31001</t>
  </si>
  <si>
    <t>MR31002</t>
  </si>
  <si>
    <t>MR31003</t>
  </si>
  <si>
    <t>MR31004</t>
  </si>
  <si>
    <t>MR31005</t>
  </si>
  <si>
    <t>MR31006</t>
  </si>
  <si>
    <t>MR31007</t>
  </si>
  <si>
    <t>MR40001</t>
  </si>
  <si>
    <t>MR40002</t>
  </si>
  <si>
    <t>MR40003</t>
  </si>
  <si>
    <t>MR40004</t>
  </si>
  <si>
    <t>MR40005</t>
  </si>
  <si>
    <t>MR40006</t>
  </si>
  <si>
    <t>MR40007</t>
  </si>
  <si>
    <t>MR40008</t>
  </si>
  <si>
    <t>MR40009</t>
  </si>
  <si>
    <t>MR40010</t>
  </si>
  <si>
    <t>MR41001</t>
  </si>
  <si>
    <t>MR41002</t>
  </si>
  <si>
    <t>MR41003</t>
  </si>
  <si>
    <t>MR41004</t>
  </si>
  <si>
    <t>MR41005</t>
  </si>
  <si>
    <t>MR41006</t>
  </si>
  <si>
    <t>MR41007</t>
  </si>
  <si>
    <t>MR41008</t>
  </si>
  <si>
    <t>MR41009</t>
  </si>
  <si>
    <t>MR41011</t>
  </si>
  <si>
    <t>MR41012</t>
  </si>
  <si>
    <t>MR41013</t>
  </si>
  <si>
    <t>MR41014</t>
  </si>
  <si>
    <t>MR41015</t>
  </si>
  <si>
    <t>MR SRCA</t>
  </si>
  <si>
    <t>MR51001</t>
  </si>
  <si>
    <t>MR51002</t>
  </si>
  <si>
    <t>MR51003</t>
  </si>
  <si>
    <t>MR51004</t>
  </si>
  <si>
    <t>MR60001</t>
  </si>
  <si>
    <t>MR60002</t>
  </si>
  <si>
    <t>MR60003</t>
  </si>
  <si>
    <t>MR60004</t>
  </si>
  <si>
    <t>MR60005</t>
  </si>
  <si>
    <t>MR60006</t>
  </si>
  <si>
    <t>MR60007</t>
  </si>
  <si>
    <t>MR60008</t>
  </si>
  <si>
    <t>MR60009</t>
  </si>
  <si>
    <t>MR60010</t>
  </si>
  <si>
    <t>MR60011</t>
  </si>
  <si>
    <t>MR60012</t>
  </si>
  <si>
    <t>MR60013</t>
  </si>
  <si>
    <t>MR90001</t>
  </si>
  <si>
    <t>MR - MAGNETNA RESONANCA</t>
  </si>
  <si>
    <t>- ŠT. PREISKAV NA AMBULANTNI DEJAV.:</t>
  </si>
  <si>
    <t>- ŠT. PREISKAV NA HOSPITALNI DEJAV.:</t>
  </si>
  <si>
    <t>b) ŠT. PREISKAV</t>
  </si>
  <si>
    <t xml:space="preserve">b) ŠT. OPERACIJ </t>
  </si>
  <si>
    <t>STROŠKI IKT NA ZAPOSLENEGA IZ UR</t>
  </si>
  <si>
    <t>DELEŽ STROŠKA IZOBRAŽ. V PRIHODKIH</t>
  </si>
  <si>
    <t>STROŠKI IZOBRAŽEVANJA NA ZAPOSLENEGA IZ UR</t>
  </si>
  <si>
    <t>DELEŽ STROŠKA ENERGIJE V CP</t>
  </si>
  <si>
    <t>Porabljena am sredstva</t>
  </si>
  <si>
    <t xml:space="preserve">   -  amortizacija po ZIJZ</t>
  </si>
  <si>
    <t xml:space="preserve">   -  naložbe iz amortizacije</t>
  </si>
  <si>
    <t xml:space="preserve">   - zdravniki pripravnik</t>
  </si>
  <si>
    <t>IZRAC. TAB.</t>
  </si>
  <si>
    <t xml:space="preserve"> IZKORIŠČENOST APARATA - PRIMERI</t>
  </si>
  <si>
    <t xml:space="preserve"> IZKORIŠČENOST APARATA - TOČKE</t>
  </si>
  <si>
    <t>ŠT. UR MEHANSKE VENTILACIJE NA POSTELJO</t>
  </si>
  <si>
    <t>ŠT. UR V INTENZIVNI TERAPIJI NA POSTELJO</t>
  </si>
  <si>
    <t xml:space="preserve">  - zdravniki pripravniki</t>
  </si>
  <si>
    <t>ŠT. PRIMER.SKUPAJ NA NEGOVALNI KADER</t>
  </si>
  <si>
    <t>ŠT. PRIMER. SKUPAJ NA NEGOVALNI KADER</t>
  </si>
  <si>
    <t>ŠT.OPERACIJSKIH UR ZA VSE OPER. POSEGE</t>
  </si>
  <si>
    <t>SERVISNE DEJ., SKUPNI PROSTOR</t>
  </si>
  <si>
    <t>DELEŽ PROSTORA ZA OPRAVLJANJE DEJ.</t>
  </si>
  <si>
    <t>PROSTOR ZA SERVISNE DEJ.,SKUPNI PROSTOR</t>
  </si>
  <si>
    <t xml:space="preserve"> IZKORIŠČENOST APARATA - PREISKAVE</t>
  </si>
  <si>
    <t xml:space="preserve"> IZKORIŠČENOST APARATA - UTEŽI</t>
  </si>
  <si>
    <t xml:space="preserve"> IZKORIŠČENOST APARATA - STORITVE</t>
  </si>
  <si>
    <t>a) ŠT. POSTELJ</t>
  </si>
  <si>
    <t>b) ŠT. PRIMEROV</t>
  </si>
  <si>
    <t>c) ŠT. BOD</t>
  </si>
  <si>
    <t>d) ŠT. UR MEHANSKE VENTILACIJE</t>
  </si>
  <si>
    <t>e) ŠT. UR V INTENZIVNI TERAPIJI</t>
  </si>
  <si>
    <t>c) ŠT. UR ZASEDENOSTI OP DVORAN ZA VSE OP.POSEGE</t>
  </si>
  <si>
    <t>ŠT. VSEH OPER. POSEGOV S PRISOTNOSTJO ANESTEZIOLOGA</t>
  </si>
  <si>
    <t>1.5. ULTRAZVOKI SKUPAJ</t>
  </si>
  <si>
    <t>ZASEDENOST POSTELJ INTENZ. ENOTE</t>
  </si>
  <si>
    <t>STROŠKI ENERGIJE NA M2 POVRŠINE</t>
  </si>
  <si>
    <t>celotni prihodek iz pogodb ZZZS</t>
  </si>
  <si>
    <t>ŠTEVILO UR ZASEDENOSTI NA OP.DVORANO NA DAN</t>
  </si>
  <si>
    <t>ŠT. OPERACIJ NA OP. DVORANO NA DAN</t>
  </si>
  <si>
    <t xml:space="preserve"> priznana am v ceni storitev</t>
  </si>
  <si>
    <t>ŠT. VSEH OP. POSEGOV  Z ANESTEZIJO/ANESTEZIOLOGA IZ UR</t>
  </si>
  <si>
    <t>IZRAC. SPEC. AMB. SKUPAJ</t>
  </si>
  <si>
    <t>IZRAC. SPEC. AMB.</t>
  </si>
  <si>
    <t>IZRAC. FUNKC. DIAGN.</t>
  </si>
  <si>
    <t>ŠT.OBISKOV NA NEGOVALNI KADER</t>
  </si>
  <si>
    <t>ŠT.SPEC AMB. TOČK NA ZDRAVNIKA IZ UR</t>
  </si>
  <si>
    <t>ŠT.SPEC AMB. TOČK NA NEGOVALNI KADER</t>
  </si>
  <si>
    <t>ŠT. OBISKOV NA ZDRAVNIKA IZ UR</t>
  </si>
  <si>
    <t>Vstavi tabelo o dežurnih mestih v skladu z internimi akti zavoda!</t>
  </si>
  <si>
    <t>CT41013</t>
  </si>
  <si>
    <t>CT41014</t>
  </si>
  <si>
    <t>CT41015</t>
  </si>
  <si>
    <t>MR21004</t>
  </si>
  <si>
    <t>MR30001</t>
  </si>
  <si>
    <t>MR30002</t>
  </si>
  <si>
    <t>MR30003</t>
  </si>
  <si>
    <t>MR30004</t>
  </si>
  <si>
    <t>MR30005</t>
  </si>
  <si>
    <t>MR30006</t>
  </si>
  <si>
    <t>MR30007</t>
  </si>
  <si>
    <t>MR41016</t>
  </si>
  <si>
    <t>MR Z ANESTEZIJO</t>
  </si>
  <si>
    <t>MR70001</t>
  </si>
  <si>
    <t>MR primerjava za skupino MR preiskave</t>
  </si>
  <si>
    <t>Bolnišnica ________________</t>
  </si>
  <si>
    <t>MR41010</t>
  </si>
  <si>
    <t>1.6. MAMOGRAFI SKUPAJ</t>
  </si>
  <si>
    <t xml:space="preserve">Negovalni kader iz ur </t>
  </si>
  <si>
    <t xml:space="preserve">Radiološki ing. iz ur </t>
  </si>
  <si>
    <t>KADER SPLOŠNA DISPANZERSKA DEJ.</t>
  </si>
  <si>
    <t>KADER STOMATOLOŠKA DEJ.</t>
  </si>
  <si>
    <t>KADER DRUGA DEJ. PRIMARNA RAVEN</t>
  </si>
  <si>
    <t>KADER. OST. DEJ.</t>
  </si>
  <si>
    <t>b) ŠTEVILO PREISKAV:</t>
  </si>
  <si>
    <t>b) ŠTEVILO SLIKANJ:</t>
  </si>
  <si>
    <t>prihodki iz poslovne dejavnosti (AOP 860)</t>
  </si>
  <si>
    <t>CT30011</t>
  </si>
  <si>
    <t>CT30012</t>
  </si>
  <si>
    <t>CT20006</t>
  </si>
  <si>
    <t>CT20010</t>
  </si>
  <si>
    <t>CT20014</t>
  </si>
  <si>
    <t>CT20015</t>
  </si>
  <si>
    <t>MR10005</t>
  </si>
  <si>
    <t>MR50001</t>
  </si>
  <si>
    <t>MR50002</t>
  </si>
  <si>
    <t>MR20014</t>
  </si>
  <si>
    <t>MR21014</t>
  </si>
  <si>
    <t>CT GLAVE IN VRATU</t>
  </si>
  <si>
    <t>CT SKELETA</t>
  </si>
  <si>
    <t>CT30003</t>
  </si>
  <si>
    <t>CT ANGIOGRAFIJE</t>
  </si>
  <si>
    <t>CTA selektivne angiografije</t>
  </si>
  <si>
    <t>CT SRCA</t>
  </si>
  <si>
    <t>SPECIALNA CT SLIKANJA</t>
  </si>
  <si>
    <t>CT PRIMERJAVA</t>
  </si>
  <si>
    <t>CT primerjava za skupino CT preiskave</t>
  </si>
  <si>
    <t>MR GLAVE IN VRATU</t>
  </si>
  <si>
    <t>MR SKELETA</t>
  </si>
  <si>
    <t>MR20012</t>
  </si>
  <si>
    <t>MR TORAKS IN ABDOMEN</t>
  </si>
  <si>
    <t>MR ANGIOGRAFIJE</t>
  </si>
  <si>
    <t>SPECIALNA MR SLIKANJA</t>
  </si>
  <si>
    <t>CT10000</t>
  </si>
  <si>
    <t>025</t>
  </si>
  <si>
    <t>PROGRAMI PO ENOTNIH CENAH, IZLOČENI IZ HOSPITALA</t>
  </si>
  <si>
    <t>026</t>
  </si>
  <si>
    <t>PROGRAMI PO ENOTNIH CENAH, IZLOČENI IZ AMBULANTNE DEJAVNOSTI</t>
  </si>
  <si>
    <t>027</t>
  </si>
  <si>
    <t>DRUGI PROGRAMI PO ENOTNIH CENAH</t>
  </si>
  <si>
    <t>Abdominalna kirurgija (201)</t>
  </si>
  <si>
    <t>Anesteziologija, reanimatologija in perioperativna intenzivna medicna (202)</t>
  </si>
  <si>
    <t>Fizikalna in rehabilitacijska medicina (204)</t>
  </si>
  <si>
    <t>Gastroenterologija (205)</t>
  </si>
  <si>
    <t>Ginekologija in porodništvo (206)</t>
  </si>
  <si>
    <t>Hematologija (207)</t>
  </si>
  <si>
    <t>Infektologija (208)</t>
  </si>
  <si>
    <t>Interna medicina (209)</t>
  </si>
  <si>
    <t>Internistična onkologija (210)</t>
  </si>
  <si>
    <t>Kardiologija in vaskularna medicina (211)</t>
  </si>
  <si>
    <t>Kardiovaskularna kirurgija (212)</t>
  </si>
  <si>
    <t>Klinična genetika (213)</t>
  </si>
  <si>
    <t>Klinična mikrobiologija (214)</t>
  </si>
  <si>
    <t>Maksilofacialna kirurgija (215)</t>
  </si>
  <si>
    <t xml:space="preserve">Nefrologija (brez izvajanja dializ) (216) </t>
  </si>
  <si>
    <t>Nevrokirurgija (217)</t>
  </si>
  <si>
    <t>Nevrologija (218)</t>
  </si>
  <si>
    <t>Nuklearna medicina (219)</t>
  </si>
  <si>
    <t>Oftalmologija (220)</t>
  </si>
  <si>
    <t>Ortopedska kirurgija (222)</t>
  </si>
  <si>
    <t>Otorinolaringologija (223)</t>
  </si>
  <si>
    <t>Otroška in mladostniška psihiatrija (224)</t>
  </si>
  <si>
    <t>Otroška nevrologija (225)</t>
  </si>
  <si>
    <t>Pediatrija (227)</t>
  </si>
  <si>
    <t>Plastična, rekonstrukcijska in estetska kirurgija (228)</t>
  </si>
  <si>
    <t>Pnevmologija (229)</t>
  </si>
  <si>
    <t>Psihiatrija (230)</t>
  </si>
  <si>
    <t>Revmatologija (232)</t>
  </si>
  <si>
    <t>Splošna kirurgija (234)</t>
  </si>
  <si>
    <t>Torakalna kirurgija (235)</t>
  </si>
  <si>
    <t>Travmatologija (237)</t>
  </si>
  <si>
    <t>Urgenta medicina (238)</t>
  </si>
  <si>
    <t>Urologija (239)</t>
  </si>
  <si>
    <t>Oralna kirurgija (242)</t>
  </si>
  <si>
    <t>Endokrinologija, diabetologija in tireologija (249)</t>
  </si>
  <si>
    <t>Mamografija (231 211)</t>
  </si>
  <si>
    <t>Magnetna resonanca (231 244)</t>
  </si>
  <si>
    <t>Računalniška tomografija - CT (231 245)</t>
  </si>
  <si>
    <t>Ultrazvok - UZ (231 246)</t>
  </si>
  <si>
    <t>Rentgen - RTG (231 247)</t>
  </si>
  <si>
    <t>PET CT (231 248)</t>
  </si>
  <si>
    <t>Radiologija v specialistični zunajbolnišnični dejavnosti</t>
  </si>
  <si>
    <t>Specialistična zunajbolnišnična zdravstvena dejavnost</t>
  </si>
  <si>
    <t>tuji viri (AOP 034+047+048+054+055)</t>
  </si>
  <si>
    <t>b) ŠTEVILO RADIOTERAPEVTSKIH STORITEV</t>
  </si>
  <si>
    <t>- ŠT. RADIOTERAPEVTSKIH STORITEV ZA AMB. PACIENTE:</t>
  </si>
  <si>
    <t>- ŠT. RADIOTERAPEVTSKIH STORITEV  ZA HOSPITALNE PAC.:</t>
  </si>
  <si>
    <t>04</t>
  </si>
  <si>
    <t>KADER V URGENTNH CENTRIH</t>
  </si>
  <si>
    <t>041</t>
  </si>
  <si>
    <t>042</t>
  </si>
  <si>
    <t>število triažnih primerov</t>
  </si>
  <si>
    <t>043</t>
  </si>
  <si>
    <t>število obravnavanih pacientov</t>
  </si>
  <si>
    <t>število postelj</t>
  </si>
  <si>
    <t xml:space="preserve"> - od tega število triažnih primerov "rdeč"</t>
  </si>
  <si>
    <t xml:space="preserve"> - od tega število triažnih primerov "oranžen"</t>
  </si>
  <si>
    <t xml:space="preserve"> - od tega število triažnih primerov "rumen"</t>
  </si>
  <si>
    <t xml:space="preserve"> - od tega število triažnih primerov "zelen"</t>
  </si>
  <si>
    <t xml:space="preserve"> - od tega število triažnih primerov "moder"</t>
  </si>
  <si>
    <t>ŠTEVILO TRIAŽNIH PRIMEROV NA NEGOVANI KADER IZ UR</t>
  </si>
  <si>
    <t>ŠTEVILO OBRAVNAVANIH PACIENTOV NA POSTELJO</t>
  </si>
  <si>
    <t>KADER V TRIAŽI IN SPREJEMU</t>
  </si>
  <si>
    <t>KADER V OPAZOVALNI ENOTI</t>
  </si>
  <si>
    <t>število obravnav</t>
  </si>
  <si>
    <t>ŠTEVILO OBRAVNAV NA ZDRAVNIKA IZ UR</t>
  </si>
  <si>
    <t>ŠT.DELAVCEV IZ UR (AOP 894)</t>
  </si>
  <si>
    <t>ŠTEVILO OBRAVNAV NA NEGOVALNI KADER IZ UR</t>
  </si>
  <si>
    <t>1.7. LINEARNI POSPEŠEVALNIKI SKUPAJ</t>
  </si>
  <si>
    <t xml:space="preserve">KADER V PEDIATRIČNI 24 URNI URGENTNI AMBULANTI </t>
  </si>
  <si>
    <t>MR glave brez kontrasta</t>
  </si>
  <si>
    <t>MR obraz in drugo brez KS</t>
  </si>
  <si>
    <t>MR vratu brez KS</t>
  </si>
  <si>
    <t>MR10004</t>
  </si>
  <si>
    <t>MR protokol epilepsija brez KS</t>
  </si>
  <si>
    <t>MR multipla skleroza brez KS</t>
  </si>
  <si>
    <t xml:space="preserve">MR glave s kontrastom </t>
  </si>
  <si>
    <t xml:space="preserve">MR obraz in drugo s KS </t>
  </si>
  <si>
    <r>
      <t>MR1100</t>
    </r>
    <r>
      <rPr>
        <sz val="10"/>
        <rFont val="Arial"/>
        <family val="2"/>
      </rPr>
      <t>3</t>
    </r>
  </si>
  <si>
    <t xml:space="preserve">MR vratu s KS </t>
  </si>
  <si>
    <t>MR protokol epilepsija s KS</t>
  </si>
  <si>
    <t>MR multipla skleroza s KS</t>
  </si>
  <si>
    <t>MR11007</t>
  </si>
  <si>
    <t>MR multipla skleroza s KS s 3D</t>
  </si>
  <si>
    <t xml:space="preserve">MR cervikalne hrbtenice </t>
  </si>
  <si>
    <t>MR preiskava ramena</t>
  </si>
  <si>
    <t xml:space="preserve">MR torakalne hrbtenice </t>
  </si>
  <si>
    <t>MR preiskava komolca</t>
  </si>
  <si>
    <t xml:space="preserve">MR lS hrbtenice </t>
  </si>
  <si>
    <t>MR preiskava zapestja</t>
  </si>
  <si>
    <t>MR preiskava roke</t>
  </si>
  <si>
    <t>MR preiskava kolka</t>
  </si>
  <si>
    <t>MR preiskava kolena</t>
  </si>
  <si>
    <t>MR preiskava gležnja</t>
  </si>
  <si>
    <t>MR preiskava stopala</t>
  </si>
  <si>
    <t>MR skeleta artrografija - vsak sklep</t>
  </si>
  <si>
    <t xml:space="preserve">MR skeleta brez KS - ostalo </t>
  </si>
  <si>
    <t>MR SIS brez KS</t>
  </si>
  <si>
    <t>MR20015</t>
  </si>
  <si>
    <t>MR celotne hrbtenice</t>
  </si>
  <si>
    <t>MR cervikalne hrbtenice s KS</t>
  </si>
  <si>
    <t>MR preiskava ramena s KS</t>
  </si>
  <si>
    <t>MR torakalne hrbtenice s KS</t>
  </si>
  <si>
    <t>MR komolca s KS</t>
  </si>
  <si>
    <t>MR lS hrbtenice s KS</t>
  </si>
  <si>
    <t>MR preiskava zapestja s KS</t>
  </si>
  <si>
    <t>MR preiskava roke s KS</t>
  </si>
  <si>
    <t>MR preiskava kolka s KS</t>
  </si>
  <si>
    <t>MR preiskava kolena s KS</t>
  </si>
  <si>
    <t>MR preiskava gležnja s KS</t>
  </si>
  <si>
    <t>MR preiskava stopala s KS</t>
  </si>
  <si>
    <t xml:space="preserve">MR skeleta s KS - ostalo </t>
  </si>
  <si>
    <t>MR SIS s KS</t>
  </si>
  <si>
    <t>MR preiskava prsnega koša</t>
  </si>
  <si>
    <t>MR trebušnih organov</t>
  </si>
  <si>
    <t xml:space="preserve">MR abdomna - ostalo </t>
  </si>
  <si>
    <t>MR zgornjega abdomna</t>
  </si>
  <si>
    <t xml:space="preserve">MR medenice </t>
  </si>
  <si>
    <t>MR jeter</t>
  </si>
  <si>
    <t>MR dojke</t>
  </si>
  <si>
    <t>MR30008</t>
  </si>
  <si>
    <t>MRCP  (pregled žolčnega sistema)</t>
  </si>
  <si>
    <t>MR30009</t>
  </si>
  <si>
    <t>MR enterografija</t>
  </si>
  <si>
    <t>MR30010</t>
  </si>
  <si>
    <t>MR male medenice</t>
  </si>
  <si>
    <t>MR preiskava prsnega koša s KS</t>
  </si>
  <si>
    <t xml:space="preserve">MR trebušnih organov s KS </t>
  </si>
  <si>
    <t xml:space="preserve">MR abdomna s KS - ostalo </t>
  </si>
  <si>
    <t xml:space="preserve">MR zgornjega abdomna s KS </t>
  </si>
  <si>
    <t xml:space="preserve">MR medenice s KS </t>
  </si>
  <si>
    <t>MR jeter s kontrastom</t>
  </si>
  <si>
    <t xml:space="preserve">MR dojke s KS </t>
  </si>
  <si>
    <t>MR31009</t>
  </si>
  <si>
    <t>MR enterografija s KS</t>
  </si>
  <si>
    <t>MR31010</t>
  </si>
  <si>
    <t>MR male medenice s KS</t>
  </si>
  <si>
    <t>MRA možganskega žilja - arterije TOF</t>
  </si>
  <si>
    <t>MRA možganskega žilja - vene TOF</t>
  </si>
  <si>
    <t>MRA aorto- cervikalna TOF</t>
  </si>
  <si>
    <t>MRA torakalne aorte TOF</t>
  </si>
  <si>
    <t>MRA abdominalne aorte TOF</t>
  </si>
  <si>
    <t>MRA pljučnih arterij TOF</t>
  </si>
  <si>
    <t>MRA pelvično žilje TOF</t>
  </si>
  <si>
    <t>MRA ekstremiteti ( vsak ud posebej ) TOF</t>
  </si>
  <si>
    <t>MRA renalno žilje TOF</t>
  </si>
  <si>
    <t>MRA TOF - ostalo</t>
  </si>
  <si>
    <t xml:space="preserve">MRA možganskega žilja - arterije KS </t>
  </si>
  <si>
    <t xml:space="preserve">MRA možganskega žilja - vene KS </t>
  </si>
  <si>
    <t>MRA aorto- cervikalna KS</t>
  </si>
  <si>
    <t xml:space="preserve">MRA torakalne aorte KS </t>
  </si>
  <si>
    <t xml:space="preserve">MRA abdominalne aorte KS </t>
  </si>
  <si>
    <t xml:space="preserve">MRA pljučnih arterij KS </t>
  </si>
  <si>
    <t xml:space="preserve">MRA pelvično žilje KS </t>
  </si>
  <si>
    <t>MRA pelvičnih a. In arterij spodnj.udov</t>
  </si>
  <si>
    <t xml:space="preserve">MRA renalno žilje KS </t>
  </si>
  <si>
    <t>MRA drugih področij s KS</t>
  </si>
  <si>
    <t>MRA zgornje okončine s KS</t>
  </si>
  <si>
    <t>MRA prsnega koša s KS</t>
  </si>
  <si>
    <t>MRA hrbtenice s KS</t>
  </si>
  <si>
    <t>MRA trebuha s KS</t>
  </si>
  <si>
    <t>MRA medenice s KS</t>
  </si>
  <si>
    <t>MRA pljučnih ven s KS</t>
  </si>
  <si>
    <t>MR srca - prikaz morfol.struktur brez KS</t>
  </si>
  <si>
    <t>MR srca - prikaz funkcije brez KS</t>
  </si>
  <si>
    <t>MR50005</t>
  </si>
  <si>
    <t>MR srca in velikih žil brez KS</t>
  </si>
  <si>
    <t>MR srca - prikaz morfol.struktur s KS</t>
  </si>
  <si>
    <t>MR srca - prikaz funkcije s KS</t>
  </si>
  <si>
    <t>MR koronarnih arterij s KS</t>
  </si>
  <si>
    <t>MRA srca,velikih žil-prikaz pretoka s KS</t>
  </si>
  <si>
    <t>MR vodeni posegi</t>
  </si>
  <si>
    <t>Vdib (vakum.debeloigel.punkcija dojk)MRI</t>
  </si>
  <si>
    <t>Punkcija organa pod MRi</t>
  </si>
  <si>
    <t>MR spektroskopija</t>
  </si>
  <si>
    <t>MR spektroskopija glave</t>
  </si>
  <si>
    <t>MR spektroskopija dojke</t>
  </si>
  <si>
    <t>MR spektroskopija prostate</t>
  </si>
  <si>
    <t>MR z endorektalno tuljavo</t>
  </si>
  <si>
    <t>MR difuzijsko perfuzijsko slikanje</t>
  </si>
  <si>
    <t>DTR glave (difusion tensor imaging)</t>
  </si>
  <si>
    <t>MR funkcionalna preiskava</t>
  </si>
  <si>
    <t>MR druga specialna slikanja</t>
  </si>
  <si>
    <t>MR dinamično slikanje</t>
  </si>
  <si>
    <t>MR60014</t>
  </si>
  <si>
    <t>MR fetusa</t>
  </si>
  <si>
    <t>MR z anestezijo</t>
  </si>
  <si>
    <t>MT PRIMERJAVA</t>
  </si>
  <si>
    <t>MRA pelvičnih a. In arterij spodnjih udov</t>
  </si>
  <si>
    <t>MR srca - prikaz morfoloških struktur brez KS</t>
  </si>
  <si>
    <t>MR srca - prikaz morfoloških struktur s KS</t>
  </si>
  <si>
    <t>MRA srca in velikih žil - prikaz pretoka s KS</t>
  </si>
  <si>
    <t>Vdib (vakumska debeloigelna punkcija dojk) MRI</t>
  </si>
  <si>
    <t>KRATEK OPIS</t>
  </si>
  <si>
    <t>DOLG OPIS</t>
  </si>
  <si>
    <t>Mr PRIMERJAVA</t>
  </si>
  <si>
    <t>CT glave brez KS</t>
  </si>
  <si>
    <t>CT orbit brez KS</t>
  </si>
  <si>
    <t xml:space="preserve">CT skeleta glave </t>
  </si>
  <si>
    <t>CT srednjega ušesa in temporalke</t>
  </si>
  <si>
    <t>CT obraznih kosti</t>
  </si>
  <si>
    <t>CT obnosnih votlin brez KS</t>
  </si>
  <si>
    <t>CT vratu brez KS</t>
  </si>
  <si>
    <t>CT glave s KS</t>
  </si>
  <si>
    <t>CT orbit s KS</t>
  </si>
  <si>
    <t>CT skeleta glave s KS</t>
  </si>
  <si>
    <t>CT obnosnih votlin s KS</t>
  </si>
  <si>
    <t>CT vratu s KS</t>
  </si>
  <si>
    <t>CT skeleta okončin</t>
  </si>
  <si>
    <t xml:space="preserve">CT skeleta hrbtenice </t>
  </si>
  <si>
    <t>CT cervikalne hrbtenice</t>
  </si>
  <si>
    <t>CT torakalne hrbtenice</t>
  </si>
  <si>
    <t>CT lumbo-sakralne hrbtenice</t>
  </si>
  <si>
    <t>CT po mielografiji brez KS</t>
  </si>
  <si>
    <t>CT skeleta medenice</t>
  </si>
  <si>
    <t>CT kolkov</t>
  </si>
  <si>
    <t>CT artrografija rame brez KS</t>
  </si>
  <si>
    <t>CT kolena</t>
  </si>
  <si>
    <t>CT ramena</t>
  </si>
  <si>
    <t>CT gležnja</t>
  </si>
  <si>
    <t>CT artrografija - ostalo brez KS</t>
  </si>
  <si>
    <t>CT po LSR brez KS</t>
  </si>
  <si>
    <t>CT skeleta sklepov (vsak večji sklep)</t>
  </si>
  <si>
    <t>CT skeleta ostalo - brez KS</t>
  </si>
  <si>
    <t xml:space="preserve">CT - dentalni </t>
  </si>
  <si>
    <t>CT pelvimetrija</t>
  </si>
  <si>
    <t>CT20020</t>
  </si>
  <si>
    <t>CT zapestja</t>
  </si>
  <si>
    <t>CT20021</t>
  </si>
  <si>
    <t>CT komolca</t>
  </si>
  <si>
    <t>CT skeleta okončin s KS</t>
  </si>
  <si>
    <t>CT skeleta hrbtenice s KS</t>
  </si>
  <si>
    <t>CT cervikalne hrbtenice s KS</t>
  </si>
  <si>
    <t>CT torakalne hrbtenice s KS</t>
  </si>
  <si>
    <t>CT lumbo-sakralne hrbtenice s KS</t>
  </si>
  <si>
    <t>CT po mielografiji s KS</t>
  </si>
  <si>
    <t>CT skeleta medenice s KS</t>
  </si>
  <si>
    <t>CT artrografija rame s KS</t>
  </si>
  <si>
    <t>CT artrografija - ostalo s KS</t>
  </si>
  <si>
    <t>CT po LSR s KS</t>
  </si>
  <si>
    <t>CT skeleta sklepov s KS</t>
  </si>
  <si>
    <t>CT skeleta ostalo s KS</t>
  </si>
  <si>
    <t>CT hrbtenice z intratekalno aplik. KS</t>
  </si>
  <si>
    <t>CT prsnih organov brez KS</t>
  </si>
  <si>
    <t>CT prsnih organov brez KS - ostalo</t>
  </si>
  <si>
    <t>CT trebušnih organov brez KS</t>
  </si>
  <si>
    <t>CT zgornjega abdomna brez KS</t>
  </si>
  <si>
    <t>CT medeničnih organov brez KS</t>
  </si>
  <si>
    <t>CT prsnega koša - pljuč HRCT</t>
  </si>
  <si>
    <t>CT abdomna brez KS - ostalo</t>
  </si>
  <si>
    <t>CT pljuč protokol lungcare</t>
  </si>
  <si>
    <t>CT urografija</t>
  </si>
  <si>
    <t>CT širokega črevesa brez KS</t>
  </si>
  <si>
    <t>CT ozkega črevesa brez KS</t>
  </si>
  <si>
    <t>CT prsnih organov s KS</t>
  </si>
  <si>
    <t>CT trebušnih organov s KS</t>
  </si>
  <si>
    <t>CT zgornjega abdomna s KS</t>
  </si>
  <si>
    <t>CT medeničnih organov s KS</t>
  </si>
  <si>
    <t>CT urografija - kontrast</t>
  </si>
  <si>
    <t>CT jeter s portalnim ojačanjem</t>
  </si>
  <si>
    <t>CT širokega črevesa s KS</t>
  </si>
  <si>
    <t>CT ozkega črevesa s KS</t>
  </si>
  <si>
    <t>CT31013</t>
  </si>
  <si>
    <t>CT jeter s KS - 4 faze</t>
  </si>
  <si>
    <t>CTA torakalne aorte</t>
  </si>
  <si>
    <t>CTA abdominalne aorte</t>
  </si>
  <si>
    <t>CTA pelvičnih žil</t>
  </si>
  <si>
    <t>CTA zgornjih udov</t>
  </si>
  <si>
    <t>CTA pljučnih arterij</t>
  </si>
  <si>
    <t>CTA jeter</t>
  </si>
  <si>
    <t>CTA ledvic</t>
  </si>
  <si>
    <t xml:space="preserve">CTA aorto- cervikalna </t>
  </si>
  <si>
    <t>CTA pelvičnih a. in a. spodnjih udov</t>
  </si>
  <si>
    <t>CTA torakalne in abdominalne aorte</t>
  </si>
  <si>
    <t>CTA možganskih arterij</t>
  </si>
  <si>
    <t>CTA venografija možganov</t>
  </si>
  <si>
    <t>CTA venografija vrata</t>
  </si>
  <si>
    <t>CTA venografija ostalo</t>
  </si>
  <si>
    <t>CTA srca - prikaz kalcinacij</t>
  </si>
  <si>
    <t>CT50005</t>
  </si>
  <si>
    <t>CT srca - prikaz kalcinacij</t>
  </si>
  <si>
    <t>CTA srca - prikaz morfoloških struktur</t>
  </si>
  <si>
    <t>CTA srca - prikaz funkcije</t>
  </si>
  <si>
    <t>CTA koronarnih arterij</t>
  </si>
  <si>
    <t>Iga (imaging guided ablation pod CT)</t>
  </si>
  <si>
    <t>Punkcija organa pod CT</t>
  </si>
  <si>
    <t>CT perfuzija posameznega organa</t>
  </si>
  <si>
    <t>celotni odhodki AOP 887</t>
  </si>
  <si>
    <t>obveznosti do virov sredstev (AOP 060)</t>
  </si>
  <si>
    <t>ŠT. PRIMEROV OZ. STORITEV</t>
  </si>
  <si>
    <t>Radioterapija (230) - št. primerov</t>
  </si>
  <si>
    <t>Dermatovenerologija (203) - št. storitev</t>
  </si>
  <si>
    <t>PRILOGA - SPECIALISTIČNO AMBULANTNA DEJAVNOST 2019</t>
  </si>
  <si>
    <t>044</t>
  </si>
  <si>
    <t>045</t>
  </si>
  <si>
    <t>KADER V ENOTI ZA POŠKODBE</t>
  </si>
  <si>
    <t>KADER V ENOTI ZA BOLEZNI</t>
  </si>
  <si>
    <t>število točk</t>
  </si>
  <si>
    <t>ŠTEVILO OBRAVNAVANIH PACIENTOV NA NEGOVALNI KADER IZ UR</t>
  </si>
  <si>
    <t>ŠTEVILO OBRAVNAVANIH PACIENTOV NA ZDRAVNIKA IZ UR</t>
  </si>
  <si>
    <t>ŠTEVILO OBRAVNAVANIH PACIENTOV NA NEGOVANI KADER IZ UR</t>
  </si>
  <si>
    <t>ŠTEVILO TOČK NA ZDRAVNIKA IZ UR</t>
  </si>
  <si>
    <t>ŠTEVILO TOČK NA NEGOVANI KADER IZ UR</t>
  </si>
  <si>
    <t>Vstavi Obrazec 1: Realizacija delovnega programa 2019, II. del</t>
  </si>
  <si>
    <t>Vstavi Obrazec 1: Realizacija delovnega programa 2019, III. del</t>
  </si>
  <si>
    <t>Vstavi Obrazec 3: Spremljanje kadra 2019</t>
  </si>
  <si>
    <t>MR31011</t>
  </si>
  <si>
    <t>MR male medenice s fuzijo</t>
  </si>
  <si>
    <t>stroški materiala AOP 873 in AOP 872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</si>
</sst>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000"/>
    <numFmt numFmtId="181" formatCode="0.0"/>
    <numFmt numFmtId="182" formatCode="#,##0.0"/>
    <numFmt numFmtId="183" formatCode="0.0000"/>
    <numFmt numFmtId="184" formatCode="&quot;True&quot;;&quot;True&quot;;&quot;False&quot;"/>
    <numFmt numFmtId="185" formatCode="&quot;On&quot;;&quot;On&quot;;&quot;Off&quot;"/>
    <numFmt numFmtId="186" formatCode="_-* #,##0.0\ _€_-;\-* #,##0.0\ _€_-;_-* &quot;-&quot;\ _€_-;_-@_-"/>
    <numFmt numFmtId="187" formatCode="_-* #,##0.00\ _€_-;\-* #,##0.00\ _€_-;_-* &quot;-&quot;\ _€_-;_-@_-"/>
    <numFmt numFmtId="188" formatCode="0.00000"/>
    <numFmt numFmtId="189" formatCode="0.000"/>
    <numFmt numFmtId="190" formatCode="#,##0.00\ _€"/>
    <numFmt numFmtId="191" formatCode="[$-424]d\.\ mmmm\ yyyy"/>
    <numFmt numFmtId="192" formatCode="0.000000"/>
    <numFmt numFmtId="193" formatCode="dd/mm/yyyy;@"/>
    <numFmt numFmtId="194" formatCode="[$€-2]\ #,##0.00_);[Red]\([$€-2]\ #,##0.00\)"/>
  </numFmts>
  <fonts count="63">
    <font>
      <sz val="10"/>
      <name val="Arial CE"/>
      <family val="0"/>
    </font>
    <font>
      <sz val="10"/>
      <color indexed="23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11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7.5"/>
      <name val="Arial Narrow"/>
      <family val="2"/>
    </font>
    <font>
      <sz val="7.5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2"/>
      <name val="Arial"/>
      <family val="2"/>
    </font>
    <font>
      <sz val="12"/>
      <color indexed="23"/>
      <name val="Arial Narrow"/>
      <family val="2"/>
    </font>
    <font>
      <sz val="12"/>
      <color indexed="14"/>
      <name val="Arial Narrow"/>
      <family val="2"/>
    </font>
    <font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 Narrow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27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1" applyNumberFormat="0" applyAlignment="0" applyProtection="0"/>
    <xf numFmtId="0" fontId="47" fillId="23" borderId="0" applyNumberFormat="0" applyBorder="0" applyAlignment="0" applyProtection="0"/>
    <xf numFmtId="0" fontId="2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4" borderId="2" applyNumberFormat="0" applyAlignment="0" applyProtection="0"/>
    <xf numFmtId="0" fontId="48" fillId="25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29" fillId="26" borderId="0" applyNumberFormat="0" applyBorder="0" applyAlignment="0" applyProtection="0"/>
    <xf numFmtId="0" fontId="53" fillId="27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8" borderId="7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56" fillId="0" borderId="8" applyNumberFormat="0" applyFill="0" applyAlignment="0" applyProtection="0"/>
    <xf numFmtId="0" fontId="57" fillId="35" borderId="9" applyNumberFormat="0" applyAlignment="0" applyProtection="0"/>
    <xf numFmtId="0" fontId="58" fillId="25" borderId="10" applyNumberFormat="0" applyAlignment="0" applyProtection="0"/>
    <xf numFmtId="0" fontId="59" fillId="3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7" borderId="10" applyNumberFormat="0" applyAlignment="0" applyProtection="0"/>
    <xf numFmtId="0" fontId="61" fillId="0" borderId="11" applyNumberFormat="0" applyFill="0" applyAlignment="0" applyProtection="0"/>
  </cellStyleXfs>
  <cellXfs count="44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8" fillId="0" borderId="0" xfId="0" applyNumberFormat="1" applyFont="1" applyFill="1" applyBorder="1" applyAlignment="1">
      <alignment wrapText="1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textRotation="90"/>
    </xf>
    <xf numFmtId="0" fontId="17" fillId="0" borderId="0" xfId="0" applyFont="1" applyFill="1" applyBorder="1" applyAlignment="1">
      <alignment textRotation="90"/>
    </xf>
    <xf numFmtId="0" fontId="17" fillId="0" borderId="0" xfId="0" applyFont="1" applyFill="1" applyBorder="1" applyAlignment="1">
      <alignment horizontal="center" textRotation="90"/>
    </xf>
    <xf numFmtId="0" fontId="2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/>
    </xf>
    <xf numFmtId="0" fontId="23" fillId="0" borderId="0" xfId="0" applyFont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8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12" xfId="46" applyFont="1" applyFill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4" fontId="7" fillId="8" borderId="12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wrapText="1"/>
      <protection/>
    </xf>
    <xf numFmtId="49" fontId="7" fillId="0" borderId="13" xfId="0" applyNumberFormat="1" applyFont="1" applyBorder="1" applyAlignment="1" applyProtection="1">
      <alignment wrapText="1"/>
      <protection/>
    </xf>
    <xf numFmtId="49" fontId="7" fillId="0" borderId="14" xfId="0" applyNumberFormat="1" applyFont="1" applyBorder="1" applyAlignment="1" applyProtection="1">
      <alignment wrapText="1"/>
      <protection/>
    </xf>
    <xf numFmtId="0" fontId="7" fillId="0" borderId="14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49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 applyProtection="1">
      <alignment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wrapText="1"/>
      <protection/>
    </xf>
    <xf numFmtId="49" fontId="4" fillId="8" borderId="12" xfId="0" applyNumberFormat="1" applyFont="1" applyFill="1" applyBorder="1" applyAlignment="1" applyProtection="1">
      <alignment horizontal="center" wrapText="1"/>
      <protection/>
    </xf>
    <xf numFmtId="3" fontId="10" fillId="24" borderId="12" xfId="0" applyNumberFormat="1" applyFont="1" applyFill="1" applyBorder="1" applyAlignment="1" applyProtection="1">
      <alignment horizontal="right" vertical="center"/>
      <protection/>
    </xf>
    <xf numFmtId="3" fontId="10" fillId="24" borderId="12" xfId="0" applyNumberFormat="1" applyFont="1" applyFill="1" applyBorder="1" applyAlignment="1" applyProtection="1">
      <alignment horizontal="right" vertical="center" wrapText="1"/>
      <protection/>
    </xf>
    <xf numFmtId="3" fontId="4" fillId="24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 vertical="center"/>
      <protection/>
    </xf>
    <xf numFmtId="3" fontId="5" fillId="8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" fontId="10" fillId="24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/>
      <protection locked="0"/>
    </xf>
    <xf numFmtId="49" fontId="6" fillId="8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49" fontId="6" fillId="8" borderId="0" xfId="0" applyNumberFormat="1" applyFont="1" applyFill="1" applyBorder="1" applyAlignment="1">
      <alignment/>
    </xf>
    <xf numFmtId="0" fontId="7" fillId="8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6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12" xfId="0" applyNumberFormat="1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6" fillId="24" borderId="12" xfId="0" applyNumberFormat="1" applyFont="1" applyFill="1" applyBorder="1" applyAlignment="1">
      <alignment/>
    </xf>
    <xf numFmtId="3" fontId="24" fillId="24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wrapText="1"/>
    </xf>
    <xf numFmtId="3" fontId="7" fillId="0" borderId="12" xfId="0" applyNumberFormat="1" applyFont="1" applyBorder="1" applyAlignment="1">
      <alignment/>
    </xf>
    <xf numFmtId="49" fontId="6" fillId="8" borderId="12" xfId="0" applyNumberFormat="1" applyFont="1" applyFill="1" applyBorder="1" applyAlignment="1">
      <alignment/>
    </xf>
    <xf numFmtId="3" fontId="24" fillId="8" borderId="12" xfId="0" applyNumberFormat="1" applyFont="1" applyFill="1" applyBorder="1" applyAlignment="1">
      <alignment horizontal="center"/>
    </xf>
    <xf numFmtId="49" fontId="7" fillId="38" borderId="12" xfId="0" applyNumberFormat="1" applyFont="1" applyFill="1" applyBorder="1" applyAlignment="1">
      <alignment wrapText="1"/>
    </xf>
    <xf numFmtId="3" fontId="7" fillId="38" borderId="12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0" fontId="7" fillId="38" borderId="0" xfId="0" applyFont="1" applyFill="1" applyAlignment="1">
      <alignment/>
    </xf>
    <xf numFmtId="49" fontId="7" fillId="8" borderId="12" xfId="0" applyNumberFormat="1" applyFont="1" applyFill="1" applyBorder="1" applyAlignment="1">
      <alignment wrapText="1"/>
    </xf>
    <xf numFmtId="3" fontId="7" fillId="8" borderId="12" xfId="0" applyNumberFormat="1" applyFont="1" applyFill="1" applyBorder="1" applyAlignment="1">
      <alignment/>
    </xf>
    <xf numFmtId="49" fontId="7" fillId="8" borderId="13" xfId="0" applyNumberFormat="1" applyFont="1" applyFill="1" applyBorder="1" applyAlignment="1">
      <alignment wrapText="1"/>
    </xf>
    <xf numFmtId="3" fontId="7" fillId="8" borderId="13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wrapText="1"/>
    </xf>
    <xf numFmtId="3" fontId="7" fillId="0" borderId="14" xfId="0" applyNumberFormat="1" applyFont="1" applyBorder="1" applyAlignment="1">
      <alignment/>
    </xf>
    <xf numFmtId="49" fontId="7" fillId="0" borderId="12" xfId="0" applyNumberFormat="1" applyFont="1" applyFill="1" applyBorder="1" applyAlignment="1" quotePrefix="1">
      <alignment wrapText="1"/>
    </xf>
    <xf numFmtId="3" fontId="7" fillId="8" borderId="13" xfId="0" applyNumberFormat="1" applyFont="1" applyFill="1" applyBorder="1" applyAlignment="1">
      <alignment/>
    </xf>
    <xf numFmtId="3" fontId="7" fillId="8" borderId="13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/>
    </xf>
    <xf numFmtId="3" fontId="7" fillId="8" borderId="12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8" borderId="0" xfId="0" applyFont="1" applyFill="1" applyAlignment="1">
      <alignment wrapText="1"/>
    </xf>
    <xf numFmtId="4" fontId="7" fillId="8" borderId="12" xfId="0" applyNumberFormat="1" applyFont="1" applyFill="1" applyBorder="1" applyAlignment="1">
      <alignment/>
    </xf>
    <xf numFmtId="0" fontId="7" fillId="8" borderId="13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49" fontId="6" fillId="24" borderId="12" xfId="0" applyNumberFormat="1" applyFont="1" applyFill="1" applyBorder="1" applyAlignment="1">
      <alignment wrapText="1"/>
    </xf>
    <xf numFmtId="0" fontId="7" fillId="8" borderId="12" xfId="0" applyFont="1" applyFill="1" applyBorder="1" applyAlignment="1">
      <alignment wrapText="1"/>
    </xf>
    <xf numFmtId="0" fontId="7" fillId="8" borderId="13" xfId="0" applyFont="1" applyFill="1" applyBorder="1" applyAlignment="1">
      <alignment/>
    </xf>
    <xf numFmtId="3" fontId="7" fillId="0" borderId="12" xfId="0" applyNumberFormat="1" applyFont="1" applyFill="1" applyBorder="1" applyAlignment="1" applyProtection="1">
      <alignment/>
      <protection locked="0"/>
    </xf>
    <xf numFmtId="3" fontId="7" fillId="38" borderId="12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38" borderId="0" xfId="0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49" fontId="7" fillId="8" borderId="12" xfId="0" applyNumberFormat="1" applyFont="1" applyFill="1" applyBorder="1" applyAlignment="1">
      <alignment/>
    </xf>
    <xf numFmtId="49" fontId="7" fillId="8" borderId="13" xfId="0" applyNumberFormat="1" applyFont="1" applyFill="1" applyBorder="1" applyAlignment="1">
      <alignment/>
    </xf>
    <xf numFmtId="4" fontId="26" fillId="8" borderId="13" xfId="0" applyNumberFormat="1" applyFont="1" applyFill="1" applyBorder="1" applyAlignment="1" applyProtection="1">
      <alignment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Border="1" applyAlignment="1" applyProtection="1">
      <alignment horizontal="right" vertical="center"/>
      <protection locked="0"/>
    </xf>
    <xf numFmtId="4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4" xfId="0" applyNumberFormat="1" applyFont="1" applyBorder="1" applyAlignment="1" applyProtection="1">
      <alignment horizontal="right" vertical="center"/>
      <protection/>
    </xf>
    <xf numFmtId="3" fontId="5" fillId="0" borderId="14" xfId="0" applyNumberFormat="1" applyFont="1" applyBorder="1" applyAlignment="1" applyProtection="1">
      <alignment horizontal="right" vertical="center"/>
      <protection locked="0"/>
    </xf>
    <xf numFmtId="3" fontId="5" fillId="8" borderId="14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9" fillId="39" borderId="0" xfId="0" applyFont="1" applyFill="1" applyBorder="1" applyAlignment="1" applyProtection="1">
      <alignment horizontal="center" vertical="center"/>
      <protection/>
    </xf>
    <xf numFmtId="0" fontId="9" fillId="40" borderId="12" xfId="0" applyFont="1" applyFill="1" applyBorder="1" applyAlignment="1" applyProtection="1">
      <alignment horizontal="center" vertical="center"/>
      <protection/>
    </xf>
    <xf numFmtId="0" fontId="9" fillId="40" borderId="12" xfId="0" applyFont="1" applyFill="1" applyBorder="1" applyAlignment="1" applyProtection="1">
      <alignment vertical="center" wrapText="1"/>
      <protection/>
    </xf>
    <xf numFmtId="0" fontId="9" fillId="40" borderId="12" xfId="0" applyFont="1" applyFill="1" applyBorder="1" applyAlignment="1" applyProtection="1">
      <alignment horizontal="center" vertical="center" wrapText="1"/>
      <protection locked="0"/>
    </xf>
    <xf numFmtId="0" fontId="9" fillId="40" borderId="12" xfId="0" applyFont="1" applyFill="1" applyBorder="1" applyAlignment="1" applyProtection="1">
      <alignment vertical="center"/>
      <protection/>
    </xf>
    <xf numFmtId="0" fontId="9" fillId="26" borderId="12" xfId="0" applyFont="1" applyFill="1" applyBorder="1" applyAlignment="1" applyProtection="1">
      <alignment vertical="center" wrapText="1"/>
      <protection/>
    </xf>
    <xf numFmtId="3" fontId="9" fillId="26" borderId="12" xfId="0" applyNumberFormat="1" applyFont="1" applyFill="1" applyBorder="1" applyAlignment="1" applyProtection="1">
      <alignment vertical="center" wrapText="1"/>
      <protection locked="0"/>
    </xf>
    <xf numFmtId="0" fontId="9" fillId="26" borderId="12" xfId="0" applyFont="1" applyFill="1" applyBorder="1" applyAlignment="1" applyProtection="1">
      <alignment horizontal="center" vertical="center"/>
      <protection/>
    </xf>
    <xf numFmtId="0" fontId="9" fillId="26" borderId="12" xfId="0" applyFont="1" applyFill="1" applyBorder="1" applyAlignment="1" applyProtection="1">
      <alignment vertical="center"/>
      <protection/>
    </xf>
    <xf numFmtId="3" fontId="15" fillId="0" borderId="12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39" borderId="0" xfId="39" applyFont="1" applyFill="1" applyBorder="1" applyAlignment="1">
      <alignment/>
    </xf>
    <xf numFmtId="0" fontId="15" fillId="39" borderId="0" xfId="34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4" fontId="7" fillId="8" borderId="12" xfId="0" applyNumberFormat="1" applyFont="1" applyFill="1" applyBorder="1" applyAlignment="1" applyProtection="1">
      <alignment horizontal="right" vertical="center"/>
      <protection/>
    </xf>
    <xf numFmtId="3" fontId="7" fillId="0" borderId="12" xfId="0" applyNumberFormat="1" applyFont="1" applyBorder="1" applyAlignment="1" applyProtection="1">
      <alignment horizontal="right" vertical="center"/>
      <protection locked="0"/>
    </xf>
    <xf numFmtId="3" fontId="7" fillId="0" borderId="13" xfId="0" applyNumberFormat="1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right" vertical="center"/>
      <protection/>
    </xf>
    <xf numFmtId="3" fontId="7" fillId="0" borderId="12" xfId="0" applyNumberFormat="1" applyFont="1" applyBorder="1" applyAlignment="1" applyProtection="1">
      <alignment horizontal="right" vertical="center"/>
      <protection/>
    </xf>
    <xf numFmtId="3" fontId="7" fillId="0" borderId="14" xfId="0" applyNumberFormat="1" applyFont="1" applyBorder="1" applyAlignment="1" applyProtection="1">
      <alignment horizontal="right" vertical="center"/>
      <protection/>
    </xf>
    <xf numFmtId="0" fontId="6" fillId="0" borderId="12" xfId="46" applyFont="1" applyFill="1" applyBorder="1" applyAlignment="1" applyProtection="1">
      <alignment horizontal="right" vertical="center" wrapText="1"/>
      <protection/>
    </xf>
    <xf numFmtId="0" fontId="6" fillId="41" borderId="12" xfId="46" applyFont="1" applyFill="1" applyBorder="1" applyAlignment="1" applyProtection="1">
      <alignment horizontal="right" vertical="center" wrapText="1"/>
      <protection/>
    </xf>
    <xf numFmtId="0" fontId="6" fillId="40" borderId="12" xfId="46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 quotePrefix="1">
      <alignment horizontal="right" vertical="center" wrapText="1"/>
      <protection locked="0"/>
    </xf>
    <xf numFmtId="4" fontId="6" fillId="26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7" fillId="8" borderId="12" xfId="0" applyNumberFormat="1" applyFont="1" applyFill="1" applyBorder="1" applyAlignment="1" applyProtection="1">
      <alignment horizontal="right" vertical="center"/>
      <protection locked="0"/>
    </xf>
    <xf numFmtId="4" fontId="7" fillId="8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2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4" fontId="7" fillId="42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8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8" borderId="12" xfId="0" applyNumberFormat="1" applyFont="1" applyFill="1" applyBorder="1" applyAlignment="1" applyProtection="1">
      <alignment horizontal="right" vertical="center"/>
      <protection locked="0"/>
    </xf>
    <xf numFmtId="49" fontId="6" fillId="8" borderId="0" xfId="0" applyNumberFormat="1" applyFont="1" applyFill="1" applyBorder="1" applyAlignment="1" applyProtection="1">
      <alignment horizontal="left"/>
      <protection/>
    </xf>
    <xf numFmtId="0" fontId="7" fillId="8" borderId="0" xfId="0" applyFont="1" applyFill="1" applyAlignment="1" applyProtection="1">
      <alignment/>
      <protection/>
    </xf>
    <xf numFmtId="49" fontId="6" fillId="8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8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41" borderId="12" xfId="0" applyFont="1" applyFill="1" applyBorder="1" applyAlignment="1" applyProtection="1" quotePrefix="1">
      <alignment horizontal="left" vertical="center"/>
      <protection/>
    </xf>
    <xf numFmtId="49" fontId="6" fillId="41" borderId="12" xfId="0" applyNumberFormat="1" applyFont="1" applyFill="1" applyBorder="1" applyAlignment="1" applyProtection="1">
      <alignment vertical="center"/>
      <protection/>
    </xf>
    <xf numFmtId="0" fontId="6" fillId="40" borderId="12" xfId="0" applyFont="1" applyFill="1" applyBorder="1" applyAlignment="1" applyProtection="1" quotePrefix="1">
      <alignment horizontal="left" vertical="center"/>
      <protection/>
    </xf>
    <xf numFmtId="49" fontId="6" fillId="40" borderId="12" xfId="0" applyNumberFormat="1" applyFont="1" applyFill="1" applyBorder="1" applyAlignment="1" applyProtection="1">
      <alignment vertical="center"/>
      <protection/>
    </xf>
    <xf numFmtId="0" fontId="7" fillId="8" borderId="12" xfId="0" applyFont="1" applyFill="1" applyBorder="1" applyAlignment="1" applyProtection="1">
      <alignment/>
      <protection/>
    </xf>
    <xf numFmtId="49" fontId="6" fillId="8" borderId="12" xfId="0" applyNumberFormat="1" applyFont="1" applyFill="1" applyBorder="1" applyAlignment="1" applyProtection="1">
      <alignment wrapText="1"/>
      <protection/>
    </xf>
    <xf numFmtId="4" fontId="6" fillId="8" borderId="12" xfId="0" applyNumberFormat="1" applyFont="1" applyFill="1" applyBorder="1" applyAlignment="1" applyProtection="1">
      <alignment horizontal="right" vertical="center" wrapText="1"/>
      <protection/>
    </xf>
    <xf numFmtId="0" fontId="7" fillId="26" borderId="12" xfId="0" applyFont="1" applyFill="1" applyBorder="1" applyAlignment="1" applyProtection="1">
      <alignment/>
      <protection/>
    </xf>
    <xf numFmtId="49" fontId="6" fillId="26" borderId="12" xfId="0" applyNumberFormat="1" applyFont="1" applyFill="1" applyBorder="1" applyAlignment="1" applyProtection="1">
      <alignment wrapText="1"/>
      <protection/>
    </xf>
    <xf numFmtId="4" fontId="6" fillId="26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Fill="1" applyBorder="1" applyAlignment="1" applyProtection="1">
      <alignment/>
      <protection/>
    </xf>
    <xf numFmtId="49" fontId="7" fillId="0" borderId="12" xfId="0" applyNumberFormat="1" applyFont="1" applyFill="1" applyBorder="1" applyAlignment="1" applyProtection="1" quotePrefix="1">
      <alignment wrapText="1"/>
      <protection/>
    </xf>
    <xf numFmtId="49" fontId="7" fillId="0" borderId="12" xfId="0" applyNumberFormat="1" applyFont="1" applyFill="1" applyBorder="1" applyAlignment="1" applyProtection="1">
      <alignment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/>
      <protection/>
    </xf>
    <xf numFmtId="49" fontId="7" fillId="0" borderId="14" xfId="0" applyNumberFormat="1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49" fontId="6" fillId="40" borderId="12" xfId="0" applyNumberFormat="1" applyFont="1" applyFill="1" applyBorder="1" applyAlignment="1" applyProtection="1">
      <alignment wrapText="1"/>
      <protection/>
    </xf>
    <xf numFmtId="0" fontId="7" fillId="40" borderId="12" xfId="0" applyFont="1" applyFill="1" applyBorder="1" applyAlignment="1" applyProtection="1">
      <alignment horizontal="right" vertical="center"/>
      <protection/>
    </xf>
    <xf numFmtId="4" fontId="7" fillId="8" borderId="12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Border="1" applyAlignment="1" applyProtection="1">
      <alignment wrapText="1"/>
      <protection/>
    </xf>
    <xf numFmtId="49" fontId="7" fillId="0" borderId="12" xfId="0" applyNumberFormat="1" applyFont="1" applyBorder="1" applyAlignment="1" applyProtection="1">
      <alignment wrapText="1"/>
      <protection/>
    </xf>
    <xf numFmtId="49" fontId="6" fillId="0" borderId="12" xfId="0" applyNumberFormat="1" applyFont="1" applyFill="1" applyBorder="1" applyAlignment="1" applyProtection="1">
      <alignment wrapText="1"/>
      <protection/>
    </xf>
    <xf numFmtId="49" fontId="6" fillId="0" borderId="13" xfId="0" applyNumberFormat="1" applyFont="1" applyFill="1" applyBorder="1" applyAlignment="1" applyProtection="1">
      <alignment wrapText="1"/>
      <protection/>
    </xf>
    <xf numFmtId="0" fontId="7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right" vertical="center"/>
      <protection/>
    </xf>
    <xf numFmtId="4" fontId="7" fillId="40" borderId="12" xfId="0" applyNumberFormat="1" applyFont="1" applyFill="1" applyBorder="1" applyAlignment="1" applyProtection="1">
      <alignment horizontal="right" vertical="center"/>
      <protection/>
    </xf>
    <xf numFmtId="4" fontId="7" fillId="0" borderId="14" xfId="0" applyNumberFormat="1" applyFont="1" applyFill="1" applyBorder="1" applyAlignment="1" applyProtection="1">
      <alignment horizontal="right" vertical="center"/>
      <protection/>
    </xf>
    <xf numFmtId="0" fontId="6" fillId="8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wrapText="1"/>
      <protection/>
    </xf>
    <xf numFmtId="0" fontId="6" fillId="0" borderId="14" xfId="0" applyFont="1" applyFill="1" applyBorder="1" applyAlignment="1" applyProtection="1">
      <alignment/>
      <protection/>
    </xf>
    <xf numFmtId="49" fontId="7" fillId="8" borderId="12" xfId="0" applyNumberFormat="1" applyFont="1" applyFill="1" applyBorder="1" applyAlignment="1" applyProtection="1">
      <alignment wrapText="1"/>
      <protection/>
    </xf>
    <xf numFmtId="0" fontId="6" fillId="8" borderId="13" xfId="0" applyFont="1" applyFill="1" applyBorder="1" applyAlignment="1" applyProtection="1">
      <alignment/>
      <protection/>
    </xf>
    <xf numFmtId="49" fontId="7" fillId="8" borderId="13" xfId="0" applyNumberFormat="1" applyFont="1" applyFill="1" applyBorder="1" applyAlignment="1" applyProtection="1">
      <alignment wrapText="1"/>
      <protection/>
    </xf>
    <xf numFmtId="4" fontId="7" fillId="8" borderId="13" xfId="0" applyNumberFormat="1" applyFont="1" applyFill="1" applyBorder="1" applyAlignment="1" applyProtection="1">
      <alignment horizontal="right" vertical="center"/>
      <protection/>
    </xf>
    <xf numFmtId="0" fontId="6" fillId="41" borderId="12" xfId="0" applyFont="1" applyFill="1" applyBorder="1" applyAlignment="1" applyProtection="1">
      <alignment horizontal="left" vertical="center"/>
      <protection/>
    </xf>
    <xf numFmtId="0" fontId="7" fillId="41" borderId="12" xfId="0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6" fillId="40" borderId="12" xfId="0" applyFont="1" applyFill="1" applyBorder="1" applyAlignment="1" applyProtection="1">
      <alignment/>
      <protection/>
    </xf>
    <xf numFmtId="0" fontId="6" fillId="40" borderId="12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49" fontId="6" fillId="8" borderId="12" xfId="0" applyNumberFormat="1" applyFont="1" applyFill="1" applyBorder="1" applyAlignment="1" applyProtection="1">
      <alignment/>
      <protection/>
    </xf>
    <xf numFmtId="0" fontId="24" fillId="8" borderId="12" xfId="0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/>
      <protection/>
    </xf>
    <xf numFmtId="0" fontId="24" fillId="0" borderId="12" xfId="0" applyFont="1" applyFill="1" applyBorder="1" applyAlignment="1" applyProtection="1">
      <alignment horizontal="right" vertical="center"/>
      <protection/>
    </xf>
    <xf numFmtId="0" fontId="7" fillId="38" borderId="12" xfId="0" applyFont="1" applyFill="1" applyBorder="1" applyAlignment="1" applyProtection="1" quotePrefix="1">
      <alignment/>
      <protection/>
    </xf>
    <xf numFmtId="49" fontId="7" fillId="43" borderId="12" xfId="0" applyNumberFormat="1" applyFont="1" applyFill="1" applyBorder="1" applyAlignment="1" applyProtection="1">
      <alignment wrapText="1"/>
      <protection/>
    </xf>
    <xf numFmtId="4" fontId="7" fillId="43" borderId="12" xfId="0" applyNumberFormat="1" applyFont="1" applyFill="1" applyBorder="1" applyAlignment="1" applyProtection="1">
      <alignment horizontal="right" vertical="center"/>
      <protection/>
    </xf>
    <xf numFmtId="0" fontId="7" fillId="38" borderId="12" xfId="0" applyFont="1" applyFill="1" applyBorder="1" applyAlignment="1" applyProtection="1">
      <alignment/>
      <protection/>
    </xf>
    <xf numFmtId="49" fontId="7" fillId="38" borderId="12" xfId="0" applyNumberFormat="1" applyFont="1" applyFill="1" applyBorder="1" applyAlignment="1" applyProtection="1">
      <alignment wrapText="1"/>
      <protection/>
    </xf>
    <xf numFmtId="4" fontId="7" fillId="38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2" fontId="7" fillId="8" borderId="12" xfId="0" applyNumberFormat="1" applyFont="1" applyFill="1" applyBorder="1" applyAlignment="1" applyProtection="1">
      <alignment horizontal="right" vertical="center"/>
      <protection/>
    </xf>
    <xf numFmtId="0" fontId="7" fillId="8" borderId="13" xfId="0" applyFont="1" applyFill="1" applyBorder="1" applyAlignment="1" applyProtection="1">
      <alignment/>
      <protection/>
    </xf>
    <xf numFmtId="0" fontId="7" fillId="40" borderId="12" xfId="0" applyFont="1" applyFill="1" applyBorder="1" applyAlignment="1" applyProtection="1" quotePrefix="1">
      <alignment/>
      <protection/>
    </xf>
    <xf numFmtId="0" fontId="7" fillId="24" borderId="12" xfId="0" applyFont="1" applyFill="1" applyBorder="1" applyAlignment="1" applyProtection="1">
      <alignment/>
      <protection/>
    </xf>
    <xf numFmtId="49" fontId="6" fillId="24" borderId="12" xfId="0" applyNumberFormat="1" applyFont="1" applyFill="1" applyBorder="1" applyAlignment="1" applyProtection="1">
      <alignment/>
      <protection/>
    </xf>
    <xf numFmtId="0" fontId="24" fillId="24" borderId="12" xfId="0" applyFont="1" applyFill="1" applyBorder="1" applyAlignment="1" applyProtection="1">
      <alignment horizontal="right" vertic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7" fillId="38" borderId="12" xfId="0" applyNumberFormat="1" applyFont="1" applyFill="1" applyBorder="1" applyAlignment="1" applyProtection="1">
      <alignment horizontal="right" vertical="center"/>
      <protection/>
    </xf>
    <xf numFmtId="49" fontId="7" fillId="0" borderId="14" xfId="0" applyNumberFormat="1" applyFont="1" applyBorder="1" applyAlignment="1" applyProtection="1">
      <alignment wrapText="1"/>
      <protection/>
    </xf>
    <xf numFmtId="49" fontId="7" fillId="0" borderId="14" xfId="0" applyNumberFormat="1" applyFont="1" applyFill="1" applyBorder="1" applyAlignment="1" applyProtection="1">
      <alignment horizontal="right" vertical="center" wrapText="1"/>
      <protection/>
    </xf>
    <xf numFmtId="3" fontId="7" fillId="8" borderId="12" xfId="0" applyNumberFormat="1" applyFont="1" applyFill="1" applyBorder="1" applyAlignment="1" applyProtection="1">
      <alignment horizontal="right" vertical="center"/>
      <protection/>
    </xf>
    <xf numFmtId="3" fontId="7" fillId="8" borderId="13" xfId="0" applyNumberFormat="1" applyFont="1" applyFill="1" applyBorder="1" applyAlignment="1" applyProtection="1">
      <alignment horizontal="right" vertical="center"/>
      <protection/>
    </xf>
    <xf numFmtId="4" fontId="7" fillId="4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7" fillId="8" borderId="12" xfId="0" applyNumberFormat="1" applyFont="1" applyFill="1" applyBorder="1" applyAlignment="1" applyProtection="1">
      <alignment horizontal="right" vertical="center" wrapText="1"/>
      <protection/>
    </xf>
    <xf numFmtId="4" fontId="7" fillId="38" borderId="12" xfId="0" applyNumberFormat="1" applyFont="1" applyFill="1" applyBorder="1" applyAlignment="1" applyProtection="1">
      <alignment horizontal="right" vertical="center" wrapText="1"/>
      <protection/>
    </xf>
    <xf numFmtId="0" fontId="7" fillId="42" borderId="12" xfId="0" applyFont="1" applyFill="1" applyBorder="1" applyAlignment="1" applyProtection="1">
      <alignment/>
      <protection/>
    </xf>
    <xf numFmtId="49" fontId="7" fillId="42" borderId="12" xfId="0" applyNumberFormat="1" applyFont="1" applyFill="1" applyBorder="1" applyAlignment="1" applyProtection="1">
      <alignment wrapText="1"/>
      <protection/>
    </xf>
    <xf numFmtId="4" fontId="7" fillId="42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wrapText="1"/>
      <protection/>
    </xf>
    <xf numFmtId="4" fontId="62" fillId="0" borderId="0" xfId="0" applyNumberFormat="1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2" fillId="8" borderId="12" xfId="0" applyFont="1" applyFill="1" applyBorder="1" applyAlignment="1" applyProtection="1">
      <alignment/>
      <protection/>
    </xf>
    <xf numFmtId="0" fontId="25" fillId="42" borderId="13" xfId="0" applyFont="1" applyFill="1" applyBorder="1" applyAlignment="1" applyProtection="1">
      <alignment/>
      <protection/>
    </xf>
    <xf numFmtId="49" fontId="7" fillId="42" borderId="13" xfId="0" applyNumberFormat="1" applyFont="1" applyFill="1" applyBorder="1" applyAlignment="1" applyProtection="1">
      <alignment wrapText="1"/>
      <protection/>
    </xf>
    <xf numFmtId="4" fontId="7" fillId="42" borderId="13" xfId="0" applyNumberFormat="1" applyFont="1" applyFill="1" applyBorder="1" applyAlignment="1" applyProtection="1">
      <alignment horizontal="right" vertical="center" wrapText="1"/>
      <protection/>
    </xf>
    <xf numFmtId="0" fontId="25" fillId="0" borderId="14" xfId="0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40" borderId="12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7" fillId="24" borderId="12" xfId="0" applyNumberFormat="1" applyFont="1" applyFill="1" applyBorder="1" applyAlignment="1" applyProtection="1">
      <alignment horizontal="right" vertical="center" wrapText="1"/>
      <protection/>
    </xf>
    <xf numFmtId="4" fontId="7" fillId="8" borderId="13" xfId="0" applyNumberFormat="1" applyFont="1" applyFill="1" applyBorder="1" applyAlignment="1" applyProtection="1">
      <alignment horizontal="right" vertical="center" wrapText="1"/>
      <protection/>
    </xf>
    <xf numFmtId="4" fontId="24" fillId="24" borderId="12" xfId="0" applyNumberFormat="1" applyFont="1" applyFill="1" applyBorder="1" applyAlignment="1" applyProtection="1">
      <alignment horizontal="right" vertical="center"/>
      <protection/>
    </xf>
    <xf numFmtId="4" fontId="24" fillId="0" borderId="14" xfId="0" applyNumberFormat="1" applyFont="1" applyFill="1" applyBorder="1" applyAlignment="1" applyProtection="1">
      <alignment horizontal="right" vertical="center"/>
      <protection/>
    </xf>
    <xf numFmtId="4" fontId="24" fillId="8" borderId="12" xfId="0" applyNumberFormat="1" applyFont="1" applyFill="1" applyBorder="1" applyAlignment="1" applyProtection="1">
      <alignment horizontal="right" vertical="center"/>
      <protection/>
    </xf>
    <xf numFmtId="4" fontId="7" fillId="0" borderId="14" xfId="0" applyNumberFormat="1" applyFont="1" applyBorder="1" applyAlignment="1" applyProtection="1">
      <alignment horizontal="right" vertical="center"/>
      <protection/>
    </xf>
    <xf numFmtId="0" fontId="6" fillId="41" borderId="12" xfId="0" applyFont="1" applyFill="1" applyBorder="1" applyAlignment="1" applyProtection="1">
      <alignment/>
      <protection/>
    </xf>
    <xf numFmtId="4" fontId="6" fillId="41" borderId="12" xfId="0" applyNumberFormat="1" applyFont="1" applyFill="1" applyBorder="1" applyAlignment="1" applyProtection="1">
      <alignment horizontal="right" vertical="center"/>
      <protection/>
    </xf>
    <xf numFmtId="0" fontId="6" fillId="40" borderId="12" xfId="0" applyFont="1" applyFill="1" applyBorder="1" applyAlignment="1" applyProtection="1" quotePrefix="1">
      <alignment/>
      <protection/>
    </xf>
    <xf numFmtId="49" fontId="6" fillId="40" borderId="12" xfId="0" applyNumberFormat="1" applyFont="1" applyFill="1" applyBorder="1" applyAlignment="1" applyProtection="1">
      <alignment/>
      <protection/>
    </xf>
    <xf numFmtId="4" fontId="24" fillId="4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4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8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2" xfId="46" applyFont="1" applyFill="1" applyBorder="1" applyAlignment="1" applyProtection="1">
      <alignment horizontal="right" vertical="center" wrapText="1"/>
      <protection/>
    </xf>
    <xf numFmtId="3" fontId="7" fillId="0" borderId="12" xfId="0" applyNumberFormat="1" applyFont="1" applyBorder="1" applyAlignment="1">
      <alignment horizontal="right" vertical="center"/>
    </xf>
    <xf numFmtId="4" fontId="7" fillId="8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" fontId="7" fillId="8" borderId="13" xfId="0" applyNumberFormat="1" applyFont="1" applyFill="1" applyBorder="1" applyAlignment="1">
      <alignment horizontal="right" vertical="center"/>
    </xf>
    <xf numFmtId="49" fontId="6" fillId="8" borderId="0" xfId="0" applyNumberFormat="1" applyFont="1" applyFill="1" applyBorder="1" applyAlignment="1">
      <alignment horizontal="right" vertical="center"/>
    </xf>
    <xf numFmtId="3" fontId="7" fillId="38" borderId="12" xfId="0" applyNumberFormat="1" applyFont="1" applyFill="1" applyBorder="1" applyAlignment="1">
      <alignment horizontal="right" vertical="center"/>
    </xf>
    <xf numFmtId="4" fontId="7" fillId="8" borderId="13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/>
    </xf>
    <xf numFmtId="3" fontId="24" fillId="24" borderId="12" xfId="0" applyNumberFormat="1" applyFont="1" applyFill="1" applyBorder="1" applyAlignment="1">
      <alignment horizontal="right" vertical="center"/>
    </xf>
    <xf numFmtId="4" fontId="7" fillId="8" borderId="12" xfId="0" applyNumberFormat="1" applyFont="1" applyFill="1" applyBorder="1" applyAlignment="1">
      <alignment horizontal="right" vertical="center" wrapText="1"/>
    </xf>
    <xf numFmtId="0" fontId="7" fillId="24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8" borderId="12" xfId="0" applyFont="1" applyFill="1" applyBorder="1" applyAlignment="1">
      <alignment horizontal="right" vertical="center"/>
    </xf>
    <xf numFmtId="0" fontId="7" fillId="38" borderId="12" xfId="0" applyFont="1" applyFill="1" applyBorder="1" applyAlignment="1">
      <alignment horizontal="right" vertical="center"/>
    </xf>
    <xf numFmtId="0" fontId="7" fillId="0" borderId="12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>
      <alignment horizontal="right" vertical="center"/>
    </xf>
    <xf numFmtId="0" fontId="7" fillId="44" borderId="15" xfId="0" applyFont="1" applyFill="1" applyBorder="1" applyAlignment="1" applyProtection="1">
      <alignment/>
      <protection/>
    </xf>
    <xf numFmtId="49" fontId="7" fillId="44" borderId="15" xfId="0" applyNumberFormat="1" applyFont="1" applyFill="1" applyBorder="1" applyAlignment="1" applyProtection="1">
      <alignment wrapText="1"/>
      <protection/>
    </xf>
    <xf numFmtId="4" fontId="7" fillId="44" borderId="15" xfId="0" applyNumberFormat="1" applyFont="1" applyFill="1" applyBorder="1" applyAlignment="1" applyProtection="1">
      <alignment horizontal="right" vertical="center"/>
      <protection/>
    </xf>
    <xf numFmtId="0" fontId="7" fillId="44" borderId="14" xfId="0" applyFont="1" applyFill="1" applyBorder="1" applyAlignment="1" applyProtection="1">
      <alignment/>
      <protection/>
    </xf>
    <xf numFmtId="49" fontId="7" fillId="44" borderId="14" xfId="0" applyNumberFormat="1" applyFont="1" applyFill="1" applyBorder="1" applyAlignment="1" applyProtection="1">
      <alignment wrapText="1"/>
      <protection/>
    </xf>
    <xf numFmtId="4" fontId="7" fillId="44" borderId="14" xfId="0" applyNumberFormat="1" applyFont="1" applyFill="1" applyBorder="1" applyAlignment="1" applyProtection="1">
      <alignment horizontal="right" vertical="center"/>
      <protection/>
    </xf>
    <xf numFmtId="4" fontId="7" fillId="44" borderId="0" xfId="0" applyNumberFormat="1" applyFont="1" applyFill="1" applyBorder="1" applyAlignment="1" applyProtection="1">
      <alignment/>
      <protection/>
    </xf>
    <xf numFmtId="0" fontId="7" fillId="44" borderId="0" xfId="0" applyFont="1" applyFill="1" applyBorder="1" applyAlignment="1" applyProtection="1">
      <alignment/>
      <protection/>
    </xf>
    <xf numFmtId="0" fontId="6" fillId="8" borderId="0" xfId="0" applyFont="1" applyFill="1" applyBorder="1" applyAlignment="1" applyProtection="1">
      <alignment/>
      <protection/>
    </xf>
    <xf numFmtId="49" fontId="6" fillId="24" borderId="17" xfId="0" applyNumberFormat="1" applyFont="1" applyFill="1" applyBorder="1" applyAlignment="1">
      <alignment wrapText="1"/>
    </xf>
    <xf numFmtId="49" fontId="6" fillId="24" borderId="18" xfId="0" applyNumberFormat="1" applyFont="1" applyFill="1" applyBorder="1" applyAlignment="1">
      <alignment wrapTex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2" xfId="46" applyFont="1" applyFill="1" applyBorder="1" applyAlignment="1" applyProtection="1">
      <alignment horizontal="right" vertical="center"/>
      <protection/>
    </xf>
    <xf numFmtId="49" fontId="6" fillId="38" borderId="12" xfId="0" applyNumberFormat="1" applyFont="1" applyFill="1" applyBorder="1" applyAlignment="1">
      <alignment/>
    </xf>
    <xf numFmtId="49" fontId="7" fillId="0" borderId="14" xfId="0" applyNumberFormat="1" applyFont="1" applyBorder="1" applyAlignment="1">
      <alignment/>
    </xf>
    <xf numFmtId="49" fontId="7" fillId="38" borderId="12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/>
    </xf>
    <xf numFmtId="0" fontId="24" fillId="24" borderId="12" xfId="0" applyFont="1" applyFill="1" applyBorder="1" applyAlignment="1">
      <alignment horizontal="right" vertical="center" wrapText="1"/>
    </xf>
    <xf numFmtId="3" fontId="7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right" vertical="center" wrapText="1"/>
    </xf>
    <xf numFmtId="3" fontId="24" fillId="24" borderId="12" xfId="0" applyNumberFormat="1" applyFont="1" applyFill="1" applyBorder="1" applyAlignment="1" applyProtection="1">
      <alignment horizontal="center"/>
      <protection/>
    </xf>
    <xf numFmtId="3" fontId="7" fillId="38" borderId="12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8" borderId="13" xfId="0" applyNumberFormat="1" applyFont="1" applyFill="1" applyBorder="1" applyAlignment="1" applyProtection="1">
      <alignment/>
      <protection/>
    </xf>
    <xf numFmtId="4" fontId="7" fillId="45" borderId="12" xfId="0" applyNumberFormat="1" applyFont="1" applyFill="1" applyBorder="1" applyAlignment="1" applyProtection="1">
      <alignment horizontal="right" vertical="center"/>
      <protection/>
    </xf>
    <xf numFmtId="0" fontId="7" fillId="8" borderId="14" xfId="0" applyFont="1" applyFill="1" applyBorder="1" applyAlignment="1" applyProtection="1">
      <alignment/>
      <protection/>
    </xf>
    <xf numFmtId="0" fontId="62" fillId="0" borderId="0" xfId="0" applyFont="1" applyFill="1" applyAlignment="1">
      <alignment/>
    </xf>
    <xf numFmtId="0" fontId="7" fillId="0" borderId="16" xfId="0" applyFont="1" applyFill="1" applyBorder="1" applyAlignment="1" applyProtection="1">
      <alignment/>
      <protection/>
    </xf>
    <xf numFmtId="49" fontId="7" fillId="0" borderId="16" xfId="0" applyNumberFormat="1" applyFont="1" applyBorder="1" applyAlignment="1" applyProtection="1">
      <alignment wrapText="1"/>
      <protection/>
    </xf>
    <xf numFmtId="4" fontId="7" fillId="0" borderId="16" xfId="0" applyNumberFormat="1" applyFont="1" applyFill="1" applyBorder="1" applyAlignment="1" applyProtection="1">
      <alignment horizontal="right" vertical="center"/>
      <protection locked="0"/>
    </xf>
    <xf numFmtId="49" fontId="7" fillId="8" borderId="14" xfId="0" applyNumberFormat="1" applyFont="1" applyFill="1" applyBorder="1" applyAlignment="1" applyProtection="1">
      <alignment wrapText="1"/>
      <protection/>
    </xf>
    <xf numFmtId="4" fontId="7" fillId="8" borderId="14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/>
      <protection/>
    </xf>
    <xf numFmtId="4" fontId="7" fillId="44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/>
    </xf>
    <xf numFmtId="0" fontId="33" fillId="45" borderId="12" xfId="0" applyFont="1" applyFill="1" applyBorder="1" applyAlignment="1">
      <alignment wrapText="1"/>
    </xf>
    <xf numFmtId="0" fontId="33" fillId="45" borderId="17" xfId="0" applyFont="1" applyFill="1" applyBorder="1" applyAlignment="1">
      <alignment wrapText="1"/>
    </xf>
    <xf numFmtId="3" fontId="9" fillId="45" borderId="12" xfId="47" applyNumberFormat="1" applyFont="1" applyFill="1" applyBorder="1" applyAlignment="1">
      <alignment/>
    </xf>
    <xf numFmtId="0" fontId="9" fillId="45" borderId="12" xfId="0" applyFont="1" applyFill="1" applyBorder="1" applyAlignment="1" applyProtection="1">
      <alignment horizontal="center" vertical="center"/>
      <protection/>
    </xf>
    <xf numFmtId="0" fontId="9" fillId="45" borderId="12" xfId="0" applyFont="1" applyFill="1" applyBorder="1" applyAlignment="1" applyProtection="1">
      <alignment horizontal="center" vertical="center" wrapText="1"/>
      <protection/>
    </xf>
    <xf numFmtId="0" fontId="9" fillId="45" borderId="12" xfId="0" applyFont="1" applyFill="1" applyBorder="1" applyAlignment="1" applyProtection="1">
      <alignment vertical="center"/>
      <protection/>
    </xf>
    <xf numFmtId="3" fontId="9" fillId="45" borderId="12" xfId="0" applyNumberFormat="1" applyFont="1" applyFill="1" applyBorder="1" applyAlignment="1" applyProtection="1">
      <alignment horizontal="right" vertical="center" wrapText="1"/>
      <protection/>
    </xf>
    <xf numFmtId="0" fontId="8" fillId="45" borderId="12" xfId="0" applyFont="1" applyFill="1" applyBorder="1" applyAlignment="1">
      <alignment vertical="top" wrapText="1"/>
    </xf>
    <xf numFmtId="3" fontId="15" fillId="45" borderId="12" xfId="0" applyNumberFormat="1" applyFont="1" applyFill="1" applyBorder="1" applyAlignment="1">
      <alignment/>
    </xf>
    <xf numFmtId="3" fontId="15" fillId="44" borderId="12" xfId="0" applyNumberFormat="1" applyFont="1" applyFill="1" applyBorder="1" applyAlignment="1">
      <alignment/>
    </xf>
    <xf numFmtId="3" fontId="9" fillId="44" borderId="12" xfId="47" applyNumberFormat="1" applyFont="1" applyFill="1" applyBorder="1" applyAlignment="1">
      <alignment/>
    </xf>
    <xf numFmtId="0" fontId="33" fillId="45" borderId="12" xfId="0" applyFont="1" applyFill="1" applyBorder="1" applyAlignment="1">
      <alignment/>
    </xf>
    <xf numFmtId="0" fontId="33" fillId="45" borderId="12" xfId="0" applyFont="1" applyFill="1" applyBorder="1" applyAlignment="1">
      <alignment horizontal="left"/>
    </xf>
    <xf numFmtId="0" fontId="9" fillId="45" borderId="12" xfId="0" applyFont="1" applyFill="1" applyBorder="1" applyAlignment="1" applyProtection="1">
      <alignment vertical="center" wrapText="1"/>
      <protection/>
    </xf>
    <xf numFmtId="0" fontId="8" fillId="45" borderId="12" xfId="0" applyFont="1" applyFill="1" applyBorder="1" applyAlignment="1">
      <alignment/>
    </xf>
    <xf numFmtId="0" fontId="33" fillId="45" borderId="17" xfId="0" applyFont="1" applyFill="1" applyBorder="1" applyAlignment="1">
      <alignment/>
    </xf>
    <xf numFmtId="3" fontId="5" fillId="0" borderId="19" xfId="0" applyNumberFormat="1" applyFont="1" applyBorder="1" applyAlignment="1" applyProtection="1">
      <alignment horizontal="left" vertical="center"/>
      <protection/>
    </xf>
    <xf numFmtId="3" fontId="5" fillId="0" borderId="20" xfId="0" applyNumberFormat="1" applyFont="1" applyBorder="1" applyAlignment="1" applyProtection="1">
      <alignment horizontal="left" vertical="center"/>
      <protection/>
    </xf>
    <xf numFmtId="49" fontId="4" fillId="8" borderId="21" xfId="0" applyNumberFormat="1" applyFont="1" applyFill="1" applyBorder="1" applyAlignment="1" applyProtection="1">
      <alignment horizontal="center" wrapText="1"/>
      <protection/>
    </xf>
    <xf numFmtId="3" fontId="5" fillId="8" borderId="21" xfId="0" applyNumberFormat="1" applyFont="1" applyFill="1" applyBorder="1" applyAlignment="1" applyProtection="1">
      <alignment horizontal="right" vertical="center"/>
      <protection/>
    </xf>
    <xf numFmtId="3" fontId="5" fillId="0" borderId="22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Border="1" applyAlignment="1" applyProtection="1">
      <alignment horizontal="right" vertical="center"/>
      <protection/>
    </xf>
    <xf numFmtId="3" fontId="5" fillId="0" borderId="13" xfId="0" applyNumberFormat="1" applyFont="1" applyBorder="1" applyAlignment="1" applyProtection="1">
      <alignment horizontal="right" vertical="center"/>
      <protection locked="0"/>
    </xf>
    <xf numFmtId="3" fontId="5" fillId="8" borderId="13" xfId="0" applyNumberFormat="1" applyFont="1" applyFill="1" applyBorder="1" applyAlignment="1" applyProtection="1">
      <alignment horizontal="right" vertical="center"/>
      <protection/>
    </xf>
    <xf numFmtId="3" fontId="5" fillId="8" borderId="23" xfId="0" applyNumberFormat="1" applyFont="1" applyFill="1" applyBorder="1" applyAlignment="1" applyProtection="1">
      <alignment horizontal="right" vertical="center"/>
      <protection/>
    </xf>
    <xf numFmtId="3" fontId="4" fillId="24" borderId="21" xfId="0" applyNumberFormat="1" applyFont="1" applyFill="1" applyBorder="1" applyAlignment="1" applyProtection="1">
      <alignment horizontal="right" vertical="center"/>
      <protection/>
    </xf>
    <xf numFmtId="3" fontId="5" fillId="8" borderId="24" xfId="0" applyNumberFormat="1" applyFont="1" applyFill="1" applyBorder="1" applyAlignment="1" applyProtection="1">
      <alignment horizontal="right" vertical="center"/>
      <protection/>
    </xf>
    <xf numFmtId="49" fontId="11" fillId="24" borderId="25" xfId="0" applyNumberFormat="1" applyFont="1" applyFill="1" applyBorder="1" applyAlignment="1" applyProtection="1">
      <alignment vertical="center" wrapText="1"/>
      <protection/>
    </xf>
    <xf numFmtId="3" fontId="11" fillId="24" borderId="22" xfId="0" applyNumberFormat="1" applyFont="1" applyFill="1" applyBorder="1" applyAlignment="1" applyProtection="1">
      <alignment wrapText="1"/>
      <protection/>
    </xf>
    <xf numFmtId="4" fontId="9" fillId="24" borderId="13" xfId="0" applyNumberFormat="1" applyFont="1" applyFill="1" applyBorder="1" applyAlignment="1" applyProtection="1">
      <alignment horizontal="right" vertical="center" wrapText="1"/>
      <protection/>
    </xf>
    <xf numFmtId="3" fontId="9" fillId="24" borderId="13" xfId="0" applyNumberFormat="1" applyFont="1" applyFill="1" applyBorder="1" applyAlignment="1" applyProtection="1">
      <alignment horizontal="right" vertical="center" wrapText="1"/>
      <protection/>
    </xf>
    <xf numFmtId="3" fontId="11" fillId="24" borderId="13" xfId="0" applyNumberFormat="1" applyFont="1" applyFill="1" applyBorder="1" applyAlignment="1" applyProtection="1">
      <alignment horizontal="right" vertical="center"/>
      <protection/>
    </xf>
    <xf numFmtId="3" fontId="4" fillId="24" borderId="13" xfId="0" applyNumberFormat="1" applyFont="1" applyFill="1" applyBorder="1" applyAlignment="1" applyProtection="1">
      <alignment horizontal="right" vertical="center"/>
      <protection/>
    </xf>
    <xf numFmtId="3" fontId="4" fillId="24" borderId="23" xfId="0" applyNumberFormat="1" applyFont="1" applyFill="1" applyBorder="1" applyAlignment="1" applyProtection="1">
      <alignment horizontal="right" vertical="center"/>
      <protection/>
    </xf>
    <xf numFmtId="3" fontId="5" fillId="0" borderId="26" xfId="0" applyNumberFormat="1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wrapText="1"/>
      <protection/>
    </xf>
    <xf numFmtId="49" fontId="4" fillId="8" borderId="14" xfId="0" applyNumberFormat="1" applyFont="1" applyFill="1" applyBorder="1" applyAlignment="1" applyProtection="1">
      <alignment horizontal="center" wrapText="1"/>
      <protection/>
    </xf>
    <xf numFmtId="49" fontId="4" fillId="8" borderId="24" xfId="0" applyNumberFormat="1" applyFont="1" applyFill="1" applyBorder="1" applyAlignment="1" applyProtection="1">
      <alignment horizontal="center" wrapText="1"/>
      <protection/>
    </xf>
    <xf numFmtId="49" fontId="9" fillId="24" borderId="22" xfId="0" applyNumberFormat="1" applyFont="1" applyFill="1" applyBorder="1" applyAlignment="1" applyProtection="1">
      <alignment horizontal="left" vertical="center" wrapText="1"/>
      <protection/>
    </xf>
    <xf numFmtId="4" fontId="10" fillId="24" borderId="13" xfId="0" applyNumberFormat="1" applyFont="1" applyFill="1" applyBorder="1" applyAlignment="1" applyProtection="1">
      <alignment horizontal="right" vertical="center"/>
      <protection/>
    </xf>
    <xf numFmtId="3" fontId="10" fillId="24" borderId="13" xfId="0" applyNumberFormat="1" applyFont="1" applyFill="1" applyBorder="1" applyAlignment="1" applyProtection="1">
      <alignment horizontal="right" vertical="center"/>
      <protection/>
    </xf>
    <xf numFmtId="3" fontId="10" fillId="24" borderId="13" xfId="0" applyNumberFormat="1" applyFont="1" applyFill="1" applyBorder="1" applyAlignment="1" applyProtection="1">
      <alignment horizontal="right" vertical="center" wrapText="1"/>
      <protection/>
    </xf>
    <xf numFmtId="3" fontId="15" fillId="0" borderId="12" xfId="0" applyNumberFormat="1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49" fontId="9" fillId="8" borderId="29" xfId="0" applyNumberFormat="1" applyFont="1" applyFill="1" applyBorder="1" applyAlignment="1" applyProtection="1">
      <alignment horizontal="center"/>
      <protection/>
    </xf>
    <xf numFmtId="49" fontId="9" fillId="8" borderId="31" xfId="0" applyNumberFormat="1" applyFont="1" applyFill="1" applyBorder="1" applyAlignment="1" applyProtection="1">
      <alignment horizontal="center"/>
      <protection/>
    </xf>
    <xf numFmtId="49" fontId="9" fillId="8" borderId="12" xfId="0" applyNumberFormat="1" applyFont="1" applyFill="1" applyBorder="1" applyAlignment="1" applyProtection="1">
      <alignment horizontal="center"/>
      <protection/>
    </xf>
    <xf numFmtId="49" fontId="9" fillId="8" borderId="21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49" fontId="9" fillId="8" borderId="13" xfId="0" applyNumberFormat="1" applyFont="1" applyFill="1" applyBorder="1" applyAlignment="1" applyProtection="1">
      <alignment horizontal="center"/>
      <protection/>
    </xf>
    <xf numFmtId="49" fontId="9" fillId="8" borderId="23" xfId="0" applyNumberFormat="1" applyFont="1" applyFill="1" applyBorder="1" applyAlignment="1" applyProtection="1">
      <alignment horizontal="center"/>
      <protection/>
    </xf>
    <xf numFmtId="49" fontId="9" fillId="8" borderId="32" xfId="0" applyNumberFormat="1" applyFont="1" applyFill="1" applyBorder="1" applyAlignment="1" applyProtection="1">
      <alignment horizontal="center"/>
      <protection/>
    </xf>
    <xf numFmtId="49" fontId="9" fillId="8" borderId="33" xfId="0" applyNumberFormat="1" applyFont="1" applyFill="1" applyBorder="1" applyAlignment="1" applyProtection="1">
      <alignment horizontal="center"/>
      <protection/>
    </xf>
    <xf numFmtId="49" fontId="9" fillId="8" borderId="34" xfId="0" applyNumberFormat="1" applyFont="1" applyFill="1" applyBorder="1" applyAlignment="1" applyProtection="1">
      <alignment horizontal="center"/>
      <protection/>
    </xf>
    <xf numFmtId="49" fontId="9" fillId="8" borderId="35" xfId="0" applyNumberFormat="1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40" borderId="17" xfId="0" applyFont="1" applyFill="1" applyBorder="1" applyAlignment="1" applyProtection="1">
      <alignment horizontal="center" vertical="center" wrapText="1"/>
      <protection/>
    </xf>
    <xf numFmtId="0" fontId="9" fillId="40" borderId="30" xfId="0" applyFont="1" applyFill="1" applyBorder="1" applyAlignment="1" applyProtection="1">
      <alignment horizontal="center" vertical="center" wrapText="1"/>
      <protection/>
    </xf>
    <xf numFmtId="0" fontId="9" fillId="40" borderId="18" xfId="0" applyFont="1" applyFill="1" applyBorder="1" applyAlignment="1" applyProtection="1">
      <alignment horizontal="center" vertical="center" wrapText="1"/>
      <protection/>
    </xf>
    <xf numFmtId="0" fontId="9" fillId="45" borderId="12" xfId="0" applyFont="1" applyFill="1" applyBorder="1" applyAlignment="1" applyProtection="1">
      <alignment horizontal="center" vertical="center" wrapText="1"/>
      <protection/>
    </xf>
    <xf numFmtId="0" fontId="9" fillId="39" borderId="0" xfId="0" applyFont="1" applyFill="1" applyBorder="1" applyAlignment="1" applyProtection="1">
      <alignment horizontal="center" vertical="center"/>
      <protection/>
    </xf>
    <xf numFmtId="0" fontId="9" fillId="40" borderId="12" xfId="0" applyFont="1" applyFill="1" applyBorder="1" applyAlignment="1" applyProtection="1">
      <alignment horizontal="center" vertical="top" wrapText="1"/>
      <protection/>
    </xf>
    <xf numFmtId="0" fontId="9" fillId="45" borderId="12" xfId="0" applyFont="1" applyFill="1" applyBorder="1" applyAlignment="1" applyProtection="1">
      <alignment horizontal="center" vertical="center"/>
      <protection/>
    </xf>
  </cellXfs>
  <cellStyles count="5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3" xfId="21"/>
    <cellStyle name="40 % – Poudarek1" xfId="22"/>
    <cellStyle name="40 % – Poudarek2" xfId="23"/>
    <cellStyle name="40 % – Poudarek3" xfId="24"/>
    <cellStyle name="40 % – Poudarek4" xfId="25"/>
    <cellStyle name="40 % – Poudarek5" xfId="26"/>
    <cellStyle name="40 % – Poudarek6" xfId="27"/>
    <cellStyle name="60 % – Poudarek1" xfId="28"/>
    <cellStyle name="60 % – Poudarek2" xfId="29"/>
    <cellStyle name="60 % – Poudarek3" xfId="30"/>
    <cellStyle name="60 % – Poudarek4" xfId="31"/>
    <cellStyle name="60 % – Poudarek5" xfId="32"/>
    <cellStyle name="60 % – Poudarek6" xfId="33"/>
    <cellStyle name="Bad" xfId="34"/>
    <cellStyle name="Check Cell" xfId="35"/>
    <cellStyle name="Dobro" xfId="36"/>
    <cellStyle name="Good" xfId="37"/>
    <cellStyle name="Hyperlink" xfId="38"/>
    <cellStyle name="Input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_SPP 4-12-04zzzs" xfId="46"/>
    <cellStyle name="Neutral" xfId="47"/>
    <cellStyle name="Nevtralno" xfId="48"/>
    <cellStyle name="Followed Hyperlink" xfId="49"/>
    <cellStyle name="Percent" xfId="50"/>
    <cellStyle name="Opomba" xfId="51"/>
    <cellStyle name="Opozorilo" xfId="52"/>
    <cellStyle name="Pojasnjevalno besedilo" xfId="53"/>
    <cellStyle name="Poudarek1" xfId="54"/>
    <cellStyle name="Poudarek2" xfId="55"/>
    <cellStyle name="Poudarek3" xfId="56"/>
    <cellStyle name="Poudarek4" xfId="57"/>
    <cellStyle name="Poudarek5" xfId="58"/>
    <cellStyle name="Poudarek6" xfId="59"/>
    <cellStyle name="Povezana celica" xfId="60"/>
    <cellStyle name="Preveri celico" xfId="61"/>
    <cellStyle name="Računanje" xfId="62"/>
    <cellStyle name="Slabo" xfId="63"/>
    <cellStyle name="Currency" xfId="64"/>
    <cellStyle name="Currency [0]" xfId="65"/>
    <cellStyle name="Comma" xfId="66"/>
    <cellStyle name="Comma [0]" xfId="67"/>
    <cellStyle name="Vnos" xfId="68"/>
    <cellStyle name="Vsot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D4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1" sqref="B21"/>
    </sheetView>
  </sheetViews>
  <sheetFormatPr defaultColWidth="9.125" defaultRowHeight="12.75"/>
  <cols>
    <col min="1" max="1" width="57.875" style="39" customWidth="1"/>
    <col min="2" max="2" width="23.50390625" style="39" bestFit="1" customWidth="1"/>
    <col min="3" max="16384" width="9.125" style="38" customWidth="1"/>
  </cols>
  <sheetData>
    <row r="1" spans="1:2" ht="15">
      <c r="A1" s="334" t="s">
        <v>0</v>
      </c>
      <c r="B1" s="37"/>
    </row>
    <row r="2" spans="1:2" ht="15">
      <c r="A2" s="38"/>
      <c r="B2" s="38"/>
    </row>
    <row r="3" spans="1:4" s="41" customFormat="1" ht="30.75">
      <c r="A3" s="40"/>
      <c r="B3" s="56" t="s">
        <v>577</v>
      </c>
      <c r="C3" s="38"/>
      <c r="D3" s="38"/>
    </row>
    <row r="4" spans="1:4" s="44" customFormat="1" ht="15">
      <c r="A4" s="42"/>
      <c r="B4" s="43"/>
      <c r="C4" s="38"/>
      <c r="D4" s="38"/>
    </row>
    <row r="5" spans="1:4" s="46" customFormat="1" ht="15">
      <c r="A5" s="45" t="s">
        <v>1</v>
      </c>
      <c r="B5" s="166" t="e">
        <f>+B6/B7</f>
        <v>#DIV/0!</v>
      </c>
      <c r="C5" s="38"/>
      <c r="D5" s="38"/>
    </row>
    <row r="6" spans="1:2" ht="15">
      <c r="A6" s="47" t="s">
        <v>177</v>
      </c>
      <c r="B6" s="167"/>
    </row>
    <row r="7" spans="1:2" ht="15.75" thickBot="1">
      <c r="A7" s="48" t="s">
        <v>909</v>
      </c>
      <c r="B7" s="168"/>
    </row>
    <row r="8" spans="1:2" ht="15">
      <c r="A8" s="49"/>
      <c r="B8" s="169"/>
    </row>
    <row r="9" spans="1:4" s="46" customFormat="1" ht="15">
      <c r="A9" s="45" t="s">
        <v>49</v>
      </c>
      <c r="B9" s="166" t="e">
        <f>+B10/B11*100</f>
        <v>#DIV/0!</v>
      </c>
      <c r="C9" s="38"/>
      <c r="D9" s="38"/>
    </row>
    <row r="10" spans="1:2" ht="15">
      <c r="A10" s="47" t="s">
        <v>2</v>
      </c>
      <c r="B10" s="167"/>
    </row>
    <row r="11" spans="1:2" ht="15.75" thickBot="1">
      <c r="A11" s="48" t="s">
        <v>549</v>
      </c>
      <c r="B11" s="168"/>
    </row>
    <row r="12" spans="1:2" ht="15">
      <c r="A12" s="49"/>
      <c r="B12" s="169"/>
    </row>
    <row r="13" spans="1:4" s="46" customFormat="1" ht="15">
      <c r="A13" s="45" t="s">
        <v>48</v>
      </c>
      <c r="B13" s="166" t="e">
        <f>+B14*100/B17</f>
        <v>#DIV/0!</v>
      </c>
      <c r="C13" s="38"/>
      <c r="D13" s="38"/>
    </row>
    <row r="14" spans="1:2" ht="15">
      <c r="A14" s="51" t="s">
        <v>520</v>
      </c>
      <c r="B14" s="170">
        <f>+B15+B16</f>
        <v>0</v>
      </c>
    </row>
    <row r="15" spans="1:2" ht="15">
      <c r="A15" s="52" t="s">
        <v>522</v>
      </c>
      <c r="B15" s="167"/>
    </row>
    <row r="16" spans="1:2" ht="15">
      <c r="A16" s="53" t="s">
        <v>521</v>
      </c>
      <c r="B16" s="167"/>
    </row>
    <row r="17" spans="1:2" ht="15.75" thickBot="1">
      <c r="A17" s="54" t="s">
        <v>552</v>
      </c>
      <c r="B17" s="168"/>
    </row>
    <row r="18" spans="1:2" ht="15">
      <c r="A18" s="49"/>
      <c r="B18" s="169"/>
    </row>
    <row r="19" spans="1:4" s="46" customFormat="1" ht="15">
      <c r="A19" s="45" t="s">
        <v>50</v>
      </c>
      <c r="B19" s="166" t="e">
        <f>+B20/B21</f>
        <v>#DIV/0!</v>
      </c>
      <c r="C19" s="38"/>
      <c r="D19" s="38"/>
    </row>
    <row r="20" spans="1:2" ht="15">
      <c r="A20" s="47" t="s">
        <v>3</v>
      </c>
      <c r="B20" s="167"/>
    </row>
    <row r="21" spans="1:2" ht="15.75" thickBot="1">
      <c r="A21" s="48" t="s">
        <v>4</v>
      </c>
      <c r="B21" s="168"/>
    </row>
    <row r="22" spans="1:2" ht="15">
      <c r="A22" s="49"/>
      <c r="B22" s="169"/>
    </row>
    <row r="23" spans="1:2" s="46" customFormat="1" ht="15">
      <c r="A23" s="45" t="s">
        <v>95</v>
      </c>
      <c r="B23" s="166" t="e">
        <f>+B24/B25*365</f>
        <v>#DIV/0!</v>
      </c>
    </row>
    <row r="24" spans="1:2" ht="15">
      <c r="A24" s="47" t="s">
        <v>7</v>
      </c>
      <c r="B24" s="167"/>
    </row>
    <row r="25" spans="1:2" ht="27" customHeight="1">
      <c r="A25" s="47" t="s">
        <v>930</v>
      </c>
      <c r="B25" s="167"/>
    </row>
    <row r="26" spans="1:2" ht="18" customHeight="1">
      <c r="A26" s="47" t="s">
        <v>93</v>
      </c>
      <c r="B26" s="167"/>
    </row>
    <row r="27" spans="1:2" ht="15">
      <c r="A27" s="47" t="s">
        <v>178</v>
      </c>
      <c r="B27" s="167"/>
    </row>
    <row r="28" spans="1:2" ht="15.75" thickBot="1">
      <c r="A28" s="48" t="s">
        <v>94</v>
      </c>
      <c r="B28" s="168"/>
    </row>
    <row r="29" spans="1:2" ht="15">
      <c r="A29" s="49"/>
      <c r="B29" s="171"/>
    </row>
    <row r="30" spans="1:2" s="46" customFormat="1" ht="15">
      <c r="A30" s="45" t="s">
        <v>96</v>
      </c>
      <c r="B30" s="166" t="e">
        <f>+B31/B32</f>
        <v>#DIV/0!</v>
      </c>
    </row>
    <row r="31" spans="1:2" ht="15">
      <c r="A31" s="47" t="s">
        <v>5</v>
      </c>
      <c r="B31" s="167"/>
    </row>
    <row r="32" spans="1:2" ht="15.75" thickBot="1">
      <c r="A32" s="48" t="s">
        <v>6</v>
      </c>
      <c r="B32" s="168"/>
    </row>
    <row r="33" spans="1:2" ht="15">
      <c r="A33" s="49"/>
      <c r="B33" s="169"/>
    </row>
    <row r="34" spans="1:2" s="46" customFormat="1" ht="15">
      <c r="A34" s="45" t="s">
        <v>97</v>
      </c>
      <c r="B34" s="166" t="str">
        <f>IF(B36=0,"-",B35/B36)</f>
        <v>-</v>
      </c>
    </row>
    <row r="35" spans="1:2" ht="15">
      <c r="A35" s="47" t="s">
        <v>165</v>
      </c>
      <c r="B35" s="167"/>
    </row>
    <row r="36" spans="1:2" ht="15.75" thickBot="1">
      <c r="A36" s="48" t="s">
        <v>166</v>
      </c>
      <c r="B36" s="168"/>
    </row>
    <row r="37" spans="1:2" ht="15">
      <c r="A37" s="49"/>
      <c r="B37" s="169"/>
    </row>
    <row r="38" spans="1:2" s="46" customFormat="1" ht="15">
      <c r="A38" s="45" t="s">
        <v>98</v>
      </c>
      <c r="B38" s="166" t="e">
        <f>+B39/B40</f>
        <v>#DIV/0!</v>
      </c>
    </row>
    <row r="39" spans="1:2" ht="15">
      <c r="A39" s="47" t="s">
        <v>665</v>
      </c>
      <c r="B39" s="167"/>
    </row>
    <row r="40" spans="1:2" ht="15.75" thickBot="1">
      <c r="A40" s="48" t="s">
        <v>910</v>
      </c>
      <c r="B40" s="168"/>
    </row>
    <row r="41" spans="1:2" ht="15">
      <c r="A41" s="50"/>
      <c r="B41" s="169"/>
    </row>
    <row r="42" spans="1:2" s="46" customFormat="1" ht="30.75">
      <c r="A42" s="45" t="s">
        <v>210</v>
      </c>
      <c r="B42" s="166" t="e">
        <f>+B43/B44</f>
        <v>#DIV/0!</v>
      </c>
    </row>
    <row r="43" spans="1:2" ht="15">
      <c r="A43" s="47" t="s">
        <v>55</v>
      </c>
      <c r="B43" s="167"/>
    </row>
    <row r="44" spans="1:2" ht="15.75" thickBot="1">
      <c r="A44" s="48" t="s">
        <v>56</v>
      </c>
      <c r="B44" s="168"/>
    </row>
    <row r="45" spans="1:2" ht="15">
      <c r="A45" s="50"/>
      <c r="B45" s="169"/>
    </row>
    <row r="46" spans="1:2" ht="15">
      <c r="A46" s="45" t="s">
        <v>211</v>
      </c>
      <c r="B46" s="166" t="e">
        <f>+B47/B48</f>
        <v>#DIV/0!</v>
      </c>
    </row>
    <row r="47" spans="1:2" ht="15">
      <c r="A47" s="51" t="s">
        <v>588</v>
      </c>
      <c r="B47" s="167"/>
    </row>
    <row r="48" spans="1:2" ht="15.75" thickBot="1">
      <c r="A48" s="55" t="s">
        <v>212</v>
      </c>
      <c r="B48" s="168"/>
    </row>
  </sheetData>
  <sheetProtection password="E494" sheet="1" selectLockedCells="1"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  <ignoredErrors>
    <ignoredError sqref="B5 B9 B13 B15:B46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M52"/>
  <sheetViews>
    <sheetView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0" sqref="B40"/>
    </sheetView>
  </sheetViews>
  <sheetFormatPr defaultColWidth="9.125" defaultRowHeight="12.75"/>
  <cols>
    <col min="1" max="1" width="67.50390625" style="83" customWidth="1"/>
    <col min="2" max="2" width="31.00390625" style="312" customWidth="1"/>
    <col min="3" max="16384" width="9.125" style="87" customWidth="1"/>
  </cols>
  <sheetData>
    <row r="1" spans="1:2" ht="15">
      <c r="A1" s="80" t="s">
        <v>8</v>
      </c>
      <c r="B1" s="314"/>
    </row>
    <row r="3" spans="1:2" ht="15">
      <c r="A3" s="80" t="s">
        <v>17</v>
      </c>
      <c r="B3" s="307"/>
    </row>
    <row r="4" spans="1:2" ht="15">
      <c r="A4" s="129"/>
      <c r="B4" s="308"/>
    </row>
    <row r="5" spans="1:2" s="89" customFormat="1" ht="15">
      <c r="A5" s="88"/>
      <c r="B5" s="337" t="s">
        <v>577</v>
      </c>
    </row>
    <row r="6" spans="1:2" s="131" customFormat="1" ht="15">
      <c r="A6" s="88"/>
      <c r="B6" s="338"/>
    </row>
    <row r="7" spans="1:13" s="132" customFormat="1" ht="15">
      <c r="A7" s="339" t="s">
        <v>18</v>
      </c>
      <c r="B7" s="315">
        <f>+B8+B9</f>
        <v>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2" ht="15">
      <c r="A8" s="133" t="s">
        <v>19</v>
      </c>
      <c r="B8" s="310">
        <f>+B14+B22+B30+B40+B48</f>
        <v>0</v>
      </c>
    </row>
    <row r="9" spans="1:2" ht="15">
      <c r="A9" s="133" t="s">
        <v>535</v>
      </c>
      <c r="B9" s="310">
        <f>+B15+B23+B31+B41+B49</f>
        <v>0</v>
      </c>
    </row>
    <row r="10" spans="1:2" ht="15.75" thickBot="1">
      <c r="A10" s="136" t="s">
        <v>534</v>
      </c>
      <c r="B10" s="313" t="e">
        <f>+B8*100/B7</f>
        <v>#DIV/0!</v>
      </c>
    </row>
    <row r="11" spans="1:2" ht="15">
      <c r="A11" s="340"/>
      <c r="B11" s="317"/>
    </row>
    <row r="12" spans="1:2" ht="15">
      <c r="A12" s="92" t="s">
        <v>10</v>
      </c>
      <c r="B12" s="318"/>
    </row>
    <row r="13" spans="1:13" s="132" customFormat="1" ht="15">
      <c r="A13" s="341" t="s">
        <v>20</v>
      </c>
      <c r="B13" s="315">
        <f>+B14+B15</f>
        <v>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2" ht="15">
      <c r="A14" s="133" t="s">
        <v>21</v>
      </c>
      <c r="B14" s="167"/>
    </row>
    <row r="15" spans="1:2" ht="15">
      <c r="A15" s="133" t="s">
        <v>22</v>
      </c>
      <c r="B15" s="167"/>
    </row>
    <row r="16" spans="1:2" ht="15">
      <c r="A16" s="133" t="s">
        <v>54</v>
      </c>
      <c r="B16" s="167"/>
    </row>
    <row r="17" spans="1:2" ht="15">
      <c r="A17" s="135" t="s">
        <v>176</v>
      </c>
      <c r="B17" s="311" t="e">
        <f>+B13/(B16/365)</f>
        <v>#DIV/0!</v>
      </c>
    </row>
    <row r="18" spans="1:2" ht="15.75" thickBot="1">
      <c r="A18" s="136" t="s">
        <v>534</v>
      </c>
      <c r="B18" s="313" t="e">
        <f>+B14*100/B13</f>
        <v>#DIV/0!</v>
      </c>
    </row>
    <row r="19" spans="1:2" ht="15">
      <c r="A19" s="340"/>
      <c r="B19" s="317"/>
    </row>
    <row r="20" spans="1:2" ht="15">
      <c r="A20" s="92" t="s">
        <v>23</v>
      </c>
      <c r="B20" s="318"/>
    </row>
    <row r="21" spans="1:13" s="132" customFormat="1" ht="15">
      <c r="A21" s="341" t="s">
        <v>24</v>
      </c>
      <c r="B21" s="315">
        <f>+B22+B23</f>
        <v>0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2" ht="15">
      <c r="A22" s="133" t="s">
        <v>21</v>
      </c>
      <c r="B22" s="167"/>
    </row>
    <row r="23" spans="1:2" ht="15">
      <c r="A23" s="133" t="s">
        <v>22</v>
      </c>
      <c r="B23" s="167"/>
    </row>
    <row r="24" spans="1:2" ht="15">
      <c r="A24" s="133" t="s">
        <v>84</v>
      </c>
      <c r="B24" s="310">
        <f>+'II.A.KADROVSKI VIRI'!C587/(52*5-10)</f>
        <v>0</v>
      </c>
    </row>
    <row r="25" spans="1:2" ht="15">
      <c r="A25" s="135" t="s">
        <v>25</v>
      </c>
      <c r="B25" s="311" t="e">
        <f>+B21/B24</f>
        <v>#DIV/0!</v>
      </c>
    </row>
    <row r="26" spans="1:2" ht="15.75" thickBot="1">
      <c r="A26" s="136" t="s">
        <v>534</v>
      </c>
      <c r="B26" s="313" t="e">
        <f>+B22*100/B21</f>
        <v>#DIV/0!</v>
      </c>
    </row>
    <row r="27" spans="1:2" ht="15">
      <c r="A27" s="340"/>
      <c r="B27" s="317"/>
    </row>
    <row r="28" spans="1:2" ht="15">
      <c r="A28" s="92" t="s">
        <v>26</v>
      </c>
      <c r="B28" s="318"/>
    </row>
    <row r="29" spans="1:13" s="132" customFormat="1" ht="15">
      <c r="A29" s="341" t="s">
        <v>27</v>
      </c>
      <c r="B29" s="315">
        <f>+B30+B31</f>
        <v>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2" ht="15">
      <c r="A30" s="133" t="s">
        <v>21</v>
      </c>
      <c r="B30" s="167"/>
    </row>
    <row r="31" spans="1:2" ht="15">
      <c r="A31" s="133" t="s">
        <v>533</v>
      </c>
      <c r="B31" s="167"/>
    </row>
    <row r="32" spans="1:2" ht="15">
      <c r="A32" s="133" t="s">
        <v>85</v>
      </c>
      <c r="B32" s="167"/>
    </row>
    <row r="33" spans="1:2" ht="15">
      <c r="A33" s="135" t="s">
        <v>28</v>
      </c>
      <c r="B33" s="311" t="e">
        <f>+B29/B32</f>
        <v>#DIV/0!</v>
      </c>
    </row>
    <row r="34" spans="1:2" ht="15.75" thickBot="1">
      <c r="A34" s="136" t="s">
        <v>534</v>
      </c>
      <c r="B34" s="313" t="e">
        <f>+B30*100/B29</f>
        <v>#DIV/0!</v>
      </c>
    </row>
    <row r="35" spans="1:2" ht="15">
      <c r="A35" s="342"/>
      <c r="B35" s="343"/>
    </row>
    <row r="36" spans="1:2" ht="15">
      <c r="A36" s="92" t="s">
        <v>86</v>
      </c>
      <c r="B36" s="320"/>
    </row>
    <row r="37" spans="1:2" ht="15">
      <c r="A37" s="344"/>
      <c r="B37" s="321"/>
    </row>
    <row r="38" spans="1:2" ht="15">
      <c r="A38" s="96" t="s">
        <v>87</v>
      </c>
      <c r="B38" s="322"/>
    </row>
    <row r="39" spans="1:13" s="132" customFormat="1" ht="15">
      <c r="A39" s="341" t="s">
        <v>38</v>
      </c>
      <c r="B39" s="323">
        <f>+B40+B41</f>
        <v>0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1:2" ht="15">
      <c r="A40" s="133" t="s">
        <v>21</v>
      </c>
      <c r="B40" s="324"/>
    </row>
    <row r="41" spans="1:2" ht="15">
      <c r="A41" s="133" t="s">
        <v>533</v>
      </c>
      <c r="B41" s="324"/>
    </row>
    <row r="42" spans="1:2" ht="15">
      <c r="A42" s="133" t="s">
        <v>84</v>
      </c>
      <c r="B42" s="324"/>
    </row>
    <row r="43" spans="1:2" ht="15">
      <c r="A43" s="135" t="s">
        <v>39</v>
      </c>
      <c r="B43" s="311" t="e">
        <f>+B39/B42</f>
        <v>#DIV/0!</v>
      </c>
    </row>
    <row r="44" spans="1:2" ht="15">
      <c r="A44" s="135" t="s">
        <v>534</v>
      </c>
      <c r="B44" s="311" t="e">
        <f>+B40*100/B39</f>
        <v>#DIV/0!</v>
      </c>
    </row>
    <row r="45" spans="1:2" ht="15">
      <c r="A45" s="133"/>
      <c r="B45" s="325"/>
    </row>
    <row r="46" spans="1:2" ht="15">
      <c r="A46" s="96" t="s">
        <v>88</v>
      </c>
      <c r="B46" s="322"/>
    </row>
    <row r="47" spans="1:13" s="132" customFormat="1" ht="15">
      <c r="A47" s="341" t="s">
        <v>40</v>
      </c>
      <c r="B47" s="323">
        <f>+B48+B49</f>
        <v>0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1:2" ht="15">
      <c r="A48" s="133" t="s">
        <v>21</v>
      </c>
      <c r="B48" s="324"/>
    </row>
    <row r="49" spans="1:2" ht="15">
      <c r="A49" s="133" t="s">
        <v>533</v>
      </c>
      <c r="B49" s="324"/>
    </row>
    <row r="50" spans="1:2" ht="15">
      <c r="A50" s="133" t="s">
        <v>84</v>
      </c>
      <c r="B50" s="324"/>
    </row>
    <row r="51" spans="1:2" ht="15">
      <c r="A51" s="135" t="s">
        <v>41</v>
      </c>
      <c r="B51" s="311" t="e">
        <f>+B47/B50</f>
        <v>#DIV/0!</v>
      </c>
    </row>
    <row r="52" spans="1:2" ht="15.75" thickBot="1">
      <c r="A52" s="136" t="s">
        <v>534</v>
      </c>
      <c r="B52" s="313" t="e">
        <f>+B48*100/B47</f>
        <v>#DIV/0!</v>
      </c>
    </row>
  </sheetData>
  <sheetProtection password="E494" sheet="1" selectLockedCells="1"/>
  <printOptions horizontalCentered="1"/>
  <pageMargins left="0.3937007874015748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B2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125" defaultRowHeight="12.75"/>
  <cols>
    <col min="1" max="1" width="49.50390625" style="83" customWidth="1"/>
    <col min="2" max="2" width="27.375" style="312" customWidth="1"/>
    <col min="3" max="16384" width="9.125" style="83" customWidth="1"/>
  </cols>
  <sheetData>
    <row r="1" spans="1:2" ht="15">
      <c r="A1" s="84" t="s">
        <v>30</v>
      </c>
      <c r="B1" s="307"/>
    </row>
    <row r="2" spans="1:2" ht="15">
      <c r="A2" s="86"/>
      <c r="B2" s="308"/>
    </row>
    <row r="3" spans="1:2" s="89" customFormat="1" ht="15">
      <c r="A3" s="130"/>
      <c r="B3" s="56" t="s">
        <v>577</v>
      </c>
    </row>
    <row r="4" spans="1:2" s="134" customFormat="1" ht="15">
      <c r="A4" s="90"/>
      <c r="B4" s="309"/>
    </row>
    <row r="5" spans="1:2" ht="15">
      <c r="A5" s="124" t="s">
        <v>101</v>
      </c>
      <c r="B5" s="345"/>
    </row>
    <row r="6" spans="1:2" ht="15">
      <c r="A6" s="94" t="s">
        <v>31</v>
      </c>
      <c r="B6" s="346"/>
    </row>
    <row r="7" spans="1:2" ht="15">
      <c r="A7" s="94" t="s">
        <v>32</v>
      </c>
      <c r="B7" s="347">
        <f>+'I. FINANČNI KAZALNIKI'!B6</f>
        <v>0</v>
      </c>
    </row>
    <row r="8" spans="1:2" ht="15">
      <c r="A8" s="103" t="s">
        <v>33</v>
      </c>
      <c r="B8" s="319" t="e">
        <f>+B6*100/B7</f>
        <v>#DIV/0!</v>
      </c>
    </row>
    <row r="9" spans="1:2" ht="15.75" thickBot="1">
      <c r="A9" s="122" t="s">
        <v>516</v>
      </c>
      <c r="B9" s="316" t="e">
        <f>+B6/'II.A.KADROVSKI VIRI'!C10</f>
        <v>#DIV/0!</v>
      </c>
    </row>
    <row r="10" spans="1:2" ht="15">
      <c r="A10" s="348"/>
      <c r="B10" s="349"/>
    </row>
    <row r="11" spans="1:2" ht="15">
      <c r="A11" s="124" t="s">
        <v>34</v>
      </c>
      <c r="B11" s="345"/>
    </row>
    <row r="12" spans="1:2" ht="15">
      <c r="A12" s="94" t="s">
        <v>35</v>
      </c>
      <c r="B12" s="346"/>
    </row>
    <row r="13" spans="1:2" ht="15">
      <c r="A13" s="94" t="s">
        <v>99</v>
      </c>
      <c r="B13" s="347">
        <f>+'I. FINANČNI KAZALNIKI'!B6</f>
        <v>0</v>
      </c>
    </row>
    <row r="14" spans="1:2" ht="15">
      <c r="A14" s="103" t="s">
        <v>517</v>
      </c>
      <c r="B14" s="319" t="e">
        <f>+B12*100/B13</f>
        <v>#DIV/0!</v>
      </c>
    </row>
    <row r="15" spans="1:2" ht="15.75" thickBot="1">
      <c r="A15" s="122" t="s">
        <v>518</v>
      </c>
      <c r="B15" s="316" t="e">
        <f>+B12/'II.A.KADROVSKI VIRI'!C10</f>
        <v>#DIV/0!</v>
      </c>
    </row>
    <row r="16" spans="1:2" ht="15">
      <c r="A16" s="348"/>
      <c r="B16" s="349"/>
    </row>
    <row r="17" spans="1:2" ht="15">
      <c r="A17" s="124" t="s">
        <v>36</v>
      </c>
      <c r="B17" s="345"/>
    </row>
    <row r="18" spans="1:2" ht="15">
      <c r="A18" s="94" t="s">
        <v>37</v>
      </c>
      <c r="B18" s="346"/>
    </row>
    <row r="19" spans="1:2" ht="15">
      <c r="A19" s="94" t="s">
        <v>99</v>
      </c>
      <c r="B19" s="347">
        <f>+'I. FINANČNI KAZALNIKI'!B6</f>
        <v>0</v>
      </c>
    </row>
    <row r="20" spans="1:2" ht="15">
      <c r="A20" s="103" t="s">
        <v>519</v>
      </c>
      <c r="B20" s="319" t="e">
        <f>+B18*100/B19</f>
        <v>#DIV/0!</v>
      </c>
    </row>
    <row r="21" spans="1:2" ht="15.75" thickBot="1">
      <c r="A21" s="105" t="s">
        <v>548</v>
      </c>
      <c r="B21" s="316" t="e">
        <f>+B18/'II.C.PROSTORSKI VIRI'!B7</f>
        <v>#DIV/0!</v>
      </c>
    </row>
  </sheetData>
  <sheetProtection password="E494" sheet="1" selectLockedCells="1"/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FO4199"/>
  <sheetViews>
    <sheetView tabSelected="1" zoomScalePageLayoutView="0" workbookViewId="0" topLeftCell="A1">
      <pane xSplit="2" ySplit="5" topLeftCell="C57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08" sqref="C608"/>
    </sheetView>
  </sheetViews>
  <sheetFormatPr defaultColWidth="15.625" defaultRowHeight="12.75"/>
  <cols>
    <col min="1" max="1" width="5.50390625" style="194" customWidth="1"/>
    <col min="2" max="2" width="77.125" style="300" customWidth="1"/>
    <col min="3" max="3" width="23.875" style="303" customWidth="1"/>
    <col min="4" max="16384" width="15.625" style="194" customWidth="1"/>
  </cols>
  <sheetData>
    <row r="1" spans="1:3" ht="15">
      <c r="A1" s="191" t="s">
        <v>8</v>
      </c>
      <c r="B1" s="192"/>
      <c r="C1" s="193"/>
    </row>
    <row r="2" spans="2:3" ht="15">
      <c r="B2" s="195"/>
      <c r="C2" s="196"/>
    </row>
    <row r="3" spans="1:3" ht="15">
      <c r="A3" s="191" t="s">
        <v>9</v>
      </c>
      <c r="B3" s="197"/>
      <c r="C3" s="193"/>
    </row>
    <row r="4" spans="2:3" ht="15">
      <c r="B4" s="198"/>
      <c r="C4" s="199"/>
    </row>
    <row r="5" spans="1:3" s="202" customFormat="1" ht="30.75">
      <c r="A5" s="200" t="s">
        <v>110</v>
      </c>
      <c r="B5" s="201"/>
      <c r="C5" s="58" t="s">
        <v>577</v>
      </c>
    </row>
    <row r="6" spans="1:3" s="202" customFormat="1" ht="15">
      <c r="A6" s="200"/>
      <c r="B6" s="201"/>
      <c r="C6" s="172"/>
    </row>
    <row r="7" spans="1:3" s="202" customFormat="1" ht="15">
      <c r="A7" s="203" t="s">
        <v>111</v>
      </c>
      <c r="B7" s="204" t="s">
        <v>102</v>
      </c>
      <c r="C7" s="173"/>
    </row>
    <row r="8" spans="1:3" s="202" customFormat="1" ht="15">
      <c r="A8" s="200"/>
      <c r="B8" s="201"/>
      <c r="C8" s="172"/>
    </row>
    <row r="9" spans="1:3" s="202" customFormat="1" ht="15">
      <c r="A9" s="205" t="s">
        <v>112</v>
      </c>
      <c r="B9" s="206" t="s">
        <v>103</v>
      </c>
      <c r="C9" s="174"/>
    </row>
    <row r="10" spans="1:3" ht="15">
      <c r="A10" s="207"/>
      <c r="B10" s="208" t="s">
        <v>167</v>
      </c>
      <c r="C10" s="209">
        <f>+C11+C12+C15+C19+C20</f>
        <v>0</v>
      </c>
    </row>
    <row r="11" spans="1:3" ht="15">
      <c r="A11" s="210"/>
      <c r="B11" s="211" t="s">
        <v>168</v>
      </c>
      <c r="C11" s="212">
        <f>+C56+C569+C616++C629++C638++C647+C657+C661+C665+C670+C694+C704</f>
        <v>0</v>
      </c>
    </row>
    <row r="12" spans="1:3" ht="15">
      <c r="A12" s="210"/>
      <c r="B12" s="211" t="s">
        <v>169</v>
      </c>
      <c r="C12" s="212">
        <f>+C59+C570+C617+C658+C662+C666+C630+C639+C648+C671+C677++C687+C695+C705</f>
        <v>0</v>
      </c>
    </row>
    <row r="13" spans="1:3" ht="15">
      <c r="A13" s="213"/>
      <c r="B13" s="214" t="s">
        <v>45</v>
      </c>
      <c r="C13" s="175"/>
    </row>
    <row r="14" spans="1:3" ht="15">
      <c r="A14" s="213"/>
      <c r="B14" s="214" t="s">
        <v>44</v>
      </c>
      <c r="C14" s="175"/>
    </row>
    <row r="15" spans="1:3" ht="15">
      <c r="A15" s="210"/>
      <c r="B15" s="211" t="s">
        <v>170</v>
      </c>
      <c r="C15" s="212">
        <f>+C16+C17+C18</f>
        <v>0</v>
      </c>
    </row>
    <row r="16" spans="1:3" ht="15">
      <c r="A16" s="213"/>
      <c r="B16" s="214" t="s">
        <v>46</v>
      </c>
      <c r="C16" s="175"/>
    </row>
    <row r="17" spans="1:3" ht="15">
      <c r="A17" s="213"/>
      <c r="B17" s="214" t="s">
        <v>65</v>
      </c>
      <c r="C17" s="175"/>
    </row>
    <row r="18" spans="1:3" ht="15">
      <c r="A18" s="213"/>
      <c r="B18" s="214" t="s">
        <v>47</v>
      </c>
      <c r="C18" s="175"/>
    </row>
    <row r="19" spans="1:3" ht="15">
      <c r="A19" s="210"/>
      <c r="B19" s="211" t="s">
        <v>171</v>
      </c>
      <c r="C19" s="176"/>
    </row>
    <row r="20" spans="1:3" ht="15">
      <c r="A20" s="210"/>
      <c r="B20" s="211" t="s">
        <v>172</v>
      </c>
      <c r="C20" s="212">
        <f>+C21+C22</f>
        <v>0</v>
      </c>
    </row>
    <row r="21" spans="1:3" ht="15">
      <c r="A21" s="213"/>
      <c r="B21" s="215" t="s">
        <v>529</v>
      </c>
      <c r="C21" s="177"/>
    </row>
    <row r="22" spans="1:3" ht="15.75" thickBot="1">
      <c r="A22" s="217"/>
      <c r="B22" s="218" t="s">
        <v>100</v>
      </c>
      <c r="C22" s="178"/>
    </row>
    <row r="23" spans="1:3" ht="15">
      <c r="A23" s="219"/>
      <c r="B23" s="220"/>
      <c r="C23" s="221"/>
    </row>
    <row r="24" spans="1:3" ht="15">
      <c r="A24" s="205" t="s">
        <v>113</v>
      </c>
      <c r="B24" s="222" t="s">
        <v>104</v>
      </c>
      <c r="C24" s="223"/>
    </row>
    <row r="25" spans="1:3" ht="15">
      <c r="A25" s="207"/>
      <c r="B25" s="208" t="s">
        <v>337</v>
      </c>
      <c r="C25" s="224">
        <f>+C11+C16+C21</f>
        <v>0</v>
      </c>
    </row>
    <row r="26" spans="1:3" ht="15">
      <c r="A26" s="213"/>
      <c r="B26" s="225" t="s">
        <v>173</v>
      </c>
      <c r="C26" s="187">
        <f>SUM(C27:C30)</f>
        <v>0</v>
      </c>
    </row>
    <row r="27" spans="1:3" ht="15">
      <c r="A27" s="213"/>
      <c r="B27" s="226" t="s">
        <v>331</v>
      </c>
      <c r="C27" s="179"/>
    </row>
    <row r="28" spans="1:3" ht="15">
      <c r="A28" s="213"/>
      <c r="B28" s="226" t="s">
        <v>332</v>
      </c>
      <c r="C28" s="179"/>
    </row>
    <row r="29" spans="1:3" ht="15">
      <c r="A29" s="213"/>
      <c r="B29" s="226" t="s">
        <v>330</v>
      </c>
      <c r="C29" s="179"/>
    </row>
    <row r="30" spans="1:3" ht="15">
      <c r="A30" s="213"/>
      <c r="B30" s="215" t="s">
        <v>523</v>
      </c>
      <c r="C30" s="179"/>
    </row>
    <row r="31" spans="1:3" ht="15">
      <c r="A31" s="213"/>
      <c r="B31" s="215"/>
      <c r="C31" s="187"/>
    </row>
    <row r="32" spans="1:3" ht="15">
      <c r="A32" s="213"/>
      <c r="B32" s="215" t="s">
        <v>334</v>
      </c>
      <c r="C32" s="187"/>
    </row>
    <row r="33" spans="1:3" ht="15">
      <c r="A33" s="213"/>
      <c r="B33" s="227" t="s">
        <v>335</v>
      </c>
      <c r="C33" s="179"/>
    </row>
    <row r="34" spans="1:3" ht="15.75" thickBot="1">
      <c r="A34" s="217"/>
      <c r="B34" s="228" t="s">
        <v>336</v>
      </c>
      <c r="C34" s="180"/>
    </row>
    <row r="35" spans="1:3" s="195" customFormat="1" ht="15">
      <c r="A35" s="229"/>
      <c r="B35" s="229"/>
      <c r="C35" s="230"/>
    </row>
    <row r="36" spans="1:3" ht="15">
      <c r="A36" s="205" t="s">
        <v>114</v>
      </c>
      <c r="B36" s="222" t="s">
        <v>105</v>
      </c>
      <c r="C36" s="231"/>
    </row>
    <row r="37" spans="1:3" ht="15">
      <c r="A37" s="207"/>
      <c r="B37" s="208" t="s">
        <v>174</v>
      </c>
      <c r="C37" s="224">
        <f>+C38+C39+C40</f>
        <v>0</v>
      </c>
    </row>
    <row r="38" spans="1:3" ht="15">
      <c r="A38" s="213"/>
      <c r="B38" s="215" t="s">
        <v>338</v>
      </c>
      <c r="C38" s="179"/>
    </row>
    <row r="39" spans="1:3" ht="15">
      <c r="A39" s="213"/>
      <c r="B39" s="215" t="s">
        <v>339</v>
      </c>
      <c r="C39" s="179"/>
    </row>
    <row r="40" spans="1:3" ht="15.75" thickBot="1">
      <c r="A40" s="217"/>
      <c r="B40" s="218" t="s">
        <v>340</v>
      </c>
      <c r="C40" s="180"/>
    </row>
    <row r="41" spans="1:3" ht="15">
      <c r="A41" s="219"/>
      <c r="B41" s="229"/>
      <c r="C41" s="232"/>
    </row>
    <row r="42" spans="1:3" ht="15">
      <c r="A42" s="205" t="s">
        <v>115</v>
      </c>
      <c r="B42" s="222" t="s">
        <v>106</v>
      </c>
      <c r="C42" s="231"/>
    </row>
    <row r="43" spans="1:3" ht="15">
      <c r="A43" s="233"/>
      <c r="B43" s="208" t="s">
        <v>175</v>
      </c>
      <c r="C43" s="224">
        <f>+C44+C45</f>
        <v>0</v>
      </c>
    </row>
    <row r="44" spans="1:3" ht="15">
      <c r="A44" s="234"/>
      <c r="B44" s="226" t="s">
        <v>66</v>
      </c>
      <c r="C44" s="179"/>
    </row>
    <row r="45" spans="1:3" ht="15.75" thickBot="1">
      <c r="A45" s="235"/>
      <c r="B45" s="236" t="s">
        <v>67</v>
      </c>
      <c r="C45" s="180"/>
    </row>
    <row r="46" spans="1:3" ht="15">
      <c r="A46" s="237"/>
      <c r="B46" s="229"/>
      <c r="C46" s="221"/>
    </row>
    <row r="47" spans="1:3" ht="15">
      <c r="A47" s="205" t="s">
        <v>117</v>
      </c>
      <c r="B47" s="222" t="s">
        <v>107</v>
      </c>
      <c r="C47" s="231"/>
    </row>
    <row r="48" spans="1:3" ht="15">
      <c r="A48" s="233"/>
      <c r="B48" s="238" t="s">
        <v>688</v>
      </c>
      <c r="C48" s="181"/>
    </row>
    <row r="49" spans="1:3" ht="15.75" thickBot="1">
      <c r="A49" s="239"/>
      <c r="B49" s="240" t="s">
        <v>333</v>
      </c>
      <c r="C49" s="182"/>
    </row>
    <row r="50" spans="1:3" ht="15">
      <c r="A50" s="237"/>
      <c r="B50" s="229"/>
      <c r="C50" s="221"/>
    </row>
    <row r="51" spans="1:3" ht="15">
      <c r="A51" s="203" t="s">
        <v>116</v>
      </c>
      <c r="B51" s="242" t="s">
        <v>524</v>
      </c>
      <c r="C51" s="243"/>
    </row>
    <row r="52" spans="1:3" ht="15">
      <c r="A52" s="234"/>
      <c r="B52" s="234"/>
      <c r="C52" s="244"/>
    </row>
    <row r="53" spans="1:3" s="247" customFormat="1" ht="15">
      <c r="A53" s="205" t="s">
        <v>118</v>
      </c>
      <c r="B53" s="245" t="s">
        <v>108</v>
      </c>
      <c r="C53" s="246"/>
    </row>
    <row r="54" spans="1:3" ht="15">
      <c r="A54" s="207"/>
      <c r="B54" s="248" t="s">
        <v>136</v>
      </c>
      <c r="C54" s="249"/>
    </row>
    <row r="55" spans="1:3" ht="15">
      <c r="A55" s="213"/>
      <c r="B55" s="250" t="s">
        <v>68</v>
      </c>
      <c r="C55" s="251"/>
    </row>
    <row r="56" spans="1:3" ht="15">
      <c r="A56" s="252"/>
      <c r="B56" s="253" t="s">
        <v>11</v>
      </c>
      <c r="C56" s="254">
        <f>+C57+C58</f>
        <v>0</v>
      </c>
    </row>
    <row r="57" spans="1:3" ht="15">
      <c r="A57" s="255"/>
      <c r="B57" s="253" t="s">
        <v>70</v>
      </c>
      <c r="C57" s="254">
        <f>+C86+C110+C134+C158+C182+C206+C233+C257+C281+C305+C323+C347</f>
        <v>0</v>
      </c>
    </row>
    <row r="58" spans="1:3" ht="15">
      <c r="A58" s="255"/>
      <c r="B58" s="253" t="s">
        <v>341</v>
      </c>
      <c r="C58" s="254">
        <f>+C87+C111+C135+C159+C183+C207+C234+C258+C282+C306+C324+C348</f>
        <v>0</v>
      </c>
    </row>
    <row r="59" spans="1:3" ht="15">
      <c r="A59" s="252"/>
      <c r="B59" s="253" t="s">
        <v>12</v>
      </c>
      <c r="C59" s="254">
        <f>+C88+C112+C136+C160+C184+C208+C235+C259+C283+C307+C325+C349</f>
        <v>0</v>
      </c>
    </row>
    <row r="60" spans="1:3" ht="15">
      <c r="A60" s="213"/>
      <c r="B60" s="225" t="s">
        <v>69</v>
      </c>
      <c r="C60" s="187"/>
    </row>
    <row r="61" spans="1:3" ht="15">
      <c r="A61" s="255"/>
      <c r="B61" s="256" t="s">
        <v>71</v>
      </c>
      <c r="C61" s="257">
        <f>+C62+C63</f>
        <v>0</v>
      </c>
    </row>
    <row r="62" spans="1:3" ht="15">
      <c r="A62" s="255"/>
      <c r="B62" s="256" t="s">
        <v>57</v>
      </c>
      <c r="C62" s="257">
        <f>+C91+C115+C139+C163+C187+C211+C238+C262+C286+C310+C328</f>
        <v>0</v>
      </c>
    </row>
    <row r="63" spans="1:3" ht="15">
      <c r="A63" s="255"/>
      <c r="B63" s="256" t="s">
        <v>58</v>
      </c>
      <c r="C63" s="257">
        <f>+C92+C116+C140+C164+C188+C212+C239+C263+C287+C311+C329</f>
        <v>0</v>
      </c>
    </row>
    <row r="64" spans="1:3" ht="15">
      <c r="A64" s="255"/>
      <c r="B64" s="256" t="s">
        <v>342</v>
      </c>
      <c r="C64" s="257">
        <f>+C93+C117+C141+C165+C189+C213+C240+C264+C288+C312+C330</f>
        <v>0</v>
      </c>
    </row>
    <row r="65" spans="1:3" ht="15">
      <c r="A65" s="255"/>
      <c r="B65" s="256" t="s">
        <v>90</v>
      </c>
      <c r="C65" s="257">
        <f>+C94+C118+C142+C166+C190+C214+C241+C265+C289+C331</f>
        <v>0</v>
      </c>
    </row>
    <row r="66" spans="1:3" ht="15">
      <c r="A66" s="255"/>
      <c r="B66" s="256" t="s">
        <v>159</v>
      </c>
      <c r="C66" s="257">
        <f>+C351</f>
        <v>0</v>
      </c>
    </row>
    <row r="67" spans="1:3" ht="15">
      <c r="A67" s="255"/>
      <c r="B67" s="256" t="s">
        <v>42</v>
      </c>
      <c r="C67" s="257">
        <f>+C95+C119+C143+C167+C191+C215+C242+C266+C290+C313+C332</f>
        <v>0</v>
      </c>
    </row>
    <row r="68" spans="1:3" ht="15">
      <c r="A68" s="255"/>
      <c r="B68" s="256" t="s">
        <v>43</v>
      </c>
      <c r="C68" s="257">
        <f>+C96+C120+C144+C168+C192+C216+C243+C267+C291+C314+C333</f>
        <v>0</v>
      </c>
    </row>
    <row r="69" spans="1:3" ht="15">
      <c r="A69" s="255"/>
      <c r="B69" s="256" t="s">
        <v>89</v>
      </c>
      <c r="C69" s="257">
        <f>+C68+C67+C66+C65+C64+C61</f>
        <v>0</v>
      </c>
    </row>
    <row r="70" spans="1:3" ht="15">
      <c r="A70" s="255"/>
      <c r="B70" s="256" t="s">
        <v>160</v>
      </c>
      <c r="C70" s="257">
        <f>+C71+C72</f>
        <v>0</v>
      </c>
    </row>
    <row r="71" spans="1:3" ht="15">
      <c r="A71" s="255"/>
      <c r="B71" s="256" t="s">
        <v>57</v>
      </c>
      <c r="C71" s="257">
        <f>+C99+C123+C147+C171+C195+C219+C246+C270+C294+C336</f>
        <v>0</v>
      </c>
    </row>
    <row r="72" spans="1:3" ht="15">
      <c r="A72" s="255"/>
      <c r="B72" s="256" t="s">
        <v>58</v>
      </c>
      <c r="C72" s="257">
        <f>+C100+C124+C148+C172+C196+C220+C247+C271+C295+C337</f>
        <v>0</v>
      </c>
    </row>
    <row r="73" spans="1:3" ht="15">
      <c r="A73" s="255"/>
      <c r="B73" s="256" t="s">
        <v>164</v>
      </c>
      <c r="C73" s="257">
        <f>+C74+C75</f>
        <v>0</v>
      </c>
    </row>
    <row r="74" spans="1:3" ht="15">
      <c r="A74" s="213"/>
      <c r="B74" s="226" t="s">
        <v>57</v>
      </c>
      <c r="C74" s="179"/>
    </row>
    <row r="75" spans="1:3" ht="15">
      <c r="A75" s="213"/>
      <c r="B75" s="226" t="s">
        <v>58</v>
      </c>
      <c r="C75" s="183"/>
    </row>
    <row r="76" spans="1:3" s="247" customFormat="1" ht="15">
      <c r="A76" s="234"/>
      <c r="B76" s="225" t="s">
        <v>72</v>
      </c>
      <c r="C76" s="258"/>
    </row>
    <row r="77" spans="1:3" ht="15">
      <c r="A77" s="207"/>
      <c r="B77" s="238" t="s">
        <v>73</v>
      </c>
      <c r="C77" s="259" t="e">
        <f>+C69/(C57+(C58*0.5))</f>
        <v>#DIV/0!</v>
      </c>
    </row>
    <row r="78" spans="1:3" ht="15">
      <c r="A78" s="207"/>
      <c r="B78" s="238" t="s">
        <v>530</v>
      </c>
      <c r="C78" s="224" t="e">
        <f>+C69/C59</f>
        <v>#DIV/0!</v>
      </c>
    </row>
    <row r="79" spans="1:3" ht="15">
      <c r="A79" s="207"/>
      <c r="B79" s="238" t="s">
        <v>161</v>
      </c>
      <c r="C79" s="224" t="e">
        <f>+C70/((C57-C347)+((C58-C348)*0.5))</f>
        <v>#DIV/0!</v>
      </c>
    </row>
    <row r="80" spans="1:3" ht="15.75" thickBot="1">
      <c r="A80" s="260"/>
      <c r="B80" s="240" t="s">
        <v>162</v>
      </c>
      <c r="C80" s="241" t="e">
        <f>+C70/(C59-C349)</f>
        <v>#DIV/0!</v>
      </c>
    </row>
    <row r="81" spans="1:3" ht="15">
      <c r="A81" s="219"/>
      <c r="B81" s="220"/>
      <c r="C81" s="232"/>
    </row>
    <row r="82" spans="1:3" s="247" customFormat="1" ht="15">
      <c r="A82" s="261" t="s">
        <v>122</v>
      </c>
      <c r="B82" s="245" t="s">
        <v>109</v>
      </c>
      <c r="C82" s="246"/>
    </row>
    <row r="83" spans="1:3" ht="15">
      <c r="A83" s="262"/>
      <c r="B83" s="263" t="s">
        <v>137</v>
      </c>
      <c r="C83" s="264"/>
    </row>
    <row r="84" spans="1:3" ht="15">
      <c r="A84" s="213"/>
      <c r="B84" s="250" t="s">
        <v>68</v>
      </c>
      <c r="C84" s="187"/>
    </row>
    <row r="85" spans="1:3" ht="15">
      <c r="A85" s="255"/>
      <c r="B85" s="256" t="s">
        <v>11</v>
      </c>
      <c r="C85" s="257">
        <f>+C86+C87</f>
        <v>0</v>
      </c>
    </row>
    <row r="86" spans="1:3" ht="15">
      <c r="A86" s="213"/>
      <c r="B86" s="226" t="s">
        <v>70</v>
      </c>
      <c r="C86" s="179"/>
    </row>
    <row r="87" spans="1:3" ht="15">
      <c r="A87" s="213"/>
      <c r="B87" s="215" t="s">
        <v>341</v>
      </c>
      <c r="C87" s="183"/>
    </row>
    <row r="88" spans="1:3" ht="15">
      <c r="A88" s="213"/>
      <c r="B88" s="226" t="s">
        <v>12</v>
      </c>
      <c r="C88" s="183"/>
    </row>
    <row r="89" spans="1:3" ht="15">
      <c r="A89" s="213"/>
      <c r="B89" s="225" t="s">
        <v>69</v>
      </c>
      <c r="C89" s="265"/>
    </row>
    <row r="90" spans="1:3" ht="15">
      <c r="A90" s="255"/>
      <c r="B90" s="256" t="s">
        <v>71</v>
      </c>
      <c r="C90" s="266">
        <f>+C91+C92</f>
        <v>0</v>
      </c>
    </row>
    <row r="91" spans="1:3" ht="15">
      <c r="A91" s="213"/>
      <c r="B91" s="226" t="s">
        <v>57</v>
      </c>
      <c r="C91" s="179"/>
    </row>
    <row r="92" spans="1:3" ht="15">
      <c r="A92" s="213"/>
      <c r="B92" s="226" t="s">
        <v>58</v>
      </c>
      <c r="C92" s="179"/>
    </row>
    <row r="93" spans="1:3" ht="15">
      <c r="A93" s="213"/>
      <c r="B93" s="215" t="s">
        <v>342</v>
      </c>
      <c r="C93" s="184"/>
    </row>
    <row r="94" spans="1:3" ht="15">
      <c r="A94" s="213"/>
      <c r="B94" s="226" t="s">
        <v>90</v>
      </c>
      <c r="C94" s="184"/>
    </row>
    <row r="95" spans="1:3" ht="15">
      <c r="A95" s="213"/>
      <c r="B95" s="226" t="s">
        <v>42</v>
      </c>
      <c r="C95" s="184"/>
    </row>
    <row r="96" spans="1:3" ht="15">
      <c r="A96" s="213"/>
      <c r="B96" s="226" t="s">
        <v>43</v>
      </c>
      <c r="C96" s="179"/>
    </row>
    <row r="97" spans="1:3" ht="15">
      <c r="A97" s="255"/>
      <c r="B97" s="256" t="s">
        <v>89</v>
      </c>
      <c r="C97" s="257">
        <f>+C96+C95+C94+C93+C90</f>
        <v>0</v>
      </c>
    </row>
    <row r="98" spans="1:3" ht="15">
      <c r="A98" s="255"/>
      <c r="B98" s="256" t="s">
        <v>160</v>
      </c>
      <c r="C98" s="257">
        <f>+C99+C100</f>
        <v>0</v>
      </c>
    </row>
    <row r="99" spans="1:3" s="247" customFormat="1" ht="15">
      <c r="A99" s="234"/>
      <c r="B99" s="226" t="s">
        <v>57</v>
      </c>
      <c r="C99" s="185"/>
    </row>
    <row r="100" spans="1:3" ht="15">
      <c r="A100" s="213"/>
      <c r="B100" s="226" t="s">
        <v>58</v>
      </c>
      <c r="C100" s="186"/>
    </row>
    <row r="101" spans="1:3" ht="15">
      <c r="A101" s="213"/>
      <c r="B101" s="225" t="s">
        <v>72</v>
      </c>
      <c r="C101" s="187"/>
    </row>
    <row r="102" spans="1:3" ht="15">
      <c r="A102" s="207"/>
      <c r="B102" s="238" t="s">
        <v>73</v>
      </c>
      <c r="C102" s="259" t="e">
        <f>+C97/(C86+(C87*0.5))</f>
        <v>#DIV/0!</v>
      </c>
    </row>
    <row r="103" spans="1:3" ht="15">
      <c r="A103" s="207"/>
      <c r="B103" s="238" t="s">
        <v>531</v>
      </c>
      <c r="C103" s="224" t="e">
        <f>+C97/C88</f>
        <v>#DIV/0!</v>
      </c>
    </row>
    <row r="104" spans="1:3" ht="15">
      <c r="A104" s="207"/>
      <c r="B104" s="238" t="s">
        <v>161</v>
      </c>
      <c r="C104" s="224" t="e">
        <f>+C98/(C86+(C87*0.5))</f>
        <v>#DIV/0!</v>
      </c>
    </row>
    <row r="105" spans="1:3" ht="15.75" thickBot="1">
      <c r="A105" s="260"/>
      <c r="B105" s="240" t="s">
        <v>162</v>
      </c>
      <c r="C105" s="241" t="e">
        <f>+C98/C88</f>
        <v>#DIV/0!</v>
      </c>
    </row>
    <row r="106" spans="1:3" ht="15">
      <c r="A106" s="219"/>
      <c r="B106" s="267"/>
      <c r="C106" s="268"/>
    </row>
    <row r="107" spans="1:3" ht="15">
      <c r="A107" s="262"/>
      <c r="B107" s="263" t="s">
        <v>138</v>
      </c>
      <c r="C107" s="264"/>
    </row>
    <row r="108" spans="1:3" ht="15">
      <c r="A108" s="213"/>
      <c r="B108" s="250" t="s">
        <v>68</v>
      </c>
      <c r="C108" s="187"/>
    </row>
    <row r="109" spans="1:3" ht="15">
      <c r="A109" s="255"/>
      <c r="B109" s="256" t="s">
        <v>11</v>
      </c>
      <c r="C109" s="257">
        <f>+C110+C111</f>
        <v>0</v>
      </c>
    </row>
    <row r="110" spans="1:3" ht="15">
      <c r="A110" s="213"/>
      <c r="B110" s="226" t="s">
        <v>70</v>
      </c>
      <c r="C110" s="179"/>
    </row>
    <row r="111" spans="1:3" ht="15">
      <c r="A111" s="213"/>
      <c r="B111" s="215" t="s">
        <v>341</v>
      </c>
      <c r="C111" s="183"/>
    </row>
    <row r="112" spans="1:3" ht="15">
      <c r="A112" s="213"/>
      <c r="B112" s="226" t="s">
        <v>12</v>
      </c>
      <c r="C112" s="183"/>
    </row>
    <row r="113" spans="1:3" ht="15">
      <c r="A113" s="213"/>
      <c r="B113" s="225" t="s">
        <v>69</v>
      </c>
      <c r="C113" s="265"/>
    </row>
    <row r="114" spans="1:3" ht="15">
      <c r="A114" s="255"/>
      <c r="B114" s="256" t="s">
        <v>71</v>
      </c>
      <c r="C114" s="266">
        <f>+C115+C116</f>
        <v>0</v>
      </c>
    </row>
    <row r="115" spans="1:3" ht="15">
      <c r="A115" s="213"/>
      <c r="B115" s="226" t="s">
        <v>57</v>
      </c>
      <c r="C115" s="179"/>
    </row>
    <row r="116" spans="1:3" ht="15">
      <c r="A116" s="213"/>
      <c r="B116" s="226" t="s">
        <v>58</v>
      </c>
      <c r="C116" s="179"/>
    </row>
    <row r="117" spans="1:3" ht="15">
      <c r="A117" s="213"/>
      <c r="B117" s="215" t="s">
        <v>342</v>
      </c>
      <c r="C117" s="184"/>
    </row>
    <row r="118" spans="1:3" ht="15">
      <c r="A118" s="213"/>
      <c r="B118" s="226" t="s">
        <v>90</v>
      </c>
      <c r="C118" s="184"/>
    </row>
    <row r="119" spans="1:3" ht="15">
      <c r="A119" s="213"/>
      <c r="B119" s="226" t="s">
        <v>42</v>
      </c>
      <c r="C119" s="184"/>
    </row>
    <row r="120" spans="1:3" ht="15">
      <c r="A120" s="213"/>
      <c r="B120" s="226" t="s">
        <v>43</v>
      </c>
      <c r="C120" s="179"/>
    </row>
    <row r="121" spans="1:3" ht="15">
      <c r="A121" s="255"/>
      <c r="B121" s="256" t="s">
        <v>89</v>
      </c>
      <c r="C121" s="257">
        <f>+C120+C119+C118+C117+C114</f>
        <v>0</v>
      </c>
    </row>
    <row r="122" spans="1:3" ht="15">
      <c r="A122" s="255"/>
      <c r="B122" s="256" t="s">
        <v>160</v>
      </c>
      <c r="C122" s="257">
        <f>+C123+C124</f>
        <v>0</v>
      </c>
    </row>
    <row r="123" spans="1:3" s="247" customFormat="1" ht="15">
      <c r="A123" s="234"/>
      <c r="B123" s="226" t="s">
        <v>57</v>
      </c>
      <c r="C123" s="185"/>
    </row>
    <row r="124" spans="1:3" ht="15">
      <c r="A124" s="213"/>
      <c r="B124" s="226" t="s">
        <v>58</v>
      </c>
      <c r="C124" s="186"/>
    </row>
    <row r="125" spans="1:3" ht="15">
      <c r="A125" s="213"/>
      <c r="B125" s="225" t="s">
        <v>72</v>
      </c>
      <c r="C125" s="187"/>
    </row>
    <row r="126" spans="1:3" ht="15">
      <c r="A126" s="207"/>
      <c r="B126" s="238" t="s">
        <v>73</v>
      </c>
      <c r="C126" s="259" t="e">
        <f>+C121/(C110+(C111*0.5))</f>
        <v>#DIV/0!</v>
      </c>
    </row>
    <row r="127" spans="1:3" ht="15">
      <c r="A127" s="207"/>
      <c r="B127" s="238" t="s">
        <v>531</v>
      </c>
      <c r="C127" s="224" t="e">
        <f>+C121/C112</f>
        <v>#DIV/0!</v>
      </c>
    </row>
    <row r="128" spans="1:3" ht="15">
      <c r="A128" s="207"/>
      <c r="B128" s="238" t="s">
        <v>161</v>
      </c>
      <c r="C128" s="224" t="e">
        <f>+C122/(C110+(C111*0.5))</f>
        <v>#DIV/0!</v>
      </c>
    </row>
    <row r="129" spans="1:3" ht="15.75" thickBot="1">
      <c r="A129" s="260"/>
      <c r="B129" s="240" t="s">
        <v>162</v>
      </c>
      <c r="C129" s="241" t="e">
        <f>+C122/C112</f>
        <v>#DIV/0!</v>
      </c>
    </row>
    <row r="130" spans="1:3" ht="15">
      <c r="A130" s="219"/>
      <c r="B130" s="267"/>
      <c r="C130" s="268"/>
    </row>
    <row r="131" spans="1:3" ht="15">
      <c r="A131" s="262"/>
      <c r="B131" s="263" t="s">
        <v>139</v>
      </c>
      <c r="C131" s="264"/>
    </row>
    <row r="132" spans="1:3" ht="15">
      <c r="A132" s="213"/>
      <c r="B132" s="250" t="s">
        <v>68</v>
      </c>
      <c r="C132" s="187"/>
    </row>
    <row r="133" spans="1:3" ht="15">
      <c r="A133" s="255"/>
      <c r="B133" s="256" t="s">
        <v>11</v>
      </c>
      <c r="C133" s="257">
        <f>+C134+C135</f>
        <v>0</v>
      </c>
    </row>
    <row r="134" spans="1:3" ht="15">
      <c r="A134" s="213"/>
      <c r="B134" s="226" t="s">
        <v>70</v>
      </c>
      <c r="C134" s="179"/>
    </row>
    <row r="135" spans="1:3" ht="15">
      <c r="A135" s="213"/>
      <c r="B135" s="215" t="s">
        <v>341</v>
      </c>
      <c r="C135" s="183"/>
    </row>
    <row r="136" spans="1:3" ht="15">
      <c r="A136" s="213"/>
      <c r="B136" s="226" t="s">
        <v>12</v>
      </c>
      <c r="C136" s="183"/>
    </row>
    <row r="137" spans="1:3" ht="15">
      <c r="A137" s="213"/>
      <c r="B137" s="225" t="s">
        <v>69</v>
      </c>
      <c r="C137" s="265"/>
    </row>
    <row r="138" spans="1:3" ht="15">
      <c r="A138" s="255"/>
      <c r="B138" s="256" t="s">
        <v>71</v>
      </c>
      <c r="C138" s="266">
        <f>+C139+C140</f>
        <v>0</v>
      </c>
    </row>
    <row r="139" spans="1:3" ht="15">
      <c r="A139" s="213"/>
      <c r="B139" s="226" t="s">
        <v>57</v>
      </c>
      <c r="C139" s="179"/>
    </row>
    <row r="140" spans="1:3" ht="15">
      <c r="A140" s="213"/>
      <c r="B140" s="226" t="s">
        <v>58</v>
      </c>
      <c r="C140" s="179"/>
    </row>
    <row r="141" spans="1:3" ht="15">
      <c r="A141" s="213"/>
      <c r="B141" s="215" t="s">
        <v>342</v>
      </c>
      <c r="C141" s="184"/>
    </row>
    <row r="142" spans="1:3" ht="15">
      <c r="A142" s="213"/>
      <c r="B142" s="226" t="s">
        <v>90</v>
      </c>
      <c r="C142" s="184"/>
    </row>
    <row r="143" spans="1:3" ht="15">
      <c r="A143" s="213"/>
      <c r="B143" s="226" t="s">
        <v>42</v>
      </c>
      <c r="C143" s="184"/>
    </row>
    <row r="144" spans="1:3" ht="15">
      <c r="A144" s="213"/>
      <c r="B144" s="226" t="s">
        <v>43</v>
      </c>
      <c r="C144" s="179"/>
    </row>
    <row r="145" spans="1:3" ht="15">
      <c r="A145" s="255"/>
      <c r="B145" s="256" t="s">
        <v>89</v>
      </c>
      <c r="C145" s="257">
        <f>+C144+C143+C142+C141+C138</f>
        <v>0</v>
      </c>
    </row>
    <row r="146" spans="1:3" ht="15">
      <c r="A146" s="255"/>
      <c r="B146" s="256" t="s">
        <v>160</v>
      </c>
      <c r="C146" s="257">
        <f>+C147+C148</f>
        <v>0</v>
      </c>
    </row>
    <row r="147" spans="1:3" s="247" customFormat="1" ht="15">
      <c r="A147" s="234"/>
      <c r="B147" s="226" t="s">
        <v>57</v>
      </c>
      <c r="C147" s="185"/>
    </row>
    <row r="148" spans="1:3" ht="15">
      <c r="A148" s="213"/>
      <c r="B148" s="226" t="s">
        <v>58</v>
      </c>
      <c r="C148" s="186"/>
    </row>
    <row r="149" spans="1:3" ht="15">
      <c r="A149" s="213"/>
      <c r="B149" s="225" t="s">
        <v>72</v>
      </c>
      <c r="C149" s="187"/>
    </row>
    <row r="150" spans="1:3" ht="15">
      <c r="A150" s="207"/>
      <c r="B150" s="238" t="s">
        <v>73</v>
      </c>
      <c r="C150" s="259" t="e">
        <f>+C145/(C134+(C135*0.5))</f>
        <v>#DIV/0!</v>
      </c>
    </row>
    <row r="151" spans="1:3" ht="15">
      <c r="A151" s="207"/>
      <c r="B151" s="238" t="s">
        <v>530</v>
      </c>
      <c r="C151" s="224" t="e">
        <f>+C145/C136</f>
        <v>#DIV/0!</v>
      </c>
    </row>
    <row r="152" spans="1:3" ht="15">
      <c r="A152" s="207"/>
      <c r="B152" s="238" t="s">
        <v>161</v>
      </c>
      <c r="C152" s="224" t="e">
        <f>+C146/(C134+(C135*0.5))</f>
        <v>#DIV/0!</v>
      </c>
    </row>
    <row r="153" spans="1:3" ht="15.75" thickBot="1">
      <c r="A153" s="260"/>
      <c r="B153" s="240" t="s">
        <v>162</v>
      </c>
      <c r="C153" s="241" t="e">
        <f>+C146/C136</f>
        <v>#DIV/0!</v>
      </c>
    </row>
    <row r="154" spans="1:3" ht="15">
      <c r="A154" s="219"/>
      <c r="B154" s="267"/>
      <c r="C154" s="268"/>
    </row>
    <row r="155" spans="1:3" ht="15">
      <c r="A155" s="262"/>
      <c r="B155" s="263" t="s">
        <v>140</v>
      </c>
      <c r="C155" s="264"/>
    </row>
    <row r="156" spans="1:3" ht="15">
      <c r="A156" s="213"/>
      <c r="B156" s="250" t="s">
        <v>68</v>
      </c>
      <c r="C156" s="187"/>
    </row>
    <row r="157" spans="1:3" ht="15">
      <c r="A157" s="255"/>
      <c r="B157" s="256" t="s">
        <v>11</v>
      </c>
      <c r="C157" s="257">
        <f>+C158+C159</f>
        <v>0</v>
      </c>
    </row>
    <row r="158" spans="1:3" ht="15">
      <c r="A158" s="213"/>
      <c r="B158" s="226" t="s">
        <v>70</v>
      </c>
      <c r="C158" s="179"/>
    </row>
    <row r="159" spans="1:3" ht="15">
      <c r="A159" s="213"/>
      <c r="B159" s="215" t="s">
        <v>341</v>
      </c>
      <c r="C159" s="183"/>
    </row>
    <row r="160" spans="1:3" ht="15">
      <c r="A160" s="213"/>
      <c r="B160" s="226" t="s">
        <v>12</v>
      </c>
      <c r="C160" s="183"/>
    </row>
    <row r="161" spans="1:3" ht="15">
      <c r="A161" s="213"/>
      <c r="B161" s="225" t="s">
        <v>69</v>
      </c>
      <c r="C161" s="265"/>
    </row>
    <row r="162" spans="1:3" ht="15">
      <c r="A162" s="255"/>
      <c r="B162" s="256" t="s">
        <v>71</v>
      </c>
      <c r="C162" s="266">
        <f>+C163+C164</f>
        <v>0</v>
      </c>
    </row>
    <row r="163" spans="1:3" ht="15">
      <c r="A163" s="213"/>
      <c r="B163" s="226" t="s">
        <v>57</v>
      </c>
      <c r="C163" s="179"/>
    </row>
    <row r="164" spans="1:3" ht="15">
      <c r="A164" s="213"/>
      <c r="B164" s="226" t="s">
        <v>58</v>
      </c>
      <c r="C164" s="179"/>
    </row>
    <row r="165" spans="1:3" ht="15">
      <c r="A165" s="213"/>
      <c r="B165" s="215" t="s">
        <v>342</v>
      </c>
      <c r="C165" s="184"/>
    </row>
    <row r="166" spans="1:3" ht="15">
      <c r="A166" s="213"/>
      <c r="B166" s="226" t="s">
        <v>90</v>
      </c>
      <c r="C166" s="184"/>
    </row>
    <row r="167" spans="1:3" ht="15">
      <c r="A167" s="213"/>
      <c r="B167" s="226" t="s">
        <v>42</v>
      </c>
      <c r="C167" s="184"/>
    </row>
    <row r="168" spans="1:3" ht="15">
      <c r="A168" s="213"/>
      <c r="B168" s="226" t="s">
        <v>43</v>
      </c>
      <c r="C168" s="179"/>
    </row>
    <row r="169" spans="1:3" ht="15">
      <c r="A169" s="255"/>
      <c r="B169" s="256" t="s">
        <v>89</v>
      </c>
      <c r="C169" s="257">
        <f>+C168+C167+C166+C165+C162</f>
        <v>0</v>
      </c>
    </row>
    <row r="170" spans="1:3" ht="15">
      <c r="A170" s="255"/>
      <c r="B170" s="256" t="s">
        <v>160</v>
      </c>
      <c r="C170" s="257">
        <f>+C171+C172</f>
        <v>0</v>
      </c>
    </row>
    <row r="171" spans="1:3" s="247" customFormat="1" ht="15">
      <c r="A171" s="234"/>
      <c r="B171" s="226" t="s">
        <v>57</v>
      </c>
      <c r="C171" s="185"/>
    </row>
    <row r="172" spans="1:3" ht="15">
      <c r="A172" s="213"/>
      <c r="B172" s="226" t="s">
        <v>58</v>
      </c>
      <c r="C172" s="186"/>
    </row>
    <row r="173" spans="1:3" ht="15">
      <c r="A173" s="213"/>
      <c r="B173" s="225" t="s">
        <v>72</v>
      </c>
      <c r="C173" s="187"/>
    </row>
    <row r="174" spans="1:3" ht="15">
      <c r="A174" s="207"/>
      <c r="B174" s="238" t="s">
        <v>73</v>
      </c>
      <c r="C174" s="259" t="e">
        <f>+C169/(C158+(C159*0.5))</f>
        <v>#DIV/0!</v>
      </c>
    </row>
    <row r="175" spans="1:3" ht="15">
      <c r="A175" s="207"/>
      <c r="B175" s="238" t="s">
        <v>531</v>
      </c>
      <c r="C175" s="224" t="e">
        <f>+C169/C160</f>
        <v>#DIV/0!</v>
      </c>
    </row>
    <row r="176" spans="1:3" ht="15">
      <c r="A176" s="207"/>
      <c r="B176" s="238" t="s">
        <v>161</v>
      </c>
      <c r="C176" s="224" t="e">
        <f>+C170/(C158+(C159*0.5))</f>
        <v>#DIV/0!</v>
      </c>
    </row>
    <row r="177" spans="1:3" ht="15.75" thickBot="1">
      <c r="A177" s="260"/>
      <c r="B177" s="240" t="s">
        <v>162</v>
      </c>
      <c r="C177" s="241" t="e">
        <f>+C170/C160</f>
        <v>#DIV/0!</v>
      </c>
    </row>
    <row r="178" spans="1:3" ht="15">
      <c r="A178" s="219"/>
      <c r="B178" s="267"/>
      <c r="C178" s="268"/>
    </row>
    <row r="179" spans="1:3" ht="15">
      <c r="A179" s="262"/>
      <c r="B179" s="263" t="s">
        <v>141</v>
      </c>
      <c r="C179" s="264"/>
    </row>
    <row r="180" spans="1:3" ht="15">
      <c r="A180" s="213"/>
      <c r="B180" s="250" t="s">
        <v>68</v>
      </c>
      <c r="C180" s="187"/>
    </row>
    <row r="181" spans="1:3" ht="15">
      <c r="A181" s="255"/>
      <c r="B181" s="256" t="s">
        <v>11</v>
      </c>
      <c r="C181" s="257">
        <f>+C182+C183</f>
        <v>0</v>
      </c>
    </row>
    <row r="182" spans="1:3" ht="15">
      <c r="A182" s="213"/>
      <c r="B182" s="226" t="s">
        <v>70</v>
      </c>
      <c r="C182" s="179"/>
    </row>
    <row r="183" spans="1:3" ht="15">
      <c r="A183" s="213"/>
      <c r="B183" s="215" t="s">
        <v>341</v>
      </c>
      <c r="C183" s="183"/>
    </row>
    <row r="184" spans="1:3" ht="15">
      <c r="A184" s="213"/>
      <c r="B184" s="226" t="s">
        <v>12</v>
      </c>
      <c r="C184" s="183"/>
    </row>
    <row r="185" spans="1:3" ht="15">
      <c r="A185" s="213"/>
      <c r="B185" s="225" t="s">
        <v>69</v>
      </c>
      <c r="C185" s="265"/>
    </row>
    <row r="186" spans="1:3" ht="15">
      <c r="A186" s="255"/>
      <c r="B186" s="256" t="s">
        <v>71</v>
      </c>
      <c r="C186" s="266">
        <f>+C187+C188</f>
        <v>0</v>
      </c>
    </row>
    <row r="187" spans="1:3" ht="15">
      <c r="A187" s="213"/>
      <c r="B187" s="226" t="s">
        <v>57</v>
      </c>
      <c r="C187" s="179"/>
    </row>
    <row r="188" spans="1:3" ht="15">
      <c r="A188" s="213"/>
      <c r="B188" s="226" t="s">
        <v>58</v>
      </c>
      <c r="C188" s="179"/>
    </row>
    <row r="189" spans="1:3" ht="15">
      <c r="A189" s="213"/>
      <c r="B189" s="215" t="s">
        <v>342</v>
      </c>
      <c r="C189" s="184"/>
    </row>
    <row r="190" spans="1:3" ht="15">
      <c r="A190" s="213"/>
      <c r="B190" s="226" t="s">
        <v>90</v>
      </c>
      <c r="C190" s="184"/>
    </row>
    <row r="191" spans="1:3" ht="15">
      <c r="A191" s="213"/>
      <c r="B191" s="226" t="s">
        <v>42</v>
      </c>
      <c r="C191" s="184"/>
    </row>
    <row r="192" spans="1:3" ht="15">
      <c r="A192" s="213"/>
      <c r="B192" s="226" t="s">
        <v>43</v>
      </c>
      <c r="C192" s="179"/>
    </row>
    <row r="193" spans="1:3" ht="15">
      <c r="A193" s="255"/>
      <c r="B193" s="256" t="s">
        <v>89</v>
      </c>
      <c r="C193" s="257">
        <f>+C192+C191+C190+C189+C186</f>
        <v>0</v>
      </c>
    </row>
    <row r="194" spans="1:3" ht="15">
      <c r="A194" s="255"/>
      <c r="B194" s="256" t="s">
        <v>160</v>
      </c>
      <c r="C194" s="257">
        <f>+C195+C196</f>
        <v>0</v>
      </c>
    </row>
    <row r="195" spans="1:3" s="247" customFormat="1" ht="15">
      <c r="A195" s="234"/>
      <c r="B195" s="226" t="s">
        <v>57</v>
      </c>
      <c r="C195" s="185"/>
    </row>
    <row r="196" spans="1:3" ht="15">
      <c r="A196" s="213"/>
      <c r="B196" s="226" t="s">
        <v>58</v>
      </c>
      <c r="C196" s="186"/>
    </row>
    <row r="197" spans="1:3" ht="15">
      <c r="A197" s="213"/>
      <c r="B197" s="225" t="s">
        <v>72</v>
      </c>
      <c r="C197" s="187"/>
    </row>
    <row r="198" spans="1:3" ht="15">
      <c r="A198" s="207"/>
      <c r="B198" s="238" t="s">
        <v>73</v>
      </c>
      <c r="C198" s="259" t="e">
        <f>+C193/(C182+(C183*0.5))</f>
        <v>#DIV/0!</v>
      </c>
    </row>
    <row r="199" spans="1:3" ht="15">
      <c r="A199" s="207"/>
      <c r="B199" s="238" t="s">
        <v>531</v>
      </c>
      <c r="C199" s="224" t="e">
        <f>+C193/C184</f>
        <v>#DIV/0!</v>
      </c>
    </row>
    <row r="200" spans="1:3" ht="15">
      <c r="A200" s="207"/>
      <c r="B200" s="238" t="s">
        <v>161</v>
      </c>
      <c r="C200" s="224" t="e">
        <f>+C194/(C182+(C183*0.5))</f>
        <v>#DIV/0!</v>
      </c>
    </row>
    <row r="201" spans="1:3" ht="15.75" thickBot="1">
      <c r="A201" s="260"/>
      <c r="B201" s="240" t="s">
        <v>162</v>
      </c>
      <c r="C201" s="241" t="e">
        <f>+C194/C184</f>
        <v>#DIV/0!</v>
      </c>
    </row>
    <row r="202" spans="1:3" ht="15">
      <c r="A202" s="219"/>
      <c r="B202" s="267"/>
      <c r="C202" s="268"/>
    </row>
    <row r="203" spans="1:3" ht="15">
      <c r="A203" s="262"/>
      <c r="B203" s="263" t="s">
        <v>142</v>
      </c>
      <c r="C203" s="264"/>
    </row>
    <row r="204" spans="1:3" ht="15">
      <c r="A204" s="213"/>
      <c r="B204" s="250" t="s">
        <v>68</v>
      </c>
      <c r="C204" s="187"/>
    </row>
    <row r="205" spans="1:3" ht="15">
      <c r="A205" s="255"/>
      <c r="B205" s="256" t="s">
        <v>11</v>
      </c>
      <c r="C205" s="257">
        <f>+C206+C207</f>
        <v>0</v>
      </c>
    </row>
    <row r="206" spans="1:3" ht="15">
      <c r="A206" s="213"/>
      <c r="B206" s="226" t="s">
        <v>70</v>
      </c>
      <c r="C206" s="179"/>
    </row>
    <row r="207" spans="1:3" ht="15">
      <c r="A207" s="213"/>
      <c r="B207" s="215" t="s">
        <v>341</v>
      </c>
      <c r="C207" s="183"/>
    </row>
    <row r="208" spans="1:3" ht="15">
      <c r="A208" s="213"/>
      <c r="B208" s="226" t="s">
        <v>12</v>
      </c>
      <c r="C208" s="183"/>
    </row>
    <row r="209" spans="1:3" s="247" customFormat="1" ht="15">
      <c r="A209" s="234"/>
      <c r="B209" s="225" t="s">
        <v>69</v>
      </c>
      <c r="C209" s="258"/>
    </row>
    <row r="210" spans="1:3" ht="15">
      <c r="A210" s="255"/>
      <c r="B210" s="256" t="s">
        <v>71</v>
      </c>
      <c r="C210" s="266">
        <f>+C211+C212</f>
        <v>0</v>
      </c>
    </row>
    <row r="211" spans="1:3" ht="15">
      <c r="A211" s="213"/>
      <c r="B211" s="226" t="s">
        <v>57</v>
      </c>
      <c r="C211" s="179"/>
    </row>
    <row r="212" spans="1:3" ht="15">
      <c r="A212" s="213"/>
      <c r="B212" s="226" t="s">
        <v>58</v>
      </c>
      <c r="C212" s="179"/>
    </row>
    <row r="213" spans="1:3" ht="15">
      <c r="A213" s="213"/>
      <c r="B213" s="215" t="s">
        <v>342</v>
      </c>
      <c r="C213" s="184"/>
    </row>
    <row r="214" spans="1:3" ht="15">
      <c r="A214" s="213"/>
      <c r="B214" s="226" t="s">
        <v>90</v>
      </c>
      <c r="C214" s="184"/>
    </row>
    <row r="215" spans="1:3" ht="15">
      <c r="A215" s="213"/>
      <c r="B215" s="226" t="s">
        <v>42</v>
      </c>
      <c r="C215" s="184"/>
    </row>
    <row r="216" spans="1:3" ht="15">
      <c r="A216" s="213"/>
      <c r="B216" s="226" t="s">
        <v>43</v>
      </c>
      <c r="C216" s="179"/>
    </row>
    <row r="217" spans="1:3" ht="15">
      <c r="A217" s="255"/>
      <c r="B217" s="256" t="s">
        <v>89</v>
      </c>
      <c r="C217" s="257">
        <f>+C216+C215+C214+C213+C210</f>
        <v>0</v>
      </c>
    </row>
    <row r="218" spans="1:3" ht="15">
      <c r="A218" s="255"/>
      <c r="B218" s="256" t="s">
        <v>160</v>
      </c>
      <c r="C218" s="257">
        <f>+C219+C220</f>
        <v>0</v>
      </c>
    </row>
    <row r="219" spans="1:3" ht="15">
      <c r="A219" s="213"/>
      <c r="B219" s="226" t="s">
        <v>57</v>
      </c>
      <c r="C219" s="185"/>
    </row>
    <row r="220" spans="1:3" s="247" customFormat="1" ht="15">
      <c r="A220" s="234"/>
      <c r="B220" s="226" t="s">
        <v>58</v>
      </c>
      <c r="C220" s="186"/>
    </row>
    <row r="221" spans="1:3" ht="15">
      <c r="A221" s="213"/>
      <c r="B221" s="215" t="s">
        <v>51</v>
      </c>
      <c r="C221" s="179"/>
    </row>
    <row r="222" spans="1:3" ht="15">
      <c r="A222" s="213"/>
      <c r="B222" s="225" t="s">
        <v>72</v>
      </c>
      <c r="C222" s="187"/>
    </row>
    <row r="223" spans="1:3" ht="15">
      <c r="A223" s="207"/>
      <c r="B223" s="238" t="s">
        <v>73</v>
      </c>
      <c r="C223" s="224" t="e">
        <f>+C217/(C206+(C207*0.5))</f>
        <v>#DIV/0!</v>
      </c>
    </row>
    <row r="224" spans="1:3" ht="15">
      <c r="A224" s="207"/>
      <c r="B224" s="238" t="s">
        <v>531</v>
      </c>
      <c r="C224" s="224" t="e">
        <f>+C217/C208</f>
        <v>#DIV/0!</v>
      </c>
    </row>
    <row r="225" spans="1:3" ht="15">
      <c r="A225" s="207"/>
      <c r="B225" s="238" t="s">
        <v>161</v>
      </c>
      <c r="C225" s="224" t="e">
        <f>+C218/(C206+(C207*0.5))</f>
        <v>#DIV/0!</v>
      </c>
    </row>
    <row r="226" spans="1:3" ht="15">
      <c r="A226" s="207"/>
      <c r="B226" s="238" t="s">
        <v>162</v>
      </c>
      <c r="C226" s="224" t="e">
        <f>+C218/C208</f>
        <v>#DIV/0!</v>
      </c>
    </row>
    <row r="227" spans="1:3" ht="15">
      <c r="A227" s="207"/>
      <c r="B227" s="238" t="s">
        <v>52</v>
      </c>
      <c r="C227" s="224" t="e">
        <f>+C221/(C206+(C207*0.5))</f>
        <v>#DIV/0!</v>
      </c>
    </row>
    <row r="228" spans="1:3" ht="15.75" thickBot="1">
      <c r="A228" s="260"/>
      <c r="B228" s="240" t="s">
        <v>53</v>
      </c>
      <c r="C228" s="241" t="e">
        <f>+C221/C208</f>
        <v>#DIV/0!</v>
      </c>
    </row>
    <row r="229" spans="1:3" ht="15">
      <c r="A229" s="219"/>
      <c r="B229" s="267"/>
      <c r="C229" s="268"/>
    </row>
    <row r="230" spans="1:3" ht="15">
      <c r="A230" s="262"/>
      <c r="B230" s="263" t="s">
        <v>143</v>
      </c>
      <c r="C230" s="264"/>
    </row>
    <row r="231" spans="1:3" ht="15">
      <c r="A231" s="213"/>
      <c r="B231" s="250" t="s">
        <v>68</v>
      </c>
      <c r="C231" s="187"/>
    </row>
    <row r="232" spans="1:3" ht="15">
      <c r="A232" s="255"/>
      <c r="B232" s="256" t="s">
        <v>11</v>
      </c>
      <c r="C232" s="257">
        <f>+C233+C234</f>
        <v>0</v>
      </c>
    </row>
    <row r="233" spans="1:3" ht="15">
      <c r="A233" s="213"/>
      <c r="B233" s="226" t="s">
        <v>70</v>
      </c>
      <c r="C233" s="179"/>
    </row>
    <row r="234" spans="1:3" ht="15">
      <c r="A234" s="213"/>
      <c r="B234" s="215" t="s">
        <v>341</v>
      </c>
      <c r="C234" s="183"/>
    </row>
    <row r="235" spans="1:3" ht="15">
      <c r="A235" s="213"/>
      <c r="B235" s="226" t="s">
        <v>12</v>
      </c>
      <c r="C235" s="183"/>
    </row>
    <row r="236" spans="1:3" ht="15">
      <c r="A236" s="213"/>
      <c r="B236" s="225" t="s">
        <v>69</v>
      </c>
      <c r="C236" s="265"/>
    </row>
    <row r="237" spans="1:3" ht="15">
      <c r="A237" s="255"/>
      <c r="B237" s="256" t="s">
        <v>71</v>
      </c>
      <c r="C237" s="266">
        <f>+C238+C239</f>
        <v>0</v>
      </c>
    </row>
    <row r="238" spans="1:3" ht="15">
      <c r="A238" s="213"/>
      <c r="B238" s="226" t="s">
        <v>57</v>
      </c>
      <c r="C238" s="179"/>
    </row>
    <row r="239" spans="1:3" ht="15">
      <c r="A239" s="213"/>
      <c r="B239" s="226" t="s">
        <v>58</v>
      </c>
      <c r="C239" s="179"/>
    </row>
    <row r="240" spans="1:3" ht="15">
      <c r="A240" s="213"/>
      <c r="B240" s="215" t="s">
        <v>342</v>
      </c>
      <c r="C240" s="184"/>
    </row>
    <row r="241" spans="1:3" ht="15">
      <c r="A241" s="213"/>
      <c r="B241" s="226" t="s">
        <v>90</v>
      </c>
      <c r="C241" s="184"/>
    </row>
    <row r="242" spans="1:3" ht="15">
      <c r="A242" s="213"/>
      <c r="B242" s="226" t="s">
        <v>42</v>
      </c>
      <c r="C242" s="184"/>
    </row>
    <row r="243" spans="1:3" ht="15">
      <c r="A243" s="213"/>
      <c r="B243" s="226" t="s">
        <v>43</v>
      </c>
      <c r="C243" s="179"/>
    </row>
    <row r="244" spans="1:3" ht="15">
      <c r="A244" s="255"/>
      <c r="B244" s="256" t="s">
        <v>89</v>
      </c>
      <c r="C244" s="257">
        <f>+C243+C242+C241+C240+C237</f>
        <v>0</v>
      </c>
    </row>
    <row r="245" spans="1:3" ht="15">
      <c r="A245" s="255"/>
      <c r="B245" s="256" t="s">
        <v>160</v>
      </c>
      <c r="C245" s="257">
        <f>+C246+C247</f>
        <v>0</v>
      </c>
    </row>
    <row r="246" spans="1:3" s="247" customFormat="1" ht="15">
      <c r="A246" s="234"/>
      <c r="B246" s="226" t="s">
        <v>57</v>
      </c>
      <c r="C246" s="185"/>
    </row>
    <row r="247" spans="1:3" ht="15">
      <c r="A247" s="213"/>
      <c r="B247" s="226" t="s">
        <v>58</v>
      </c>
      <c r="C247" s="186"/>
    </row>
    <row r="248" spans="1:3" ht="15">
      <c r="A248" s="213"/>
      <c r="B248" s="225" t="s">
        <v>72</v>
      </c>
      <c r="C248" s="187"/>
    </row>
    <row r="249" spans="1:3" ht="15">
      <c r="A249" s="207"/>
      <c r="B249" s="238" t="s">
        <v>73</v>
      </c>
      <c r="C249" s="259" t="e">
        <f>+C244/(C233+(C234*0.5))</f>
        <v>#DIV/0!</v>
      </c>
    </row>
    <row r="250" spans="1:3" ht="15">
      <c r="A250" s="207"/>
      <c r="B250" s="238" t="s">
        <v>530</v>
      </c>
      <c r="C250" s="224" t="e">
        <f>+C244/C235</f>
        <v>#DIV/0!</v>
      </c>
    </row>
    <row r="251" spans="1:3" ht="15">
      <c r="A251" s="207"/>
      <c r="B251" s="238" t="s">
        <v>161</v>
      </c>
      <c r="C251" s="224" t="e">
        <f>+C245/(C233+(C234*0.5))</f>
        <v>#DIV/0!</v>
      </c>
    </row>
    <row r="252" spans="1:3" ht="15.75" thickBot="1">
      <c r="A252" s="260"/>
      <c r="B252" s="240" t="s">
        <v>162</v>
      </c>
      <c r="C252" s="241" t="e">
        <f>+C245/C235</f>
        <v>#DIV/0!</v>
      </c>
    </row>
    <row r="253" spans="1:3" ht="15">
      <c r="A253" s="219"/>
      <c r="B253" s="267"/>
      <c r="C253" s="268"/>
    </row>
    <row r="254" spans="1:3" ht="15">
      <c r="A254" s="262"/>
      <c r="B254" s="263" t="s">
        <v>144</v>
      </c>
      <c r="C254" s="264"/>
    </row>
    <row r="255" spans="1:3" ht="15">
      <c r="A255" s="213"/>
      <c r="B255" s="250" t="s">
        <v>68</v>
      </c>
      <c r="C255" s="187"/>
    </row>
    <row r="256" spans="1:3" ht="15">
      <c r="A256" s="255"/>
      <c r="B256" s="256" t="s">
        <v>11</v>
      </c>
      <c r="C256" s="257">
        <f>+C257+C258</f>
        <v>0</v>
      </c>
    </row>
    <row r="257" spans="1:3" ht="15">
      <c r="A257" s="213"/>
      <c r="B257" s="226" t="s">
        <v>70</v>
      </c>
      <c r="C257" s="179"/>
    </row>
    <row r="258" spans="1:3" ht="15">
      <c r="A258" s="213"/>
      <c r="B258" s="215" t="s">
        <v>341</v>
      </c>
      <c r="C258" s="183"/>
    </row>
    <row r="259" spans="1:3" ht="15">
      <c r="A259" s="213"/>
      <c r="B259" s="226" t="s">
        <v>12</v>
      </c>
      <c r="C259" s="183"/>
    </row>
    <row r="260" spans="1:3" ht="15">
      <c r="A260" s="213"/>
      <c r="B260" s="225" t="s">
        <v>69</v>
      </c>
      <c r="C260" s="265"/>
    </row>
    <row r="261" spans="1:3" ht="15">
      <c r="A261" s="255"/>
      <c r="B261" s="256" t="s">
        <v>71</v>
      </c>
      <c r="C261" s="266">
        <f>+C262+C263</f>
        <v>0</v>
      </c>
    </row>
    <row r="262" spans="1:3" ht="15">
      <c r="A262" s="213"/>
      <c r="B262" s="226" t="s">
        <v>57</v>
      </c>
      <c r="C262" s="179"/>
    </row>
    <row r="263" spans="1:3" ht="15">
      <c r="A263" s="213"/>
      <c r="B263" s="226" t="s">
        <v>58</v>
      </c>
      <c r="C263" s="179"/>
    </row>
    <row r="264" spans="1:3" ht="15">
      <c r="A264" s="213"/>
      <c r="B264" s="215" t="s">
        <v>342</v>
      </c>
      <c r="C264" s="184"/>
    </row>
    <row r="265" spans="1:3" ht="15">
      <c r="A265" s="213"/>
      <c r="B265" s="226" t="s">
        <v>90</v>
      </c>
      <c r="C265" s="184"/>
    </row>
    <row r="266" spans="1:3" ht="15">
      <c r="A266" s="213"/>
      <c r="B266" s="226" t="s">
        <v>42</v>
      </c>
      <c r="C266" s="184"/>
    </row>
    <row r="267" spans="1:3" ht="15">
      <c r="A267" s="213"/>
      <c r="B267" s="226" t="s">
        <v>43</v>
      </c>
      <c r="C267" s="179"/>
    </row>
    <row r="268" spans="1:3" ht="15">
      <c r="A268" s="255"/>
      <c r="B268" s="256" t="s">
        <v>89</v>
      </c>
      <c r="C268" s="257">
        <f>+C267+C266+C265+C264+C261</f>
        <v>0</v>
      </c>
    </row>
    <row r="269" spans="1:3" ht="15">
      <c r="A269" s="255"/>
      <c r="B269" s="256" t="s">
        <v>160</v>
      </c>
      <c r="C269" s="257">
        <f>+C270+C271</f>
        <v>0</v>
      </c>
    </row>
    <row r="270" spans="1:3" s="247" customFormat="1" ht="15">
      <c r="A270" s="234"/>
      <c r="B270" s="226" t="s">
        <v>57</v>
      </c>
      <c r="C270" s="185"/>
    </row>
    <row r="271" spans="1:3" ht="15">
      <c r="A271" s="213"/>
      <c r="B271" s="226" t="s">
        <v>58</v>
      </c>
      <c r="C271" s="186"/>
    </row>
    <row r="272" spans="1:3" ht="15">
      <c r="A272" s="213"/>
      <c r="B272" s="225" t="s">
        <v>72</v>
      </c>
      <c r="C272" s="187"/>
    </row>
    <row r="273" spans="1:3" ht="15">
      <c r="A273" s="207"/>
      <c r="B273" s="238" t="s">
        <v>73</v>
      </c>
      <c r="C273" s="259" t="e">
        <f>+C268/(C257+(C258*0.5))</f>
        <v>#DIV/0!</v>
      </c>
    </row>
    <row r="274" spans="1:3" ht="15">
      <c r="A274" s="207"/>
      <c r="B274" s="238" t="s">
        <v>531</v>
      </c>
      <c r="C274" s="224" t="e">
        <f>+C268/C259</f>
        <v>#DIV/0!</v>
      </c>
    </row>
    <row r="275" spans="1:3" ht="15">
      <c r="A275" s="207"/>
      <c r="B275" s="238" t="s">
        <v>161</v>
      </c>
      <c r="C275" s="224" t="e">
        <f>+C269/(C257+(C258*0.5))</f>
        <v>#DIV/0!</v>
      </c>
    </row>
    <row r="276" spans="1:3" ht="15.75" thickBot="1">
      <c r="A276" s="260"/>
      <c r="B276" s="240" t="s">
        <v>162</v>
      </c>
      <c r="C276" s="241" t="e">
        <f>+C269/C259</f>
        <v>#DIV/0!</v>
      </c>
    </row>
    <row r="277" spans="1:3" ht="15">
      <c r="A277" s="219"/>
      <c r="B277" s="267"/>
      <c r="C277" s="268"/>
    </row>
    <row r="278" spans="1:3" ht="15">
      <c r="A278" s="262"/>
      <c r="B278" s="263" t="s">
        <v>152</v>
      </c>
      <c r="C278" s="264"/>
    </row>
    <row r="279" spans="1:3" ht="15">
      <c r="A279" s="213"/>
      <c r="B279" s="250" t="s">
        <v>68</v>
      </c>
      <c r="C279" s="187"/>
    </row>
    <row r="280" spans="1:3" ht="15">
      <c r="A280" s="255"/>
      <c r="B280" s="256" t="s">
        <v>11</v>
      </c>
      <c r="C280" s="257">
        <f>+C281+C282</f>
        <v>0</v>
      </c>
    </row>
    <row r="281" spans="1:3" ht="15">
      <c r="A281" s="213"/>
      <c r="B281" s="226" t="s">
        <v>70</v>
      </c>
      <c r="C281" s="179"/>
    </row>
    <row r="282" spans="1:3" ht="15">
      <c r="A282" s="213"/>
      <c r="B282" s="215" t="s">
        <v>341</v>
      </c>
      <c r="C282" s="183"/>
    </row>
    <row r="283" spans="1:3" ht="15">
      <c r="A283" s="213"/>
      <c r="B283" s="226" t="s">
        <v>12</v>
      </c>
      <c r="C283" s="183"/>
    </row>
    <row r="284" spans="1:3" ht="15">
      <c r="A284" s="213"/>
      <c r="B284" s="225" t="s">
        <v>69</v>
      </c>
      <c r="C284" s="265"/>
    </row>
    <row r="285" spans="1:3" ht="15">
      <c r="A285" s="255"/>
      <c r="B285" s="256" t="s">
        <v>71</v>
      </c>
      <c r="C285" s="266">
        <f>+C286+C287</f>
        <v>0</v>
      </c>
    </row>
    <row r="286" spans="1:3" ht="15">
      <c r="A286" s="213"/>
      <c r="B286" s="226" t="s">
        <v>57</v>
      </c>
      <c r="C286" s="179"/>
    </row>
    <row r="287" spans="1:3" ht="15">
      <c r="A287" s="213"/>
      <c r="B287" s="226" t="s">
        <v>58</v>
      </c>
      <c r="C287" s="179"/>
    </row>
    <row r="288" spans="1:3" ht="15">
      <c r="A288" s="213"/>
      <c r="B288" s="215" t="s">
        <v>342</v>
      </c>
      <c r="C288" s="184"/>
    </row>
    <row r="289" spans="1:3" ht="15">
      <c r="A289" s="213"/>
      <c r="B289" s="226" t="s">
        <v>90</v>
      </c>
      <c r="C289" s="184"/>
    </row>
    <row r="290" spans="1:3" ht="15">
      <c r="A290" s="213"/>
      <c r="B290" s="226" t="s">
        <v>42</v>
      </c>
      <c r="C290" s="184"/>
    </row>
    <row r="291" spans="1:3" ht="15">
      <c r="A291" s="213"/>
      <c r="B291" s="226" t="s">
        <v>43</v>
      </c>
      <c r="C291" s="179"/>
    </row>
    <row r="292" spans="1:3" ht="15">
      <c r="A292" s="255"/>
      <c r="B292" s="256" t="s">
        <v>89</v>
      </c>
      <c r="C292" s="257">
        <f>+C291+C290+C289+C288+C285</f>
        <v>0</v>
      </c>
    </row>
    <row r="293" spans="1:3" ht="15">
      <c r="A293" s="255"/>
      <c r="B293" s="256" t="s">
        <v>160</v>
      </c>
      <c r="C293" s="257">
        <f>+C294+C295</f>
        <v>0</v>
      </c>
    </row>
    <row r="294" spans="1:3" s="247" customFormat="1" ht="15">
      <c r="A294" s="234"/>
      <c r="B294" s="226" t="s">
        <v>57</v>
      </c>
      <c r="C294" s="185"/>
    </row>
    <row r="295" spans="1:3" ht="15">
      <c r="A295" s="213"/>
      <c r="B295" s="226" t="s">
        <v>58</v>
      </c>
      <c r="C295" s="186"/>
    </row>
    <row r="296" spans="1:3" ht="15">
      <c r="A296" s="213"/>
      <c r="B296" s="225" t="s">
        <v>72</v>
      </c>
      <c r="C296" s="187"/>
    </row>
    <row r="297" spans="1:3" ht="15">
      <c r="A297" s="207"/>
      <c r="B297" s="238" t="s">
        <v>73</v>
      </c>
      <c r="C297" s="259" t="e">
        <f>+C292/(C281+(C282*0.5))</f>
        <v>#DIV/0!</v>
      </c>
    </row>
    <row r="298" spans="1:3" ht="15">
      <c r="A298" s="207"/>
      <c r="B298" s="238" t="s">
        <v>530</v>
      </c>
      <c r="C298" s="224" t="e">
        <f>+C292/C283</f>
        <v>#DIV/0!</v>
      </c>
    </row>
    <row r="299" spans="1:3" ht="15">
      <c r="A299" s="207"/>
      <c r="B299" s="238" t="s">
        <v>161</v>
      </c>
      <c r="C299" s="224" t="e">
        <f>+C293/(C281+(C282*0.5))</f>
        <v>#DIV/0!</v>
      </c>
    </row>
    <row r="300" spans="1:3" ht="15.75" thickBot="1">
      <c r="A300" s="260"/>
      <c r="B300" s="240" t="s">
        <v>162</v>
      </c>
      <c r="C300" s="241" t="e">
        <f>+C293/C283</f>
        <v>#DIV/0!</v>
      </c>
    </row>
    <row r="301" spans="1:3" ht="15">
      <c r="A301" s="219"/>
      <c r="B301" s="267"/>
      <c r="C301" s="268"/>
    </row>
    <row r="302" spans="1:3" ht="15">
      <c r="A302" s="262"/>
      <c r="B302" s="263" t="s">
        <v>145</v>
      </c>
      <c r="C302" s="264"/>
    </row>
    <row r="303" spans="1:3" ht="15">
      <c r="A303" s="213"/>
      <c r="B303" s="250" t="s">
        <v>68</v>
      </c>
      <c r="C303" s="187"/>
    </row>
    <row r="304" spans="1:3" ht="15">
      <c r="A304" s="255"/>
      <c r="B304" s="256" t="s">
        <v>11</v>
      </c>
      <c r="C304" s="257">
        <f>+C305+C306</f>
        <v>0</v>
      </c>
    </row>
    <row r="305" spans="1:3" ht="15">
      <c r="A305" s="213"/>
      <c r="B305" s="226" t="s">
        <v>70</v>
      </c>
      <c r="C305" s="179"/>
    </row>
    <row r="306" spans="1:3" ht="15">
      <c r="A306" s="213"/>
      <c r="B306" s="215" t="s">
        <v>341</v>
      </c>
      <c r="C306" s="179"/>
    </row>
    <row r="307" spans="1:3" ht="15">
      <c r="A307" s="213"/>
      <c r="B307" s="226" t="s">
        <v>12</v>
      </c>
      <c r="C307" s="179"/>
    </row>
    <row r="308" spans="1:3" ht="15">
      <c r="A308" s="213"/>
      <c r="B308" s="250" t="s">
        <v>69</v>
      </c>
      <c r="C308" s="187"/>
    </row>
    <row r="309" spans="1:3" ht="15">
      <c r="A309" s="255"/>
      <c r="B309" s="256" t="s">
        <v>71</v>
      </c>
      <c r="C309" s="266">
        <f>+C310+C311</f>
        <v>0</v>
      </c>
    </row>
    <row r="310" spans="1:3" ht="15">
      <c r="A310" s="213"/>
      <c r="B310" s="226" t="s">
        <v>57</v>
      </c>
      <c r="C310" s="184"/>
    </row>
    <row r="311" spans="1:3" ht="15">
      <c r="A311" s="213"/>
      <c r="B311" s="226" t="s">
        <v>58</v>
      </c>
      <c r="C311" s="184"/>
    </row>
    <row r="312" spans="1:3" ht="15">
      <c r="A312" s="213"/>
      <c r="B312" s="215" t="s">
        <v>342</v>
      </c>
      <c r="C312" s="184"/>
    </row>
    <row r="313" spans="1:3" ht="15">
      <c r="A313" s="213"/>
      <c r="B313" s="226" t="s">
        <v>42</v>
      </c>
      <c r="C313" s="179"/>
    </row>
    <row r="314" spans="1:3" ht="15">
      <c r="A314" s="213"/>
      <c r="B314" s="226" t="s">
        <v>43</v>
      </c>
      <c r="C314" s="179"/>
    </row>
    <row r="315" spans="1:3" ht="15">
      <c r="A315" s="255"/>
      <c r="B315" s="256" t="s">
        <v>89</v>
      </c>
      <c r="C315" s="257">
        <f>+C312+C313+C314+C309</f>
        <v>0</v>
      </c>
    </row>
    <row r="316" spans="1:3" ht="15">
      <c r="A316" s="213"/>
      <c r="B316" s="250" t="s">
        <v>72</v>
      </c>
      <c r="C316" s="187"/>
    </row>
    <row r="317" spans="1:3" ht="15">
      <c r="A317" s="207"/>
      <c r="B317" s="238" t="s">
        <v>73</v>
      </c>
      <c r="C317" s="269" t="e">
        <f>+C315/(C305+(C306*0.5))</f>
        <v>#DIV/0!</v>
      </c>
    </row>
    <row r="318" spans="1:3" ht="15.75" thickBot="1">
      <c r="A318" s="260"/>
      <c r="B318" s="240" t="s">
        <v>530</v>
      </c>
      <c r="C318" s="270" t="e">
        <f>+C315/C307</f>
        <v>#DIV/0!</v>
      </c>
    </row>
    <row r="319" spans="1:3" ht="15">
      <c r="A319" s="219"/>
      <c r="B319" s="267"/>
      <c r="C319" s="268"/>
    </row>
    <row r="320" spans="1:3" ht="15">
      <c r="A320" s="262"/>
      <c r="B320" s="263" t="s">
        <v>146</v>
      </c>
      <c r="C320" s="264"/>
    </row>
    <row r="321" spans="1:3" ht="15">
      <c r="A321" s="213"/>
      <c r="B321" s="250" t="s">
        <v>68</v>
      </c>
      <c r="C321" s="187"/>
    </row>
    <row r="322" spans="1:3" ht="15">
      <c r="A322" s="255"/>
      <c r="B322" s="256" t="s">
        <v>11</v>
      </c>
      <c r="C322" s="257">
        <f>+C323+C324</f>
        <v>0</v>
      </c>
    </row>
    <row r="323" spans="1:3" ht="15">
      <c r="A323" s="213"/>
      <c r="B323" s="226" t="s">
        <v>70</v>
      </c>
      <c r="C323" s="179"/>
    </row>
    <row r="324" spans="1:3" ht="15">
      <c r="A324" s="213"/>
      <c r="B324" s="215" t="s">
        <v>341</v>
      </c>
      <c r="C324" s="183"/>
    </row>
    <row r="325" spans="1:3" ht="15">
      <c r="A325" s="213"/>
      <c r="B325" s="226" t="s">
        <v>12</v>
      </c>
      <c r="C325" s="183"/>
    </row>
    <row r="326" spans="1:3" ht="15">
      <c r="A326" s="213"/>
      <c r="B326" s="250" t="s">
        <v>69</v>
      </c>
      <c r="C326" s="265"/>
    </row>
    <row r="327" spans="1:3" ht="15">
      <c r="A327" s="255"/>
      <c r="B327" s="256" t="s">
        <v>71</v>
      </c>
      <c r="C327" s="266">
        <f>+C328+C329</f>
        <v>0</v>
      </c>
    </row>
    <row r="328" spans="1:3" ht="15">
      <c r="A328" s="213"/>
      <c r="B328" s="226" t="s">
        <v>57</v>
      </c>
      <c r="C328" s="179"/>
    </row>
    <row r="329" spans="1:3" ht="15">
      <c r="A329" s="213"/>
      <c r="B329" s="226" t="s">
        <v>58</v>
      </c>
      <c r="C329" s="179"/>
    </row>
    <row r="330" spans="1:3" ht="15">
      <c r="A330" s="213"/>
      <c r="B330" s="215" t="s">
        <v>342</v>
      </c>
      <c r="C330" s="184"/>
    </row>
    <row r="331" spans="1:3" ht="15">
      <c r="A331" s="213"/>
      <c r="B331" s="226" t="s">
        <v>90</v>
      </c>
      <c r="C331" s="184"/>
    </row>
    <row r="332" spans="1:3" ht="15">
      <c r="A332" s="213"/>
      <c r="B332" s="226" t="s">
        <v>42</v>
      </c>
      <c r="C332" s="184"/>
    </row>
    <row r="333" spans="1:3" ht="15">
      <c r="A333" s="213"/>
      <c r="B333" s="226" t="s">
        <v>43</v>
      </c>
      <c r="C333" s="179"/>
    </row>
    <row r="334" spans="1:3" ht="15">
      <c r="A334" s="255"/>
      <c r="B334" s="256" t="s">
        <v>89</v>
      </c>
      <c r="C334" s="257">
        <f>+C333+C332+C331+C330+C327</f>
        <v>0</v>
      </c>
    </row>
    <row r="335" spans="1:3" ht="15">
      <c r="A335" s="255"/>
      <c r="B335" s="256" t="s">
        <v>160</v>
      </c>
      <c r="C335" s="257">
        <f>+C336+C337</f>
        <v>0</v>
      </c>
    </row>
    <row r="336" spans="1:3" ht="15">
      <c r="A336" s="213"/>
      <c r="B336" s="226" t="s">
        <v>57</v>
      </c>
      <c r="C336" s="185"/>
    </row>
    <row r="337" spans="1:3" ht="15">
      <c r="A337" s="213"/>
      <c r="B337" s="226" t="s">
        <v>58</v>
      </c>
      <c r="C337" s="186"/>
    </row>
    <row r="338" spans="1:3" ht="15">
      <c r="A338" s="213"/>
      <c r="B338" s="250" t="s">
        <v>72</v>
      </c>
      <c r="C338" s="187"/>
    </row>
    <row r="339" spans="1:3" ht="15">
      <c r="A339" s="207"/>
      <c r="B339" s="238" t="s">
        <v>73</v>
      </c>
      <c r="C339" s="259" t="e">
        <f>+C334/(C323+(C324*0.5))</f>
        <v>#DIV/0!</v>
      </c>
    </row>
    <row r="340" spans="1:3" ht="15">
      <c r="A340" s="207"/>
      <c r="B340" s="238" t="s">
        <v>530</v>
      </c>
      <c r="C340" s="224" t="e">
        <f>+C334/C325</f>
        <v>#DIV/0!</v>
      </c>
    </row>
    <row r="341" spans="1:3" ht="15">
      <c r="A341" s="207"/>
      <c r="B341" s="238" t="s">
        <v>161</v>
      </c>
      <c r="C341" s="224" t="e">
        <f>+C335/(C323+(C324*0.5))</f>
        <v>#DIV/0!</v>
      </c>
    </row>
    <row r="342" spans="1:3" ht="15.75" thickBot="1">
      <c r="A342" s="260"/>
      <c r="B342" s="240" t="s">
        <v>162</v>
      </c>
      <c r="C342" s="241" t="e">
        <f>+C335/C325</f>
        <v>#DIV/0!</v>
      </c>
    </row>
    <row r="343" spans="1:3" ht="15">
      <c r="A343" s="219"/>
      <c r="B343" s="220"/>
      <c r="C343" s="232"/>
    </row>
    <row r="344" spans="1:3" ht="15">
      <c r="A344" s="262"/>
      <c r="B344" s="263" t="s">
        <v>153</v>
      </c>
      <c r="C344" s="264"/>
    </row>
    <row r="345" spans="1:3" ht="15">
      <c r="A345" s="213"/>
      <c r="B345" s="250" t="s">
        <v>68</v>
      </c>
      <c r="C345" s="187"/>
    </row>
    <row r="346" spans="1:3" ht="15">
      <c r="A346" s="255"/>
      <c r="B346" s="256" t="s">
        <v>11</v>
      </c>
      <c r="C346" s="257">
        <f>+C347+C348</f>
        <v>0</v>
      </c>
    </row>
    <row r="347" spans="1:3" ht="15">
      <c r="A347" s="213"/>
      <c r="B347" s="226" t="s">
        <v>70</v>
      </c>
      <c r="C347" s="179"/>
    </row>
    <row r="348" spans="1:3" ht="15">
      <c r="A348" s="213"/>
      <c r="B348" s="215" t="s">
        <v>341</v>
      </c>
      <c r="C348" s="183"/>
    </row>
    <row r="349" spans="1:3" ht="15">
      <c r="A349" s="213"/>
      <c r="B349" s="226" t="s">
        <v>12</v>
      </c>
      <c r="C349" s="183"/>
    </row>
    <row r="350" spans="1:3" ht="15">
      <c r="A350" s="213"/>
      <c r="B350" s="250" t="s">
        <v>69</v>
      </c>
      <c r="C350" s="265"/>
    </row>
    <row r="351" spans="1:3" ht="15">
      <c r="A351" s="255"/>
      <c r="B351" s="256" t="s">
        <v>29</v>
      </c>
      <c r="C351" s="266">
        <f>+C352+C353</f>
        <v>0</v>
      </c>
    </row>
    <row r="352" spans="1:3" ht="15">
      <c r="A352" s="213"/>
      <c r="B352" s="226" t="s">
        <v>57</v>
      </c>
      <c r="C352" s="184"/>
    </row>
    <row r="353" spans="1:3" ht="15">
      <c r="A353" s="213"/>
      <c r="B353" s="226" t="s">
        <v>58</v>
      </c>
      <c r="C353" s="184"/>
    </row>
    <row r="354" spans="1:3" ht="15">
      <c r="A354" s="255"/>
      <c r="B354" s="256" t="s">
        <v>154</v>
      </c>
      <c r="C354" s="257">
        <f>+C355+C356</f>
        <v>0</v>
      </c>
    </row>
    <row r="355" spans="1:3" ht="15">
      <c r="A355" s="213"/>
      <c r="B355" s="226" t="s">
        <v>57</v>
      </c>
      <c r="C355" s="179"/>
    </row>
    <row r="356" spans="1:3" ht="15">
      <c r="A356" s="213"/>
      <c r="B356" s="226" t="s">
        <v>58</v>
      </c>
      <c r="C356" s="179"/>
    </row>
    <row r="357" spans="1:3" ht="15">
      <c r="A357" s="213"/>
      <c r="B357" s="250" t="s">
        <v>72</v>
      </c>
      <c r="C357" s="187"/>
    </row>
    <row r="358" spans="1:3" ht="15">
      <c r="A358" s="207"/>
      <c r="B358" s="238" t="s">
        <v>155</v>
      </c>
      <c r="C358" s="259" t="e">
        <f>+C351/(C347+(C348*0.5))</f>
        <v>#DIV/0!</v>
      </c>
    </row>
    <row r="359" spans="1:3" ht="15">
      <c r="A359" s="207"/>
      <c r="B359" s="238" t="s">
        <v>156</v>
      </c>
      <c r="C359" s="224" t="e">
        <f>+C351/C349</f>
        <v>#DIV/0!</v>
      </c>
    </row>
    <row r="360" spans="1:3" ht="15">
      <c r="A360" s="207"/>
      <c r="B360" s="238" t="s">
        <v>157</v>
      </c>
      <c r="C360" s="224" t="e">
        <f>+C354/(C347+(C348*0.5))</f>
        <v>#DIV/0!</v>
      </c>
    </row>
    <row r="361" spans="1:3" ht="15.75" thickBot="1">
      <c r="A361" s="260"/>
      <c r="B361" s="240" t="s">
        <v>158</v>
      </c>
      <c r="C361" s="241" t="e">
        <f>+C354/C349</f>
        <v>#DIV/0!</v>
      </c>
    </row>
    <row r="362" spans="1:3" ht="15">
      <c r="A362" s="219"/>
      <c r="B362" s="220"/>
      <c r="C362" s="232"/>
    </row>
    <row r="363" spans="1:171" ht="15">
      <c r="A363" s="205" t="s">
        <v>119</v>
      </c>
      <c r="B363" s="245" t="s">
        <v>120</v>
      </c>
      <c r="C363" s="271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2"/>
      <c r="Z363" s="272"/>
      <c r="AA363" s="272"/>
      <c r="AB363" s="272"/>
      <c r="AC363" s="272"/>
      <c r="AD363" s="272"/>
      <c r="AE363" s="272"/>
      <c r="AF363" s="272"/>
      <c r="AG363" s="272"/>
      <c r="AH363" s="272"/>
      <c r="AI363" s="272"/>
      <c r="AJ363" s="272"/>
      <c r="AK363" s="272"/>
      <c r="AL363" s="272"/>
      <c r="AM363" s="272"/>
      <c r="AN363" s="272"/>
      <c r="AO363" s="272"/>
      <c r="AP363" s="272"/>
      <c r="AQ363" s="272"/>
      <c r="AR363" s="272"/>
      <c r="AS363" s="272"/>
      <c r="AT363" s="272"/>
      <c r="AU363" s="272"/>
      <c r="AV363" s="272"/>
      <c r="AW363" s="272"/>
      <c r="AX363" s="272"/>
      <c r="AY363" s="272"/>
      <c r="AZ363" s="272"/>
      <c r="BA363" s="272"/>
      <c r="BB363" s="272"/>
      <c r="BC363" s="272"/>
      <c r="BD363" s="272"/>
      <c r="BE363" s="272"/>
      <c r="BF363" s="272"/>
      <c r="BG363" s="272"/>
      <c r="BH363" s="272"/>
      <c r="BI363" s="272"/>
      <c r="BJ363" s="272"/>
      <c r="BK363" s="272"/>
      <c r="BL363" s="272"/>
      <c r="BM363" s="272"/>
      <c r="BN363" s="272"/>
      <c r="BO363" s="272"/>
      <c r="BP363" s="272"/>
      <c r="BQ363" s="272"/>
      <c r="BR363" s="272"/>
      <c r="BS363" s="272"/>
      <c r="BT363" s="272"/>
      <c r="BU363" s="272"/>
      <c r="BV363" s="272"/>
      <c r="BW363" s="272"/>
      <c r="BX363" s="272"/>
      <c r="BY363" s="272"/>
      <c r="BZ363" s="272"/>
      <c r="CA363" s="272"/>
      <c r="CB363" s="272"/>
      <c r="CC363" s="272"/>
      <c r="CD363" s="272"/>
      <c r="CE363" s="272"/>
      <c r="CF363" s="272"/>
      <c r="CG363" s="272"/>
      <c r="CH363" s="272"/>
      <c r="CI363" s="272"/>
      <c r="CJ363" s="272"/>
      <c r="CK363" s="272"/>
      <c r="CL363" s="272"/>
      <c r="CM363" s="272"/>
      <c r="CN363" s="272"/>
      <c r="CO363" s="272"/>
      <c r="CP363" s="272"/>
      <c r="CQ363" s="272"/>
      <c r="CR363" s="272"/>
      <c r="CS363" s="272"/>
      <c r="CT363" s="272"/>
      <c r="CU363" s="272"/>
      <c r="CV363" s="272"/>
      <c r="CW363" s="272"/>
      <c r="CX363" s="272"/>
      <c r="CY363" s="272"/>
      <c r="CZ363" s="272"/>
      <c r="DA363" s="272"/>
      <c r="DB363" s="272"/>
      <c r="DC363" s="272"/>
      <c r="DD363" s="272"/>
      <c r="DE363" s="272"/>
      <c r="DF363" s="272"/>
      <c r="DG363" s="272"/>
      <c r="DH363" s="272"/>
      <c r="DI363" s="272"/>
      <c r="DJ363" s="272"/>
      <c r="DK363" s="272"/>
      <c r="DL363" s="272"/>
      <c r="DM363" s="272"/>
      <c r="DN363" s="272"/>
      <c r="DO363" s="272"/>
      <c r="DP363" s="272"/>
      <c r="DQ363" s="272"/>
      <c r="DR363" s="272"/>
      <c r="DS363" s="272"/>
      <c r="DT363" s="272"/>
      <c r="DU363" s="272"/>
      <c r="DV363" s="272"/>
      <c r="DW363" s="272"/>
      <c r="DX363" s="272"/>
      <c r="DY363" s="272"/>
      <c r="DZ363" s="272"/>
      <c r="EA363" s="272"/>
      <c r="EB363" s="272"/>
      <c r="EC363" s="272"/>
      <c r="ED363" s="272"/>
      <c r="EE363" s="272"/>
      <c r="EF363" s="272"/>
      <c r="EG363" s="272"/>
      <c r="EH363" s="272"/>
      <c r="EI363" s="272"/>
      <c r="EJ363" s="272"/>
      <c r="EK363" s="272"/>
      <c r="EL363" s="272"/>
      <c r="EM363" s="272"/>
      <c r="EN363" s="272"/>
      <c r="EO363" s="272"/>
      <c r="EP363" s="272"/>
      <c r="EQ363" s="272"/>
      <c r="ER363" s="272"/>
      <c r="ES363" s="272"/>
      <c r="ET363" s="272"/>
      <c r="EU363" s="272"/>
      <c r="EV363" s="272"/>
      <c r="EW363" s="272"/>
      <c r="EX363" s="272"/>
      <c r="EY363" s="272"/>
      <c r="EZ363" s="272"/>
      <c r="FA363" s="272"/>
      <c r="FB363" s="272"/>
      <c r="FC363" s="272"/>
      <c r="FD363" s="272"/>
      <c r="FE363" s="272"/>
      <c r="FF363" s="272"/>
      <c r="FG363" s="272"/>
      <c r="FH363" s="272"/>
      <c r="FI363" s="272"/>
      <c r="FJ363" s="272"/>
      <c r="FK363" s="272"/>
      <c r="FL363" s="272"/>
      <c r="FM363" s="272"/>
      <c r="FN363" s="272"/>
      <c r="FO363" s="272"/>
    </row>
    <row r="364" spans="1:171" ht="15">
      <c r="A364" s="207"/>
      <c r="B364" s="248" t="s">
        <v>147</v>
      </c>
      <c r="C364" s="273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  <c r="X364" s="272"/>
      <c r="Y364" s="272"/>
      <c r="Z364" s="272"/>
      <c r="AA364" s="272"/>
      <c r="AB364" s="272"/>
      <c r="AC364" s="272"/>
      <c r="AD364" s="272"/>
      <c r="AE364" s="272"/>
      <c r="AF364" s="272"/>
      <c r="AG364" s="272"/>
      <c r="AH364" s="272"/>
      <c r="AI364" s="272"/>
      <c r="AJ364" s="272"/>
      <c r="AK364" s="272"/>
      <c r="AL364" s="272"/>
      <c r="AM364" s="272"/>
      <c r="AN364" s="272"/>
      <c r="AO364" s="272"/>
      <c r="AP364" s="272"/>
      <c r="AQ364" s="272"/>
      <c r="AR364" s="272"/>
      <c r="AS364" s="272"/>
      <c r="AT364" s="272"/>
      <c r="AU364" s="272"/>
      <c r="AV364" s="272"/>
      <c r="AW364" s="272"/>
      <c r="AX364" s="272"/>
      <c r="AY364" s="272"/>
      <c r="AZ364" s="272"/>
      <c r="BA364" s="272"/>
      <c r="BB364" s="272"/>
      <c r="BC364" s="272"/>
      <c r="BD364" s="272"/>
      <c r="BE364" s="272"/>
      <c r="BF364" s="272"/>
      <c r="BG364" s="272"/>
      <c r="BH364" s="272"/>
      <c r="BI364" s="272"/>
      <c r="BJ364" s="272"/>
      <c r="BK364" s="272"/>
      <c r="BL364" s="272"/>
      <c r="BM364" s="272"/>
      <c r="BN364" s="272"/>
      <c r="BO364" s="272"/>
      <c r="BP364" s="272"/>
      <c r="BQ364" s="272"/>
      <c r="BR364" s="272"/>
      <c r="BS364" s="272"/>
      <c r="BT364" s="272"/>
      <c r="BU364" s="272"/>
      <c r="BV364" s="272"/>
      <c r="BW364" s="272"/>
      <c r="BX364" s="272"/>
      <c r="BY364" s="272"/>
      <c r="BZ364" s="272"/>
      <c r="CA364" s="272"/>
      <c r="CB364" s="272"/>
      <c r="CC364" s="272"/>
      <c r="CD364" s="272"/>
      <c r="CE364" s="272"/>
      <c r="CF364" s="272"/>
      <c r="CG364" s="272"/>
      <c r="CH364" s="272"/>
      <c r="CI364" s="272"/>
      <c r="CJ364" s="272"/>
      <c r="CK364" s="272"/>
      <c r="CL364" s="272"/>
      <c r="CM364" s="272"/>
      <c r="CN364" s="272"/>
      <c r="CO364" s="272"/>
      <c r="CP364" s="272"/>
      <c r="CQ364" s="272"/>
      <c r="CR364" s="272"/>
      <c r="CS364" s="272"/>
      <c r="CT364" s="272"/>
      <c r="CU364" s="272"/>
      <c r="CV364" s="272"/>
      <c r="CW364" s="272"/>
      <c r="CX364" s="272"/>
      <c r="CY364" s="272"/>
      <c r="CZ364" s="272"/>
      <c r="DA364" s="272"/>
      <c r="DB364" s="272"/>
      <c r="DC364" s="272"/>
      <c r="DD364" s="272"/>
      <c r="DE364" s="272"/>
      <c r="DF364" s="272"/>
      <c r="DG364" s="272"/>
      <c r="DH364" s="272"/>
      <c r="DI364" s="272"/>
      <c r="DJ364" s="272"/>
      <c r="DK364" s="272"/>
      <c r="DL364" s="272"/>
      <c r="DM364" s="272"/>
      <c r="DN364" s="272"/>
      <c r="DO364" s="272"/>
      <c r="DP364" s="272"/>
      <c r="DQ364" s="272"/>
      <c r="DR364" s="272"/>
      <c r="DS364" s="272"/>
      <c r="DT364" s="272"/>
      <c r="DU364" s="272"/>
      <c r="DV364" s="272"/>
      <c r="DW364" s="272"/>
      <c r="DX364" s="272"/>
      <c r="DY364" s="272"/>
      <c r="DZ364" s="272"/>
      <c r="EA364" s="272"/>
      <c r="EB364" s="272"/>
      <c r="EC364" s="272"/>
      <c r="ED364" s="272"/>
      <c r="EE364" s="272"/>
      <c r="EF364" s="272"/>
      <c r="EG364" s="272"/>
      <c r="EH364" s="272"/>
      <c r="EI364" s="272"/>
      <c r="EJ364" s="272"/>
      <c r="EK364" s="272"/>
      <c r="EL364" s="272"/>
      <c r="EM364" s="272"/>
      <c r="EN364" s="272"/>
      <c r="EO364" s="272"/>
      <c r="EP364" s="272"/>
      <c r="EQ364" s="272"/>
      <c r="ER364" s="272"/>
      <c r="ES364" s="272"/>
      <c r="ET364" s="272"/>
      <c r="EU364" s="272"/>
      <c r="EV364" s="272"/>
      <c r="EW364" s="272"/>
      <c r="EX364" s="272"/>
      <c r="EY364" s="272"/>
      <c r="EZ364" s="272"/>
      <c r="FA364" s="272"/>
      <c r="FB364" s="272"/>
      <c r="FC364" s="272"/>
      <c r="FD364" s="272"/>
      <c r="FE364" s="272"/>
      <c r="FF364" s="272"/>
      <c r="FG364" s="272"/>
      <c r="FH364" s="272"/>
      <c r="FI364" s="272"/>
      <c r="FJ364" s="272"/>
      <c r="FK364" s="272"/>
      <c r="FL364" s="272"/>
      <c r="FM364" s="272"/>
      <c r="FN364" s="272"/>
      <c r="FO364" s="272"/>
    </row>
    <row r="365" spans="1:171" ht="15">
      <c r="A365" s="213"/>
      <c r="B365" s="250" t="s">
        <v>68</v>
      </c>
      <c r="C365" s="216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  <c r="X365" s="272"/>
      <c r="Y365" s="272"/>
      <c r="Z365" s="272"/>
      <c r="AA365" s="272"/>
      <c r="AB365" s="272"/>
      <c r="AC365" s="272"/>
      <c r="AD365" s="272"/>
      <c r="AE365" s="272"/>
      <c r="AF365" s="272"/>
      <c r="AG365" s="272"/>
      <c r="AH365" s="272"/>
      <c r="AI365" s="272"/>
      <c r="AJ365" s="272"/>
      <c r="AK365" s="272"/>
      <c r="AL365" s="272"/>
      <c r="AM365" s="272"/>
      <c r="AN365" s="272"/>
      <c r="AO365" s="272"/>
      <c r="AP365" s="272"/>
      <c r="AQ365" s="272"/>
      <c r="AR365" s="272"/>
      <c r="AS365" s="272"/>
      <c r="AT365" s="272"/>
      <c r="AU365" s="272"/>
      <c r="AV365" s="272"/>
      <c r="AW365" s="272"/>
      <c r="AX365" s="272"/>
      <c r="AY365" s="272"/>
      <c r="AZ365" s="272"/>
      <c r="BA365" s="272"/>
      <c r="BB365" s="272"/>
      <c r="BC365" s="272"/>
      <c r="BD365" s="272"/>
      <c r="BE365" s="272"/>
      <c r="BF365" s="272"/>
      <c r="BG365" s="272"/>
      <c r="BH365" s="272"/>
      <c r="BI365" s="272"/>
      <c r="BJ365" s="272"/>
      <c r="BK365" s="272"/>
      <c r="BL365" s="272"/>
      <c r="BM365" s="272"/>
      <c r="BN365" s="272"/>
      <c r="BO365" s="272"/>
      <c r="BP365" s="272"/>
      <c r="BQ365" s="272"/>
      <c r="BR365" s="272"/>
      <c r="BS365" s="272"/>
      <c r="BT365" s="272"/>
      <c r="BU365" s="272"/>
      <c r="BV365" s="272"/>
      <c r="BW365" s="272"/>
      <c r="BX365" s="272"/>
      <c r="BY365" s="272"/>
      <c r="BZ365" s="272"/>
      <c r="CA365" s="272"/>
      <c r="CB365" s="272"/>
      <c r="CC365" s="272"/>
      <c r="CD365" s="272"/>
      <c r="CE365" s="272"/>
      <c r="CF365" s="272"/>
      <c r="CG365" s="272"/>
      <c r="CH365" s="272"/>
      <c r="CI365" s="272"/>
      <c r="CJ365" s="272"/>
      <c r="CK365" s="272"/>
      <c r="CL365" s="272"/>
      <c r="CM365" s="272"/>
      <c r="CN365" s="272"/>
      <c r="CO365" s="272"/>
      <c r="CP365" s="272"/>
      <c r="CQ365" s="272"/>
      <c r="CR365" s="272"/>
      <c r="CS365" s="272"/>
      <c r="CT365" s="272"/>
      <c r="CU365" s="272"/>
      <c r="CV365" s="272"/>
      <c r="CW365" s="272"/>
      <c r="CX365" s="272"/>
      <c r="CY365" s="272"/>
      <c r="CZ365" s="272"/>
      <c r="DA365" s="272"/>
      <c r="DB365" s="272"/>
      <c r="DC365" s="272"/>
      <c r="DD365" s="272"/>
      <c r="DE365" s="272"/>
      <c r="DF365" s="272"/>
      <c r="DG365" s="272"/>
      <c r="DH365" s="272"/>
      <c r="DI365" s="272"/>
      <c r="DJ365" s="272"/>
      <c r="DK365" s="272"/>
      <c r="DL365" s="272"/>
      <c r="DM365" s="272"/>
      <c r="DN365" s="272"/>
      <c r="DO365" s="272"/>
      <c r="DP365" s="272"/>
      <c r="DQ365" s="272"/>
      <c r="DR365" s="272"/>
      <c r="DS365" s="272"/>
      <c r="DT365" s="272"/>
      <c r="DU365" s="272"/>
      <c r="DV365" s="272"/>
      <c r="DW365" s="272"/>
      <c r="DX365" s="272"/>
      <c r="DY365" s="272"/>
      <c r="DZ365" s="272"/>
      <c r="EA365" s="272"/>
      <c r="EB365" s="272"/>
      <c r="EC365" s="272"/>
      <c r="ED365" s="272"/>
      <c r="EE365" s="272"/>
      <c r="EF365" s="272"/>
      <c r="EG365" s="272"/>
      <c r="EH365" s="272"/>
      <c r="EI365" s="272"/>
      <c r="EJ365" s="272"/>
      <c r="EK365" s="272"/>
      <c r="EL365" s="272"/>
      <c r="EM365" s="272"/>
      <c r="EN365" s="272"/>
      <c r="EO365" s="272"/>
      <c r="EP365" s="272"/>
      <c r="EQ365" s="272"/>
      <c r="ER365" s="272"/>
      <c r="ES365" s="272"/>
      <c r="ET365" s="272"/>
      <c r="EU365" s="272"/>
      <c r="EV365" s="272"/>
      <c r="EW365" s="272"/>
      <c r="EX365" s="272"/>
      <c r="EY365" s="272"/>
      <c r="EZ365" s="272"/>
      <c r="FA365" s="272"/>
      <c r="FB365" s="272"/>
      <c r="FC365" s="272"/>
      <c r="FD365" s="272"/>
      <c r="FE365" s="272"/>
      <c r="FF365" s="272"/>
      <c r="FG365" s="272"/>
      <c r="FH365" s="272"/>
      <c r="FI365" s="272"/>
      <c r="FJ365" s="272"/>
      <c r="FK365" s="272"/>
      <c r="FL365" s="272"/>
      <c r="FM365" s="272"/>
      <c r="FN365" s="272"/>
      <c r="FO365" s="272"/>
    </row>
    <row r="366" spans="1:171" ht="15">
      <c r="A366" s="255"/>
      <c r="B366" s="256" t="s">
        <v>323</v>
      </c>
      <c r="C366" s="274">
        <f>+C402+C428+C454+C480+C506+C532+C558</f>
        <v>0</v>
      </c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2"/>
      <c r="Z366" s="272"/>
      <c r="AA366" s="272"/>
      <c r="AB366" s="272"/>
      <c r="AC366" s="272"/>
      <c r="AD366" s="272"/>
      <c r="AE366" s="272"/>
      <c r="AF366" s="272"/>
      <c r="AG366" s="272"/>
      <c r="AH366" s="272"/>
      <c r="AI366" s="272"/>
      <c r="AJ366" s="272"/>
      <c r="AK366" s="272"/>
      <c r="AL366" s="272"/>
      <c r="AM366" s="272"/>
      <c r="AN366" s="272"/>
      <c r="AO366" s="272"/>
      <c r="AP366" s="272"/>
      <c r="AQ366" s="272"/>
      <c r="AR366" s="272"/>
      <c r="AS366" s="272"/>
      <c r="AT366" s="272"/>
      <c r="AU366" s="272"/>
      <c r="AV366" s="272"/>
      <c r="AW366" s="272"/>
      <c r="AX366" s="272"/>
      <c r="AY366" s="272"/>
      <c r="AZ366" s="272"/>
      <c r="BA366" s="272"/>
      <c r="BB366" s="272"/>
      <c r="BC366" s="272"/>
      <c r="BD366" s="272"/>
      <c r="BE366" s="272"/>
      <c r="BF366" s="272"/>
      <c r="BG366" s="272"/>
      <c r="BH366" s="272"/>
      <c r="BI366" s="272"/>
      <c r="BJ366" s="272"/>
      <c r="BK366" s="272"/>
      <c r="BL366" s="272"/>
      <c r="BM366" s="272"/>
      <c r="BN366" s="272"/>
      <c r="BO366" s="272"/>
      <c r="BP366" s="272"/>
      <c r="BQ366" s="272"/>
      <c r="BR366" s="272"/>
      <c r="BS366" s="272"/>
      <c r="BT366" s="272"/>
      <c r="BU366" s="272"/>
      <c r="BV366" s="272"/>
      <c r="BW366" s="272"/>
      <c r="BX366" s="272"/>
      <c r="BY366" s="272"/>
      <c r="BZ366" s="272"/>
      <c r="CA366" s="272"/>
      <c r="CB366" s="272"/>
      <c r="CC366" s="272"/>
      <c r="CD366" s="272"/>
      <c r="CE366" s="272"/>
      <c r="CF366" s="272"/>
      <c r="CG366" s="272"/>
      <c r="CH366" s="272"/>
      <c r="CI366" s="272"/>
      <c r="CJ366" s="272"/>
      <c r="CK366" s="272"/>
      <c r="CL366" s="272"/>
      <c r="CM366" s="272"/>
      <c r="CN366" s="272"/>
      <c r="CO366" s="272"/>
      <c r="CP366" s="272"/>
      <c r="CQ366" s="272"/>
      <c r="CR366" s="272"/>
      <c r="CS366" s="272"/>
      <c r="CT366" s="272"/>
      <c r="CU366" s="272"/>
      <c r="CV366" s="272"/>
      <c r="CW366" s="272"/>
      <c r="CX366" s="272"/>
      <c r="CY366" s="272"/>
      <c r="CZ366" s="272"/>
      <c r="DA366" s="272"/>
      <c r="DB366" s="272"/>
      <c r="DC366" s="272"/>
      <c r="DD366" s="272"/>
      <c r="DE366" s="272"/>
      <c r="DF366" s="272"/>
      <c r="DG366" s="272"/>
      <c r="DH366" s="272"/>
      <c r="DI366" s="272"/>
      <c r="DJ366" s="272"/>
      <c r="DK366" s="272"/>
      <c r="DL366" s="272"/>
      <c r="DM366" s="272"/>
      <c r="DN366" s="272"/>
      <c r="DO366" s="272"/>
      <c r="DP366" s="272"/>
      <c r="DQ366" s="272"/>
      <c r="DR366" s="272"/>
      <c r="DS366" s="272"/>
      <c r="DT366" s="272"/>
      <c r="DU366" s="272"/>
      <c r="DV366" s="272"/>
      <c r="DW366" s="272"/>
      <c r="DX366" s="272"/>
      <c r="DY366" s="272"/>
      <c r="DZ366" s="272"/>
      <c r="EA366" s="272"/>
      <c r="EB366" s="272"/>
      <c r="EC366" s="272"/>
      <c r="ED366" s="272"/>
      <c r="EE366" s="272"/>
      <c r="EF366" s="272"/>
      <c r="EG366" s="272"/>
      <c r="EH366" s="272"/>
      <c r="EI366" s="272"/>
      <c r="EJ366" s="272"/>
      <c r="EK366" s="272"/>
      <c r="EL366" s="272"/>
      <c r="EM366" s="272"/>
      <c r="EN366" s="272"/>
      <c r="EO366" s="272"/>
      <c r="EP366" s="272"/>
      <c r="EQ366" s="272"/>
      <c r="ER366" s="272"/>
      <c r="ES366" s="272"/>
      <c r="ET366" s="272"/>
      <c r="EU366" s="272"/>
      <c r="EV366" s="272"/>
      <c r="EW366" s="272"/>
      <c r="EX366" s="272"/>
      <c r="EY366" s="272"/>
      <c r="EZ366" s="272"/>
      <c r="FA366" s="272"/>
      <c r="FB366" s="272"/>
      <c r="FC366" s="272"/>
      <c r="FD366" s="272"/>
      <c r="FE366" s="272"/>
      <c r="FF366" s="272"/>
      <c r="FG366" s="272"/>
      <c r="FH366" s="272"/>
      <c r="FI366" s="272"/>
      <c r="FJ366" s="272"/>
      <c r="FK366" s="272"/>
      <c r="FL366" s="272"/>
      <c r="FM366" s="272"/>
      <c r="FN366" s="272"/>
      <c r="FO366" s="272"/>
    </row>
    <row r="367" spans="1:171" ht="15">
      <c r="A367" s="275"/>
      <c r="B367" s="276" t="s">
        <v>74</v>
      </c>
      <c r="C367" s="188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2"/>
      <c r="Z367" s="272"/>
      <c r="AA367" s="272"/>
      <c r="AB367" s="272"/>
      <c r="AC367" s="272"/>
      <c r="AD367" s="272"/>
      <c r="AE367" s="272"/>
      <c r="AF367" s="272"/>
      <c r="AG367" s="272"/>
      <c r="AH367" s="272"/>
      <c r="AI367" s="272"/>
      <c r="AJ367" s="272"/>
      <c r="AK367" s="272"/>
      <c r="AL367" s="272"/>
      <c r="AM367" s="272"/>
      <c r="AN367" s="272"/>
      <c r="AO367" s="272"/>
      <c r="AP367" s="272"/>
      <c r="AQ367" s="272"/>
      <c r="AR367" s="272"/>
      <c r="AS367" s="272"/>
      <c r="AT367" s="272"/>
      <c r="AU367" s="272"/>
      <c r="AV367" s="272"/>
      <c r="AW367" s="272"/>
      <c r="AX367" s="272"/>
      <c r="AY367" s="272"/>
      <c r="AZ367" s="272"/>
      <c r="BA367" s="272"/>
      <c r="BB367" s="272"/>
      <c r="BC367" s="272"/>
      <c r="BD367" s="272"/>
      <c r="BE367" s="272"/>
      <c r="BF367" s="272"/>
      <c r="BG367" s="272"/>
      <c r="BH367" s="272"/>
      <c r="BI367" s="272"/>
      <c r="BJ367" s="272"/>
      <c r="BK367" s="272"/>
      <c r="BL367" s="272"/>
      <c r="BM367" s="272"/>
      <c r="BN367" s="272"/>
      <c r="BO367" s="272"/>
      <c r="BP367" s="272"/>
      <c r="BQ367" s="272"/>
      <c r="BR367" s="272"/>
      <c r="BS367" s="272"/>
      <c r="BT367" s="272"/>
      <c r="BU367" s="272"/>
      <c r="BV367" s="272"/>
      <c r="BW367" s="272"/>
      <c r="BX367" s="272"/>
      <c r="BY367" s="272"/>
      <c r="BZ367" s="272"/>
      <c r="CA367" s="272"/>
      <c r="CB367" s="272"/>
      <c r="CC367" s="272"/>
      <c r="CD367" s="272"/>
      <c r="CE367" s="272"/>
      <c r="CF367" s="272"/>
      <c r="CG367" s="272"/>
      <c r="CH367" s="272"/>
      <c r="CI367" s="272"/>
      <c r="CJ367" s="272"/>
      <c r="CK367" s="272"/>
      <c r="CL367" s="272"/>
      <c r="CM367" s="272"/>
      <c r="CN367" s="272"/>
      <c r="CO367" s="272"/>
      <c r="CP367" s="272"/>
      <c r="CQ367" s="272"/>
      <c r="CR367" s="272"/>
      <c r="CS367" s="272"/>
      <c r="CT367" s="272"/>
      <c r="CU367" s="272"/>
      <c r="CV367" s="272"/>
      <c r="CW367" s="272"/>
      <c r="CX367" s="272"/>
      <c r="CY367" s="272"/>
      <c r="CZ367" s="272"/>
      <c r="DA367" s="272"/>
      <c r="DB367" s="272"/>
      <c r="DC367" s="272"/>
      <c r="DD367" s="272"/>
      <c r="DE367" s="272"/>
      <c r="DF367" s="272"/>
      <c r="DG367" s="272"/>
      <c r="DH367" s="272"/>
      <c r="DI367" s="272"/>
      <c r="DJ367" s="272"/>
      <c r="DK367" s="272"/>
      <c r="DL367" s="272"/>
      <c r="DM367" s="272"/>
      <c r="DN367" s="272"/>
      <c r="DO367" s="272"/>
      <c r="DP367" s="272"/>
      <c r="DQ367" s="272"/>
      <c r="DR367" s="272"/>
      <c r="DS367" s="272"/>
      <c r="DT367" s="272"/>
      <c r="DU367" s="272"/>
      <c r="DV367" s="272"/>
      <c r="DW367" s="272"/>
      <c r="DX367" s="272"/>
      <c r="DY367" s="272"/>
      <c r="DZ367" s="272"/>
      <c r="EA367" s="272"/>
      <c r="EB367" s="272"/>
      <c r="EC367" s="272"/>
      <c r="ED367" s="272"/>
      <c r="EE367" s="272"/>
      <c r="EF367" s="272"/>
      <c r="EG367" s="272"/>
      <c r="EH367" s="272"/>
      <c r="EI367" s="272"/>
      <c r="EJ367" s="272"/>
      <c r="EK367" s="272"/>
      <c r="EL367" s="272"/>
      <c r="EM367" s="272"/>
      <c r="EN367" s="272"/>
      <c r="EO367" s="272"/>
      <c r="EP367" s="272"/>
      <c r="EQ367" s="272"/>
      <c r="ER367" s="272"/>
      <c r="ES367" s="272"/>
      <c r="ET367" s="272"/>
      <c r="EU367" s="272"/>
      <c r="EV367" s="272"/>
      <c r="EW367" s="272"/>
      <c r="EX367" s="272"/>
      <c r="EY367" s="272"/>
      <c r="EZ367" s="272"/>
      <c r="FA367" s="272"/>
      <c r="FB367" s="272"/>
      <c r="FC367" s="272"/>
      <c r="FD367" s="272"/>
      <c r="FE367" s="272"/>
      <c r="FF367" s="272"/>
      <c r="FG367" s="272"/>
      <c r="FH367" s="272"/>
      <c r="FI367" s="272"/>
      <c r="FJ367" s="272"/>
      <c r="FK367" s="272"/>
      <c r="FL367" s="272"/>
      <c r="FM367" s="272"/>
      <c r="FN367" s="272"/>
      <c r="FO367" s="272"/>
    </row>
    <row r="368" spans="1:171" ht="15">
      <c r="A368" s="213"/>
      <c r="B368" s="250" t="s">
        <v>69</v>
      </c>
      <c r="C368" s="216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2"/>
      <c r="Z368" s="272"/>
      <c r="AA368" s="272"/>
      <c r="AB368" s="272"/>
      <c r="AC368" s="272"/>
      <c r="AD368" s="272"/>
      <c r="AE368" s="272"/>
      <c r="AF368" s="272"/>
      <c r="AG368" s="272"/>
      <c r="AH368" s="272"/>
      <c r="AI368" s="272"/>
      <c r="AJ368" s="272"/>
      <c r="AK368" s="272"/>
      <c r="AL368" s="272"/>
      <c r="AM368" s="272"/>
      <c r="AN368" s="272"/>
      <c r="AO368" s="272"/>
      <c r="AP368" s="272"/>
      <c r="AQ368" s="272"/>
      <c r="AR368" s="272"/>
      <c r="AS368" s="272"/>
      <c r="AT368" s="272"/>
      <c r="AU368" s="272"/>
      <c r="AV368" s="272"/>
      <c r="AW368" s="272"/>
      <c r="AX368" s="272"/>
      <c r="AY368" s="272"/>
      <c r="AZ368" s="272"/>
      <c r="BA368" s="272"/>
      <c r="BB368" s="272"/>
      <c r="BC368" s="272"/>
      <c r="BD368" s="272"/>
      <c r="BE368" s="272"/>
      <c r="BF368" s="272"/>
      <c r="BG368" s="272"/>
      <c r="BH368" s="272"/>
      <c r="BI368" s="272"/>
      <c r="BJ368" s="272"/>
      <c r="BK368" s="272"/>
      <c r="BL368" s="272"/>
      <c r="BM368" s="272"/>
      <c r="BN368" s="272"/>
      <c r="BO368" s="272"/>
      <c r="BP368" s="272"/>
      <c r="BQ368" s="272"/>
      <c r="BR368" s="272"/>
      <c r="BS368" s="272"/>
      <c r="BT368" s="272"/>
      <c r="BU368" s="272"/>
      <c r="BV368" s="272"/>
      <c r="BW368" s="272"/>
      <c r="BX368" s="272"/>
      <c r="BY368" s="272"/>
      <c r="BZ368" s="272"/>
      <c r="CA368" s="272"/>
      <c r="CB368" s="272"/>
      <c r="CC368" s="272"/>
      <c r="CD368" s="272"/>
      <c r="CE368" s="272"/>
      <c r="CF368" s="272"/>
      <c r="CG368" s="272"/>
      <c r="CH368" s="272"/>
      <c r="CI368" s="272"/>
      <c r="CJ368" s="272"/>
      <c r="CK368" s="272"/>
      <c r="CL368" s="272"/>
      <c r="CM368" s="272"/>
      <c r="CN368" s="272"/>
      <c r="CO368" s="272"/>
      <c r="CP368" s="272"/>
      <c r="CQ368" s="272"/>
      <c r="CR368" s="272"/>
      <c r="CS368" s="272"/>
      <c r="CT368" s="272"/>
      <c r="CU368" s="272"/>
      <c r="CV368" s="272"/>
      <c r="CW368" s="272"/>
      <c r="CX368" s="272"/>
      <c r="CY368" s="272"/>
      <c r="CZ368" s="272"/>
      <c r="DA368" s="272"/>
      <c r="DB368" s="272"/>
      <c r="DC368" s="272"/>
      <c r="DD368" s="272"/>
      <c r="DE368" s="272"/>
      <c r="DF368" s="272"/>
      <c r="DG368" s="272"/>
      <c r="DH368" s="272"/>
      <c r="DI368" s="272"/>
      <c r="DJ368" s="272"/>
      <c r="DK368" s="272"/>
      <c r="DL368" s="272"/>
      <c r="DM368" s="272"/>
      <c r="DN368" s="272"/>
      <c r="DO368" s="272"/>
      <c r="DP368" s="272"/>
      <c r="DQ368" s="272"/>
      <c r="DR368" s="272"/>
      <c r="DS368" s="272"/>
      <c r="DT368" s="272"/>
      <c r="DU368" s="272"/>
      <c r="DV368" s="272"/>
      <c r="DW368" s="272"/>
      <c r="DX368" s="272"/>
      <c r="DY368" s="272"/>
      <c r="DZ368" s="272"/>
      <c r="EA368" s="272"/>
      <c r="EB368" s="272"/>
      <c r="EC368" s="272"/>
      <c r="ED368" s="272"/>
      <c r="EE368" s="272"/>
      <c r="EF368" s="272"/>
      <c r="EG368" s="272"/>
      <c r="EH368" s="272"/>
      <c r="EI368" s="272"/>
      <c r="EJ368" s="272"/>
      <c r="EK368" s="272"/>
      <c r="EL368" s="272"/>
      <c r="EM368" s="272"/>
      <c r="EN368" s="272"/>
      <c r="EO368" s="272"/>
      <c r="EP368" s="272"/>
      <c r="EQ368" s="272"/>
      <c r="ER368" s="272"/>
      <c r="ES368" s="272"/>
      <c r="ET368" s="272"/>
      <c r="EU368" s="272"/>
      <c r="EV368" s="272"/>
      <c r="EW368" s="272"/>
      <c r="EX368" s="272"/>
      <c r="EY368" s="272"/>
      <c r="EZ368" s="272"/>
      <c r="FA368" s="272"/>
      <c r="FB368" s="272"/>
      <c r="FC368" s="272"/>
      <c r="FD368" s="272"/>
      <c r="FE368" s="272"/>
      <c r="FF368" s="272"/>
      <c r="FG368" s="272"/>
      <c r="FH368" s="272"/>
      <c r="FI368" s="272"/>
      <c r="FJ368" s="272"/>
      <c r="FK368" s="272"/>
      <c r="FL368" s="272"/>
      <c r="FM368" s="272"/>
      <c r="FN368" s="272"/>
      <c r="FO368" s="272"/>
    </row>
    <row r="369" spans="1:171" ht="15">
      <c r="A369" s="255"/>
      <c r="B369" s="256" t="s">
        <v>253</v>
      </c>
      <c r="C369" s="274">
        <f>+C373+C376+C379+C382</f>
        <v>0</v>
      </c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  <c r="X369" s="272"/>
      <c r="Y369" s="272"/>
      <c r="Z369" s="272"/>
      <c r="AA369" s="272"/>
      <c r="AB369" s="272"/>
      <c r="AC369" s="272"/>
      <c r="AD369" s="272"/>
      <c r="AE369" s="272"/>
      <c r="AF369" s="272"/>
      <c r="AG369" s="272"/>
      <c r="AH369" s="272"/>
      <c r="AI369" s="272"/>
      <c r="AJ369" s="272"/>
      <c r="AK369" s="272"/>
      <c r="AL369" s="272"/>
      <c r="AM369" s="272"/>
      <c r="AN369" s="272"/>
      <c r="AO369" s="272"/>
      <c r="AP369" s="272"/>
      <c r="AQ369" s="272"/>
      <c r="AR369" s="272"/>
      <c r="AS369" s="272"/>
      <c r="AT369" s="272"/>
      <c r="AU369" s="272"/>
      <c r="AV369" s="272"/>
      <c r="AW369" s="272"/>
      <c r="AX369" s="272"/>
      <c r="AY369" s="272"/>
      <c r="AZ369" s="272"/>
      <c r="BA369" s="272"/>
      <c r="BB369" s="272"/>
      <c r="BC369" s="272"/>
      <c r="BD369" s="272"/>
      <c r="BE369" s="272"/>
      <c r="BF369" s="272"/>
      <c r="BG369" s="272"/>
      <c r="BH369" s="272"/>
      <c r="BI369" s="272"/>
      <c r="BJ369" s="272"/>
      <c r="BK369" s="272"/>
      <c r="BL369" s="272"/>
      <c r="BM369" s="272"/>
      <c r="BN369" s="272"/>
      <c r="BO369" s="272"/>
      <c r="BP369" s="272"/>
      <c r="BQ369" s="272"/>
      <c r="BR369" s="272"/>
      <c r="BS369" s="272"/>
      <c r="BT369" s="272"/>
      <c r="BU369" s="272"/>
      <c r="BV369" s="272"/>
      <c r="BW369" s="272"/>
      <c r="BX369" s="272"/>
      <c r="BY369" s="272"/>
      <c r="BZ369" s="272"/>
      <c r="CA369" s="272"/>
      <c r="CB369" s="272"/>
      <c r="CC369" s="272"/>
      <c r="CD369" s="272"/>
      <c r="CE369" s="272"/>
      <c r="CF369" s="272"/>
      <c r="CG369" s="272"/>
      <c r="CH369" s="272"/>
      <c r="CI369" s="272"/>
      <c r="CJ369" s="272"/>
      <c r="CK369" s="272"/>
      <c r="CL369" s="272"/>
      <c r="CM369" s="272"/>
      <c r="CN369" s="272"/>
      <c r="CO369" s="272"/>
      <c r="CP369" s="272"/>
      <c r="CQ369" s="272"/>
      <c r="CR369" s="272"/>
      <c r="CS369" s="272"/>
      <c r="CT369" s="272"/>
      <c r="CU369" s="272"/>
      <c r="CV369" s="272"/>
      <c r="CW369" s="272"/>
      <c r="CX369" s="272"/>
      <c r="CY369" s="272"/>
      <c r="CZ369" s="272"/>
      <c r="DA369" s="272"/>
      <c r="DB369" s="272"/>
      <c r="DC369" s="272"/>
      <c r="DD369" s="272"/>
      <c r="DE369" s="272"/>
      <c r="DF369" s="272"/>
      <c r="DG369" s="272"/>
      <c r="DH369" s="272"/>
      <c r="DI369" s="272"/>
      <c r="DJ369" s="272"/>
      <c r="DK369" s="272"/>
      <c r="DL369" s="272"/>
      <c r="DM369" s="272"/>
      <c r="DN369" s="272"/>
      <c r="DO369" s="272"/>
      <c r="DP369" s="272"/>
      <c r="DQ369" s="272"/>
      <c r="DR369" s="272"/>
      <c r="DS369" s="272"/>
      <c r="DT369" s="272"/>
      <c r="DU369" s="272"/>
      <c r="DV369" s="272"/>
      <c r="DW369" s="272"/>
      <c r="DX369" s="272"/>
      <c r="DY369" s="272"/>
      <c r="DZ369" s="272"/>
      <c r="EA369" s="272"/>
      <c r="EB369" s="272"/>
      <c r="EC369" s="272"/>
      <c r="ED369" s="272"/>
      <c r="EE369" s="272"/>
      <c r="EF369" s="272"/>
      <c r="EG369" s="272"/>
      <c r="EH369" s="272"/>
      <c r="EI369" s="272"/>
      <c r="EJ369" s="272"/>
      <c r="EK369" s="272"/>
      <c r="EL369" s="272"/>
      <c r="EM369" s="272"/>
      <c r="EN369" s="272"/>
      <c r="EO369" s="272"/>
      <c r="EP369" s="272"/>
      <c r="EQ369" s="272"/>
      <c r="ER369" s="272"/>
      <c r="ES369" s="272"/>
      <c r="ET369" s="272"/>
      <c r="EU369" s="272"/>
      <c r="EV369" s="272"/>
      <c r="EW369" s="272"/>
      <c r="EX369" s="272"/>
      <c r="EY369" s="272"/>
      <c r="EZ369" s="272"/>
      <c r="FA369" s="272"/>
      <c r="FB369" s="272"/>
      <c r="FC369" s="272"/>
      <c r="FD369" s="272"/>
      <c r="FE369" s="272"/>
      <c r="FF369" s="272"/>
      <c r="FG369" s="272"/>
      <c r="FH369" s="272"/>
      <c r="FI369" s="272"/>
      <c r="FJ369" s="272"/>
      <c r="FK369" s="272"/>
      <c r="FL369" s="272"/>
      <c r="FM369" s="272"/>
      <c r="FN369" s="272"/>
      <c r="FO369" s="272"/>
    </row>
    <row r="370" spans="1:171" ht="15">
      <c r="A370" s="213"/>
      <c r="B370" s="226" t="s">
        <v>532</v>
      </c>
      <c r="C370" s="216">
        <f>+C374+C377+C380+C383</f>
        <v>0</v>
      </c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  <c r="X370" s="272"/>
      <c r="Y370" s="272"/>
      <c r="Z370" s="272"/>
      <c r="AA370" s="272"/>
      <c r="AB370" s="272"/>
      <c r="AC370" s="272"/>
      <c r="AD370" s="272"/>
      <c r="AE370" s="272"/>
      <c r="AF370" s="272"/>
      <c r="AG370" s="272"/>
      <c r="AH370" s="272"/>
      <c r="AI370" s="272"/>
      <c r="AJ370" s="272"/>
      <c r="AK370" s="272"/>
      <c r="AL370" s="272"/>
      <c r="AM370" s="272"/>
      <c r="AN370" s="272"/>
      <c r="AO370" s="272"/>
      <c r="AP370" s="272"/>
      <c r="AQ370" s="272"/>
      <c r="AR370" s="272"/>
      <c r="AS370" s="272"/>
      <c r="AT370" s="272"/>
      <c r="AU370" s="272"/>
      <c r="AV370" s="272"/>
      <c r="AW370" s="272"/>
      <c r="AX370" s="272"/>
      <c r="AY370" s="272"/>
      <c r="AZ370" s="272"/>
      <c r="BA370" s="272"/>
      <c r="BB370" s="272"/>
      <c r="BC370" s="272"/>
      <c r="BD370" s="272"/>
      <c r="BE370" s="272"/>
      <c r="BF370" s="272"/>
      <c r="BG370" s="272"/>
      <c r="BH370" s="272"/>
      <c r="BI370" s="272"/>
      <c r="BJ370" s="272"/>
      <c r="BK370" s="272"/>
      <c r="BL370" s="272"/>
      <c r="BM370" s="272"/>
      <c r="BN370" s="272"/>
      <c r="BO370" s="272"/>
      <c r="BP370" s="272"/>
      <c r="BQ370" s="272"/>
      <c r="BR370" s="272"/>
      <c r="BS370" s="272"/>
      <c r="BT370" s="272"/>
      <c r="BU370" s="272"/>
      <c r="BV370" s="272"/>
      <c r="BW370" s="272"/>
      <c r="BX370" s="272"/>
      <c r="BY370" s="272"/>
      <c r="BZ370" s="272"/>
      <c r="CA370" s="272"/>
      <c r="CB370" s="272"/>
      <c r="CC370" s="272"/>
      <c r="CD370" s="272"/>
      <c r="CE370" s="272"/>
      <c r="CF370" s="272"/>
      <c r="CG370" s="272"/>
      <c r="CH370" s="272"/>
      <c r="CI370" s="272"/>
      <c r="CJ370" s="272"/>
      <c r="CK370" s="272"/>
      <c r="CL370" s="272"/>
      <c r="CM370" s="272"/>
      <c r="CN370" s="272"/>
      <c r="CO370" s="272"/>
      <c r="CP370" s="272"/>
      <c r="CQ370" s="272"/>
      <c r="CR370" s="272"/>
      <c r="CS370" s="272"/>
      <c r="CT370" s="272"/>
      <c r="CU370" s="272"/>
      <c r="CV370" s="272"/>
      <c r="CW370" s="272"/>
      <c r="CX370" s="272"/>
      <c r="CY370" s="272"/>
      <c r="CZ370" s="272"/>
      <c r="DA370" s="272"/>
      <c r="DB370" s="272"/>
      <c r="DC370" s="272"/>
      <c r="DD370" s="272"/>
      <c r="DE370" s="272"/>
      <c r="DF370" s="272"/>
      <c r="DG370" s="272"/>
      <c r="DH370" s="272"/>
      <c r="DI370" s="272"/>
      <c r="DJ370" s="272"/>
      <c r="DK370" s="272"/>
      <c r="DL370" s="272"/>
      <c r="DM370" s="272"/>
      <c r="DN370" s="272"/>
      <c r="DO370" s="272"/>
      <c r="DP370" s="272"/>
      <c r="DQ370" s="272"/>
      <c r="DR370" s="272"/>
      <c r="DS370" s="272"/>
      <c r="DT370" s="272"/>
      <c r="DU370" s="272"/>
      <c r="DV370" s="272"/>
      <c r="DW370" s="272"/>
      <c r="DX370" s="272"/>
      <c r="DY370" s="272"/>
      <c r="DZ370" s="272"/>
      <c r="EA370" s="272"/>
      <c r="EB370" s="272"/>
      <c r="EC370" s="272"/>
      <c r="ED370" s="272"/>
      <c r="EE370" s="272"/>
      <c r="EF370" s="272"/>
      <c r="EG370" s="272"/>
      <c r="EH370" s="272"/>
      <c r="EI370" s="272"/>
      <c r="EJ370" s="272"/>
      <c r="EK370" s="272"/>
      <c r="EL370" s="272"/>
      <c r="EM370" s="272"/>
      <c r="EN370" s="272"/>
      <c r="EO370" s="272"/>
      <c r="EP370" s="272"/>
      <c r="EQ370" s="272"/>
      <c r="ER370" s="272"/>
      <c r="ES370" s="272"/>
      <c r="ET370" s="272"/>
      <c r="EU370" s="272"/>
      <c r="EV370" s="272"/>
      <c r="EW370" s="272"/>
      <c r="EX370" s="272"/>
      <c r="EY370" s="272"/>
      <c r="EZ370" s="272"/>
      <c r="FA370" s="272"/>
      <c r="FB370" s="272"/>
      <c r="FC370" s="272"/>
      <c r="FD370" s="272"/>
      <c r="FE370" s="272"/>
      <c r="FF370" s="272"/>
      <c r="FG370" s="272"/>
      <c r="FH370" s="272"/>
      <c r="FI370" s="272"/>
      <c r="FJ370" s="272"/>
      <c r="FK370" s="272"/>
      <c r="FL370" s="272"/>
      <c r="FM370" s="272"/>
      <c r="FN370" s="272"/>
      <c r="FO370" s="272"/>
    </row>
    <row r="371" spans="1:171" ht="15">
      <c r="A371" s="213"/>
      <c r="B371" s="278" t="s">
        <v>545</v>
      </c>
      <c r="C371" s="177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2"/>
      <c r="Z371" s="272"/>
      <c r="AA371" s="272"/>
      <c r="AB371" s="272"/>
      <c r="AC371" s="272"/>
      <c r="AD371" s="272"/>
      <c r="AE371" s="272"/>
      <c r="AF371" s="272"/>
      <c r="AG371" s="272"/>
      <c r="AH371" s="272"/>
      <c r="AI371" s="272"/>
      <c r="AJ371" s="272"/>
      <c r="AK371" s="272"/>
      <c r="AL371" s="272"/>
      <c r="AM371" s="272"/>
      <c r="AN371" s="272"/>
      <c r="AO371" s="272"/>
      <c r="AP371" s="272"/>
      <c r="AQ371" s="272"/>
      <c r="AR371" s="272"/>
      <c r="AS371" s="272"/>
      <c r="AT371" s="272"/>
      <c r="AU371" s="272"/>
      <c r="AV371" s="272"/>
      <c r="AW371" s="272"/>
      <c r="AX371" s="272"/>
      <c r="AY371" s="272"/>
      <c r="AZ371" s="272"/>
      <c r="BA371" s="272"/>
      <c r="BB371" s="272"/>
      <c r="BC371" s="272"/>
      <c r="BD371" s="272"/>
      <c r="BE371" s="272"/>
      <c r="BF371" s="272"/>
      <c r="BG371" s="272"/>
      <c r="BH371" s="272"/>
      <c r="BI371" s="272"/>
      <c r="BJ371" s="272"/>
      <c r="BK371" s="272"/>
      <c r="BL371" s="272"/>
      <c r="BM371" s="272"/>
      <c r="BN371" s="272"/>
      <c r="BO371" s="272"/>
      <c r="BP371" s="272"/>
      <c r="BQ371" s="272"/>
      <c r="BR371" s="272"/>
      <c r="BS371" s="272"/>
      <c r="BT371" s="272"/>
      <c r="BU371" s="272"/>
      <c r="BV371" s="272"/>
      <c r="BW371" s="272"/>
      <c r="BX371" s="272"/>
      <c r="BY371" s="272"/>
      <c r="BZ371" s="272"/>
      <c r="CA371" s="272"/>
      <c r="CB371" s="272"/>
      <c r="CC371" s="272"/>
      <c r="CD371" s="272"/>
      <c r="CE371" s="272"/>
      <c r="CF371" s="272"/>
      <c r="CG371" s="272"/>
      <c r="CH371" s="272"/>
      <c r="CI371" s="272"/>
      <c r="CJ371" s="272"/>
      <c r="CK371" s="272"/>
      <c r="CL371" s="272"/>
      <c r="CM371" s="272"/>
      <c r="CN371" s="272"/>
      <c r="CO371" s="272"/>
      <c r="CP371" s="272"/>
      <c r="CQ371" s="272"/>
      <c r="CR371" s="272"/>
      <c r="CS371" s="272"/>
      <c r="CT371" s="272"/>
      <c r="CU371" s="272"/>
      <c r="CV371" s="272"/>
      <c r="CW371" s="272"/>
      <c r="CX371" s="272"/>
      <c r="CY371" s="272"/>
      <c r="CZ371" s="272"/>
      <c r="DA371" s="272"/>
      <c r="DB371" s="272"/>
      <c r="DC371" s="272"/>
      <c r="DD371" s="272"/>
      <c r="DE371" s="272"/>
      <c r="DF371" s="272"/>
      <c r="DG371" s="272"/>
      <c r="DH371" s="272"/>
      <c r="DI371" s="272"/>
      <c r="DJ371" s="272"/>
      <c r="DK371" s="272"/>
      <c r="DL371" s="272"/>
      <c r="DM371" s="272"/>
      <c r="DN371" s="272"/>
      <c r="DO371" s="272"/>
      <c r="DP371" s="272"/>
      <c r="DQ371" s="272"/>
      <c r="DR371" s="272"/>
      <c r="DS371" s="272"/>
      <c r="DT371" s="272"/>
      <c r="DU371" s="272"/>
      <c r="DV371" s="272"/>
      <c r="DW371" s="272"/>
      <c r="DX371" s="272"/>
      <c r="DY371" s="272"/>
      <c r="DZ371" s="272"/>
      <c r="EA371" s="272"/>
      <c r="EB371" s="272"/>
      <c r="EC371" s="272"/>
      <c r="ED371" s="272"/>
      <c r="EE371" s="272"/>
      <c r="EF371" s="272"/>
      <c r="EG371" s="272"/>
      <c r="EH371" s="272"/>
      <c r="EI371" s="272"/>
      <c r="EJ371" s="272"/>
      <c r="EK371" s="272"/>
      <c r="EL371" s="272"/>
      <c r="EM371" s="272"/>
      <c r="EN371" s="272"/>
      <c r="EO371" s="272"/>
      <c r="EP371" s="272"/>
      <c r="EQ371" s="272"/>
      <c r="ER371" s="272"/>
      <c r="ES371" s="272"/>
      <c r="ET371" s="272"/>
      <c r="EU371" s="272"/>
      <c r="EV371" s="272"/>
      <c r="EW371" s="272"/>
      <c r="EX371" s="272"/>
      <c r="EY371" s="272"/>
      <c r="EZ371" s="272"/>
      <c r="FA371" s="272"/>
      <c r="FB371" s="272"/>
      <c r="FC371" s="272"/>
      <c r="FD371" s="272"/>
      <c r="FE371" s="272"/>
      <c r="FF371" s="272"/>
      <c r="FG371" s="272"/>
      <c r="FH371" s="272"/>
      <c r="FI371" s="272"/>
      <c r="FJ371" s="272"/>
      <c r="FK371" s="272"/>
      <c r="FL371" s="272"/>
      <c r="FM371" s="272"/>
      <c r="FN371" s="272"/>
      <c r="FO371" s="272"/>
    </row>
    <row r="372" spans="1:171" ht="15">
      <c r="A372" s="213"/>
      <c r="B372" s="226" t="s">
        <v>248</v>
      </c>
      <c r="C372" s="216">
        <f>+C375+C378+C381+C384</f>
        <v>0</v>
      </c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2"/>
      <c r="Z372" s="272"/>
      <c r="AA372" s="272"/>
      <c r="AB372" s="272"/>
      <c r="AC372" s="272"/>
      <c r="AD372" s="272"/>
      <c r="AE372" s="272"/>
      <c r="AF372" s="272"/>
      <c r="AG372" s="272"/>
      <c r="AH372" s="272"/>
      <c r="AI372" s="272"/>
      <c r="AJ372" s="272"/>
      <c r="AK372" s="272"/>
      <c r="AL372" s="272"/>
      <c r="AM372" s="272"/>
      <c r="AN372" s="272"/>
      <c r="AO372" s="272"/>
      <c r="AP372" s="272"/>
      <c r="AQ372" s="272"/>
      <c r="AR372" s="272"/>
      <c r="AS372" s="272"/>
      <c r="AT372" s="272"/>
      <c r="AU372" s="272"/>
      <c r="AV372" s="272"/>
      <c r="AW372" s="272"/>
      <c r="AX372" s="272"/>
      <c r="AY372" s="272"/>
      <c r="AZ372" s="272"/>
      <c r="BA372" s="272"/>
      <c r="BB372" s="272"/>
      <c r="BC372" s="272"/>
      <c r="BD372" s="272"/>
      <c r="BE372" s="272"/>
      <c r="BF372" s="272"/>
      <c r="BG372" s="272"/>
      <c r="BH372" s="272"/>
      <c r="BI372" s="272"/>
      <c r="BJ372" s="272"/>
      <c r="BK372" s="272"/>
      <c r="BL372" s="272"/>
      <c r="BM372" s="272"/>
      <c r="BN372" s="272"/>
      <c r="BO372" s="272"/>
      <c r="BP372" s="272"/>
      <c r="BQ372" s="272"/>
      <c r="BR372" s="272"/>
      <c r="BS372" s="272"/>
      <c r="BT372" s="272"/>
      <c r="BU372" s="272"/>
      <c r="BV372" s="272"/>
      <c r="BW372" s="272"/>
      <c r="BX372" s="272"/>
      <c r="BY372" s="272"/>
      <c r="BZ372" s="272"/>
      <c r="CA372" s="272"/>
      <c r="CB372" s="272"/>
      <c r="CC372" s="272"/>
      <c r="CD372" s="272"/>
      <c r="CE372" s="272"/>
      <c r="CF372" s="272"/>
      <c r="CG372" s="272"/>
      <c r="CH372" s="272"/>
      <c r="CI372" s="272"/>
      <c r="CJ372" s="272"/>
      <c r="CK372" s="272"/>
      <c r="CL372" s="272"/>
      <c r="CM372" s="272"/>
      <c r="CN372" s="272"/>
      <c r="CO372" s="272"/>
      <c r="CP372" s="272"/>
      <c r="CQ372" s="272"/>
      <c r="CR372" s="272"/>
      <c r="CS372" s="272"/>
      <c r="CT372" s="272"/>
      <c r="CU372" s="272"/>
      <c r="CV372" s="272"/>
      <c r="CW372" s="272"/>
      <c r="CX372" s="272"/>
      <c r="CY372" s="272"/>
      <c r="CZ372" s="272"/>
      <c r="DA372" s="272"/>
      <c r="DB372" s="272"/>
      <c r="DC372" s="272"/>
      <c r="DD372" s="272"/>
      <c r="DE372" s="272"/>
      <c r="DF372" s="272"/>
      <c r="DG372" s="272"/>
      <c r="DH372" s="272"/>
      <c r="DI372" s="272"/>
      <c r="DJ372" s="272"/>
      <c r="DK372" s="272"/>
      <c r="DL372" s="272"/>
      <c r="DM372" s="272"/>
      <c r="DN372" s="272"/>
      <c r="DO372" s="272"/>
      <c r="DP372" s="272"/>
      <c r="DQ372" s="272"/>
      <c r="DR372" s="272"/>
      <c r="DS372" s="272"/>
      <c r="DT372" s="272"/>
      <c r="DU372" s="272"/>
      <c r="DV372" s="272"/>
      <c r="DW372" s="272"/>
      <c r="DX372" s="272"/>
      <c r="DY372" s="272"/>
      <c r="DZ372" s="272"/>
      <c r="EA372" s="272"/>
      <c r="EB372" s="272"/>
      <c r="EC372" s="272"/>
      <c r="ED372" s="272"/>
      <c r="EE372" s="272"/>
      <c r="EF372" s="272"/>
      <c r="EG372" s="272"/>
      <c r="EH372" s="272"/>
      <c r="EI372" s="272"/>
      <c r="EJ372" s="272"/>
      <c r="EK372" s="272"/>
      <c r="EL372" s="272"/>
      <c r="EM372" s="272"/>
      <c r="EN372" s="272"/>
      <c r="EO372" s="272"/>
      <c r="EP372" s="272"/>
      <c r="EQ372" s="272"/>
      <c r="ER372" s="272"/>
      <c r="ES372" s="272"/>
      <c r="ET372" s="272"/>
      <c r="EU372" s="272"/>
      <c r="EV372" s="272"/>
      <c r="EW372" s="272"/>
      <c r="EX372" s="272"/>
      <c r="EY372" s="272"/>
      <c r="EZ372" s="272"/>
      <c r="FA372" s="272"/>
      <c r="FB372" s="272"/>
      <c r="FC372" s="272"/>
      <c r="FD372" s="272"/>
      <c r="FE372" s="272"/>
      <c r="FF372" s="272"/>
      <c r="FG372" s="272"/>
      <c r="FH372" s="272"/>
      <c r="FI372" s="272"/>
      <c r="FJ372" s="272"/>
      <c r="FK372" s="272"/>
      <c r="FL372" s="272"/>
      <c r="FM372" s="272"/>
      <c r="FN372" s="272"/>
      <c r="FO372" s="272"/>
    </row>
    <row r="373" spans="1:171" ht="15">
      <c r="A373" s="255"/>
      <c r="B373" s="256" t="s">
        <v>254</v>
      </c>
      <c r="C373" s="274">
        <f>+C406+C432+C458+C484+C510+C536</f>
        <v>0</v>
      </c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2"/>
      <c r="Z373" s="272"/>
      <c r="AA373" s="272"/>
      <c r="AB373" s="272"/>
      <c r="AC373" s="272"/>
      <c r="AD373" s="272"/>
      <c r="AE373" s="272"/>
      <c r="AF373" s="272"/>
      <c r="AG373" s="272"/>
      <c r="AH373" s="272"/>
      <c r="AI373" s="272"/>
      <c r="AJ373" s="272"/>
      <c r="AK373" s="272"/>
      <c r="AL373" s="272"/>
      <c r="AM373" s="272"/>
      <c r="AN373" s="272"/>
      <c r="AO373" s="272"/>
      <c r="AP373" s="272"/>
      <c r="AQ373" s="272"/>
      <c r="AR373" s="272"/>
      <c r="AS373" s="272"/>
      <c r="AT373" s="272"/>
      <c r="AU373" s="272"/>
      <c r="AV373" s="272"/>
      <c r="AW373" s="272"/>
      <c r="AX373" s="272"/>
      <c r="AY373" s="272"/>
      <c r="AZ373" s="272"/>
      <c r="BA373" s="272"/>
      <c r="BB373" s="272"/>
      <c r="BC373" s="272"/>
      <c r="BD373" s="272"/>
      <c r="BE373" s="272"/>
      <c r="BF373" s="272"/>
      <c r="BG373" s="272"/>
      <c r="BH373" s="272"/>
      <c r="BI373" s="272"/>
      <c r="BJ373" s="272"/>
      <c r="BK373" s="272"/>
      <c r="BL373" s="272"/>
      <c r="BM373" s="272"/>
      <c r="BN373" s="272"/>
      <c r="BO373" s="272"/>
      <c r="BP373" s="272"/>
      <c r="BQ373" s="272"/>
      <c r="BR373" s="272"/>
      <c r="BS373" s="272"/>
      <c r="BT373" s="272"/>
      <c r="BU373" s="272"/>
      <c r="BV373" s="272"/>
      <c r="BW373" s="272"/>
      <c r="BX373" s="272"/>
      <c r="BY373" s="272"/>
      <c r="BZ373" s="272"/>
      <c r="CA373" s="272"/>
      <c r="CB373" s="272"/>
      <c r="CC373" s="272"/>
      <c r="CD373" s="272"/>
      <c r="CE373" s="272"/>
      <c r="CF373" s="272"/>
      <c r="CG373" s="272"/>
      <c r="CH373" s="272"/>
      <c r="CI373" s="272"/>
      <c r="CJ373" s="272"/>
      <c r="CK373" s="272"/>
      <c r="CL373" s="272"/>
      <c r="CM373" s="272"/>
      <c r="CN373" s="272"/>
      <c r="CO373" s="272"/>
      <c r="CP373" s="272"/>
      <c r="CQ373" s="272"/>
      <c r="CR373" s="272"/>
      <c r="CS373" s="272"/>
      <c r="CT373" s="272"/>
      <c r="CU373" s="272"/>
      <c r="CV373" s="272"/>
      <c r="CW373" s="272"/>
      <c r="CX373" s="272"/>
      <c r="CY373" s="272"/>
      <c r="CZ373" s="272"/>
      <c r="DA373" s="272"/>
      <c r="DB373" s="272"/>
      <c r="DC373" s="272"/>
      <c r="DD373" s="272"/>
      <c r="DE373" s="272"/>
      <c r="DF373" s="272"/>
      <c r="DG373" s="272"/>
      <c r="DH373" s="272"/>
      <c r="DI373" s="272"/>
      <c r="DJ373" s="272"/>
      <c r="DK373" s="272"/>
      <c r="DL373" s="272"/>
      <c r="DM373" s="272"/>
      <c r="DN373" s="272"/>
      <c r="DO373" s="272"/>
      <c r="DP373" s="272"/>
      <c r="DQ373" s="272"/>
      <c r="DR373" s="272"/>
      <c r="DS373" s="272"/>
      <c r="DT373" s="272"/>
      <c r="DU373" s="272"/>
      <c r="DV373" s="272"/>
      <c r="DW373" s="272"/>
      <c r="DX373" s="272"/>
      <c r="DY373" s="272"/>
      <c r="DZ373" s="272"/>
      <c r="EA373" s="272"/>
      <c r="EB373" s="272"/>
      <c r="EC373" s="272"/>
      <c r="ED373" s="272"/>
      <c r="EE373" s="272"/>
      <c r="EF373" s="272"/>
      <c r="EG373" s="272"/>
      <c r="EH373" s="272"/>
      <c r="EI373" s="272"/>
      <c r="EJ373" s="272"/>
      <c r="EK373" s="272"/>
      <c r="EL373" s="272"/>
      <c r="EM373" s="272"/>
      <c r="EN373" s="272"/>
      <c r="EO373" s="272"/>
      <c r="EP373" s="272"/>
      <c r="EQ373" s="272"/>
      <c r="ER373" s="272"/>
      <c r="ES373" s="272"/>
      <c r="ET373" s="272"/>
      <c r="EU373" s="272"/>
      <c r="EV373" s="272"/>
      <c r="EW373" s="272"/>
      <c r="EX373" s="272"/>
      <c r="EY373" s="272"/>
      <c r="EZ373" s="272"/>
      <c r="FA373" s="272"/>
      <c r="FB373" s="272"/>
      <c r="FC373" s="272"/>
      <c r="FD373" s="272"/>
      <c r="FE373" s="272"/>
      <c r="FF373" s="272"/>
      <c r="FG373" s="272"/>
      <c r="FH373" s="272"/>
      <c r="FI373" s="272"/>
      <c r="FJ373" s="272"/>
      <c r="FK373" s="272"/>
      <c r="FL373" s="272"/>
      <c r="FM373" s="272"/>
      <c r="FN373" s="272"/>
      <c r="FO373" s="272"/>
    </row>
    <row r="374" spans="1:171" ht="15">
      <c r="A374" s="213"/>
      <c r="B374" s="226" t="s">
        <v>249</v>
      </c>
      <c r="C374" s="216">
        <f>+C407+C433+C459+C485+C511+C537</f>
        <v>0</v>
      </c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  <c r="X374" s="272"/>
      <c r="Y374" s="272"/>
      <c r="Z374" s="272"/>
      <c r="AA374" s="272"/>
      <c r="AB374" s="272"/>
      <c r="AC374" s="272"/>
      <c r="AD374" s="272"/>
      <c r="AE374" s="272"/>
      <c r="AF374" s="272"/>
      <c r="AG374" s="272"/>
      <c r="AH374" s="272"/>
      <c r="AI374" s="272"/>
      <c r="AJ374" s="272"/>
      <c r="AK374" s="272"/>
      <c r="AL374" s="272"/>
      <c r="AM374" s="272"/>
      <c r="AN374" s="272"/>
      <c r="AO374" s="272"/>
      <c r="AP374" s="272"/>
      <c r="AQ374" s="272"/>
      <c r="AR374" s="272"/>
      <c r="AS374" s="272"/>
      <c r="AT374" s="272"/>
      <c r="AU374" s="272"/>
      <c r="AV374" s="272"/>
      <c r="AW374" s="272"/>
      <c r="AX374" s="272"/>
      <c r="AY374" s="272"/>
      <c r="AZ374" s="272"/>
      <c r="BA374" s="272"/>
      <c r="BB374" s="272"/>
      <c r="BC374" s="272"/>
      <c r="BD374" s="272"/>
      <c r="BE374" s="272"/>
      <c r="BF374" s="272"/>
      <c r="BG374" s="272"/>
      <c r="BH374" s="272"/>
      <c r="BI374" s="272"/>
      <c r="BJ374" s="272"/>
      <c r="BK374" s="272"/>
      <c r="BL374" s="272"/>
      <c r="BM374" s="272"/>
      <c r="BN374" s="272"/>
      <c r="BO374" s="272"/>
      <c r="BP374" s="272"/>
      <c r="BQ374" s="272"/>
      <c r="BR374" s="272"/>
      <c r="BS374" s="272"/>
      <c r="BT374" s="272"/>
      <c r="BU374" s="272"/>
      <c r="BV374" s="272"/>
      <c r="BW374" s="272"/>
      <c r="BX374" s="272"/>
      <c r="BY374" s="272"/>
      <c r="BZ374" s="272"/>
      <c r="CA374" s="272"/>
      <c r="CB374" s="272"/>
      <c r="CC374" s="272"/>
      <c r="CD374" s="272"/>
      <c r="CE374" s="272"/>
      <c r="CF374" s="272"/>
      <c r="CG374" s="272"/>
      <c r="CH374" s="272"/>
      <c r="CI374" s="272"/>
      <c r="CJ374" s="272"/>
      <c r="CK374" s="272"/>
      <c r="CL374" s="272"/>
      <c r="CM374" s="272"/>
      <c r="CN374" s="272"/>
      <c r="CO374" s="272"/>
      <c r="CP374" s="272"/>
      <c r="CQ374" s="272"/>
      <c r="CR374" s="272"/>
      <c r="CS374" s="272"/>
      <c r="CT374" s="272"/>
      <c r="CU374" s="272"/>
      <c r="CV374" s="272"/>
      <c r="CW374" s="272"/>
      <c r="CX374" s="272"/>
      <c r="CY374" s="272"/>
      <c r="CZ374" s="272"/>
      <c r="DA374" s="272"/>
      <c r="DB374" s="272"/>
      <c r="DC374" s="272"/>
      <c r="DD374" s="272"/>
      <c r="DE374" s="272"/>
      <c r="DF374" s="272"/>
      <c r="DG374" s="272"/>
      <c r="DH374" s="272"/>
      <c r="DI374" s="272"/>
      <c r="DJ374" s="272"/>
      <c r="DK374" s="272"/>
      <c r="DL374" s="272"/>
      <c r="DM374" s="272"/>
      <c r="DN374" s="272"/>
      <c r="DO374" s="272"/>
      <c r="DP374" s="272"/>
      <c r="DQ374" s="272"/>
      <c r="DR374" s="272"/>
      <c r="DS374" s="272"/>
      <c r="DT374" s="272"/>
      <c r="DU374" s="272"/>
      <c r="DV374" s="272"/>
      <c r="DW374" s="272"/>
      <c r="DX374" s="272"/>
      <c r="DY374" s="272"/>
      <c r="DZ374" s="272"/>
      <c r="EA374" s="272"/>
      <c r="EB374" s="272"/>
      <c r="EC374" s="272"/>
      <c r="ED374" s="272"/>
      <c r="EE374" s="272"/>
      <c r="EF374" s="272"/>
      <c r="EG374" s="272"/>
      <c r="EH374" s="272"/>
      <c r="EI374" s="272"/>
      <c r="EJ374" s="272"/>
      <c r="EK374" s="272"/>
      <c r="EL374" s="272"/>
      <c r="EM374" s="272"/>
      <c r="EN374" s="272"/>
      <c r="EO374" s="272"/>
      <c r="EP374" s="272"/>
      <c r="EQ374" s="272"/>
      <c r="ER374" s="272"/>
      <c r="ES374" s="272"/>
      <c r="ET374" s="272"/>
      <c r="EU374" s="272"/>
      <c r="EV374" s="272"/>
      <c r="EW374" s="272"/>
      <c r="EX374" s="272"/>
      <c r="EY374" s="272"/>
      <c r="EZ374" s="272"/>
      <c r="FA374" s="272"/>
      <c r="FB374" s="272"/>
      <c r="FC374" s="272"/>
      <c r="FD374" s="272"/>
      <c r="FE374" s="272"/>
      <c r="FF374" s="272"/>
      <c r="FG374" s="272"/>
      <c r="FH374" s="272"/>
      <c r="FI374" s="272"/>
      <c r="FJ374" s="272"/>
      <c r="FK374" s="272"/>
      <c r="FL374" s="272"/>
      <c r="FM374" s="272"/>
      <c r="FN374" s="272"/>
      <c r="FO374" s="272"/>
    </row>
    <row r="375" spans="1:171" ht="15">
      <c r="A375" s="213"/>
      <c r="B375" s="226" t="s">
        <v>250</v>
      </c>
      <c r="C375" s="177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  <c r="X375" s="272"/>
      <c r="Y375" s="272"/>
      <c r="Z375" s="272"/>
      <c r="AA375" s="272"/>
      <c r="AB375" s="272"/>
      <c r="AC375" s="272"/>
      <c r="AD375" s="272"/>
      <c r="AE375" s="272"/>
      <c r="AF375" s="272"/>
      <c r="AG375" s="272"/>
      <c r="AH375" s="272"/>
      <c r="AI375" s="272"/>
      <c r="AJ375" s="272"/>
      <c r="AK375" s="272"/>
      <c r="AL375" s="272"/>
      <c r="AM375" s="272"/>
      <c r="AN375" s="272"/>
      <c r="AO375" s="272"/>
      <c r="AP375" s="272"/>
      <c r="AQ375" s="272"/>
      <c r="AR375" s="272"/>
      <c r="AS375" s="272"/>
      <c r="AT375" s="272"/>
      <c r="AU375" s="272"/>
      <c r="AV375" s="272"/>
      <c r="AW375" s="272"/>
      <c r="AX375" s="272"/>
      <c r="AY375" s="272"/>
      <c r="AZ375" s="272"/>
      <c r="BA375" s="272"/>
      <c r="BB375" s="272"/>
      <c r="BC375" s="272"/>
      <c r="BD375" s="272"/>
      <c r="BE375" s="272"/>
      <c r="BF375" s="272"/>
      <c r="BG375" s="272"/>
      <c r="BH375" s="272"/>
      <c r="BI375" s="272"/>
      <c r="BJ375" s="272"/>
      <c r="BK375" s="272"/>
      <c r="BL375" s="272"/>
      <c r="BM375" s="272"/>
      <c r="BN375" s="272"/>
      <c r="BO375" s="272"/>
      <c r="BP375" s="272"/>
      <c r="BQ375" s="272"/>
      <c r="BR375" s="272"/>
      <c r="BS375" s="272"/>
      <c r="BT375" s="272"/>
      <c r="BU375" s="272"/>
      <c r="BV375" s="272"/>
      <c r="BW375" s="272"/>
      <c r="BX375" s="272"/>
      <c r="BY375" s="272"/>
      <c r="BZ375" s="272"/>
      <c r="CA375" s="272"/>
      <c r="CB375" s="272"/>
      <c r="CC375" s="272"/>
      <c r="CD375" s="272"/>
      <c r="CE375" s="272"/>
      <c r="CF375" s="272"/>
      <c r="CG375" s="272"/>
      <c r="CH375" s="272"/>
      <c r="CI375" s="272"/>
      <c r="CJ375" s="272"/>
      <c r="CK375" s="272"/>
      <c r="CL375" s="272"/>
      <c r="CM375" s="272"/>
      <c r="CN375" s="272"/>
      <c r="CO375" s="272"/>
      <c r="CP375" s="272"/>
      <c r="CQ375" s="272"/>
      <c r="CR375" s="272"/>
      <c r="CS375" s="272"/>
      <c r="CT375" s="272"/>
      <c r="CU375" s="272"/>
      <c r="CV375" s="272"/>
      <c r="CW375" s="272"/>
      <c r="CX375" s="272"/>
      <c r="CY375" s="272"/>
      <c r="CZ375" s="272"/>
      <c r="DA375" s="272"/>
      <c r="DB375" s="272"/>
      <c r="DC375" s="272"/>
      <c r="DD375" s="272"/>
      <c r="DE375" s="272"/>
      <c r="DF375" s="272"/>
      <c r="DG375" s="272"/>
      <c r="DH375" s="272"/>
      <c r="DI375" s="272"/>
      <c r="DJ375" s="272"/>
      <c r="DK375" s="272"/>
      <c r="DL375" s="272"/>
      <c r="DM375" s="272"/>
      <c r="DN375" s="272"/>
      <c r="DO375" s="272"/>
      <c r="DP375" s="272"/>
      <c r="DQ375" s="272"/>
      <c r="DR375" s="272"/>
      <c r="DS375" s="272"/>
      <c r="DT375" s="272"/>
      <c r="DU375" s="272"/>
      <c r="DV375" s="272"/>
      <c r="DW375" s="272"/>
      <c r="DX375" s="272"/>
      <c r="DY375" s="272"/>
      <c r="DZ375" s="272"/>
      <c r="EA375" s="272"/>
      <c r="EB375" s="272"/>
      <c r="EC375" s="272"/>
      <c r="ED375" s="272"/>
      <c r="EE375" s="272"/>
      <c r="EF375" s="272"/>
      <c r="EG375" s="272"/>
      <c r="EH375" s="272"/>
      <c r="EI375" s="272"/>
      <c r="EJ375" s="272"/>
      <c r="EK375" s="272"/>
      <c r="EL375" s="272"/>
      <c r="EM375" s="272"/>
      <c r="EN375" s="272"/>
      <c r="EO375" s="272"/>
      <c r="EP375" s="272"/>
      <c r="EQ375" s="272"/>
      <c r="ER375" s="272"/>
      <c r="ES375" s="272"/>
      <c r="ET375" s="272"/>
      <c r="EU375" s="272"/>
      <c r="EV375" s="272"/>
      <c r="EW375" s="272"/>
      <c r="EX375" s="272"/>
      <c r="EY375" s="272"/>
      <c r="EZ375" s="272"/>
      <c r="FA375" s="272"/>
      <c r="FB375" s="272"/>
      <c r="FC375" s="272"/>
      <c r="FD375" s="272"/>
      <c r="FE375" s="272"/>
      <c r="FF375" s="272"/>
      <c r="FG375" s="272"/>
      <c r="FH375" s="272"/>
      <c r="FI375" s="272"/>
      <c r="FJ375" s="272"/>
      <c r="FK375" s="272"/>
      <c r="FL375" s="272"/>
      <c r="FM375" s="272"/>
      <c r="FN375" s="272"/>
      <c r="FO375" s="272"/>
    </row>
    <row r="376" spans="1:171" ht="15">
      <c r="A376" s="255"/>
      <c r="B376" s="256" t="s">
        <v>255</v>
      </c>
      <c r="C376" s="274">
        <f>+C408+C434+C460+C486+C512+C538</f>
        <v>0</v>
      </c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2"/>
      <c r="Z376" s="272"/>
      <c r="AA376" s="272"/>
      <c r="AB376" s="272"/>
      <c r="AC376" s="272"/>
      <c r="AD376" s="272"/>
      <c r="AE376" s="272"/>
      <c r="AF376" s="272"/>
      <c r="AG376" s="272"/>
      <c r="AH376" s="272"/>
      <c r="AI376" s="272"/>
      <c r="AJ376" s="272"/>
      <c r="AK376" s="272"/>
      <c r="AL376" s="272"/>
      <c r="AM376" s="272"/>
      <c r="AN376" s="272"/>
      <c r="AO376" s="272"/>
      <c r="AP376" s="272"/>
      <c r="AQ376" s="272"/>
      <c r="AR376" s="272"/>
      <c r="AS376" s="272"/>
      <c r="AT376" s="272"/>
      <c r="AU376" s="272"/>
      <c r="AV376" s="272"/>
      <c r="AW376" s="272"/>
      <c r="AX376" s="272"/>
      <c r="AY376" s="272"/>
      <c r="AZ376" s="272"/>
      <c r="BA376" s="272"/>
      <c r="BB376" s="272"/>
      <c r="BC376" s="272"/>
      <c r="BD376" s="272"/>
      <c r="BE376" s="272"/>
      <c r="BF376" s="272"/>
      <c r="BG376" s="272"/>
      <c r="BH376" s="272"/>
      <c r="BI376" s="272"/>
      <c r="BJ376" s="272"/>
      <c r="BK376" s="272"/>
      <c r="BL376" s="272"/>
      <c r="BM376" s="272"/>
      <c r="BN376" s="272"/>
      <c r="BO376" s="272"/>
      <c r="BP376" s="272"/>
      <c r="BQ376" s="272"/>
      <c r="BR376" s="272"/>
      <c r="BS376" s="272"/>
      <c r="BT376" s="272"/>
      <c r="BU376" s="272"/>
      <c r="BV376" s="272"/>
      <c r="BW376" s="272"/>
      <c r="BX376" s="272"/>
      <c r="BY376" s="272"/>
      <c r="BZ376" s="272"/>
      <c r="CA376" s="272"/>
      <c r="CB376" s="272"/>
      <c r="CC376" s="272"/>
      <c r="CD376" s="272"/>
      <c r="CE376" s="272"/>
      <c r="CF376" s="272"/>
      <c r="CG376" s="272"/>
      <c r="CH376" s="272"/>
      <c r="CI376" s="272"/>
      <c r="CJ376" s="272"/>
      <c r="CK376" s="272"/>
      <c r="CL376" s="272"/>
      <c r="CM376" s="272"/>
      <c r="CN376" s="272"/>
      <c r="CO376" s="272"/>
      <c r="CP376" s="272"/>
      <c r="CQ376" s="272"/>
      <c r="CR376" s="272"/>
      <c r="CS376" s="272"/>
      <c r="CT376" s="272"/>
      <c r="CU376" s="272"/>
      <c r="CV376" s="272"/>
      <c r="CW376" s="272"/>
      <c r="CX376" s="272"/>
      <c r="CY376" s="272"/>
      <c r="CZ376" s="272"/>
      <c r="DA376" s="272"/>
      <c r="DB376" s="272"/>
      <c r="DC376" s="272"/>
      <c r="DD376" s="272"/>
      <c r="DE376" s="272"/>
      <c r="DF376" s="272"/>
      <c r="DG376" s="272"/>
      <c r="DH376" s="272"/>
      <c r="DI376" s="272"/>
      <c r="DJ376" s="272"/>
      <c r="DK376" s="272"/>
      <c r="DL376" s="272"/>
      <c r="DM376" s="272"/>
      <c r="DN376" s="272"/>
      <c r="DO376" s="272"/>
      <c r="DP376" s="272"/>
      <c r="DQ376" s="272"/>
      <c r="DR376" s="272"/>
      <c r="DS376" s="272"/>
      <c r="DT376" s="272"/>
      <c r="DU376" s="272"/>
      <c r="DV376" s="272"/>
      <c r="DW376" s="272"/>
      <c r="DX376" s="272"/>
      <c r="DY376" s="272"/>
      <c r="DZ376" s="272"/>
      <c r="EA376" s="272"/>
      <c r="EB376" s="272"/>
      <c r="EC376" s="272"/>
      <c r="ED376" s="272"/>
      <c r="EE376" s="272"/>
      <c r="EF376" s="272"/>
      <c r="EG376" s="272"/>
      <c r="EH376" s="272"/>
      <c r="EI376" s="272"/>
      <c r="EJ376" s="272"/>
      <c r="EK376" s="272"/>
      <c r="EL376" s="272"/>
      <c r="EM376" s="272"/>
      <c r="EN376" s="272"/>
      <c r="EO376" s="272"/>
      <c r="EP376" s="272"/>
      <c r="EQ376" s="272"/>
      <c r="ER376" s="272"/>
      <c r="ES376" s="272"/>
      <c r="ET376" s="272"/>
      <c r="EU376" s="272"/>
      <c r="EV376" s="272"/>
      <c r="EW376" s="272"/>
      <c r="EX376" s="272"/>
      <c r="EY376" s="272"/>
      <c r="EZ376" s="272"/>
      <c r="FA376" s="272"/>
      <c r="FB376" s="272"/>
      <c r="FC376" s="272"/>
      <c r="FD376" s="272"/>
      <c r="FE376" s="272"/>
      <c r="FF376" s="272"/>
      <c r="FG376" s="272"/>
      <c r="FH376" s="272"/>
      <c r="FI376" s="272"/>
      <c r="FJ376" s="272"/>
      <c r="FK376" s="272"/>
      <c r="FL376" s="272"/>
      <c r="FM376" s="272"/>
      <c r="FN376" s="272"/>
      <c r="FO376" s="272"/>
    </row>
    <row r="377" spans="1:171" ht="15">
      <c r="A377" s="213"/>
      <c r="B377" s="226" t="s">
        <v>251</v>
      </c>
      <c r="C377" s="216">
        <f>+C409+C435+C461+C487+C513+C539</f>
        <v>0</v>
      </c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2"/>
      <c r="Z377" s="272"/>
      <c r="AA377" s="272"/>
      <c r="AB377" s="272"/>
      <c r="AC377" s="272"/>
      <c r="AD377" s="272"/>
      <c r="AE377" s="272"/>
      <c r="AF377" s="272"/>
      <c r="AG377" s="272"/>
      <c r="AH377" s="272"/>
      <c r="AI377" s="272"/>
      <c r="AJ377" s="272"/>
      <c r="AK377" s="272"/>
      <c r="AL377" s="272"/>
      <c r="AM377" s="272"/>
      <c r="AN377" s="272"/>
      <c r="AO377" s="272"/>
      <c r="AP377" s="272"/>
      <c r="AQ377" s="272"/>
      <c r="AR377" s="272"/>
      <c r="AS377" s="272"/>
      <c r="AT377" s="272"/>
      <c r="AU377" s="272"/>
      <c r="AV377" s="272"/>
      <c r="AW377" s="272"/>
      <c r="AX377" s="272"/>
      <c r="AY377" s="272"/>
      <c r="AZ377" s="272"/>
      <c r="BA377" s="272"/>
      <c r="BB377" s="272"/>
      <c r="BC377" s="272"/>
      <c r="BD377" s="272"/>
      <c r="BE377" s="272"/>
      <c r="BF377" s="272"/>
      <c r="BG377" s="272"/>
      <c r="BH377" s="272"/>
      <c r="BI377" s="272"/>
      <c r="BJ377" s="272"/>
      <c r="BK377" s="272"/>
      <c r="BL377" s="272"/>
      <c r="BM377" s="272"/>
      <c r="BN377" s="272"/>
      <c r="BO377" s="272"/>
      <c r="BP377" s="272"/>
      <c r="BQ377" s="272"/>
      <c r="BR377" s="272"/>
      <c r="BS377" s="272"/>
      <c r="BT377" s="272"/>
      <c r="BU377" s="272"/>
      <c r="BV377" s="272"/>
      <c r="BW377" s="272"/>
      <c r="BX377" s="272"/>
      <c r="BY377" s="272"/>
      <c r="BZ377" s="272"/>
      <c r="CA377" s="272"/>
      <c r="CB377" s="272"/>
      <c r="CC377" s="272"/>
      <c r="CD377" s="272"/>
      <c r="CE377" s="272"/>
      <c r="CF377" s="272"/>
      <c r="CG377" s="272"/>
      <c r="CH377" s="272"/>
      <c r="CI377" s="272"/>
      <c r="CJ377" s="272"/>
      <c r="CK377" s="272"/>
      <c r="CL377" s="272"/>
      <c r="CM377" s="272"/>
      <c r="CN377" s="272"/>
      <c r="CO377" s="272"/>
      <c r="CP377" s="272"/>
      <c r="CQ377" s="272"/>
      <c r="CR377" s="272"/>
      <c r="CS377" s="272"/>
      <c r="CT377" s="272"/>
      <c r="CU377" s="272"/>
      <c r="CV377" s="272"/>
      <c r="CW377" s="272"/>
      <c r="CX377" s="272"/>
      <c r="CY377" s="272"/>
      <c r="CZ377" s="272"/>
      <c r="DA377" s="272"/>
      <c r="DB377" s="272"/>
      <c r="DC377" s="272"/>
      <c r="DD377" s="272"/>
      <c r="DE377" s="272"/>
      <c r="DF377" s="272"/>
      <c r="DG377" s="272"/>
      <c r="DH377" s="272"/>
      <c r="DI377" s="272"/>
      <c r="DJ377" s="272"/>
      <c r="DK377" s="272"/>
      <c r="DL377" s="272"/>
      <c r="DM377" s="272"/>
      <c r="DN377" s="272"/>
      <c r="DO377" s="272"/>
      <c r="DP377" s="272"/>
      <c r="DQ377" s="272"/>
      <c r="DR377" s="272"/>
      <c r="DS377" s="272"/>
      <c r="DT377" s="272"/>
      <c r="DU377" s="272"/>
      <c r="DV377" s="272"/>
      <c r="DW377" s="272"/>
      <c r="DX377" s="272"/>
      <c r="DY377" s="272"/>
      <c r="DZ377" s="272"/>
      <c r="EA377" s="272"/>
      <c r="EB377" s="272"/>
      <c r="EC377" s="272"/>
      <c r="ED377" s="272"/>
      <c r="EE377" s="272"/>
      <c r="EF377" s="272"/>
      <c r="EG377" s="272"/>
      <c r="EH377" s="272"/>
      <c r="EI377" s="272"/>
      <c r="EJ377" s="272"/>
      <c r="EK377" s="272"/>
      <c r="EL377" s="272"/>
      <c r="EM377" s="272"/>
      <c r="EN377" s="272"/>
      <c r="EO377" s="272"/>
      <c r="EP377" s="272"/>
      <c r="EQ377" s="272"/>
      <c r="ER377" s="272"/>
      <c r="ES377" s="272"/>
      <c r="ET377" s="272"/>
      <c r="EU377" s="272"/>
      <c r="EV377" s="272"/>
      <c r="EW377" s="272"/>
      <c r="EX377" s="272"/>
      <c r="EY377" s="272"/>
      <c r="EZ377" s="272"/>
      <c r="FA377" s="272"/>
      <c r="FB377" s="272"/>
      <c r="FC377" s="272"/>
      <c r="FD377" s="272"/>
      <c r="FE377" s="272"/>
      <c r="FF377" s="272"/>
      <c r="FG377" s="272"/>
      <c r="FH377" s="272"/>
      <c r="FI377" s="272"/>
      <c r="FJ377" s="272"/>
      <c r="FK377" s="272"/>
      <c r="FL377" s="272"/>
      <c r="FM377" s="272"/>
      <c r="FN377" s="272"/>
      <c r="FO377" s="272"/>
    </row>
    <row r="378" spans="1:171" ht="15">
      <c r="A378" s="213"/>
      <c r="B378" s="226" t="s">
        <v>252</v>
      </c>
      <c r="C378" s="177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2"/>
      <c r="Z378" s="272"/>
      <c r="AA378" s="272"/>
      <c r="AB378" s="272"/>
      <c r="AC378" s="272"/>
      <c r="AD378" s="272"/>
      <c r="AE378" s="272"/>
      <c r="AF378" s="272"/>
      <c r="AG378" s="272"/>
      <c r="AH378" s="272"/>
      <c r="AI378" s="272"/>
      <c r="AJ378" s="272"/>
      <c r="AK378" s="272"/>
      <c r="AL378" s="272"/>
      <c r="AM378" s="272"/>
      <c r="AN378" s="272"/>
      <c r="AO378" s="272"/>
      <c r="AP378" s="272"/>
      <c r="AQ378" s="272"/>
      <c r="AR378" s="272"/>
      <c r="AS378" s="272"/>
      <c r="AT378" s="272"/>
      <c r="AU378" s="272"/>
      <c r="AV378" s="272"/>
      <c r="AW378" s="272"/>
      <c r="AX378" s="272"/>
      <c r="AY378" s="272"/>
      <c r="AZ378" s="272"/>
      <c r="BA378" s="272"/>
      <c r="BB378" s="272"/>
      <c r="BC378" s="272"/>
      <c r="BD378" s="272"/>
      <c r="BE378" s="272"/>
      <c r="BF378" s="272"/>
      <c r="BG378" s="272"/>
      <c r="BH378" s="272"/>
      <c r="BI378" s="272"/>
      <c r="BJ378" s="272"/>
      <c r="BK378" s="272"/>
      <c r="BL378" s="272"/>
      <c r="BM378" s="272"/>
      <c r="BN378" s="272"/>
      <c r="BO378" s="272"/>
      <c r="BP378" s="272"/>
      <c r="BQ378" s="272"/>
      <c r="BR378" s="272"/>
      <c r="BS378" s="272"/>
      <c r="BT378" s="272"/>
      <c r="BU378" s="272"/>
      <c r="BV378" s="272"/>
      <c r="BW378" s="272"/>
      <c r="BX378" s="272"/>
      <c r="BY378" s="272"/>
      <c r="BZ378" s="272"/>
      <c r="CA378" s="272"/>
      <c r="CB378" s="272"/>
      <c r="CC378" s="272"/>
      <c r="CD378" s="272"/>
      <c r="CE378" s="272"/>
      <c r="CF378" s="272"/>
      <c r="CG378" s="272"/>
      <c r="CH378" s="272"/>
      <c r="CI378" s="272"/>
      <c r="CJ378" s="272"/>
      <c r="CK378" s="272"/>
      <c r="CL378" s="272"/>
      <c r="CM378" s="272"/>
      <c r="CN378" s="272"/>
      <c r="CO378" s="272"/>
      <c r="CP378" s="272"/>
      <c r="CQ378" s="272"/>
      <c r="CR378" s="272"/>
      <c r="CS378" s="272"/>
      <c r="CT378" s="272"/>
      <c r="CU378" s="272"/>
      <c r="CV378" s="272"/>
      <c r="CW378" s="272"/>
      <c r="CX378" s="272"/>
      <c r="CY378" s="272"/>
      <c r="CZ378" s="272"/>
      <c r="DA378" s="272"/>
      <c r="DB378" s="272"/>
      <c r="DC378" s="272"/>
      <c r="DD378" s="272"/>
      <c r="DE378" s="272"/>
      <c r="DF378" s="272"/>
      <c r="DG378" s="272"/>
      <c r="DH378" s="272"/>
      <c r="DI378" s="272"/>
      <c r="DJ378" s="272"/>
      <c r="DK378" s="272"/>
      <c r="DL378" s="272"/>
      <c r="DM378" s="272"/>
      <c r="DN378" s="272"/>
      <c r="DO378" s="272"/>
      <c r="DP378" s="272"/>
      <c r="DQ378" s="272"/>
      <c r="DR378" s="272"/>
      <c r="DS378" s="272"/>
      <c r="DT378" s="272"/>
      <c r="DU378" s="272"/>
      <c r="DV378" s="272"/>
      <c r="DW378" s="272"/>
      <c r="DX378" s="272"/>
      <c r="DY378" s="272"/>
      <c r="DZ378" s="272"/>
      <c r="EA378" s="272"/>
      <c r="EB378" s="272"/>
      <c r="EC378" s="272"/>
      <c r="ED378" s="272"/>
      <c r="EE378" s="272"/>
      <c r="EF378" s="272"/>
      <c r="EG378" s="272"/>
      <c r="EH378" s="272"/>
      <c r="EI378" s="272"/>
      <c r="EJ378" s="272"/>
      <c r="EK378" s="272"/>
      <c r="EL378" s="272"/>
      <c r="EM378" s="272"/>
      <c r="EN378" s="272"/>
      <c r="EO378" s="272"/>
      <c r="EP378" s="272"/>
      <c r="EQ378" s="272"/>
      <c r="ER378" s="272"/>
      <c r="ES378" s="272"/>
      <c r="ET378" s="272"/>
      <c r="EU378" s="272"/>
      <c r="EV378" s="272"/>
      <c r="EW378" s="272"/>
      <c r="EX378" s="272"/>
      <c r="EY378" s="272"/>
      <c r="EZ378" s="272"/>
      <c r="FA378" s="272"/>
      <c r="FB378" s="272"/>
      <c r="FC378" s="272"/>
      <c r="FD378" s="272"/>
      <c r="FE378" s="272"/>
      <c r="FF378" s="272"/>
      <c r="FG378" s="272"/>
      <c r="FH378" s="272"/>
      <c r="FI378" s="272"/>
      <c r="FJ378" s="272"/>
      <c r="FK378" s="272"/>
      <c r="FL378" s="272"/>
      <c r="FM378" s="272"/>
      <c r="FN378" s="272"/>
      <c r="FO378" s="272"/>
    </row>
    <row r="379" spans="1:171" ht="15">
      <c r="A379" s="255"/>
      <c r="B379" s="256" t="s">
        <v>256</v>
      </c>
      <c r="C379" s="274">
        <f>+C410+C436++C462+C488+C514+C540</f>
        <v>0</v>
      </c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  <c r="X379" s="272"/>
      <c r="Y379" s="272"/>
      <c r="Z379" s="272"/>
      <c r="AA379" s="272"/>
      <c r="AB379" s="272"/>
      <c r="AC379" s="272"/>
      <c r="AD379" s="272"/>
      <c r="AE379" s="272"/>
      <c r="AF379" s="272"/>
      <c r="AG379" s="272"/>
      <c r="AH379" s="272"/>
      <c r="AI379" s="272"/>
      <c r="AJ379" s="272"/>
      <c r="AK379" s="272"/>
      <c r="AL379" s="272"/>
      <c r="AM379" s="272"/>
      <c r="AN379" s="272"/>
      <c r="AO379" s="272"/>
      <c r="AP379" s="272"/>
      <c r="AQ379" s="272"/>
      <c r="AR379" s="272"/>
      <c r="AS379" s="272"/>
      <c r="AT379" s="272"/>
      <c r="AU379" s="272"/>
      <c r="AV379" s="272"/>
      <c r="AW379" s="272"/>
      <c r="AX379" s="272"/>
      <c r="AY379" s="272"/>
      <c r="AZ379" s="272"/>
      <c r="BA379" s="272"/>
      <c r="BB379" s="272"/>
      <c r="BC379" s="272"/>
      <c r="BD379" s="272"/>
      <c r="BE379" s="272"/>
      <c r="BF379" s="272"/>
      <c r="BG379" s="272"/>
      <c r="BH379" s="272"/>
      <c r="BI379" s="272"/>
      <c r="BJ379" s="272"/>
      <c r="BK379" s="272"/>
      <c r="BL379" s="272"/>
      <c r="BM379" s="272"/>
      <c r="BN379" s="272"/>
      <c r="BO379" s="272"/>
      <c r="BP379" s="272"/>
      <c r="BQ379" s="272"/>
      <c r="BR379" s="272"/>
      <c r="BS379" s="272"/>
      <c r="BT379" s="272"/>
      <c r="BU379" s="272"/>
      <c r="BV379" s="272"/>
      <c r="BW379" s="272"/>
      <c r="BX379" s="272"/>
      <c r="BY379" s="272"/>
      <c r="BZ379" s="272"/>
      <c r="CA379" s="272"/>
      <c r="CB379" s="272"/>
      <c r="CC379" s="272"/>
      <c r="CD379" s="272"/>
      <c r="CE379" s="272"/>
      <c r="CF379" s="272"/>
      <c r="CG379" s="272"/>
      <c r="CH379" s="272"/>
      <c r="CI379" s="272"/>
      <c r="CJ379" s="272"/>
      <c r="CK379" s="272"/>
      <c r="CL379" s="272"/>
      <c r="CM379" s="272"/>
      <c r="CN379" s="272"/>
      <c r="CO379" s="272"/>
      <c r="CP379" s="272"/>
      <c r="CQ379" s="272"/>
      <c r="CR379" s="272"/>
      <c r="CS379" s="272"/>
      <c r="CT379" s="272"/>
      <c r="CU379" s="272"/>
      <c r="CV379" s="272"/>
      <c r="CW379" s="272"/>
      <c r="CX379" s="272"/>
      <c r="CY379" s="272"/>
      <c r="CZ379" s="272"/>
      <c r="DA379" s="272"/>
      <c r="DB379" s="272"/>
      <c r="DC379" s="272"/>
      <c r="DD379" s="272"/>
      <c r="DE379" s="272"/>
      <c r="DF379" s="272"/>
      <c r="DG379" s="272"/>
      <c r="DH379" s="272"/>
      <c r="DI379" s="272"/>
      <c r="DJ379" s="272"/>
      <c r="DK379" s="272"/>
      <c r="DL379" s="272"/>
      <c r="DM379" s="272"/>
      <c r="DN379" s="272"/>
      <c r="DO379" s="272"/>
      <c r="DP379" s="272"/>
      <c r="DQ379" s="272"/>
      <c r="DR379" s="272"/>
      <c r="DS379" s="272"/>
      <c r="DT379" s="272"/>
      <c r="DU379" s="272"/>
      <c r="DV379" s="272"/>
      <c r="DW379" s="272"/>
      <c r="DX379" s="272"/>
      <c r="DY379" s="272"/>
      <c r="DZ379" s="272"/>
      <c r="EA379" s="272"/>
      <c r="EB379" s="272"/>
      <c r="EC379" s="272"/>
      <c r="ED379" s="272"/>
      <c r="EE379" s="272"/>
      <c r="EF379" s="272"/>
      <c r="EG379" s="272"/>
      <c r="EH379" s="272"/>
      <c r="EI379" s="272"/>
      <c r="EJ379" s="272"/>
      <c r="EK379" s="272"/>
      <c r="EL379" s="272"/>
      <c r="EM379" s="272"/>
      <c r="EN379" s="272"/>
      <c r="EO379" s="272"/>
      <c r="EP379" s="272"/>
      <c r="EQ379" s="272"/>
      <c r="ER379" s="272"/>
      <c r="ES379" s="272"/>
      <c r="ET379" s="272"/>
      <c r="EU379" s="272"/>
      <c r="EV379" s="272"/>
      <c r="EW379" s="272"/>
      <c r="EX379" s="272"/>
      <c r="EY379" s="272"/>
      <c r="EZ379" s="272"/>
      <c r="FA379" s="272"/>
      <c r="FB379" s="272"/>
      <c r="FC379" s="272"/>
      <c r="FD379" s="272"/>
      <c r="FE379" s="272"/>
      <c r="FF379" s="272"/>
      <c r="FG379" s="272"/>
      <c r="FH379" s="272"/>
      <c r="FI379" s="272"/>
      <c r="FJ379" s="272"/>
      <c r="FK379" s="272"/>
      <c r="FL379" s="272"/>
      <c r="FM379" s="272"/>
      <c r="FN379" s="272"/>
      <c r="FO379" s="272"/>
    </row>
    <row r="380" spans="1:171" ht="15">
      <c r="A380" s="213"/>
      <c r="B380" s="226" t="s">
        <v>257</v>
      </c>
      <c r="C380" s="216">
        <f>+C411+C437+C463+C489+C515+C541</f>
        <v>0</v>
      </c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  <c r="X380" s="272"/>
      <c r="Y380" s="272"/>
      <c r="Z380" s="272"/>
      <c r="AA380" s="272"/>
      <c r="AB380" s="272"/>
      <c r="AC380" s="272"/>
      <c r="AD380" s="272"/>
      <c r="AE380" s="272"/>
      <c r="AF380" s="272"/>
      <c r="AG380" s="272"/>
      <c r="AH380" s="272"/>
      <c r="AI380" s="272"/>
      <c r="AJ380" s="272"/>
      <c r="AK380" s="272"/>
      <c r="AL380" s="272"/>
      <c r="AM380" s="272"/>
      <c r="AN380" s="272"/>
      <c r="AO380" s="272"/>
      <c r="AP380" s="272"/>
      <c r="AQ380" s="272"/>
      <c r="AR380" s="272"/>
      <c r="AS380" s="272"/>
      <c r="AT380" s="272"/>
      <c r="AU380" s="272"/>
      <c r="AV380" s="272"/>
      <c r="AW380" s="272"/>
      <c r="AX380" s="272"/>
      <c r="AY380" s="272"/>
      <c r="AZ380" s="272"/>
      <c r="BA380" s="272"/>
      <c r="BB380" s="272"/>
      <c r="BC380" s="272"/>
      <c r="BD380" s="272"/>
      <c r="BE380" s="272"/>
      <c r="BF380" s="272"/>
      <c r="BG380" s="272"/>
      <c r="BH380" s="272"/>
      <c r="BI380" s="272"/>
      <c r="BJ380" s="272"/>
      <c r="BK380" s="272"/>
      <c r="BL380" s="272"/>
      <c r="BM380" s="272"/>
      <c r="BN380" s="272"/>
      <c r="BO380" s="272"/>
      <c r="BP380" s="272"/>
      <c r="BQ380" s="272"/>
      <c r="BR380" s="272"/>
      <c r="BS380" s="272"/>
      <c r="BT380" s="272"/>
      <c r="BU380" s="272"/>
      <c r="BV380" s="272"/>
      <c r="BW380" s="272"/>
      <c r="BX380" s="272"/>
      <c r="BY380" s="272"/>
      <c r="BZ380" s="272"/>
      <c r="CA380" s="272"/>
      <c r="CB380" s="272"/>
      <c r="CC380" s="272"/>
      <c r="CD380" s="272"/>
      <c r="CE380" s="272"/>
      <c r="CF380" s="272"/>
      <c r="CG380" s="272"/>
      <c r="CH380" s="272"/>
      <c r="CI380" s="272"/>
      <c r="CJ380" s="272"/>
      <c r="CK380" s="272"/>
      <c r="CL380" s="272"/>
      <c r="CM380" s="272"/>
      <c r="CN380" s="272"/>
      <c r="CO380" s="272"/>
      <c r="CP380" s="272"/>
      <c r="CQ380" s="272"/>
      <c r="CR380" s="272"/>
      <c r="CS380" s="272"/>
      <c r="CT380" s="272"/>
      <c r="CU380" s="272"/>
      <c r="CV380" s="272"/>
      <c r="CW380" s="272"/>
      <c r="CX380" s="272"/>
      <c r="CY380" s="272"/>
      <c r="CZ380" s="272"/>
      <c r="DA380" s="272"/>
      <c r="DB380" s="272"/>
      <c r="DC380" s="272"/>
      <c r="DD380" s="272"/>
      <c r="DE380" s="272"/>
      <c r="DF380" s="272"/>
      <c r="DG380" s="272"/>
      <c r="DH380" s="272"/>
      <c r="DI380" s="272"/>
      <c r="DJ380" s="272"/>
      <c r="DK380" s="272"/>
      <c r="DL380" s="272"/>
      <c r="DM380" s="272"/>
      <c r="DN380" s="272"/>
      <c r="DO380" s="272"/>
      <c r="DP380" s="272"/>
      <c r="DQ380" s="272"/>
      <c r="DR380" s="272"/>
      <c r="DS380" s="272"/>
      <c r="DT380" s="272"/>
      <c r="DU380" s="272"/>
      <c r="DV380" s="272"/>
      <c r="DW380" s="272"/>
      <c r="DX380" s="272"/>
      <c r="DY380" s="272"/>
      <c r="DZ380" s="272"/>
      <c r="EA380" s="272"/>
      <c r="EB380" s="272"/>
      <c r="EC380" s="272"/>
      <c r="ED380" s="272"/>
      <c r="EE380" s="272"/>
      <c r="EF380" s="272"/>
      <c r="EG380" s="272"/>
      <c r="EH380" s="272"/>
      <c r="EI380" s="272"/>
      <c r="EJ380" s="272"/>
      <c r="EK380" s="272"/>
      <c r="EL380" s="272"/>
      <c r="EM380" s="272"/>
      <c r="EN380" s="272"/>
      <c r="EO380" s="272"/>
      <c r="EP380" s="272"/>
      <c r="EQ380" s="272"/>
      <c r="ER380" s="272"/>
      <c r="ES380" s="272"/>
      <c r="ET380" s="272"/>
      <c r="EU380" s="272"/>
      <c r="EV380" s="272"/>
      <c r="EW380" s="272"/>
      <c r="EX380" s="272"/>
      <c r="EY380" s="272"/>
      <c r="EZ380" s="272"/>
      <c r="FA380" s="272"/>
      <c r="FB380" s="272"/>
      <c r="FC380" s="272"/>
      <c r="FD380" s="272"/>
      <c r="FE380" s="272"/>
      <c r="FF380" s="272"/>
      <c r="FG380" s="272"/>
      <c r="FH380" s="272"/>
      <c r="FI380" s="272"/>
      <c r="FJ380" s="272"/>
      <c r="FK380" s="272"/>
      <c r="FL380" s="272"/>
      <c r="FM380" s="272"/>
      <c r="FN380" s="272"/>
      <c r="FO380" s="272"/>
    </row>
    <row r="381" spans="1:171" ht="15">
      <c r="A381" s="213"/>
      <c r="B381" s="226" t="s">
        <v>258</v>
      </c>
      <c r="C381" s="177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2"/>
      <c r="Z381" s="272"/>
      <c r="AA381" s="272"/>
      <c r="AB381" s="272"/>
      <c r="AC381" s="272"/>
      <c r="AD381" s="272"/>
      <c r="AE381" s="272"/>
      <c r="AF381" s="272"/>
      <c r="AG381" s="272"/>
      <c r="AH381" s="272"/>
      <c r="AI381" s="272"/>
      <c r="AJ381" s="272"/>
      <c r="AK381" s="272"/>
      <c r="AL381" s="272"/>
      <c r="AM381" s="272"/>
      <c r="AN381" s="272"/>
      <c r="AO381" s="272"/>
      <c r="AP381" s="272"/>
      <c r="AQ381" s="272"/>
      <c r="AR381" s="272"/>
      <c r="AS381" s="272"/>
      <c r="AT381" s="272"/>
      <c r="AU381" s="272"/>
      <c r="AV381" s="272"/>
      <c r="AW381" s="272"/>
      <c r="AX381" s="272"/>
      <c r="AY381" s="272"/>
      <c r="AZ381" s="272"/>
      <c r="BA381" s="272"/>
      <c r="BB381" s="272"/>
      <c r="BC381" s="272"/>
      <c r="BD381" s="272"/>
      <c r="BE381" s="272"/>
      <c r="BF381" s="272"/>
      <c r="BG381" s="272"/>
      <c r="BH381" s="272"/>
      <c r="BI381" s="272"/>
      <c r="BJ381" s="272"/>
      <c r="BK381" s="272"/>
      <c r="BL381" s="272"/>
      <c r="BM381" s="272"/>
      <c r="BN381" s="272"/>
      <c r="BO381" s="272"/>
      <c r="BP381" s="272"/>
      <c r="BQ381" s="272"/>
      <c r="BR381" s="272"/>
      <c r="BS381" s="272"/>
      <c r="BT381" s="272"/>
      <c r="BU381" s="272"/>
      <c r="BV381" s="272"/>
      <c r="BW381" s="272"/>
      <c r="BX381" s="272"/>
      <c r="BY381" s="272"/>
      <c r="BZ381" s="272"/>
      <c r="CA381" s="272"/>
      <c r="CB381" s="272"/>
      <c r="CC381" s="272"/>
      <c r="CD381" s="272"/>
      <c r="CE381" s="272"/>
      <c r="CF381" s="272"/>
      <c r="CG381" s="272"/>
      <c r="CH381" s="272"/>
      <c r="CI381" s="272"/>
      <c r="CJ381" s="272"/>
      <c r="CK381" s="272"/>
      <c r="CL381" s="272"/>
      <c r="CM381" s="272"/>
      <c r="CN381" s="272"/>
      <c r="CO381" s="272"/>
      <c r="CP381" s="272"/>
      <c r="CQ381" s="272"/>
      <c r="CR381" s="272"/>
      <c r="CS381" s="272"/>
      <c r="CT381" s="272"/>
      <c r="CU381" s="272"/>
      <c r="CV381" s="272"/>
      <c r="CW381" s="272"/>
      <c r="CX381" s="272"/>
      <c r="CY381" s="272"/>
      <c r="CZ381" s="272"/>
      <c r="DA381" s="272"/>
      <c r="DB381" s="272"/>
      <c r="DC381" s="272"/>
      <c r="DD381" s="272"/>
      <c r="DE381" s="272"/>
      <c r="DF381" s="272"/>
      <c r="DG381" s="272"/>
      <c r="DH381" s="272"/>
      <c r="DI381" s="272"/>
      <c r="DJ381" s="272"/>
      <c r="DK381" s="272"/>
      <c r="DL381" s="272"/>
      <c r="DM381" s="272"/>
      <c r="DN381" s="272"/>
      <c r="DO381" s="272"/>
      <c r="DP381" s="272"/>
      <c r="DQ381" s="272"/>
      <c r="DR381" s="272"/>
      <c r="DS381" s="272"/>
      <c r="DT381" s="272"/>
      <c r="DU381" s="272"/>
      <c r="DV381" s="272"/>
      <c r="DW381" s="272"/>
      <c r="DX381" s="272"/>
      <c r="DY381" s="272"/>
      <c r="DZ381" s="272"/>
      <c r="EA381" s="272"/>
      <c r="EB381" s="272"/>
      <c r="EC381" s="272"/>
      <c r="ED381" s="272"/>
      <c r="EE381" s="272"/>
      <c r="EF381" s="272"/>
      <c r="EG381" s="272"/>
      <c r="EH381" s="272"/>
      <c r="EI381" s="272"/>
      <c r="EJ381" s="272"/>
      <c r="EK381" s="272"/>
      <c r="EL381" s="272"/>
      <c r="EM381" s="272"/>
      <c r="EN381" s="272"/>
      <c r="EO381" s="272"/>
      <c r="EP381" s="272"/>
      <c r="EQ381" s="272"/>
      <c r="ER381" s="272"/>
      <c r="ES381" s="272"/>
      <c r="ET381" s="272"/>
      <c r="EU381" s="272"/>
      <c r="EV381" s="272"/>
      <c r="EW381" s="272"/>
      <c r="EX381" s="272"/>
      <c r="EY381" s="272"/>
      <c r="EZ381" s="272"/>
      <c r="FA381" s="272"/>
      <c r="FB381" s="272"/>
      <c r="FC381" s="272"/>
      <c r="FD381" s="272"/>
      <c r="FE381" s="272"/>
      <c r="FF381" s="272"/>
      <c r="FG381" s="272"/>
      <c r="FH381" s="272"/>
      <c r="FI381" s="272"/>
      <c r="FJ381" s="272"/>
      <c r="FK381" s="272"/>
      <c r="FL381" s="272"/>
      <c r="FM381" s="272"/>
      <c r="FN381" s="272"/>
      <c r="FO381" s="272"/>
    </row>
    <row r="382" spans="1:171" ht="15">
      <c r="A382" s="255"/>
      <c r="B382" s="256" t="s">
        <v>259</v>
      </c>
      <c r="C382" s="274">
        <f>+C412+C438+C464+C490+C516+C542</f>
        <v>0</v>
      </c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2"/>
      <c r="Z382" s="272"/>
      <c r="AA382" s="272"/>
      <c r="AB382" s="272"/>
      <c r="AC382" s="272"/>
      <c r="AD382" s="272"/>
      <c r="AE382" s="272"/>
      <c r="AF382" s="272"/>
      <c r="AG382" s="272"/>
      <c r="AH382" s="272"/>
      <c r="AI382" s="272"/>
      <c r="AJ382" s="272"/>
      <c r="AK382" s="272"/>
      <c r="AL382" s="272"/>
      <c r="AM382" s="272"/>
      <c r="AN382" s="272"/>
      <c r="AO382" s="272"/>
      <c r="AP382" s="272"/>
      <c r="AQ382" s="272"/>
      <c r="AR382" s="272"/>
      <c r="AS382" s="272"/>
      <c r="AT382" s="272"/>
      <c r="AU382" s="272"/>
      <c r="AV382" s="272"/>
      <c r="AW382" s="272"/>
      <c r="AX382" s="272"/>
      <c r="AY382" s="272"/>
      <c r="AZ382" s="272"/>
      <c r="BA382" s="272"/>
      <c r="BB382" s="272"/>
      <c r="BC382" s="272"/>
      <c r="BD382" s="272"/>
      <c r="BE382" s="272"/>
      <c r="BF382" s="272"/>
      <c r="BG382" s="272"/>
      <c r="BH382" s="272"/>
      <c r="BI382" s="272"/>
      <c r="BJ382" s="272"/>
      <c r="BK382" s="272"/>
      <c r="BL382" s="272"/>
      <c r="BM382" s="272"/>
      <c r="BN382" s="272"/>
      <c r="BO382" s="272"/>
      <c r="BP382" s="272"/>
      <c r="BQ382" s="272"/>
      <c r="BR382" s="272"/>
      <c r="BS382" s="272"/>
      <c r="BT382" s="272"/>
      <c r="BU382" s="272"/>
      <c r="BV382" s="272"/>
      <c r="BW382" s="272"/>
      <c r="BX382" s="272"/>
      <c r="BY382" s="272"/>
      <c r="BZ382" s="272"/>
      <c r="CA382" s="272"/>
      <c r="CB382" s="272"/>
      <c r="CC382" s="272"/>
      <c r="CD382" s="272"/>
      <c r="CE382" s="272"/>
      <c r="CF382" s="272"/>
      <c r="CG382" s="272"/>
      <c r="CH382" s="272"/>
      <c r="CI382" s="272"/>
      <c r="CJ382" s="272"/>
      <c r="CK382" s="272"/>
      <c r="CL382" s="272"/>
      <c r="CM382" s="272"/>
      <c r="CN382" s="272"/>
      <c r="CO382" s="272"/>
      <c r="CP382" s="272"/>
      <c r="CQ382" s="272"/>
      <c r="CR382" s="272"/>
      <c r="CS382" s="272"/>
      <c r="CT382" s="272"/>
      <c r="CU382" s="272"/>
      <c r="CV382" s="272"/>
      <c r="CW382" s="272"/>
      <c r="CX382" s="272"/>
      <c r="CY382" s="272"/>
      <c r="CZ382" s="272"/>
      <c r="DA382" s="272"/>
      <c r="DB382" s="272"/>
      <c r="DC382" s="272"/>
      <c r="DD382" s="272"/>
      <c r="DE382" s="272"/>
      <c r="DF382" s="272"/>
      <c r="DG382" s="272"/>
      <c r="DH382" s="272"/>
      <c r="DI382" s="272"/>
      <c r="DJ382" s="272"/>
      <c r="DK382" s="272"/>
      <c r="DL382" s="272"/>
      <c r="DM382" s="272"/>
      <c r="DN382" s="272"/>
      <c r="DO382" s="272"/>
      <c r="DP382" s="272"/>
      <c r="DQ382" s="272"/>
      <c r="DR382" s="272"/>
      <c r="DS382" s="272"/>
      <c r="DT382" s="272"/>
      <c r="DU382" s="272"/>
      <c r="DV382" s="272"/>
      <c r="DW382" s="272"/>
      <c r="DX382" s="272"/>
      <c r="DY382" s="272"/>
      <c r="DZ382" s="272"/>
      <c r="EA382" s="272"/>
      <c r="EB382" s="272"/>
      <c r="EC382" s="272"/>
      <c r="ED382" s="272"/>
      <c r="EE382" s="272"/>
      <c r="EF382" s="272"/>
      <c r="EG382" s="272"/>
      <c r="EH382" s="272"/>
      <c r="EI382" s="272"/>
      <c r="EJ382" s="272"/>
      <c r="EK382" s="272"/>
      <c r="EL382" s="272"/>
      <c r="EM382" s="272"/>
      <c r="EN382" s="272"/>
      <c r="EO382" s="272"/>
      <c r="EP382" s="272"/>
      <c r="EQ382" s="272"/>
      <c r="ER382" s="272"/>
      <c r="ES382" s="272"/>
      <c r="ET382" s="272"/>
      <c r="EU382" s="272"/>
      <c r="EV382" s="272"/>
      <c r="EW382" s="272"/>
      <c r="EX382" s="272"/>
      <c r="EY382" s="272"/>
      <c r="EZ382" s="272"/>
      <c r="FA382" s="272"/>
      <c r="FB382" s="272"/>
      <c r="FC382" s="272"/>
      <c r="FD382" s="272"/>
      <c r="FE382" s="272"/>
      <c r="FF382" s="272"/>
      <c r="FG382" s="272"/>
      <c r="FH382" s="272"/>
      <c r="FI382" s="272"/>
      <c r="FJ382" s="272"/>
      <c r="FK382" s="272"/>
      <c r="FL382" s="272"/>
      <c r="FM382" s="272"/>
      <c r="FN382" s="272"/>
      <c r="FO382" s="272"/>
    </row>
    <row r="383" spans="1:171" ht="15">
      <c r="A383" s="213"/>
      <c r="B383" s="226" t="s">
        <v>260</v>
      </c>
      <c r="C383" s="216">
        <f>+C413+C439+C465+C491+C517+C543</f>
        <v>0</v>
      </c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  <c r="AA383" s="272"/>
      <c r="AB383" s="272"/>
      <c r="AC383" s="272"/>
      <c r="AD383" s="272"/>
      <c r="AE383" s="272"/>
      <c r="AF383" s="272"/>
      <c r="AG383" s="272"/>
      <c r="AH383" s="272"/>
      <c r="AI383" s="272"/>
      <c r="AJ383" s="272"/>
      <c r="AK383" s="272"/>
      <c r="AL383" s="272"/>
      <c r="AM383" s="272"/>
      <c r="AN383" s="272"/>
      <c r="AO383" s="272"/>
      <c r="AP383" s="272"/>
      <c r="AQ383" s="272"/>
      <c r="AR383" s="272"/>
      <c r="AS383" s="272"/>
      <c r="AT383" s="272"/>
      <c r="AU383" s="272"/>
      <c r="AV383" s="272"/>
      <c r="AW383" s="272"/>
      <c r="AX383" s="272"/>
      <c r="AY383" s="272"/>
      <c r="AZ383" s="272"/>
      <c r="BA383" s="272"/>
      <c r="BB383" s="272"/>
      <c r="BC383" s="272"/>
      <c r="BD383" s="272"/>
      <c r="BE383" s="272"/>
      <c r="BF383" s="272"/>
      <c r="BG383" s="272"/>
      <c r="BH383" s="272"/>
      <c r="BI383" s="272"/>
      <c r="BJ383" s="272"/>
      <c r="BK383" s="272"/>
      <c r="BL383" s="272"/>
      <c r="BM383" s="272"/>
      <c r="BN383" s="272"/>
      <c r="BO383" s="272"/>
      <c r="BP383" s="272"/>
      <c r="BQ383" s="272"/>
      <c r="BR383" s="272"/>
      <c r="BS383" s="272"/>
      <c r="BT383" s="272"/>
      <c r="BU383" s="272"/>
      <c r="BV383" s="272"/>
      <c r="BW383" s="272"/>
      <c r="BX383" s="272"/>
      <c r="BY383" s="272"/>
      <c r="BZ383" s="272"/>
      <c r="CA383" s="272"/>
      <c r="CB383" s="272"/>
      <c r="CC383" s="272"/>
      <c r="CD383" s="272"/>
      <c r="CE383" s="272"/>
      <c r="CF383" s="272"/>
      <c r="CG383" s="272"/>
      <c r="CH383" s="272"/>
      <c r="CI383" s="272"/>
      <c r="CJ383" s="272"/>
      <c r="CK383" s="272"/>
      <c r="CL383" s="272"/>
      <c r="CM383" s="272"/>
      <c r="CN383" s="272"/>
      <c r="CO383" s="272"/>
      <c r="CP383" s="272"/>
      <c r="CQ383" s="272"/>
      <c r="CR383" s="272"/>
      <c r="CS383" s="272"/>
      <c r="CT383" s="272"/>
      <c r="CU383" s="272"/>
      <c r="CV383" s="272"/>
      <c r="CW383" s="272"/>
      <c r="CX383" s="272"/>
      <c r="CY383" s="272"/>
      <c r="CZ383" s="272"/>
      <c r="DA383" s="272"/>
      <c r="DB383" s="272"/>
      <c r="DC383" s="272"/>
      <c r="DD383" s="272"/>
      <c r="DE383" s="272"/>
      <c r="DF383" s="272"/>
      <c r="DG383" s="272"/>
      <c r="DH383" s="272"/>
      <c r="DI383" s="272"/>
      <c r="DJ383" s="272"/>
      <c r="DK383" s="272"/>
      <c r="DL383" s="272"/>
      <c r="DM383" s="272"/>
      <c r="DN383" s="272"/>
      <c r="DO383" s="272"/>
      <c r="DP383" s="272"/>
      <c r="DQ383" s="272"/>
      <c r="DR383" s="272"/>
      <c r="DS383" s="272"/>
      <c r="DT383" s="272"/>
      <c r="DU383" s="272"/>
      <c r="DV383" s="272"/>
      <c r="DW383" s="272"/>
      <c r="DX383" s="272"/>
      <c r="DY383" s="272"/>
      <c r="DZ383" s="272"/>
      <c r="EA383" s="272"/>
      <c r="EB383" s="272"/>
      <c r="EC383" s="272"/>
      <c r="ED383" s="272"/>
      <c r="EE383" s="272"/>
      <c r="EF383" s="272"/>
      <c r="EG383" s="272"/>
      <c r="EH383" s="272"/>
      <c r="EI383" s="272"/>
      <c r="EJ383" s="272"/>
      <c r="EK383" s="272"/>
      <c r="EL383" s="272"/>
      <c r="EM383" s="272"/>
      <c r="EN383" s="272"/>
      <c r="EO383" s="272"/>
      <c r="EP383" s="272"/>
      <c r="EQ383" s="272"/>
      <c r="ER383" s="272"/>
      <c r="ES383" s="272"/>
      <c r="ET383" s="272"/>
      <c r="EU383" s="272"/>
      <c r="EV383" s="272"/>
      <c r="EW383" s="272"/>
      <c r="EX383" s="272"/>
      <c r="EY383" s="272"/>
      <c r="EZ383" s="272"/>
      <c r="FA383" s="272"/>
      <c r="FB383" s="272"/>
      <c r="FC383" s="272"/>
      <c r="FD383" s="272"/>
      <c r="FE383" s="272"/>
      <c r="FF383" s="272"/>
      <c r="FG383" s="272"/>
      <c r="FH383" s="272"/>
      <c r="FI383" s="272"/>
      <c r="FJ383" s="272"/>
      <c r="FK383" s="272"/>
      <c r="FL383" s="272"/>
      <c r="FM383" s="272"/>
      <c r="FN383" s="272"/>
      <c r="FO383" s="272"/>
    </row>
    <row r="384" spans="1:171" ht="15">
      <c r="A384" s="213"/>
      <c r="B384" s="226" t="s">
        <v>261</v>
      </c>
      <c r="C384" s="177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  <c r="X384" s="272"/>
      <c r="Y384" s="272"/>
      <c r="Z384" s="272"/>
      <c r="AA384" s="272"/>
      <c r="AB384" s="272"/>
      <c r="AC384" s="272"/>
      <c r="AD384" s="272"/>
      <c r="AE384" s="272"/>
      <c r="AF384" s="272"/>
      <c r="AG384" s="272"/>
      <c r="AH384" s="272"/>
      <c r="AI384" s="272"/>
      <c r="AJ384" s="272"/>
      <c r="AK384" s="272"/>
      <c r="AL384" s="272"/>
      <c r="AM384" s="272"/>
      <c r="AN384" s="272"/>
      <c r="AO384" s="272"/>
      <c r="AP384" s="272"/>
      <c r="AQ384" s="272"/>
      <c r="AR384" s="272"/>
      <c r="AS384" s="272"/>
      <c r="AT384" s="272"/>
      <c r="AU384" s="272"/>
      <c r="AV384" s="272"/>
      <c r="AW384" s="272"/>
      <c r="AX384" s="272"/>
      <c r="AY384" s="272"/>
      <c r="AZ384" s="272"/>
      <c r="BA384" s="272"/>
      <c r="BB384" s="272"/>
      <c r="BC384" s="272"/>
      <c r="BD384" s="272"/>
      <c r="BE384" s="272"/>
      <c r="BF384" s="272"/>
      <c r="BG384" s="272"/>
      <c r="BH384" s="272"/>
      <c r="BI384" s="272"/>
      <c r="BJ384" s="272"/>
      <c r="BK384" s="272"/>
      <c r="BL384" s="272"/>
      <c r="BM384" s="272"/>
      <c r="BN384" s="272"/>
      <c r="BO384" s="272"/>
      <c r="BP384" s="272"/>
      <c r="BQ384" s="272"/>
      <c r="BR384" s="272"/>
      <c r="BS384" s="272"/>
      <c r="BT384" s="272"/>
      <c r="BU384" s="272"/>
      <c r="BV384" s="272"/>
      <c r="BW384" s="272"/>
      <c r="BX384" s="272"/>
      <c r="BY384" s="272"/>
      <c r="BZ384" s="272"/>
      <c r="CA384" s="272"/>
      <c r="CB384" s="272"/>
      <c r="CC384" s="272"/>
      <c r="CD384" s="272"/>
      <c r="CE384" s="272"/>
      <c r="CF384" s="272"/>
      <c r="CG384" s="272"/>
      <c r="CH384" s="272"/>
      <c r="CI384" s="272"/>
      <c r="CJ384" s="272"/>
      <c r="CK384" s="272"/>
      <c r="CL384" s="272"/>
      <c r="CM384" s="272"/>
      <c r="CN384" s="272"/>
      <c r="CO384" s="272"/>
      <c r="CP384" s="272"/>
      <c r="CQ384" s="272"/>
      <c r="CR384" s="272"/>
      <c r="CS384" s="272"/>
      <c r="CT384" s="272"/>
      <c r="CU384" s="272"/>
      <c r="CV384" s="272"/>
      <c r="CW384" s="272"/>
      <c r="CX384" s="272"/>
      <c r="CY384" s="272"/>
      <c r="CZ384" s="272"/>
      <c r="DA384" s="272"/>
      <c r="DB384" s="272"/>
      <c r="DC384" s="272"/>
      <c r="DD384" s="272"/>
      <c r="DE384" s="272"/>
      <c r="DF384" s="272"/>
      <c r="DG384" s="272"/>
      <c r="DH384" s="272"/>
      <c r="DI384" s="272"/>
      <c r="DJ384" s="272"/>
      <c r="DK384" s="272"/>
      <c r="DL384" s="272"/>
      <c r="DM384" s="272"/>
      <c r="DN384" s="272"/>
      <c r="DO384" s="272"/>
      <c r="DP384" s="272"/>
      <c r="DQ384" s="272"/>
      <c r="DR384" s="272"/>
      <c r="DS384" s="272"/>
      <c r="DT384" s="272"/>
      <c r="DU384" s="272"/>
      <c r="DV384" s="272"/>
      <c r="DW384" s="272"/>
      <c r="DX384" s="272"/>
      <c r="DY384" s="272"/>
      <c r="DZ384" s="272"/>
      <c r="EA384" s="272"/>
      <c r="EB384" s="272"/>
      <c r="EC384" s="272"/>
      <c r="ED384" s="272"/>
      <c r="EE384" s="272"/>
      <c r="EF384" s="272"/>
      <c r="EG384" s="272"/>
      <c r="EH384" s="272"/>
      <c r="EI384" s="272"/>
      <c r="EJ384" s="272"/>
      <c r="EK384" s="272"/>
      <c r="EL384" s="272"/>
      <c r="EM384" s="272"/>
      <c r="EN384" s="272"/>
      <c r="EO384" s="272"/>
      <c r="EP384" s="272"/>
      <c r="EQ384" s="272"/>
      <c r="ER384" s="272"/>
      <c r="ES384" s="272"/>
      <c r="ET384" s="272"/>
      <c r="EU384" s="272"/>
      <c r="EV384" s="272"/>
      <c r="EW384" s="272"/>
      <c r="EX384" s="272"/>
      <c r="EY384" s="272"/>
      <c r="EZ384" s="272"/>
      <c r="FA384" s="272"/>
      <c r="FB384" s="272"/>
      <c r="FC384" s="272"/>
      <c r="FD384" s="272"/>
      <c r="FE384" s="272"/>
      <c r="FF384" s="272"/>
      <c r="FG384" s="272"/>
      <c r="FH384" s="272"/>
      <c r="FI384" s="272"/>
      <c r="FJ384" s="272"/>
      <c r="FK384" s="272"/>
      <c r="FL384" s="272"/>
      <c r="FM384" s="272"/>
      <c r="FN384" s="272"/>
      <c r="FO384" s="272"/>
    </row>
    <row r="385" spans="1:171" ht="15">
      <c r="A385" s="213"/>
      <c r="B385" s="250" t="s">
        <v>72</v>
      </c>
      <c r="C385" s="216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  <c r="X385" s="272"/>
      <c r="Y385" s="272"/>
      <c r="Z385" s="272"/>
      <c r="AA385" s="272"/>
      <c r="AB385" s="272"/>
      <c r="AC385" s="272"/>
      <c r="AD385" s="272"/>
      <c r="AE385" s="272"/>
      <c r="AF385" s="272"/>
      <c r="AG385" s="272"/>
      <c r="AH385" s="272"/>
      <c r="AI385" s="272"/>
      <c r="AJ385" s="272"/>
      <c r="AK385" s="272"/>
      <c r="AL385" s="272"/>
      <c r="AM385" s="272"/>
      <c r="AN385" s="272"/>
      <c r="AO385" s="272"/>
      <c r="AP385" s="272"/>
      <c r="AQ385" s="272"/>
      <c r="AR385" s="272"/>
      <c r="AS385" s="272"/>
      <c r="AT385" s="272"/>
      <c r="AU385" s="272"/>
      <c r="AV385" s="272"/>
      <c r="AW385" s="272"/>
      <c r="AX385" s="272"/>
      <c r="AY385" s="272"/>
      <c r="AZ385" s="272"/>
      <c r="BA385" s="272"/>
      <c r="BB385" s="272"/>
      <c r="BC385" s="272"/>
      <c r="BD385" s="272"/>
      <c r="BE385" s="272"/>
      <c r="BF385" s="272"/>
      <c r="BG385" s="272"/>
      <c r="BH385" s="272"/>
      <c r="BI385" s="272"/>
      <c r="BJ385" s="272"/>
      <c r="BK385" s="272"/>
      <c r="BL385" s="272"/>
      <c r="BM385" s="272"/>
      <c r="BN385" s="272"/>
      <c r="BO385" s="272"/>
      <c r="BP385" s="272"/>
      <c r="BQ385" s="272"/>
      <c r="BR385" s="272"/>
      <c r="BS385" s="272"/>
      <c r="BT385" s="272"/>
      <c r="BU385" s="272"/>
      <c r="BV385" s="272"/>
      <c r="BW385" s="272"/>
      <c r="BX385" s="272"/>
      <c r="BY385" s="272"/>
      <c r="BZ385" s="272"/>
      <c r="CA385" s="272"/>
      <c r="CB385" s="272"/>
      <c r="CC385" s="272"/>
      <c r="CD385" s="272"/>
      <c r="CE385" s="272"/>
      <c r="CF385" s="272"/>
      <c r="CG385" s="272"/>
      <c r="CH385" s="272"/>
      <c r="CI385" s="272"/>
      <c r="CJ385" s="272"/>
      <c r="CK385" s="272"/>
      <c r="CL385" s="272"/>
      <c r="CM385" s="272"/>
      <c r="CN385" s="272"/>
      <c r="CO385" s="272"/>
      <c r="CP385" s="272"/>
      <c r="CQ385" s="272"/>
      <c r="CR385" s="272"/>
      <c r="CS385" s="272"/>
      <c r="CT385" s="272"/>
      <c r="CU385" s="272"/>
      <c r="CV385" s="272"/>
      <c r="CW385" s="272"/>
      <c r="CX385" s="272"/>
      <c r="CY385" s="272"/>
      <c r="CZ385" s="272"/>
      <c r="DA385" s="272"/>
      <c r="DB385" s="272"/>
      <c r="DC385" s="272"/>
      <c r="DD385" s="272"/>
      <c r="DE385" s="272"/>
      <c r="DF385" s="272"/>
      <c r="DG385" s="272"/>
      <c r="DH385" s="272"/>
      <c r="DI385" s="272"/>
      <c r="DJ385" s="272"/>
      <c r="DK385" s="272"/>
      <c r="DL385" s="272"/>
      <c r="DM385" s="272"/>
      <c r="DN385" s="272"/>
      <c r="DO385" s="272"/>
      <c r="DP385" s="272"/>
      <c r="DQ385" s="272"/>
      <c r="DR385" s="272"/>
      <c r="DS385" s="272"/>
      <c r="DT385" s="272"/>
      <c r="DU385" s="272"/>
      <c r="DV385" s="272"/>
      <c r="DW385" s="272"/>
      <c r="DX385" s="272"/>
      <c r="DY385" s="272"/>
      <c r="DZ385" s="272"/>
      <c r="EA385" s="272"/>
      <c r="EB385" s="272"/>
      <c r="EC385" s="272"/>
      <c r="ED385" s="272"/>
      <c r="EE385" s="272"/>
      <c r="EF385" s="272"/>
      <c r="EG385" s="272"/>
      <c r="EH385" s="272"/>
      <c r="EI385" s="272"/>
      <c r="EJ385" s="272"/>
      <c r="EK385" s="272"/>
      <c r="EL385" s="272"/>
      <c r="EM385" s="272"/>
      <c r="EN385" s="272"/>
      <c r="EO385" s="272"/>
      <c r="EP385" s="272"/>
      <c r="EQ385" s="272"/>
      <c r="ER385" s="272"/>
      <c r="ES385" s="272"/>
      <c r="ET385" s="272"/>
      <c r="EU385" s="272"/>
      <c r="EV385" s="272"/>
      <c r="EW385" s="272"/>
      <c r="EX385" s="272"/>
      <c r="EY385" s="272"/>
      <c r="EZ385" s="272"/>
      <c r="FA385" s="272"/>
      <c r="FB385" s="272"/>
      <c r="FC385" s="272"/>
      <c r="FD385" s="272"/>
      <c r="FE385" s="272"/>
      <c r="FF385" s="272"/>
      <c r="FG385" s="272"/>
      <c r="FH385" s="272"/>
      <c r="FI385" s="272"/>
      <c r="FJ385" s="272"/>
      <c r="FK385" s="272"/>
      <c r="FL385" s="272"/>
      <c r="FM385" s="272"/>
      <c r="FN385" s="272"/>
      <c r="FO385" s="272"/>
    </row>
    <row r="386" spans="1:171" ht="15">
      <c r="A386" s="207"/>
      <c r="B386" s="238" t="s">
        <v>266</v>
      </c>
      <c r="C386" s="273" t="e">
        <f>+C388+C390+C392+C394</f>
        <v>#DIV/0!</v>
      </c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2"/>
      <c r="Z386" s="272"/>
      <c r="AA386" s="272"/>
      <c r="AB386" s="272"/>
      <c r="AC386" s="272"/>
      <c r="AD386" s="272"/>
      <c r="AE386" s="272"/>
      <c r="AF386" s="272"/>
      <c r="AG386" s="272"/>
      <c r="AH386" s="272"/>
      <c r="AI386" s="272"/>
      <c r="AJ386" s="272"/>
      <c r="AK386" s="272"/>
      <c r="AL386" s="272"/>
      <c r="AM386" s="272"/>
      <c r="AN386" s="272"/>
      <c r="AO386" s="272"/>
      <c r="AP386" s="272"/>
      <c r="AQ386" s="272"/>
      <c r="AR386" s="272"/>
      <c r="AS386" s="272"/>
      <c r="AT386" s="272"/>
      <c r="AU386" s="272"/>
      <c r="AV386" s="272"/>
      <c r="AW386" s="272"/>
      <c r="AX386" s="272"/>
      <c r="AY386" s="272"/>
      <c r="AZ386" s="272"/>
      <c r="BA386" s="272"/>
      <c r="BB386" s="272"/>
      <c r="BC386" s="272"/>
      <c r="BD386" s="272"/>
      <c r="BE386" s="272"/>
      <c r="BF386" s="272"/>
      <c r="BG386" s="272"/>
      <c r="BH386" s="272"/>
      <c r="BI386" s="272"/>
      <c r="BJ386" s="272"/>
      <c r="BK386" s="272"/>
      <c r="BL386" s="272"/>
      <c r="BM386" s="272"/>
      <c r="BN386" s="272"/>
      <c r="BO386" s="272"/>
      <c r="BP386" s="272"/>
      <c r="BQ386" s="272"/>
      <c r="BR386" s="272"/>
      <c r="BS386" s="272"/>
      <c r="BT386" s="272"/>
      <c r="BU386" s="272"/>
      <c r="BV386" s="272"/>
      <c r="BW386" s="272"/>
      <c r="BX386" s="272"/>
      <c r="BY386" s="272"/>
      <c r="BZ386" s="272"/>
      <c r="CA386" s="272"/>
      <c r="CB386" s="272"/>
      <c r="CC386" s="272"/>
      <c r="CD386" s="272"/>
      <c r="CE386" s="272"/>
      <c r="CF386" s="272"/>
      <c r="CG386" s="272"/>
      <c r="CH386" s="272"/>
      <c r="CI386" s="272"/>
      <c r="CJ386" s="272"/>
      <c r="CK386" s="272"/>
      <c r="CL386" s="272"/>
      <c r="CM386" s="272"/>
      <c r="CN386" s="272"/>
      <c r="CO386" s="272"/>
      <c r="CP386" s="272"/>
      <c r="CQ386" s="272"/>
      <c r="CR386" s="272"/>
      <c r="CS386" s="272"/>
      <c r="CT386" s="272"/>
      <c r="CU386" s="272"/>
      <c r="CV386" s="272"/>
      <c r="CW386" s="272"/>
      <c r="CX386" s="272"/>
      <c r="CY386" s="272"/>
      <c r="CZ386" s="272"/>
      <c r="DA386" s="272"/>
      <c r="DB386" s="272"/>
      <c r="DC386" s="272"/>
      <c r="DD386" s="272"/>
      <c r="DE386" s="272"/>
      <c r="DF386" s="272"/>
      <c r="DG386" s="272"/>
      <c r="DH386" s="272"/>
      <c r="DI386" s="272"/>
      <c r="DJ386" s="272"/>
      <c r="DK386" s="272"/>
      <c r="DL386" s="272"/>
      <c r="DM386" s="272"/>
      <c r="DN386" s="272"/>
      <c r="DO386" s="272"/>
      <c r="DP386" s="272"/>
      <c r="DQ386" s="272"/>
      <c r="DR386" s="272"/>
      <c r="DS386" s="272"/>
      <c r="DT386" s="272"/>
      <c r="DU386" s="272"/>
      <c r="DV386" s="272"/>
      <c r="DW386" s="272"/>
      <c r="DX386" s="272"/>
      <c r="DY386" s="272"/>
      <c r="DZ386" s="272"/>
      <c r="EA386" s="272"/>
      <c r="EB386" s="272"/>
      <c r="EC386" s="272"/>
      <c r="ED386" s="272"/>
      <c r="EE386" s="272"/>
      <c r="EF386" s="272"/>
      <c r="EG386" s="272"/>
      <c r="EH386" s="272"/>
      <c r="EI386" s="272"/>
      <c r="EJ386" s="272"/>
      <c r="EK386" s="272"/>
      <c r="EL386" s="272"/>
      <c r="EM386" s="272"/>
      <c r="EN386" s="272"/>
      <c r="EO386" s="272"/>
      <c r="EP386" s="272"/>
      <c r="EQ386" s="272"/>
      <c r="ER386" s="272"/>
      <c r="ES386" s="272"/>
      <c r="ET386" s="272"/>
      <c r="EU386" s="272"/>
      <c r="EV386" s="272"/>
      <c r="EW386" s="272"/>
      <c r="EX386" s="272"/>
      <c r="EY386" s="272"/>
      <c r="EZ386" s="272"/>
      <c r="FA386" s="272"/>
      <c r="FB386" s="272"/>
      <c r="FC386" s="272"/>
      <c r="FD386" s="272"/>
      <c r="FE386" s="272"/>
      <c r="FF386" s="272"/>
      <c r="FG386" s="272"/>
      <c r="FH386" s="272"/>
      <c r="FI386" s="272"/>
      <c r="FJ386" s="272"/>
      <c r="FK386" s="272"/>
      <c r="FL386" s="272"/>
      <c r="FM386" s="272"/>
      <c r="FN386" s="272"/>
      <c r="FO386" s="272"/>
    </row>
    <row r="387" spans="1:171" ht="15">
      <c r="A387" s="207"/>
      <c r="B387" s="238" t="s">
        <v>267</v>
      </c>
      <c r="C387" s="273" t="e">
        <f>+C370/C366</f>
        <v>#DIV/0!</v>
      </c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2"/>
      <c r="Z387" s="272"/>
      <c r="AA387" s="272"/>
      <c r="AB387" s="272"/>
      <c r="AC387" s="272"/>
      <c r="AD387" s="272"/>
      <c r="AE387" s="272"/>
      <c r="AF387" s="272"/>
      <c r="AG387" s="272"/>
      <c r="AH387" s="272"/>
      <c r="AI387" s="272"/>
      <c r="AJ387" s="272"/>
      <c r="AK387" s="272"/>
      <c r="AL387" s="272"/>
      <c r="AM387" s="272"/>
      <c r="AN387" s="272"/>
      <c r="AO387" s="272"/>
      <c r="AP387" s="272"/>
      <c r="AQ387" s="272"/>
      <c r="AR387" s="272"/>
      <c r="AS387" s="272"/>
      <c r="AT387" s="272"/>
      <c r="AU387" s="272"/>
      <c r="AV387" s="272"/>
      <c r="AW387" s="272"/>
      <c r="AX387" s="272"/>
      <c r="AY387" s="272"/>
      <c r="AZ387" s="272"/>
      <c r="BA387" s="272"/>
      <c r="BB387" s="272"/>
      <c r="BC387" s="272"/>
      <c r="BD387" s="272"/>
      <c r="BE387" s="272"/>
      <c r="BF387" s="272"/>
      <c r="BG387" s="272"/>
      <c r="BH387" s="272"/>
      <c r="BI387" s="272"/>
      <c r="BJ387" s="272"/>
      <c r="BK387" s="272"/>
      <c r="BL387" s="272"/>
      <c r="BM387" s="272"/>
      <c r="BN387" s="272"/>
      <c r="BO387" s="272"/>
      <c r="BP387" s="272"/>
      <c r="BQ387" s="272"/>
      <c r="BR387" s="272"/>
      <c r="BS387" s="272"/>
      <c r="BT387" s="272"/>
      <c r="BU387" s="272"/>
      <c r="BV387" s="272"/>
      <c r="BW387" s="272"/>
      <c r="BX387" s="272"/>
      <c r="BY387" s="272"/>
      <c r="BZ387" s="272"/>
      <c r="CA387" s="272"/>
      <c r="CB387" s="272"/>
      <c r="CC387" s="272"/>
      <c r="CD387" s="272"/>
      <c r="CE387" s="272"/>
      <c r="CF387" s="272"/>
      <c r="CG387" s="272"/>
      <c r="CH387" s="272"/>
      <c r="CI387" s="272"/>
      <c r="CJ387" s="272"/>
      <c r="CK387" s="272"/>
      <c r="CL387" s="272"/>
      <c r="CM387" s="272"/>
      <c r="CN387" s="272"/>
      <c r="CO387" s="272"/>
      <c r="CP387" s="272"/>
      <c r="CQ387" s="272"/>
      <c r="CR387" s="272"/>
      <c r="CS387" s="272"/>
      <c r="CT387" s="272"/>
      <c r="CU387" s="272"/>
      <c r="CV387" s="272"/>
      <c r="CW387" s="272"/>
      <c r="CX387" s="272"/>
      <c r="CY387" s="272"/>
      <c r="CZ387" s="272"/>
      <c r="DA387" s="272"/>
      <c r="DB387" s="272"/>
      <c r="DC387" s="272"/>
      <c r="DD387" s="272"/>
      <c r="DE387" s="272"/>
      <c r="DF387" s="272"/>
      <c r="DG387" s="272"/>
      <c r="DH387" s="272"/>
      <c r="DI387" s="272"/>
      <c r="DJ387" s="272"/>
      <c r="DK387" s="272"/>
      <c r="DL387" s="272"/>
      <c r="DM387" s="272"/>
      <c r="DN387" s="272"/>
      <c r="DO387" s="272"/>
      <c r="DP387" s="272"/>
      <c r="DQ387" s="272"/>
      <c r="DR387" s="272"/>
      <c r="DS387" s="272"/>
      <c r="DT387" s="272"/>
      <c r="DU387" s="272"/>
      <c r="DV387" s="272"/>
      <c r="DW387" s="272"/>
      <c r="DX387" s="272"/>
      <c r="DY387" s="272"/>
      <c r="DZ387" s="272"/>
      <c r="EA387" s="272"/>
      <c r="EB387" s="272"/>
      <c r="EC387" s="272"/>
      <c r="ED387" s="272"/>
      <c r="EE387" s="272"/>
      <c r="EF387" s="272"/>
      <c r="EG387" s="272"/>
      <c r="EH387" s="272"/>
      <c r="EI387" s="272"/>
      <c r="EJ387" s="272"/>
      <c r="EK387" s="272"/>
      <c r="EL387" s="272"/>
      <c r="EM387" s="272"/>
      <c r="EN387" s="272"/>
      <c r="EO387" s="272"/>
      <c r="EP387" s="272"/>
      <c r="EQ387" s="272"/>
      <c r="ER387" s="272"/>
      <c r="ES387" s="272"/>
      <c r="ET387" s="272"/>
      <c r="EU387" s="272"/>
      <c r="EV387" s="272"/>
      <c r="EW387" s="272"/>
      <c r="EX387" s="272"/>
      <c r="EY387" s="272"/>
      <c r="EZ387" s="272"/>
      <c r="FA387" s="272"/>
      <c r="FB387" s="272"/>
      <c r="FC387" s="272"/>
      <c r="FD387" s="272"/>
      <c r="FE387" s="272"/>
      <c r="FF387" s="272"/>
      <c r="FG387" s="272"/>
      <c r="FH387" s="272"/>
      <c r="FI387" s="272"/>
      <c r="FJ387" s="272"/>
      <c r="FK387" s="272"/>
      <c r="FL387" s="272"/>
      <c r="FM387" s="272"/>
      <c r="FN387" s="272"/>
      <c r="FO387" s="272"/>
    </row>
    <row r="388" spans="1:171" ht="15">
      <c r="A388" s="207"/>
      <c r="B388" s="238" t="s">
        <v>262</v>
      </c>
      <c r="C388" s="273" t="e">
        <f>+C373/C366*2</f>
        <v>#DIV/0!</v>
      </c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2"/>
      <c r="Z388" s="272"/>
      <c r="AA388" s="272"/>
      <c r="AB388" s="272"/>
      <c r="AC388" s="272"/>
      <c r="AD388" s="272"/>
      <c r="AE388" s="272"/>
      <c r="AF388" s="272"/>
      <c r="AG388" s="272"/>
      <c r="AH388" s="272"/>
      <c r="AI388" s="272"/>
      <c r="AJ388" s="272"/>
      <c r="AK388" s="272"/>
      <c r="AL388" s="272"/>
      <c r="AM388" s="272"/>
      <c r="AN388" s="272"/>
      <c r="AO388" s="272"/>
      <c r="AP388" s="272"/>
      <c r="AQ388" s="272"/>
      <c r="AR388" s="272"/>
      <c r="AS388" s="272"/>
      <c r="AT388" s="272"/>
      <c r="AU388" s="272"/>
      <c r="AV388" s="272"/>
      <c r="AW388" s="272"/>
      <c r="AX388" s="272"/>
      <c r="AY388" s="272"/>
      <c r="AZ388" s="272"/>
      <c r="BA388" s="272"/>
      <c r="BB388" s="272"/>
      <c r="BC388" s="272"/>
      <c r="BD388" s="272"/>
      <c r="BE388" s="272"/>
      <c r="BF388" s="272"/>
      <c r="BG388" s="272"/>
      <c r="BH388" s="272"/>
      <c r="BI388" s="272"/>
      <c r="BJ388" s="272"/>
      <c r="BK388" s="272"/>
      <c r="BL388" s="272"/>
      <c r="BM388" s="272"/>
      <c r="BN388" s="272"/>
      <c r="BO388" s="272"/>
      <c r="BP388" s="272"/>
      <c r="BQ388" s="272"/>
      <c r="BR388" s="272"/>
      <c r="BS388" s="272"/>
      <c r="BT388" s="272"/>
      <c r="BU388" s="272"/>
      <c r="BV388" s="272"/>
      <c r="BW388" s="272"/>
      <c r="BX388" s="272"/>
      <c r="BY388" s="272"/>
      <c r="BZ388" s="272"/>
      <c r="CA388" s="272"/>
      <c r="CB388" s="272"/>
      <c r="CC388" s="272"/>
      <c r="CD388" s="272"/>
      <c r="CE388" s="272"/>
      <c r="CF388" s="272"/>
      <c r="CG388" s="272"/>
      <c r="CH388" s="272"/>
      <c r="CI388" s="272"/>
      <c r="CJ388" s="272"/>
      <c r="CK388" s="272"/>
      <c r="CL388" s="272"/>
      <c r="CM388" s="272"/>
      <c r="CN388" s="272"/>
      <c r="CO388" s="272"/>
      <c r="CP388" s="272"/>
      <c r="CQ388" s="272"/>
      <c r="CR388" s="272"/>
      <c r="CS388" s="272"/>
      <c r="CT388" s="272"/>
      <c r="CU388" s="272"/>
      <c r="CV388" s="272"/>
      <c r="CW388" s="272"/>
      <c r="CX388" s="272"/>
      <c r="CY388" s="272"/>
      <c r="CZ388" s="272"/>
      <c r="DA388" s="272"/>
      <c r="DB388" s="272"/>
      <c r="DC388" s="272"/>
      <c r="DD388" s="272"/>
      <c r="DE388" s="272"/>
      <c r="DF388" s="272"/>
      <c r="DG388" s="272"/>
      <c r="DH388" s="272"/>
      <c r="DI388" s="272"/>
      <c r="DJ388" s="272"/>
      <c r="DK388" s="272"/>
      <c r="DL388" s="272"/>
      <c r="DM388" s="272"/>
      <c r="DN388" s="272"/>
      <c r="DO388" s="272"/>
      <c r="DP388" s="272"/>
      <c r="DQ388" s="272"/>
      <c r="DR388" s="272"/>
      <c r="DS388" s="272"/>
      <c r="DT388" s="272"/>
      <c r="DU388" s="272"/>
      <c r="DV388" s="272"/>
      <c r="DW388" s="272"/>
      <c r="DX388" s="272"/>
      <c r="DY388" s="272"/>
      <c r="DZ388" s="272"/>
      <c r="EA388" s="272"/>
      <c r="EB388" s="272"/>
      <c r="EC388" s="272"/>
      <c r="ED388" s="272"/>
      <c r="EE388" s="272"/>
      <c r="EF388" s="272"/>
      <c r="EG388" s="272"/>
      <c r="EH388" s="272"/>
      <c r="EI388" s="272"/>
      <c r="EJ388" s="272"/>
      <c r="EK388" s="272"/>
      <c r="EL388" s="272"/>
      <c r="EM388" s="272"/>
      <c r="EN388" s="272"/>
      <c r="EO388" s="272"/>
      <c r="EP388" s="272"/>
      <c r="EQ388" s="272"/>
      <c r="ER388" s="272"/>
      <c r="ES388" s="272"/>
      <c r="ET388" s="272"/>
      <c r="EU388" s="272"/>
      <c r="EV388" s="272"/>
      <c r="EW388" s="272"/>
      <c r="EX388" s="272"/>
      <c r="EY388" s="272"/>
      <c r="EZ388" s="272"/>
      <c r="FA388" s="272"/>
      <c r="FB388" s="272"/>
      <c r="FC388" s="272"/>
      <c r="FD388" s="272"/>
      <c r="FE388" s="272"/>
      <c r="FF388" s="272"/>
      <c r="FG388" s="272"/>
      <c r="FH388" s="272"/>
      <c r="FI388" s="272"/>
      <c r="FJ388" s="272"/>
      <c r="FK388" s="272"/>
      <c r="FL388" s="272"/>
      <c r="FM388" s="272"/>
      <c r="FN388" s="272"/>
      <c r="FO388" s="272"/>
    </row>
    <row r="389" spans="1:171" s="280" customFormat="1" ht="15">
      <c r="A389" s="207"/>
      <c r="B389" s="238" t="s">
        <v>263</v>
      </c>
      <c r="C389" s="273" t="e">
        <f>+C374/C366</f>
        <v>#DIV/0!</v>
      </c>
      <c r="D389" s="279"/>
      <c r="E389" s="279"/>
      <c r="F389" s="279"/>
      <c r="G389" s="279"/>
      <c r="H389" s="279"/>
      <c r="I389" s="279"/>
      <c r="J389" s="279"/>
      <c r="K389" s="279"/>
      <c r="L389" s="279"/>
      <c r="M389" s="279"/>
      <c r="N389" s="279"/>
      <c r="O389" s="279"/>
      <c r="P389" s="279"/>
      <c r="Q389" s="279"/>
      <c r="R389" s="279"/>
      <c r="S389" s="279"/>
      <c r="T389" s="279"/>
      <c r="U389" s="279"/>
      <c r="V389" s="279"/>
      <c r="W389" s="279"/>
      <c r="X389" s="279"/>
      <c r="Y389" s="279"/>
      <c r="Z389" s="279"/>
      <c r="AA389" s="279"/>
      <c r="AB389" s="279"/>
      <c r="AC389" s="279"/>
      <c r="AD389" s="279"/>
      <c r="AE389" s="279"/>
      <c r="AF389" s="279"/>
      <c r="AG389" s="279"/>
      <c r="AH389" s="279"/>
      <c r="AI389" s="279"/>
      <c r="AJ389" s="279"/>
      <c r="AK389" s="279"/>
      <c r="AL389" s="279"/>
      <c r="AM389" s="279"/>
      <c r="AN389" s="279"/>
      <c r="AO389" s="279"/>
      <c r="AP389" s="279"/>
      <c r="AQ389" s="279"/>
      <c r="AR389" s="279"/>
      <c r="AS389" s="279"/>
      <c r="AT389" s="279"/>
      <c r="AU389" s="279"/>
      <c r="AV389" s="279"/>
      <c r="AW389" s="279"/>
      <c r="AX389" s="279"/>
      <c r="AY389" s="279"/>
      <c r="AZ389" s="279"/>
      <c r="BA389" s="279"/>
      <c r="BB389" s="279"/>
      <c r="BC389" s="279"/>
      <c r="BD389" s="279"/>
      <c r="BE389" s="279"/>
      <c r="BF389" s="279"/>
      <c r="BG389" s="279"/>
      <c r="BH389" s="279"/>
      <c r="BI389" s="279"/>
      <c r="BJ389" s="279"/>
      <c r="BK389" s="279"/>
      <c r="BL389" s="279"/>
      <c r="BM389" s="279"/>
      <c r="BN389" s="279"/>
      <c r="BO389" s="279"/>
      <c r="BP389" s="279"/>
      <c r="BQ389" s="279"/>
      <c r="BR389" s="279"/>
      <c r="BS389" s="279"/>
      <c r="BT389" s="279"/>
      <c r="BU389" s="279"/>
      <c r="BV389" s="279"/>
      <c r="BW389" s="279"/>
      <c r="BX389" s="279"/>
      <c r="BY389" s="279"/>
      <c r="BZ389" s="279"/>
      <c r="CA389" s="279"/>
      <c r="CB389" s="279"/>
      <c r="CC389" s="279"/>
      <c r="CD389" s="279"/>
      <c r="CE389" s="279"/>
      <c r="CF389" s="279"/>
      <c r="CG389" s="279"/>
      <c r="CH389" s="279"/>
      <c r="CI389" s="279"/>
      <c r="CJ389" s="279"/>
      <c r="CK389" s="279"/>
      <c r="CL389" s="279"/>
      <c r="CM389" s="279"/>
      <c r="CN389" s="279"/>
      <c r="CO389" s="279"/>
      <c r="CP389" s="279"/>
      <c r="CQ389" s="279"/>
      <c r="CR389" s="279"/>
      <c r="CS389" s="279"/>
      <c r="CT389" s="279"/>
      <c r="CU389" s="279"/>
      <c r="CV389" s="279"/>
      <c r="CW389" s="279"/>
      <c r="CX389" s="279"/>
      <c r="CY389" s="279"/>
      <c r="CZ389" s="279"/>
      <c r="DA389" s="279"/>
      <c r="DB389" s="279"/>
      <c r="DC389" s="279"/>
      <c r="DD389" s="279"/>
      <c r="DE389" s="279"/>
      <c r="DF389" s="279"/>
      <c r="DG389" s="279"/>
      <c r="DH389" s="279"/>
      <c r="DI389" s="279"/>
      <c r="DJ389" s="279"/>
      <c r="DK389" s="279"/>
      <c r="DL389" s="279"/>
      <c r="DM389" s="279"/>
      <c r="DN389" s="279"/>
      <c r="DO389" s="279"/>
      <c r="DP389" s="279"/>
      <c r="DQ389" s="279"/>
      <c r="DR389" s="279"/>
      <c r="DS389" s="279"/>
      <c r="DT389" s="279"/>
      <c r="DU389" s="279"/>
      <c r="DV389" s="279"/>
      <c r="DW389" s="279"/>
      <c r="DX389" s="279"/>
      <c r="DY389" s="279"/>
      <c r="DZ389" s="279"/>
      <c r="EA389" s="279"/>
      <c r="EB389" s="279"/>
      <c r="EC389" s="279"/>
      <c r="ED389" s="279"/>
      <c r="EE389" s="279"/>
      <c r="EF389" s="279"/>
      <c r="EG389" s="279"/>
      <c r="EH389" s="279"/>
      <c r="EI389" s="279"/>
      <c r="EJ389" s="279"/>
      <c r="EK389" s="279"/>
      <c r="EL389" s="279"/>
      <c r="EM389" s="279"/>
      <c r="EN389" s="279"/>
      <c r="EO389" s="279"/>
      <c r="EP389" s="279"/>
      <c r="EQ389" s="279"/>
      <c r="ER389" s="279"/>
      <c r="ES389" s="279"/>
      <c r="ET389" s="279"/>
      <c r="EU389" s="279"/>
      <c r="EV389" s="279"/>
      <c r="EW389" s="279"/>
      <c r="EX389" s="279"/>
      <c r="EY389" s="279"/>
      <c r="EZ389" s="279"/>
      <c r="FA389" s="279"/>
      <c r="FB389" s="279"/>
      <c r="FC389" s="279"/>
      <c r="FD389" s="279"/>
      <c r="FE389" s="279"/>
      <c r="FF389" s="279"/>
      <c r="FG389" s="279"/>
      <c r="FH389" s="279"/>
      <c r="FI389" s="279"/>
      <c r="FJ389" s="279"/>
      <c r="FK389" s="279"/>
      <c r="FL389" s="279"/>
      <c r="FM389" s="279"/>
      <c r="FN389" s="279"/>
      <c r="FO389" s="279"/>
    </row>
    <row r="390" spans="1:171" ht="15">
      <c r="A390" s="207"/>
      <c r="B390" s="238" t="s">
        <v>265</v>
      </c>
      <c r="C390" s="273" t="e">
        <f>+C376/C366*2</f>
        <v>#DIV/0!</v>
      </c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  <c r="X390" s="272"/>
      <c r="Y390" s="272"/>
      <c r="Z390" s="272"/>
      <c r="AA390" s="272"/>
      <c r="AB390" s="272"/>
      <c r="AC390" s="272"/>
      <c r="AD390" s="272"/>
      <c r="AE390" s="272"/>
      <c r="AF390" s="272"/>
      <c r="AG390" s="272"/>
      <c r="AH390" s="272"/>
      <c r="AI390" s="272"/>
      <c r="AJ390" s="272"/>
      <c r="AK390" s="272"/>
      <c r="AL390" s="272"/>
      <c r="AM390" s="272"/>
      <c r="AN390" s="272"/>
      <c r="AO390" s="272"/>
      <c r="AP390" s="272"/>
      <c r="AQ390" s="272"/>
      <c r="AR390" s="272"/>
      <c r="AS390" s="272"/>
      <c r="AT390" s="272"/>
      <c r="AU390" s="272"/>
      <c r="AV390" s="272"/>
      <c r="AW390" s="272"/>
      <c r="AX390" s="272"/>
      <c r="AY390" s="272"/>
      <c r="AZ390" s="272"/>
      <c r="BA390" s="272"/>
      <c r="BB390" s="272"/>
      <c r="BC390" s="272"/>
      <c r="BD390" s="272"/>
      <c r="BE390" s="272"/>
      <c r="BF390" s="272"/>
      <c r="BG390" s="272"/>
      <c r="BH390" s="272"/>
      <c r="BI390" s="272"/>
      <c r="BJ390" s="272"/>
      <c r="BK390" s="272"/>
      <c r="BL390" s="272"/>
      <c r="BM390" s="272"/>
      <c r="BN390" s="272"/>
      <c r="BO390" s="272"/>
      <c r="BP390" s="272"/>
      <c r="BQ390" s="272"/>
      <c r="BR390" s="272"/>
      <c r="BS390" s="272"/>
      <c r="BT390" s="272"/>
      <c r="BU390" s="272"/>
      <c r="BV390" s="272"/>
      <c r="BW390" s="272"/>
      <c r="BX390" s="272"/>
      <c r="BY390" s="272"/>
      <c r="BZ390" s="272"/>
      <c r="CA390" s="272"/>
      <c r="CB390" s="272"/>
      <c r="CC390" s="272"/>
      <c r="CD390" s="272"/>
      <c r="CE390" s="272"/>
      <c r="CF390" s="272"/>
      <c r="CG390" s="272"/>
      <c r="CH390" s="272"/>
      <c r="CI390" s="272"/>
      <c r="CJ390" s="272"/>
      <c r="CK390" s="272"/>
      <c r="CL390" s="272"/>
      <c r="CM390" s="272"/>
      <c r="CN390" s="272"/>
      <c r="CO390" s="272"/>
      <c r="CP390" s="272"/>
      <c r="CQ390" s="272"/>
      <c r="CR390" s="272"/>
      <c r="CS390" s="272"/>
      <c r="CT390" s="272"/>
      <c r="CU390" s="272"/>
      <c r="CV390" s="272"/>
      <c r="CW390" s="272"/>
      <c r="CX390" s="272"/>
      <c r="CY390" s="272"/>
      <c r="CZ390" s="272"/>
      <c r="DA390" s="272"/>
      <c r="DB390" s="272"/>
      <c r="DC390" s="272"/>
      <c r="DD390" s="272"/>
      <c r="DE390" s="272"/>
      <c r="DF390" s="272"/>
      <c r="DG390" s="272"/>
      <c r="DH390" s="272"/>
      <c r="DI390" s="272"/>
      <c r="DJ390" s="272"/>
      <c r="DK390" s="272"/>
      <c r="DL390" s="272"/>
      <c r="DM390" s="272"/>
      <c r="DN390" s="272"/>
      <c r="DO390" s="272"/>
      <c r="DP390" s="272"/>
      <c r="DQ390" s="272"/>
      <c r="DR390" s="272"/>
      <c r="DS390" s="272"/>
      <c r="DT390" s="272"/>
      <c r="DU390" s="272"/>
      <c r="DV390" s="272"/>
      <c r="DW390" s="272"/>
      <c r="DX390" s="272"/>
      <c r="DY390" s="272"/>
      <c r="DZ390" s="272"/>
      <c r="EA390" s="272"/>
      <c r="EB390" s="272"/>
      <c r="EC390" s="272"/>
      <c r="ED390" s="272"/>
      <c r="EE390" s="272"/>
      <c r="EF390" s="272"/>
      <c r="EG390" s="272"/>
      <c r="EH390" s="272"/>
      <c r="EI390" s="272"/>
      <c r="EJ390" s="272"/>
      <c r="EK390" s="272"/>
      <c r="EL390" s="272"/>
      <c r="EM390" s="272"/>
      <c r="EN390" s="272"/>
      <c r="EO390" s="272"/>
      <c r="EP390" s="272"/>
      <c r="EQ390" s="272"/>
      <c r="ER390" s="272"/>
      <c r="ES390" s="272"/>
      <c r="ET390" s="272"/>
      <c r="EU390" s="272"/>
      <c r="EV390" s="272"/>
      <c r="EW390" s="272"/>
      <c r="EX390" s="272"/>
      <c r="EY390" s="272"/>
      <c r="EZ390" s="272"/>
      <c r="FA390" s="272"/>
      <c r="FB390" s="272"/>
      <c r="FC390" s="272"/>
      <c r="FD390" s="272"/>
      <c r="FE390" s="272"/>
      <c r="FF390" s="272"/>
      <c r="FG390" s="272"/>
      <c r="FH390" s="272"/>
      <c r="FI390" s="272"/>
      <c r="FJ390" s="272"/>
      <c r="FK390" s="272"/>
      <c r="FL390" s="272"/>
      <c r="FM390" s="272"/>
      <c r="FN390" s="272"/>
      <c r="FO390" s="272"/>
    </row>
    <row r="391" spans="1:171" s="280" customFormat="1" ht="15">
      <c r="A391" s="281"/>
      <c r="B391" s="238" t="s">
        <v>264</v>
      </c>
      <c r="C391" s="273" t="e">
        <f>+C377/C366</f>
        <v>#DIV/0!</v>
      </c>
      <c r="D391" s="279"/>
      <c r="E391" s="279"/>
      <c r="F391" s="279"/>
      <c r="G391" s="279"/>
      <c r="H391" s="279"/>
      <c r="I391" s="279"/>
      <c r="J391" s="279"/>
      <c r="K391" s="279"/>
      <c r="L391" s="279"/>
      <c r="M391" s="279"/>
      <c r="N391" s="279"/>
      <c r="O391" s="279"/>
      <c r="P391" s="279"/>
      <c r="Q391" s="279"/>
      <c r="R391" s="279"/>
      <c r="S391" s="279"/>
      <c r="T391" s="279"/>
      <c r="U391" s="279"/>
      <c r="V391" s="279"/>
      <c r="W391" s="279"/>
      <c r="X391" s="279"/>
      <c r="Y391" s="279"/>
      <c r="Z391" s="279"/>
      <c r="AA391" s="279"/>
      <c r="AB391" s="279"/>
      <c r="AC391" s="279"/>
      <c r="AD391" s="279"/>
      <c r="AE391" s="279"/>
      <c r="AF391" s="279"/>
      <c r="AG391" s="279"/>
      <c r="AH391" s="279"/>
      <c r="AI391" s="279"/>
      <c r="AJ391" s="279"/>
      <c r="AK391" s="279"/>
      <c r="AL391" s="279"/>
      <c r="AM391" s="279"/>
      <c r="AN391" s="279"/>
      <c r="AO391" s="279"/>
      <c r="AP391" s="279"/>
      <c r="AQ391" s="279"/>
      <c r="AR391" s="279"/>
      <c r="AS391" s="279"/>
      <c r="AT391" s="279"/>
      <c r="AU391" s="279"/>
      <c r="AV391" s="279"/>
      <c r="AW391" s="279"/>
      <c r="AX391" s="279"/>
      <c r="AY391" s="279"/>
      <c r="AZ391" s="279"/>
      <c r="BA391" s="279"/>
      <c r="BB391" s="279"/>
      <c r="BC391" s="279"/>
      <c r="BD391" s="279"/>
      <c r="BE391" s="279"/>
      <c r="BF391" s="279"/>
      <c r="BG391" s="279"/>
      <c r="BH391" s="279"/>
      <c r="BI391" s="279"/>
      <c r="BJ391" s="279"/>
      <c r="BK391" s="279"/>
      <c r="BL391" s="279"/>
      <c r="BM391" s="279"/>
      <c r="BN391" s="279"/>
      <c r="BO391" s="279"/>
      <c r="BP391" s="279"/>
      <c r="BQ391" s="279"/>
      <c r="BR391" s="279"/>
      <c r="BS391" s="279"/>
      <c r="BT391" s="279"/>
      <c r="BU391" s="279"/>
      <c r="BV391" s="279"/>
      <c r="BW391" s="279"/>
      <c r="BX391" s="279"/>
      <c r="BY391" s="279"/>
      <c r="BZ391" s="279"/>
      <c r="CA391" s="279"/>
      <c r="CB391" s="279"/>
      <c r="CC391" s="279"/>
      <c r="CD391" s="279"/>
      <c r="CE391" s="279"/>
      <c r="CF391" s="279"/>
      <c r="CG391" s="279"/>
      <c r="CH391" s="279"/>
      <c r="CI391" s="279"/>
      <c r="CJ391" s="279"/>
      <c r="CK391" s="279"/>
      <c r="CL391" s="279"/>
      <c r="CM391" s="279"/>
      <c r="CN391" s="279"/>
      <c r="CO391" s="279"/>
      <c r="CP391" s="279"/>
      <c r="CQ391" s="279"/>
      <c r="CR391" s="279"/>
      <c r="CS391" s="279"/>
      <c r="CT391" s="279"/>
      <c r="CU391" s="279"/>
      <c r="CV391" s="279"/>
      <c r="CW391" s="279"/>
      <c r="CX391" s="279"/>
      <c r="CY391" s="279"/>
      <c r="CZ391" s="279"/>
      <c r="DA391" s="279"/>
      <c r="DB391" s="279"/>
      <c r="DC391" s="279"/>
      <c r="DD391" s="279"/>
      <c r="DE391" s="279"/>
      <c r="DF391" s="279"/>
      <c r="DG391" s="279"/>
      <c r="DH391" s="279"/>
      <c r="DI391" s="279"/>
      <c r="DJ391" s="279"/>
      <c r="DK391" s="279"/>
      <c r="DL391" s="279"/>
      <c r="DM391" s="279"/>
      <c r="DN391" s="279"/>
      <c r="DO391" s="279"/>
      <c r="DP391" s="279"/>
      <c r="DQ391" s="279"/>
      <c r="DR391" s="279"/>
      <c r="DS391" s="279"/>
      <c r="DT391" s="279"/>
      <c r="DU391" s="279"/>
      <c r="DV391" s="279"/>
      <c r="DW391" s="279"/>
      <c r="DX391" s="279"/>
      <c r="DY391" s="279"/>
      <c r="DZ391" s="279"/>
      <c r="EA391" s="279"/>
      <c r="EB391" s="279"/>
      <c r="EC391" s="279"/>
      <c r="ED391" s="279"/>
      <c r="EE391" s="279"/>
      <c r="EF391" s="279"/>
      <c r="EG391" s="279"/>
      <c r="EH391" s="279"/>
      <c r="EI391" s="279"/>
      <c r="EJ391" s="279"/>
      <c r="EK391" s="279"/>
      <c r="EL391" s="279"/>
      <c r="EM391" s="279"/>
      <c r="EN391" s="279"/>
      <c r="EO391" s="279"/>
      <c r="EP391" s="279"/>
      <c r="EQ391" s="279"/>
      <c r="ER391" s="279"/>
      <c r="ES391" s="279"/>
      <c r="ET391" s="279"/>
      <c r="EU391" s="279"/>
      <c r="EV391" s="279"/>
      <c r="EW391" s="279"/>
      <c r="EX391" s="279"/>
      <c r="EY391" s="279"/>
      <c r="EZ391" s="279"/>
      <c r="FA391" s="279"/>
      <c r="FB391" s="279"/>
      <c r="FC391" s="279"/>
      <c r="FD391" s="279"/>
      <c r="FE391" s="279"/>
      <c r="FF391" s="279"/>
      <c r="FG391" s="279"/>
      <c r="FH391" s="279"/>
      <c r="FI391" s="279"/>
      <c r="FJ391" s="279"/>
      <c r="FK391" s="279"/>
      <c r="FL391" s="279"/>
      <c r="FM391" s="279"/>
      <c r="FN391" s="279"/>
      <c r="FO391" s="279"/>
    </row>
    <row r="392" spans="1:171" ht="15">
      <c r="A392" s="207"/>
      <c r="B392" s="238" t="s">
        <v>268</v>
      </c>
      <c r="C392" s="273" t="e">
        <f>+C379/C366*2</f>
        <v>#DIV/0!</v>
      </c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2"/>
      <c r="Z392" s="272"/>
      <c r="AA392" s="272"/>
      <c r="AB392" s="272"/>
      <c r="AC392" s="272"/>
      <c r="AD392" s="272"/>
      <c r="AE392" s="272"/>
      <c r="AF392" s="272"/>
      <c r="AG392" s="272"/>
      <c r="AH392" s="272"/>
      <c r="AI392" s="272"/>
      <c r="AJ392" s="272"/>
      <c r="AK392" s="272"/>
      <c r="AL392" s="272"/>
      <c r="AM392" s="272"/>
      <c r="AN392" s="272"/>
      <c r="AO392" s="272"/>
      <c r="AP392" s="272"/>
      <c r="AQ392" s="272"/>
      <c r="AR392" s="272"/>
      <c r="AS392" s="272"/>
      <c r="AT392" s="272"/>
      <c r="AU392" s="272"/>
      <c r="AV392" s="272"/>
      <c r="AW392" s="272"/>
      <c r="AX392" s="272"/>
      <c r="AY392" s="272"/>
      <c r="AZ392" s="272"/>
      <c r="BA392" s="272"/>
      <c r="BB392" s="272"/>
      <c r="BC392" s="272"/>
      <c r="BD392" s="272"/>
      <c r="BE392" s="272"/>
      <c r="BF392" s="272"/>
      <c r="BG392" s="272"/>
      <c r="BH392" s="272"/>
      <c r="BI392" s="272"/>
      <c r="BJ392" s="272"/>
      <c r="BK392" s="272"/>
      <c r="BL392" s="272"/>
      <c r="BM392" s="272"/>
      <c r="BN392" s="272"/>
      <c r="BO392" s="272"/>
      <c r="BP392" s="272"/>
      <c r="BQ392" s="272"/>
      <c r="BR392" s="272"/>
      <c r="BS392" s="272"/>
      <c r="BT392" s="272"/>
      <c r="BU392" s="272"/>
      <c r="BV392" s="272"/>
      <c r="BW392" s="272"/>
      <c r="BX392" s="272"/>
      <c r="BY392" s="272"/>
      <c r="BZ392" s="272"/>
      <c r="CA392" s="272"/>
      <c r="CB392" s="272"/>
      <c r="CC392" s="272"/>
      <c r="CD392" s="272"/>
      <c r="CE392" s="272"/>
      <c r="CF392" s="272"/>
      <c r="CG392" s="272"/>
      <c r="CH392" s="272"/>
      <c r="CI392" s="272"/>
      <c r="CJ392" s="272"/>
      <c r="CK392" s="272"/>
      <c r="CL392" s="272"/>
      <c r="CM392" s="272"/>
      <c r="CN392" s="272"/>
      <c r="CO392" s="272"/>
      <c r="CP392" s="272"/>
      <c r="CQ392" s="272"/>
      <c r="CR392" s="272"/>
      <c r="CS392" s="272"/>
      <c r="CT392" s="272"/>
      <c r="CU392" s="272"/>
      <c r="CV392" s="272"/>
      <c r="CW392" s="272"/>
      <c r="CX392" s="272"/>
      <c r="CY392" s="272"/>
      <c r="CZ392" s="272"/>
      <c r="DA392" s="272"/>
      <c r="DB392" s="272"/>
      <c r="DC392" s="272"/>
      <c r="DD392" s="272"/>
      <c r="DE392" s="272"/>
      <c r="DF392" s="272"/>
      <c r="DG392" s="272"/>
      <c r="DH392" s="272"/>
      <c r="DI392" s="272"/>
      <c r="DJ392" s="272"/>
      <c r="DK392" s="272"/>
      <c r="DL392" s="272"/>
      <c r="DM392" s="272"/>
      <c r="DN392" s="272"/>
      <c r="DO392" s="272"/>
      <c r="DP392" s="272"/>
      <c r="DQ392" s="272"/>
      <c r="DR392" s="272"/>
      <c r="DS392" s="272"/>
      <c r="DT392" s="272"/>
      <c r="DU392" s="272"/>
      <c r="DV392" s="272"/>
      <c r="DW392" s="272"/>
      <c r="DX392" s="272"/>
      <c r="DY392" s="272"/>
      <c r="DZ392" s="272"/>
      <c r="EA392" s="272"/>
      <c r="EB392" s="272"/>
      <c r="EC392" s="272"/>
      <c r="ED392" s="272"/>
      <c r="EE392" s="272"/>
      <c r="EF392" s="272"/>
      <c r="EG392" s="272"/>
      <c r="EH392" s="272"/>
      <c r="EI392" s="272"/>
      <c r="EJ392" s="272"/>
      <c r="EK392" s="272"/>
      <c r="EL392" s="272"/>
      <c r="EM392" s="272"/>
      <c r="EN392" s="272"/>
      <c r="EO392" s="272"/>
      <c r="EP392" s="272"/>
      <c r="EQ392" s="272"/>
      <c r="ER392" s="272"/>
      <c r="ES392" s="272"/>
      <c r="ET392" s="272"/>
      <c r="EU392" s="272"/>
      <c r="EV392" s="272"/>
      <c r="EW392" s="272"/>
      <c r="EX392" s="272"/>
      <c r="EY392" s="272"/>
      <c r="EZ392" s="272"/>
      <c r="FA392" s="272"/>
      <c r="FB392" s="272"/>
      <c r="FC392" s="272"/>
      <c r="FD392" s="272"/>
      <c r="FE392" s="272"/>
      <c r="FF392" s="272"/>
      <c r="FG392" s="272"/>
      <c r="FH392" s="272"/>
      <c r="FI392" s="272"/>
      <c r="FJ392" s="272"/>
      <c r="FK392" s="272"/>
      <c r="FL392" s="272"/>
      <c r="FM392" s="272"/>
      <c r="FN392" s="272"/>
      <c r="FO392" s="272"/>
    </row>
    <row r="393" spans="1:171" ht="15">
      <c r="A393" s="207"/>
      <c r="B393" s="238" t="s">
        <v>269</v>
      </c>
      <c r="C393" s="273" t="e">
        <f>+C380/C366</f>
        <v>#DIV/0!</v>
      </c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  <c r="AA393" s="272"/>
      <c r="AB393" s="272"/>
      <c r="AC393" s="272"/>
      <c r="AD393" s="272"/>
      <c r="AE393" s="272"/>
      <c r="AF393" s="272"/>
      <c r="AG393" s="272"/>
      <c r="AH393" s="272"/>
      <c r="AI393" s="272"/>
      <c r="AJ393" s="272"/>
      <c r="AK393" s="272"/>
      <c r="AL393" s="272"/>
      <c r="AM393" s="272"/>
      <c r="AN393" s="272"/>
      <c r="AO393" s="272"/>
      <c r="AP393" s="272"/>
      <c r="AQ393" s="272"/>
      <c r="AR393" s="272"/>
      <c r="AS393" s="272"/>
      <c r="AT393" s="272"/>
      <c r="AU393" s="272"/>
      <c r="AV393" s="272"/>
      <c r="AW393" s="272"/>
      <c r="AX393" s="272"/>
      <c r="AY393" s="272"/>
      <c r="AZ393" s="272"/>
      <c r="BA393" s="272"/>
      <c r="BB393" s="272"/>
      <c r="BC393" s="272"/>
      <c r="BD393" s="272"/>
      <c r="BE393" s="272"/>
      <c r="BF393" s="272"/>
      <c r="BG393" s="272"/>
      <c r="BH393" s="272"/>
      <c r="BI393" s="272"/>
      <c r="BJ393" s="272"/>
      <c r="BK393" s="272"/>
      <c r="BL393" s="272"/>
      <c r="BM393" s="272"/>
      <c r="BN393" s="272"/>
      <c r="BO393" s="272"/>
      <c r="BP393" s="272"/>
      <c r="BQ393" s="272"/>
      <c r="BR393" s="272"/>
      <c r="BS393" s="272"/>
      <c r="BT393" s="272"/>
      <c r="BU393" s="272"/>
      <c r="BV393" s="272"/>
      <c r="BW393" s="272"/>
      <c r="BX393" s="272"/>
      <c r="BY393" s="272"/>
      <c r="BZ393" s="272"/>
      <c r="CA393" s="272"/>
      <c r="CB393" s="272"/>
      <c r="CC393" s="272"/>
      <c r="CD393" s="272"/>
      <c r="CE393" s="272"/>
      <c r="CF393" s="272"/>
      <c r="CG393" s="272"/>
      <c r="CH393" s="272"/>
      <c r="CI393" s="272"/>
      <c r="CJ393" s="272"/>
      <c r="CK393" s="272"/>
      <c r="CL393" s="272"/>
      <c r="CM393" s="272"/>
      <c r="CN393" s="272"/>
      <c r="CO393" s="272"/>
      <c r="CP393" s="272"/>
      <c r="CQ393" s="272"/>
      <c r="CR393" s="272"/>
      <c r="CS393" s="272"/>
      <c r="CT393" s="272"/>
      <c r="CU393" s="272"/>
      <c r="CV393" s="272"/>
      <c r="CW393" s="272"/>
      <c r="CX393" s="272"/>
      <c r="CY393" s="272"/>
      <c r="CZ393" s="272"/>
      <c r="DA393" s="272"/>
      <c r="DB393" s="272"/>
      <c r="DC393" s="272"/>
      <c r="DD393" s="272"/>
      <c r="DE393" s="272"/>
      <c r="DF393" s="272"/>
      <c r="DG393" s="272"/>
      <c r="DH393" s="272"/>
      <c r="DI393" s="272"/>
      <c r="DJ393" s="272"/>
      <c r="DK393" s="272"/>
      <c r="DL393" s="272"/>
      <c r="DM393" s="272"/>
      <c r="DN393" s="272"/>
      <c r="DO393" s="272"/>
      <c r="DP393" s="272"/>
      <c r="DQ393" s="272"/>
      <c r="DR393" s="272"/>
      <c r="DS393" s="272"/>
      <c r="DT393" s="272"/>
      <c r="DU393" s="272"/>
      <c r="DV393" s="272"/>
      <c r="DW393" s="272"/>
      <c r="DX393" s="272"/>
      <c r="DY393" s="272"/>
      <c r="DZ393" s="272"/>
      <c r="EA393" s="272"/>
      <c r="EB393" s="272"/>
      <c r="EC393" s="272"/>
      <c r="ED393" s="272"/>
      <c r="EE393" s="272"/>
      <c r="EF393" s="272"/>
      <c r="EG393" s="272"/>
      <c r="EH393" s="272"/>
      <c r="EI393" s="272"/>
      <c r="EJ393" s="272"/>
      <c r="EK393" s="272"/>
      <c r="EL393" s="272"/>
      <c r="EM393" s="272"/>
      <c r="EN393" s="272"/>
      <c r="EO393" s="272"/>
      <c r="EP393" s="272"/>
      <c r="EQ393" s="272"/>
      <c r="ER393" s="272"/>
      <c r="ES393" s="272"/>
      <c r="ET393" s="272"/>
      <c r="EU393" s="272"/>
      <c r="EV393" s="272"/>
      <c r="EW393" s="272"/>
      <c r="EX393" s="272"/>
      <c r="EY393" s="272"/>
      <c r="EZ393" s="272"/>
      <c r="FA393" s="272"/>
      <c r="FB393" s="272"/>
      <c r="FC393" s="272"/>
      <c r="FD393" s="272"/>
      <c r="FE393" s="272"/>
      <c r="FF393" s="272"/>
      <c r="FG393" s="272"/>
      <c r="FH393" s="272"/>
      <c r="FI393" s="272"/>
      <c r="FJ393" s="272"/>
      <c r="FK393" s="272"/>
      <c r="FL393" s="272"/>
      <c r="FM393" s="272"/>
      <c r="FN393" s="272"/>
      <c r="FO393" s="272"/>
    </row>
    <row r="394" spans="1:171" ht="15">
      <c r="A394" s="207"/>
      <c r="B394" s="238" t="s">
        <v>270</v>
      </c>
      <c r="C394" s="273" t="e">
        <f>+C382/C366*3</f>
        <v>#DIV/0!</v>
      </c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  <c r="AA394" s="272"/>
      <c r="AB394" s="272"/>
      <c r="AC394" s="272"/>
      <c r="AD394" s="272"/>
      <c r="AE394" s="272"/>
      <c r="AF394" s="272"/>
      <c r="AG394" s="272"/>
      <c r="AH394" s="272"/>
      <c r="AI394" s="272"/>
      <c r="AJ394" s="272"/>
      <c r="AK394" s="272"/>
      <c r="AL394" s="272"/>
      <c r="AM394" s="272"/>
      <c r="AN394" s="272"/>
      <c r="AO394" s="272"/>
      <c r="AP394" s="272"/>
      <c r="AQ394" s="272"/>
      <c r="AR394" s="272"/>
      <c r="AS394" s="272"/>
      <c r="AT394" s="272"/>
      <c r="AU394" s="272"/>
      <c r="AV394" s="272"/>
      <c r="AW394" s="272"/>
      <c r="AX394" s="272"/>
      <c r="AY394" s="272"/>
      <c r="AZ394" s="272"/>
      <c r="BA394" s="272"/>
      <c r="BB394" s="272"/>
      <c r="BC394" s="272"/>
      <c r="BD394" s="272"/>
      <c r="BE394" s="272"/>
      <c r="BF394" s="272"/>
      <c r="BG394" s="272"/>
      <c r="BH394" s="272"/>
      <c r="BI394" s="272"/>
      <c r="BJ394" s="272"/>
      <c r="BK394" s="272"/>
      <c r="BL394" s="272"/>
      <c r="BM394" s="272"/>
      <c r="BN394" s="272"/>
      <c r="BO394" s="272"/>
      <c r="BP394" s="272"/>
      <c r="BQ394" s="272"/>
      <c r="BR394" s="272"/>
      <c r="BS394" s="272"/>
      <c r="BT394" s="272"/>
      <c r="BU394" s="272"/>
      <c r="BV394" s="272"/>
      <c r="BW394" s="272"/>
      <c r="BX394" s="272"/>
      <c r="BY394" s="272"/>
      <c r="BZ394" s="272"/>
      <c r="CA394" s="272"/>
      <c r="CB394" s="272"/>
      <c r="CC394" s="272"/>
      <c r="CD394" s="272"/>
      <c r="CE394" s="272"/>
      <c r="CF394" s="272"/>
      <c r="CG394" s="272"/>
      <c r="CH394" s="272"/>
      <c r="CI394" s="272"/>
      <c r="CJ394" s="272"/>
      <c r="CK394" s="272"/>
      <c r="CL394" s="272"/>
      <c r="CM394" s="272"/>
      <c r="CN394" s="272"/>
      <c r="CO394" s="272"/>
      <c r="CP394" s="272"/>
      <c r="CQ394" s="272"/>
      <c r="CR394" s="272"/>
      <c r="CS394" s="272"/>
      <c r="CT394" s="272"/>
      <c r="CU394" s="272"/>
      <c r="CV394" s="272"/>
      <c r="CW394" s="272"/>
      <c r="CX394" s="272"/>
      <c r="CY394" s="272"/>
      <c r="CZ394" s="272"/>
      <c r="DA394" s="272"/>
      <c r="DB394" s="272"/>
      <c r="DC394" s="272"/>
      <c r="DD394" s="272"/>
      <c r="DE394" s="272"/>
      <c r="DF394" s="272"/>
      <c r="DG394" s="272"/>
      <c r="DH394" s="272"/>
      <c r="DI394" s="272"/>
      <c r="DJ394" s="272"/>
      <c r="DK394" s="272"/>
      <c r="DL394" s="272"/>
      <c r="DM394" s="272"/>
      <c r="DN394" s="272"/>
      <c r="DO394" s="272"/>
      <c r="DP394" s="272"/>
      <c r="DQ394" s="272"/>
      <c r="DR394" s="272"/>
      <c r="DS394" s="272"/>
      <c r="DT394" s="272"/>
      <c r="DU394" s="272"/>
      <c r="DV394" s="272"/>
      <c r="DW394" s="272"/>
      <c r="DX394" s="272"/>
      <c r="DY394" s="272"/>
      <c r="DZ394" s="272"/>
      <c r="EA394" s="272"/>
      <c r="EB394" s="272"/>
      <c r="EC394" s="272"/>
      <c r="ED394" s="272"/>
      <c r="EE394" s="272"/>
      <c r="EF394" s="272"/>
      <c r="EG394" s="272"/>
      <c r="EH394" s="272"/>
      <c r="EI394" s="272"/>
      <c r="EJ394" s="272"/>
      <c r="EK394" s="272"/>
      <c r="EL394" s="272"/>
      <c r="EM394" s="272"/>
      <c r="EN394" s="272"/>
      <c r="EO394" s="272"/>
      <c r="EP394" s="272"/>
      <c r="EQ394" s="272"/>
      <c r="ER394" s="272"/>
      <c r="ES394" s="272"/>
      <c r="ET394" s="272"/>
      <c r="EU394" s="272"/>
      <c r="EV394" s="272"/>
      <c r="EW394" s="272"/>
      <c r="EX394" s="272"/>
      <c r="EY394" s="272"/>
      <c r="EZ394" s="272"/>
      <c r="FA394" s="272"/>
      <c r="FB394" s="272"/>
      <c r="FC394" s="272"/>
      <c r="FD394" s="272"/>
      <c r="FE394" s="272"/>
      <c r="FF394" s="272"/>
      <c r="FG394" s="272"/>
      <c r="FH394" s="272"/>
      <c r="FI394" s="272"/>
      <c r="FJ394" s="272"/>
      <c r="FK394" s="272"/>
      <c r="FL394" s="272"/>
      <c r="FM394" s="272"/>
      <c r="FN394" s="272"/>
      <c r="FO394" s="272"/>
    </row>
    <row r="395" spans="1:171" ht="15">
      <c r="A395" s="207"/>
      <c r="B395" s="238" t="s">
        <v>271</v>
      </c>
      <c r="C395" s="273" t="e">
        <f>+C383/C366</f>
        <v>#DIV/0!</v>
      </c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  <c r="AA395" s="272"/>
      <c r="AB395" s="272"/>
      <c r="AC395" s="272"/>
      <c r="AD395" s="272"/>
      <c r="AE395" s="272"/>
      <c r="AF395" s="272"/>
      <c r="AG395" s="272"/>
      <c r="AH395" s="272"/>
      <c r="AI395" s="272"/>
      <c r="AJ395" s="272"/>
      <c r="AK395" s="272"/>
      <c r="AL395" s="272"/>
      <c r="AM395" s="272"/>
      <c r="AN395" s="272"/>
      <c r="AO395" s="272"/>
      <c r="AP395" s="272"/>
      <c r="AQ395" s="272"/>
      <c r="AR395" s="272"/>
      <c r="AS395" s="272"/>
      <c r="AT395" s="272"/>
      <c r="AU395" s="272"/>
      <c r="AV395" s="272"/>
      <c r="AW395" s="272"/>
      <c r="AX395" s="272"/>
      <c r="AY395" s="272"/>
      <c r="AZ395" s="272"/>
      <c r="BA395" s="272"/>
      <c r="BB395" s="272"/>
      <c r="BC395" s="272"/>
      <c r="BD395" s="272"/>
      <c r="BE395" s="272"/>
      <c r="BF395" s="272"/>
      <c r="BG395" s="272"/>
      <c r="BH395" s="272"/>
      <c r="BI395" s="272"/>
      <c r="BJ395" s="272"/>
      <c r="BK395" s="272"/>
      <c r="BL395" s="272"/>
      <c r="BM395" s="272"/>
      <c r="BN395" s="272"/>
      <c r="BO395" s="272"/>
      <c r="BP395" s="272"/>
      <c r="BQ395" s="272"/>
      <c r="BR395" s="272"/>
      <c r="BS395" s="272"/>
      <c r="BT395" s="272"/>
      <c r="BU395" s="272"/>
      <c r="BV395" s="272"/>
      <c r="BW395" s="272"/>
      <c r="BX395" s="272"/>
      <c r="BY395" s="272"/>
      <c r="BZ395" s="272"/>
      <c r="CA395" s="272"/>
      <c r="CB395" s="272"/>
      <c r="CC395" s="272"/>
      <c r="CD395" s="272"/>
      <c r="CE395" s="272"/>
      <c r="CF395" s="272"/>
      <c r="CG395" s="272"/>
      <c r="CH395" s="272"/>
      <c r="CI395" s="272"/>
      <c r="CJ395" s="272"/>
      <c r="CK395" s="272"/>
      <c r="CL395" s="272"/>
      <c r="CM395" s="272"/>
      <c r="CN395" s="272"/>
      <c r="CO395" s="272"/>
      <c r="CP395" s="272"/>
      <c r="CQ395" s="272"/>
      <c r="CR395" s="272"/>
      <c r="CS395" s="272"/>
      <c r="CT395" s="272"/>
      <c r="CU395" s="272"/>
      <c r="CV395" s="272"/>
      <c r="CW395" s="272"/>
      <c r="CX395" s="272"/>
      <c r="CY395" s="272"/>
      <c r="CZ395" s="272"/>
      <c r="DA395" s="272"/>
      <c r="DB395" s="272"/>
      <c r="DC395" s="272"/>
      <c r="DD395" s="272"/>
      <c r="DE395" s="272"/>
      <c r="DF395" s="272"/>
      <c r="DG395" s="272"/>
      <c r="DH395" s="272"/>
      <c r="DI395" s="272"/>
      <c r="DJ395" s="272"/>
      <c r="DK395" s="272"/>
      <c r="DL395" s="272"/>
      <c r="DM395" s="272"/>
      <c r="DN395" s="272"/>
      <c r="DO395" s="272"/>
      <c r="DP395" s="272"/>
      <c r="DQ395" s="272"/>
      <c r="DR395" s="272"/>
      <c r="DS395" s="272"/>
      <c r="DT395" s="272"/>
      <c r="DU395" s="272"/>
      <c r="DV395" s="272"/>
      <c r="DW395" s="272"/>
      <c r="DX395" s="272"/>
      <c r="DY395" s="272"/>
      <c r="DZ395" s="272"/>
      <c r="EA395" s="272"/>
      <c r="EB395" s="272"/>
      <c r="EC395" s="272"/>
      <c r="ED395" s="272"/>
      <c r="EE395" s="272"/>
      <c r="EF395" s="272"/>
      <c r="EG395" s="272"/>
      <c r="EH395" s="272"/>
      <c r="EI395" s="272"/>
      <c r="EJ395" s="272"/>
      <c r="EK395" s="272"/>
      <c r="EL395" s="272"/>
      <c r="EM395" s="272"/>
      <c r="EN395" s="272"/>
      <c r="EO395" s="272"/>
      <c r="EP395" s="272"/>
      <c r="EQ395" s="272"/>
      <c r="ER395" s="272"/>
      <c r="ES395" s="272"/>
      <c r="ET395" s="272"/>
      <c r="EU395" s="272"/>
      <c r="EV395" s="272"/>
      <c r="EW395" s="272"/>
      <c r="EX395" s="272"/>
      <c r="EY395" s="272"/>
      <c r="EZ395" s="272"/>
      <c r="FA395" s="272"/>
      <c r="FB395" s="272"/>
      <c r="FC395" s="272"/>
      <c r="FD395" s="272"/>
      <c r="FE395" s="272"/>
      <c r="FF395" s="272"/>
      <c r="FG395" s="272"/>
      <c r="FH395" s="272"/>
      <c r="FI395" s="272"/>
      <c r="FJ395" s="272"/>
      <c r="FK395" s="272"/>
      <c r="FL395" s="272"/>
      <c r="FM395" s="272"/>
      <c r="FN395" s="272"/>
      <c r="FO395" s="272"/>
    </row>
    <row r="396" spans="1:171" ht="15">
      <c r="A396" s="275"/>
      <c r="B396" s="276" t="s">
        <v>553</v>
      </c>
      <c r="C396" s="277" t="e">
        <f>+C371/C367</f>
        <v>#DIV/0!</v>
      </c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  <c r="AA396" s="272"/>
      <c r="AB396" s="272"/>
      <c r="AC396" s="272"/>
      <c r="AD396" s="272"/>
      <c r="AE396" s="272"/>
      <c r="AF396" s="272"/>
      <c r="AG396" s="272"/>
      <c r="AH396" s="272"/>
      <c r="AI396" s="272"/>
      <c r="AJ396" s="272"/>
      <c r="AK396" s="272"/>
      <c r="AL396" s="272"/>
      <c r="AM396" s="272"/>
      <c r="AN396" s="272"/>
      <c r="AO396" s="272"/>
      <c r="AP396" s="272"/>
      <c r="AQ396" s="272"/>
      <c r="AR396" s="272"/>
      <c r="AS396" s="272"/>
      <c r="AT396" s="272"/>
      <c r="AU396" s="272"/>
      <c r="AV396" s="272"/>
      <c r="AW396" s="272"/>
      <c r="AX396" s="272"/>
      <c r="AY396" s="272"/>
      <c r="AZ396" s="272"/>
      <c r="BA396" s="272"/>
      <c r="BB396" s="272"/>
      <c r="BC396" s="272"/>
      <c r="BD396" s="272"/>
      <c r="BE396" s="272"/>
      <c r="BF396" s="272"/>
      <c r="BG396" s="272"/>
      <c r="BH396" s="272"/>
      <c r="BI396" s="272"/>
      <c r="BJ396" s="272"/>
      <c r="BK396" s="272"/>
      <c r="BL396" s="272"/>
      <c r="BM396" s="272"/>
      <c r="BN396" s="272"/>
      <c r="BO396" s="272"/>
      <c r="BP396" s="272"/>
      <c r="BQ396" s="272"/>
      <c r="BR396" s="272"/>
      <c r="BS396" s="272"/>
      <c r="BT396" s="272"/>
      <c r="BU396" s="272"/>
      <c r="BV396" s="272"/>
      <c r="BW396" s="272"/>
      <c r="BX396" s="272"/>
      <c r="BY396" s="272"/>
      <c r="BZ396" s="272"/>
      <c r="CA396" s="272"/>
      <c r="CB396" s="272"/>
      <c r="CC396" s="272"/>
      <c r="CD396" s="272"/>
      <c r="CE396" s="272"/>
      <c r="CF396" s="272"/>
      <c r="CG396" s="272"/>
      <c r="CH396" s="272"/>
      <c r="CI396" s="272"/>
      <c r="CJ396" s="272"/>
      <c r="CK396" s="272"/>
      <c r="CL396" s="272"/>
      <c r="CM396" s="272"/>
      <c r="CN396" s="272"/>
      <c r="CO396" s="272"/>
      <c r="CP396" s="272"/>
      <c r="CQ396" s="272"/>
      <c r="CR396" s="272"/>
      <c r="CS396" s="272"/>
      <c r="CT396" s="272"/>
      <c r="CU396" s="272"/>
      <c r="CV396" s="272"/>
      <c r="CW396" s="272"/>
      <c r="CX396" s="272"/>
      <c r="CY396" s="272"/>
      <c r="CZ396" s="272"/>
      <c r="DA396" s="272"/>
      <c r="DB396" s="272"/>
      <c r="DC396" s="272"/>
      <c r="DD396" s="272"/>
      <c r="DE396" s="272"/>
      <c r="DF396" s="272"/>
      <c r="DG396" s="272"/>
      <c r="DH396" s="272"/>
      <c r="DI396" s="272"/>
      <c r="DJ396" s="272"/>
      <c r="DK396" s="272"/>
      <c r="DL396" s="272"/>
      <c r="DM396" s="272"/>
      <c r="DN396" s="272"/>
      <c r="DO396" s="272"/>
      <c r="DP396" s="272"/>
      <c r="DQ396" s="272"/>
      <c r="DR396" s="272"/>
      <c r="DS396" s="272"/>
      <c r="DT396" s="272"/>
      <c r="DU396" s="272"/>
      <c r="DV396" s="272"/>
      <c r="DW396" s="272"/>
      <c r="DX396" s="272"/>
      <c r="DY396" s="272"/>
      <c r="DZ396" s="272"/>
      <c r="EA396" s="272"/>
      <c r="EB396" s="272"/>
      <c r="EC396" s="272"/>
      <c r="ED396" s="272"/>
      <c r="EE396" s="272"/>
      <c r="EF396" s="272"/>
      <c r="EG396" s="272"/>
      <c r="EH396" s="272"/>
      <c r="EI396" s="272"/>
      <c r="EJ396" s="272"/>
      <c r="EK396" s="272"/>
      <c r="EL396" s="272"/>
      <c r="EM396" s="272"/>
      <c r="EN396" s="272"/>
      <c r="EO396" s="272"/>
      <c r="EP396" s="272"/>
      <c r="EQ396" s="272"/>
      <c r="ER396" s="272"/>
      <c r="ES396" s="272"/>
      <c r="ET396" s="272"/>
      <c r="EU396" s="272"/>
      <c r="EV396" s="272"/>
      <c r="EW396" s="272"/>
      <c r="EX396" s="272"/>
      <c r="EY396" s="272"/>
      <c r="EZ396" s="272"/>
      <c r="FA396" s="272"/>
      <c r="FB396" s="272"/>
      <c r="FC396" s="272"/>
      <c r="FD396" s="272"/>
      <c r="FE396" s="272"/>
      <c r="FF396" s="272"/>
      <c r="FG396" s="272"/>
      <c r="FH396" s="272"/>
      <c r="FI396" s="272"/>
      <c r="FJ396" s="272"/>
      <c r="FK396" s="272"/>
      <c r="FL396" s="272"/>
      <c r="FM396" s="272"/>
      <c r="FN396" s="272"/>
      <c r="FO396" s="272"/>
    </row>
    <row r="397" spans="1:171" ht="15.75" thickBot="1">
      <c r="A397" s="282"/>
      <c r="B397" s="283" t="s">
        <v>272</v>
      </c>
      <c r="C397" s="284" t="e">
        <f>+C372/C367</f>
        <v>#DIV/0!</v>
      </c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  <c r="AA397" s="272"/>
      <c r="AB397" s="272"/>
      <c r="AC397" s="272"/>
      <c r="AD397" s="272"/>
      <c r="AE397" s="272"/>
      <c r="AF397" s="272"/>
      <c r="AG397" s="272"/>
      <c r="AH397" s="272"/>
      <c r="AI397" s="272"/>
      <c r="AJ397" s="272"/>
      <c r="AK397" s="272"/>
      <c r="AL397" s="272"/>
      <c r="AM397" s="272"/>
      <c r="AN397" s="272"/>
      <c r="AO397" s="272"/>
      <c r="AP397" s="272"/>
      <c r="AQ397" s="272"/>
      <c r="AR397" s="272"/>
      <c r="AS397" s="272"/>
      <c r="AT397" s="272"/>
      <c r="AU397" s="272"/>
      <c r="AV397" s="272"/>
      <c r="AW397" s="272"/>
      <c r="AX397" s="272"/>
      <c r="AY397" s="272"/>
      <c r="AZ397" s="272"/>
      <c r="BA397" s="272"/>
      <c r="BB397" s="272"/>
      <c r="BC397" s="272"/>
      <c r="BD397" s="272"/>
      <c r="BE397" s="272"/>
      <c r="BF397" s="272"/>
      <c r="BG397" s="272"/>
      <c r="BH397" s="272"/>
      <c r="BI397" s="272"/>
      <c r="BJ397" s="272"/>
      <c r="BK397" s="272"/>
      <c r="BL397" s="272"/>
      <c r="BM397" s="272"/>
      <c r="BN397" s="272"/>
      <c r="BO397" s="272"/>
      <c r="BP397" s="272"/>
      <c r="BQ397" s="272"/>
      <c r="BR397" s="272"/>
      <c r="BS397" s="272"/>
      <c r="BT397" s="272"/>
      <c r="BU397" s="272"/>
      <c r="BV397" s="272"/>
      <c r="BW397" s="272"/>
      <c r="BX397" s="272"/>
      <c r="BY397" s="272"/>
      <c r="BZ397" s="272"/>
      <c r="CA397" s="272"/>
      <c r="CB397" s="272"/>
      <c r="CC397" s="272"/>
      <c r="CD397" s="272"/>
      <c r="CE397" s="272"/>
      <c r="CF397" s="272"/>
      <c r="CG397" s="272"/>
      <c r="CH397" s="272"/>
      <c r="CI397" s="272"/>
      <c r="CJ397" s="272"/>
      <c r="CK397" s="272"/>
      <c r="CL397" s="272"/>
      <c r="CM397" s="272"/>
      <c r="CN397" s="272"/>
      <c r="CO397" s="272"/>
      <c r="CP397" s="272"/>
      <c r="CQ397" s="272"/>
      <c r="CR397" s="272"/>
      <c r="CS397" s="272"/>
      <c r="CT397" s="272"/>
      <c r="CU397" s="272"/>
      <c r="CV397" s="272"/>
      <c r="CW397" s="272"/>
      <c r="CX397" s="272"/>
      <c r="CY397" s="272"/>
      <c r="CZ397" s="272"/>
      <c r="DA397" s="272"/>
      <c r="DB397" s="272"/>
      <c r="DC397" s="272"/>
      <c r="DD397" s="272"/>
      <c r="DE397" s="272"/>
      <c r="DF397" s="272"/>
      <c r="DG397" s="272"/>
      <c r="DH397" s="272"/>
      <c r="DI397" s="272"/>
      <c r="DJ397" s="272"/>
      <c r="DK397" s="272"/>
      <c r="DL397" s="272"/>
      <c r="DM397" s="272"/>
      <c r="DN397" s="272"/>
      <c r="DO397" s="272"/>
      <c r="DP397" s="272"/>
      <c r="DQ397" s="272"/>
      <c r="DR397" s="272"/>
      <c r="DS397" s="272"/>
      <c r="DT397" s="272"/>
      <c r="DU397" s="272"/>
      <c r="DV397" s="272"/>
      <c r="DW397" s="272"/>
      <c r="DX397" s="272"/>
      <c r="DY397" s="272"/>
      <c r="DZ397" s="272"/>
      <c r="EA397" s="272"/>
      <c r="EB397" s="272"/>
      <c r="EC397" s="272"/>
      <c r="ED397" s="272"/>
      <c r="EE397" s="272"/>
      <c r="EF397" s="272"/>
      <c r="EG397" s="272"/>
      <c r="EH397" s="272"/>
      <c r="EI397" s="272"/>
      <c r="EJ397" s="272"/>
      <c r="EK397" s="272"/>
      <c r="EL397" s="272"/>
      <c r="EM397" s="272"/>
      <c r="EN397" s="272"/>
      <c r="EO397" s="272"/>
      <c r="EP397" s="272"/>
      <c r="EQ397" s="272"/>
      <c r="ER397" s="272"/>
      <c r="ES397" s="272"/>
      <c r="ET397" s="272"/>
      <c r="EU397" s="272"/>
      <c r="EV397" s="272"/>
      <c r="EW397" s="272"/>
      <c r="EX397" s="272"/>
      <c r="EY397" s="272"/>
      <c r="EZ397" s="272"/>
      <c r="FA397" s="272"/>
      <c r="FB397" s="272"/>
      <c r="FC397" s="272"/>
      <c r="FD397" s="272"/>
      <c r="FE397" s="272"/>
      <c r="FF397" s="272"/>
      <c r="FG397" s="272"/>
      <c r="FH397" s="272"/>
      <c r="FI397" s="272"/>
      <c r="FJ397" s="272"/>
      <c r="FK397" s="272"/>
      <c r="FL397" s="272"/>
      <c r="FM397" s="272"/>
      <c r="FN397" s="272"/>
      <c r="FO397" s="272"/>
    </row>
    <row r="398" spans="1:171" ht="15">
      <c r="A398" s="285"/>
      <c r="B398" s="220"/>
      <c r="C398" s="286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  <c r="AA398" s="272"/>
      <c r="AB398" s="272"/>
      <c r="AC398" s="272"/>
      <c r="AD398" s="272"/>
      <c r="AE398" s="272"/>
      <c r="AF398" s="272"/>
      <c r="AG398" s="272"/>
      <c r="AH398" s="272"/>
      <c r="AI398" s="272"/>
      <c r="AJ398" s="272"/>
      <c r="AK398" s="272"/>
      <c r="AL398" s="272"/>
      <c r="AM398" s="272"/>
      <c r="AN398" s="272"/>
      <c r="AO398" s="272"/>
      <c r="AP398" s="272"/>
      <c r="AQ398" s="272"/>
      <c r="AR398" s="272"/>
      <c r="AS398" s="272"/>
      <c r="AT398" s="272"/>
      <c r="AU398" s="272"/>
      <c r="AV398" s="272"/>
      <c r="AW398" s="272"/>
      <c r="AX398" s="272"/>
      <c r="AY398" s="272"/>
      <c r="AZ398" s="272"/>
      <c r="BA398" s="272"/>
      <c r="BB398" s="272"/>
      <c r="BC398" s="272"/>
      <c r="BD398" s="272"/>
      <c r="BE398" s="272"/>
      <c r="BF398" s="272"/>
      <c r="BG398" s="272"/>
      <c r="BH398" s="272"/>
      <c r="BI398" s="272"/>
      <c r="BJ398" s="272"/>
      <c r="BK398" s="272"/>
      <c r="BL398" s="272"/>
      <c r="BM398" s="272"/>
      <c r="BN398" s="272"/>
      <c r="BO398" s="272"/>
      <c r="BP398" s="272"/>
      <c r="BQ398" s="272"/>
      <c r="BR398" s="272"/>
      <c r="BS398" s="272"/>
      <c r="BT398" s="272"/>
      <c r="BU398" s="272"/>
      <c r="BV398" s="272"/>
      <c r="BW398" s="272"/>
      <c r="BX398" s="272"/>
      <c r="BY398" s="272"/>
      <c r="BZ398" s="272"/>
      <c r="CA398" s="272"/>
      <c r="CB398" s="272"/>
      <c r="CC398" s="272"/>
      <c r="CD398" s="272"/>
      <c r="CE398" s="272"/>
      <c r="CF398" s="272"/>
      <c r="CG398" s="272"/>
      <c r="CH398" s="272"/>
      <c r="CI398" s="272"/>
      <c r="CJ398" s="272"/>
      <c r="CK398" s="272"/>
      <c r="CL398" s="272"/>
      <c r="CM398" s="272"/>
      <c r="CN398" s="272"/>
      <c r="CO398" s="272"/>
      <c r="CP398" s="272"/>
      <c r="CQ398" s="272"/>
      <c r="CR398" s="272"/>
      <c r="CS398" s="272"/>
      <c r="CT398" s="272"/>
      <c r="CU398" s="272"/>
      <c r="CV398" s="272"/>
      <c r="CW398" s="272"/>
      <c r="CX398" s="272"/>
      <c r="CY398" s="272"/>
      <c r="CZ398" s="272"/>
      <c r="DA398" s="272"/>
      <c r="DB398" s="272"/>
      <c r="DC398" s="272"/>
      <c r="DD398" s="272"/>
      <c r="DE398" s="272"/>
      <c r="DF398" s="272"/>
      <c r="DG398" s="272"/>
      <c r="DH398" s="272"/>
      <c r="DI398" s="272"/>
      <c r="DJ398" s="272"/>
      <c r="DK398" s="272"/>
      <c r="DL398" s="272"/>
      <c r="DM398" s="272"/>
      <c r="DN398" s="272"/>
      <c r="DO398" s="272"/>
      <c r="DP398" s="272"/>
      <c r="DQ398" s="272"/>
      <c r="DR398" s="272"/>
      <c r="DS398" s="272"/>
      <c r="DT398" s="272"/>
      <c r="DU398" s="272"/>
      <c r="DV398" s="272"/>
      <c r="DW398" s="272"/>
      <c r="DX398" s="272"/>
      <c r="DY398" s="272"/>
      <c r="DZ398" s="272"/>
      <c r="EA398" s="272"/>
      <c r="EB398" s="272"/>
      <c r="EC398" s="272"/>
      <c r="ED398" s="272"/>
      <c r="EE398" s="272"/>
      <c r="EF398" s="272"/>
      <c r="EG398" s="272"/>
      <c r="EH398" s="272"/>
      <c r="EI398" s="272"/>
      <c r="EJ398" s="272"/>
      <c r="EK398" s="272"/>
      <c r="EL398" s="272"/>
      <c r="EM398" s="272"/>
      <c r="EN398" s="272"/>
      <c r="EO398" s="272"/>
      <c r="EP398" s="272"/>
      <c r="EQ398" s="272"/>
      <c r="ER398" s="272"/>
      <c r="ES398" s="272"/>
      <c r="ET398" s="272"/>
      <c r="EU398" s="272"/>
      <c r="EV398" s="272"/>
      <c r="EW398" s="272"/>
      <c r="EX398" s="272"/>
      <c r="EY398" s="272"/>
      <c r="EZ398" s="272"/>
      <c r="FA398" s="272"/>
      <c r="FB398" s="272"/>
      <c r="FC398" s="272"/>
      <c r="FD398" s="272"/>
      <c r="FE398" s="272"/>
      <c r="FF398" s="272"/>
      <c r="FG398" s="272"/>
      <c r="FH398" s="272"/>
      <c r="FI398" s="272"/>
      <c r="FJ398" s="272"/>
      <c r="FK398" s="272"/>
      <c r="FL398" s="272"/>
      <c r="FM398" s="272"/>
      <c r="FN398" s="272"/>
      <c r="FO398" s="272"/>
    </row>
    <row r="399" spans="1:171" s="247" customFormat="1" ht="15">
      <c r="A399" s="205" t="s">
        <v>123</v>
      </c>
      <c r="B399" s="245" t="s">
        <v>121</v>
      </c>
      <c r="C399" s="287"/>
      <c r="D399" s="288"/>
      <c r="E399" s="288"/>
      <c r="F399" s="288"/>
      <c r="G399" s="288"/>
      <c r="H399" s="288"/>
      <c r="I399" s="288"/>
      <c r="J399" s="288"/>
      <c r="K399" s="288"/>
      <c r="L399" s="288"/>
      <c r="M399" s="288"/>
      <c r="N399" s="288"/>
      <c r="O399" s="288"/>
      <c r="P399" s="288"/>
      <c r="Q399" s="288"/>
      <c r="R399" s="288"/>
      <c r="S399" s="288"/>
      <c r="T399" s="288"/>
      <c r="U399" s="288"/>
      <c r="V399" s="288"/>
      <c r="W399" s="288"/>
      <c r="X399" s="288"/>
      <c r="Y399" s="288"/>
      <c r="Z399" s="288"/>
      <c r="AA399" s="288"/>
      <c r="AB399" s="288"/>
      <c r="AC399" s="288"/>
      <c r="AD399" s="288"/>
      <c r="AE399" s="288"/>
      <c r="AF399" s="288"/>
      <c r="AG399" s="288"/>
      <c r="AH399" s="288"/>
      <c r="AI399" s="288"/>
      <c r="AJ399" s="288"/>
      <c r="AK399" s="288"/>
      <c r="AL399" s="288"/>
      <c r="AM399" s="288"/>
      <c r="AN399" s="288"/>
      <c r="AO399" s="288"/>
      <c r="AP399" s="288"/>
      <c r="AQ399" s="288"/>
      <c r="AR399" s="288"/>
      <c r="AS399" s="288"/>
      <c r="AT399" s="288"/>
      <c r="AU399" s="288"/>
      <c r="AV399" s="288"/>
      <c r="AW399" s="288"/>
      <c r="AX399" s="288"/>
      <c r="AY399" s="288"/>
      <c r="AZ399" s="288"/>
      <c r="BA399" s="288"/>
      <c r="BB399" s="288"/>
      <c r="BC399" s="288"/>
      <c r="BD399" s="288"/>
      <c r="BE399" s="288"/>
      <c r="BF399" s="288"/>
      <c r="BG399" s="288"/>
      <c r="BH399" s="288"/>
      <c r="BI399" s="288"/>
      <c r="BJ399" s="288"/>
      <c r="BK399" s="288"/>
      <c r="BL399" s="288"/>
      <c r="BM399" s="288"/>
      <c r="BN399" s="288"/>
      <c r="BO399" s="288"/>
      <c r="BP399" s="288"/>
      <c r="BQ399" s="288"/>
      <c r="BR399" s="288"/>
      <c r="BS399" s="288"/>
      <c r="BT399" s="288"/>
      <c r="BU399" s="288"/>
      <c r="BV399" s="288"/>
      <c r="BW399" s="288"/>
      <c r="BX399" s="288"/>
      <c r="BY399" s="288"/>
      <c r="BZ399" s="288"/>
      <c r="CA399" s="288"/>
      <c r="CB399" s="288"/>
      <c r="CC399" s="288"/>
      <c r="CD399" s="288"/>
      <c r="CE399" s="288"/>
      <c r="CF399" s="288"/>
      <c r="CG399" s="288"/>
      <c r="CH399" s="288"/>
      <c r="CI399" s="288"/>
      <c r="CJ399" s="288"/>
      <c r="CK399" s="288"/>
      <c r="CL399" s="288"/>
      <c r="CM399" s="288"/>
      <c r="CN399" s="288"/>
      <c r="CO399" s="288"/>
      <c r="CP399" s="288"/>
      <c r="CQ399" s="288"/>
      <c r="CR399" s="288"/>
      <c r="CS399" s="288"/>
      <c r="CT399" s="288"/>
      <c r="CU399" s="288"/>
      <c r="CV399" s="288"/>
      <c r="CW399" s="288"/>
      <c r="CX399" s="288"/>
      <c r="CY399" s="288"/>
      <c r="CZ399" s="288"/>
      <c r="DA399" s="288"/>
      <c r="DB399" s="288"/>
      <c r="DC399" s="288"/>
      <c r="DD399" s="288"/>
      <c r="DE399" s="288"/>
      <c r="DF399" s="288"/>
      <c r="DG399" s="288"/>
      <c r="DH399" s="288"/>
      <c r="DI399" s="288"/>
      <c r="DJ399" s="288"/>
      <c r="DK399" s="288"/>
      <c r="DL399" s="288"/>
      <c r="DM399" s="288"/>
      <c r="DN399" s="288"/>
      <c r="DO399" s="288"/>
      <c r="DP399" s="288"/>
      <c r="DQ399" s="288"/>
      <c r="DR399" s="288"/>
      <c r="DS399" s="288"/>
      <c r="DT399" s="288"/>
      <c r="DU399" s="288"/>
      <c r="DV399" s="288"/>
      <c r="DW399" s="288"/>
      <c r="DX399" s="288"/>
      <c r="DY399" s="288"/>
      <c r="DZ399" s="288"/>
      <c r="EA399" s="288"/>
      <c r="EB399" s="288"/>
      <c r="EC399" s="288"/>
      <c r="ED399" s="288"/>
      <c r="EE399" s="288"/>
      <c r="EF399" s="288"/>
      <c r="EG399" s="288"/>
      <c r="EH399" s="288"/>
      <c r="EI399" s="288"/>
      <c r="EJ399" s="288"/>
      <c r="EK399" s="288"/>
      <c r="EL399" s="288"/>
      <c r="EM399" s="288"/>
      <c r="EN399" s="288"/>
      <c r="EO399" s="288"/>
      <c r="EP399" s="288"/>
      <c r="EQ399" s="288"/>
      <c r="ER399" s="288"/>
      <c r="ES399" s="288"/>
      <c r="ET399" s="288"/>
      <c r="EU399" s="288"/>
      <c r="EV399" s="288"/>
      <c r="EW399" s="288"/>
      <c r="EX399" s="288"/>
      <c r="EY399" s="288"/>
      <c r="EZ399" s="288"/>
      <c r="FA399" s="288"/>
      <c r="FB399" s="288"/>
      <c r="FC399" s="288"/>
      <c r="FD399" s="288"/>
      <c r="FE399" s="288"/>
      <c r="FF399" s="288"/>
      <c r="FG399" s="288"/>
      <c r="FH399" s="288"/>
      <c r="FI399" s="288"/>
      <c r="FJ399" s="288"/>
      <c r="FK399" s="288"/>
      <c r="FL399" s="288"/>
      <c r="FM399" s="288"/>
      <c r="FN399" s="288"/>
      <c r="FO399" s="288"/>
    </row>
    <row r="400" spans="1:171" ht="15">
      <c r="A400" s="262"/>
      <c r="B400" s="263" t="s">
        <v>148</v>
      </c>
      <c r="C400" s="289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  <c r="AA400" s="272"/>
      <c r="AB400" s="272"/>
      <c r="AC400" s="272"/>
      <c r="AD400" s="272"/>
      <c r="AE400" s="272"/>
      <c r="AF400" s="272"/>
      <c r="AG400" s="272"/>
      <c r="AH400" s="272"/>
      <c r="AI400" s="272"/>
      <c r="AJ400" s="272"/>
      <c r="AK400" s="272"/>
      <c r="AL400" s="272"/>
      <c r="AM400" s="272"/>
      <c r="AN400" s="272"/>
      <c r="AO400" s="272"/>
      <c r="AP400" s="272"/>
      <c r="AQ400" s="272"/>
      <c r="AR400" s="272"/>
      <c r="AS400" s="272"/>
      <c r="AT400" s="272"/>
      <c r="AU400" s="272"/>
      <c r="AV400" s="272"/>
      <c r="AW400" s="272"/>
      <c r="AX400" s="272"/>
      <c r="AY400" s="272"/>
      <c r="AZ400" s="272"/>
      <c r="BA400" s="272"/>
      <c r="BB400" s="272"/>
      <c r="BC400" s="272"/>
      <c r="BD400" s="272"/>
      <c r="BE400" s="272"/>
      <c r="BF400" s="272"/>
      <c r="BG400" s="272"/>
      <c r="BH400" s="272"/>
      <c r="BI400" s="272"/>
      <c r="BJ400" s="272"/>
      <c r="BK400" s="272"/>
      <c r="BL400" s="272"/>
      <c r="BM400" s="272"/>
      <c r="BN400" s="272"/>
      <c r="BO400" s="272"/>
      <c r="BP400" s="272"/>
      <c r="BQ400" s="272"/>
      <c r="BR400" s="272"/>
      <c r="BS400" s="272"/>
      <c r="BT400" s="272"/>
      <c r="BU400" s="272"/>
      <c r="BV400" s="272"/>
      <c r="BW400" s="272"/>
      <c r="BX400" s="272"/>
      <c r="BY400" s="272"/>
      <c r="BZ400" s="272"/>
      <c r="CA400" s="272"/>
      <c r="CB400" s="272"/>
      <c r="CC400" s="272"/>
      <c r="CD400" s="272"/>
      <c r="CE400" s="272"/>
      <c r="CF400" s="272"/>
      <c r="CG400" s="272"/>
      <c r="CH400" s="272"/>
      <c r="CI400" s="272"/>
      <c r="CJ400" s="272"/>
      <c r="CK400" s="272"/>
      <c r="CL400" s="272"/>
      <c r="CM400" s="272"/>
      <c r="CN400" s="272"/>
      <c r="CO400" s="272"/>
      <c r="CP400" s="272"/>
      <c r="CQ400" s="272"/>
      <c r="CR400" s="272"/>
      <c r="CS400" s="272"/>
      <c r="CT400" s="272"/>
      <c r="CU400" s="272"/>
      <c r="CV400" s="272"/>
      <c r="CW400" s="272"/>
      <c r="CX400" s="272"/>
      <c r="CY400" s="272"/>
      <c r="CZ400" s="272"/>
      <c r="DA400" s="272"/>
      <c r="DB400" s="272"/>
      <c r="DC400" s="272"/>
      <c r="DD400" s="272"/>
      <c r="DE400" s="272"/>
      <c r="DF400" s="272"/>
      <c r="DG400" s="272"/>
      <c r="DH400" s="272"/>
      <c r="DI400" s="272"/>
      <c r="DJ400" s="272"/>
      <c r="DK400" s="272"/>
      <c r="DL400" s="272"/>
      <c r="DM400" s="272"/>
      <c r="DN400" s="272"/>
      <c r="DO400" s="272"/>
      <c r="DP400" s="272"/>
      <c r="DQ400" s="272"/>
      <c r="DR400" s="272"/>
      <c r="DS400" s="272"/>
      <c r="DT400" s="272"/>
      <c r="DU400" s="272"/>
      <c r="DV400" s="272"/>
      <c r="DW400" s="272"/>
      <c r="DX400" s="272"/>
      <c r="DY400" s="272"/>
      <c r="DZ400" s="272"/>
      <c r="EA400" s="272"/>
      <c r="EB400" s="272"/>
      <c r="EC400" s="272"/>
      <c r="ED400" s="272"/>
      <c r="EE400" s="272"/>
      <c r="EF400" s="272"/>
      <c r="EG400" s="272"/>
      <c r="EH400" s="272"/>
      <c r="EI400" s="272"/>
      <c r="EJ400" s="272"/>
      <c r="EK400" s="272"/>
      <c r="EL400" s="272"/>
      <c r="EM400" s="272"/>
      <c r="EN400" s="272"/>
      <c r="EO400" s="272"/>
      <c r="EP400" s="272"/>
      <c r="EQ400" s="272"/>
      <c r="ER400" s="272"/>
      <c r="ES400" s="272"/>
      <c r="ET400" s="272"/>
      <c r="EU400" s="272"/>
      <c r="EV400" s="272"/>
      <c r="EW400" s="272"/>
      <c r="EX400" s="272"/>
      <c r="EY400" s="272"/>
      <c r="EZ400" s="272"/>
      <c r="FA400" s="272"/>
      <c r="FB400" s="272"/>
      <c r="FC400" s="272"/>
      <c r="FD400" s="272"/>
      <c r="FE400" s="272"/>
      <c r="FF400" s="272"/>
      <c r="FG400" s="272"/>
      <c r="FH400" s="272"/>
      <c r="FI400" s="272"/>
      <c r="FJ400" s="272"/>
      <c r="FK400" s="272"/>
      <c r="FL400" s="272"/>
      <c r="FM400" s="272"/>
      <c r="FN400" s="272"/>
      <c r="FO400" s="272"/>
    </row>
    <row r="401" spans="1:171" ht="15">
      <c r="A401" s="213"/>
      <c r="B401" s="250" t="s">
        <v>68</v>
      </c>
      <c r="C401" s="216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  <c r="AA401" s="272"/>
      <c r="AB401" s="272"/>
      <c r="AC401" s="272"/>
      <c r="AD401" s="272"/>
      <c r="AE401" s="272"/>
      <c r="AF401" s="272"/>
      <c r="AG401" s="272"/>
      <c r="AH401" s="272"/>
      <c r="AI401" s="272"/>
      <c r="AJ401" s="272"/>
      <c r="AK401" s="272"/>
      <c r="AL401" s="272"/>
      <c r="AM401" s="272"/>
      <c r="AN401" s="272"/>
      <c r="AO401" s="272"/>
      <c r="AP401" s="272"/>
      <c r="AQ401" s="272"/>
      <c r="AR401" s="272"/>
      <c r="AS401" s="272"/>
      <c r="AT401" s="272"/>
      <c r="AU401" s="272"/>
      <c r="AV401" s="272"/>
      <c r="AW401" s="272"/>
      <c r="AX401" s="272"/>
      <c r="AY401" s="272"/>
      <c r="AZ401" s="272"/>
      <c r="BA401" s="272"/>
      <c r="BB401" s="272"/>
      <c r="BC401" s="272"/>
      <c r="BD401" s="272"/>
      <c r="BE401" s="272"/>
      <c r="BF401" s="272"/>
      <c r="BG401" s="272"/>
      <c r="BH401" s="272"/>
      <c r="BI401" s="272"/>
      <c r="BJ401" s="272"/>
      <c r="BK401" s="272"/>
      <c r="BL401" s="272"/>
      <c r="BM401" s="272"/>
      <c r="BN401" s="272"/>
      <c r="BO401" s="272"/>
      <c r="BP401" s="272"/>
      <c r="BQ401" s="272"/>
      <c r="BR401" s="272"/>
      <c r="BS401" s="272"/>
      <c r="BT401" s="272"/>
      <c r="BU401" s="272"/>
      <c r="BV401" s="272"/>
      <c r="BW401" s="272"/>
      <c r="BX401" s="272"/>
      <c r="BY401" s="272"/>
      <c r="BZ401" s="272"/>
      <c r="CA401" s="272"/>
      <c r="CB401" s="272"/>
      <c r="CC401" s="272"/>
      <c r="CD401" s="272"/>
      <c r="CE401" s="272"/>
      <c r="CF401" s="272"/>
      <c r="CG401" s="272"/>
      <c r="CH401" s="272"/>
      <c r="CI401" s="272"/>
      <c r="CJ401" s="272"/>
      <c r="CK401" s="272"/>
      <c r="CL401" s="272"/>
      <c r="CM401" s="272"/>
      <c r="CN401" s="272"/>
      <c r="CO401" s="272"/>
      <c r="CP401" s="272"/>
      <c r="CQ401" s="272"/>
      <c r="CR401" s="272"/>
      <c r="CS401" s="272"/>
      <c r="CT401" s="272"/>
      <c r="CU401" s="272"/>
      <c r="CV401" s="272"/>
      <c r="CW401" s="272"/>
      <c r="CX401" s="272"/>
      <c r="CY401" s="272"/>
      <c r="CZ401" s="272"/>
      <c r="DA401" s="272"/>
      <c r="DB401" s="272"/>
      <c r="DC401" s="272"/>
      <c r="DD401" s="272"/>
      <c r="DE401" s="272"/>
      <c r="DF401" s="272"/>
      <c r="DG401" s="272"/>
      <c r="DH401" s="272"/>
      <c r="DI401" s="272"/>
      <c r="DJ401" s="272"/>
      <c r="DK401" s="272"/>
      <c r="DL401" s="272"/>
      <c r="DM401" s="272"/>
      <c r="DN401" s="272"/>
      <c r="DO401" s="272"/>
      <c r="DP401" s="272"/>
      <c r="DQ401" s="272"/>
      <c r="DR401" s="272"/>
      <c r="DS401" s="272"/>
      <c r="DT401" s="272"/>
      <c r="DU401" s="272"/>
      <c r="DV401" s="272"/>
      <c r="DW401" s="272"/>
      <c r="DX401" s="272"/>
      <c r="DY401" s="272"/>
      <c r="DZ401" s="272"/>
      <c r="EA401" s="272"/>
      <c r="EB401" s="272"/>
      <c r="EC401" s="272"/>
      <c r="ED401" s="272"/>
      <c r="EE401" s="272"/>
      <c r="EF401" s="272"/>
      <c r="EG401" s="272"/>
      <c r="EH401" s="272"/>
      <c r="EI401" s="272"/>
      <c r="EJ401" s="272"/>
      <c r="EK401" s="272"/>
      <c r="EL401" s="272"/>
      <c r="EM401" s="272"/>
      <c r="EN401" s="272"/>
      <c r="EO401" s="272"/>
      <c r="EP401" s="272"/>
      <c r="EQ401" s="272"/>
      <c r="ER401" s="272"/>
      <c r="ES401" s="272"/>
      <c r="ET401" s="272"/>
      <c r="EU401" s="272"/>
      <c r="EV401" s="272"/>
      <c r="EW401" s="272"/>
      <c r="EX401" s="272"/>
      <c r="EY401" s="272"/>
      <c r="EZ401" s="272"/>
      <c r="FA401" s="272"/>
      <c r="FB401" s="272"/>
      <c r="FC401" s="272"/>
      <c r="FD401" s="272"/>
      <c r="FE401" s="272"/>
      <c r="FF401" s="272"/>
      <c r="FG401" s="272"/>
      <c r="FH401" s="272"/>
      <c r="FI401" s="272"/>
      <c r="FJ401" s="272"/>
      <c r="FK401" s="272"/>
      <c r="FL401" s="272"/>
      <c r="FM401" s="272"/>
      <c r="FN401" s="272"/>
      <c r="FO401" s="272"/>
    </row>
    <row r="402" spans="1:171" ht="15">
      <c r="A402" s="255"/>
      <c r="B402" s="256" t="s">
        <v>11</v>
      </c>
      <c r="C402" s="189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  <c r="AA402" s="272"/>
      <c r="AB402" s="272"/>
      <c r="AC402" s="272"/>
      <c r="AD402" s="272"/>
      <c r="AE402" s="272"/>
      <c r="AF402" s="272"/>
      <c r="AG402" s="272"/>
      <c r="AH402" s="272"/>
      <c r="AI402" s="272"/>
      <c r="AJ402" s="272"/>
      <c r="AK402" s="272"/>
      <c r="AL402" s="272"/>
      <c r="AM402" s="272"/>
      <c r="AN402" s="272"/>
      <c r="AO402" s="272"/>
      <c r="AP402" s="272"/>
      <c r="AQ402" s="272"/>
      <c r="AR402" s="272"/>
      <c r="AS402" s="272"/>
      <c r="AT402" s="272"/>
      <c r="AU402" s="272"/>
      <c r="AV402" s="272"/>
      <c r="AW402" s="272"/>
      <c r="AX402" s="272"/>
      <c r="AY402" s="272"/>
      <c r="AZ402" s="272"/>
      <c r="BA402" s="272"/>
      <c r="BB402" s="272"/>
      <c r="BC402" s="272"/>
      <c r="BD402" s="272"/>
      <c r="BE402" s="272"/>
      <c r="BF402" s="272"/>
      <c r="BG402" s="272"/>
      <c r="BH402" s="272"/>
      <c r="BI402" s="272"/>
      <c r="BJ402" s="272"/>
      <c r="BK402" s="272"/>
      <c r="BL402" s="272"/>
      <c r="BM402" s="272"/>
      <c r="BN402" s="272"/>
      <c r="BO402" s="272"/>
      <c r="BP402" s="272"/>
      <c r="BQ402" s="272"/>
      <c r="BR402" s="272"/>
      <c r="BS402" s="272"/>
      <c r="BT402" s="272"/>
      <c r="BU402" s="272"/>
      <c r="BV402" s="272"/>
      <c r="BW402" s="272"/>
      <c r="BX402" s="272"/>
      <c r="BY402" s="272"/>
      <c r="BZ402" s="272"/>
      <c r="CA402" s="272"/>
      <c r="CB402" s="272"/>
      <c r="CC402" s="272"/>
      <c r="CD402" s="272"/>
      <c r="CE402" s="272"/>
      <c r="CF402" s="272"/>
      <c r="CG402" s="272"/>
      <c r="CH402" s="272"/>
      <c r="CI402" s="272"/>
      <c r="CJ402" s="272"/>
      <c r="CK402" s="272"/>
      <c r="CL402" s="272"/>
      <c r="CM402" s="272"/>
      <c r="CN402" s="272"/>
      <c r="CO402" s="272"/>
      <c r="CP402" s="272"/>
      <c r="CQ402" s="272"/>
      <c r="CR402" s="272"/>
      <c r="CS402" s="272"/>
      <c r="CT402" s="272"/>
      <c r="CU402" s="272"/>
      <c r="CV402" s="272"/>
      <c r="CW402" s="272"/>
      <c r="CX402" s="272"/>
      <c r="CY402" s="272"/>
      <c r="CZ402" s="272"/>
      <c r="DA402" s="272"/>
      <c r="DB402" s="272"/>
      <c r="DC402" s="272"/>
      <c r="DD402" s="272"/>
      <c r="DE402" s="272"/>
      <c r="DF402" s="272"/>
      <c r="DG402" s="272"/>
      <c r="DH402" s="272"/>
      <c r="DI402" s="272"/>
      <c r="DJ402" s="272"/>
      <c r="DK402" s="272"/>
      <c r="DL402" s="272"/>
      <c r="DM402" s="272"/>
      <c r="DN402" s="272"/>
      <c r="DO402" s="272"/>
      <c r="DP402" s="272"/>
      <c r="DQ402" s="272"/>
      <c r="DR402" s="272"/>
      <c r="DS402" s="272"/>
      <c r="DT402" s="272"/>
      <c r="DU402" s="272"/>
      <c r="DV402" s="272"/>
      <c r="DW402" s="272"/>
      <c r="DX402" s="272"/>
      <c r="DY402" s="272"/>
      <c r="DZ402" s="272"/>
      <c r="EA402" s="272"/>
      <c r="EB402" s="272"/>
      <c r="EC402" s="272"/>
      <c r="ED402" s="272"/>
      <c r="EE402" s="272"/>
      <c r="EF402" s="272"/>
      <c r="EG402" s="272"/>
      <c r="EH402" s="272"/>
      <c r="EI402" s="272"/>
      <c r="EJ402" s="272"/>
      <c r="EK402" s="272"/>
      <c r="EL402" s="272"/>
      <c r="EM402" s="272"/>
      <c r="EN402" s="272"/>
      <c r="EO402" s="272"/>
      <c r="EP402" s="272"/>
      <c r="EQ402" s="272"/>
      <c r="ER402" s="272"/>
      <c r="ES402" s="272"/>
      <c r="ET402" s="272"/>
      <c r="EU402" s="272"/>
      <c r="EV402" s="272"/>
      <c r="EW402" s="272"/>
      <c r="EX402" s="272"/>
      <c r="EY402" s="272"/>
      <c r="EZ402" s="272"/>
      <c r="FA402" s="272"/>
      <c r="FB402" s="272"/>
      <c r="FC402" s="272"/>
      <c r="FD402" s="272"/>
      <c r="FE402" s="272"/>
      <c r="FF402" s="272"/>
      <c r="FG402" s="272"/>
      <c r="FH402" s="272"/>
      <c r="FI402" s="272"/>
      <c r="FJ402" s="272"/>
      <c r="FK402" s="272"/>
      <c r="FL402" s="272"/>
      <c r="FM402" s="272"/>
      <c r="FN402" s="272"/>
      <c r="FO402" s="272"/>
    </row>
    <row r="403" spans="1:171" ht="15">
      <c r="A403" s="213"/>
      <c r="B403" s="250" t="s">
        <v>69</v>
      </c>
      <c r="C403" s="216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  <c r="AA403" s="272"/>
      <c r="AB403" s="272"/>
      <c r="AC403" s="272"/>
      <c r="AD403" s="272"/>
      <c r="AE403" s="272"/>
      <c r="AF403" s="272"/>
      <c r="AG403" s="272"/>
      <c r="AH403" s="272"/>
      <c r="AI403" s="272"/>
      <c r="AJ403" s="272"/>
      <c r="AK403" s="272"/>
      <c r="AL403" s="272"/>
      <c r="AM403" s="272"/>
      <c r="AN403" s="272"/>
      <c r="AO403" s="272"/>
      <c r="AP403" s="272"/>
      <c r="AQ403" s="272"/>
      <c r="AR403" s="272"/>
      <c r="AS403" s="272"/>
      <c r="AT403" s="272"/>
      <c r="AU403" s="272"/>
      <c r="AV403" s="272"/>
      <c r="AW403" s="272"/>
      <c r="AX403" s="272"/>
      <c r="AY403" s="272"/>
      <c r="AZ403" s="272"/>
      <c r="BA403" s="272"/>
      <c r="BB403" s="272"/>
      <c r="BC403" s="272"/>
      <c r="BD403" s="272"/>
      <c r="BE403" s="272"/>
      <c r="BF403" s="272"/>
      <c r="BG403" s="272"/>
      <c r="BH403" s="272"/>
      <c r="BI403" s="272"/>
      <c r="BJ403" s="272"/>
      <c r="BK403" s="272"/>
      <c r="BL403" s="272"/>
      <c r="BM403" s="272"/>
      <c r="BN403" s="272"/>
      <c r="BO403" s="272"/>
      <c r="BP403" s="272"/>
      <c r="BQ403" s="272"/>
      <c r="BR403" s="272"/>
      <c r="BS403" s="272"/>
      <c r="BT403" s="272"/>
      <c r="BU403" s="272"/>
      <c r="BV403" s="272"/>
      <c r="BW403" s="272"/>
      <c r="BX403" s="272"/>
      <c r="BY403" s="272"/>
      <c r="BZ403" s="272"/>
      <c r="CA403" s="272"/>
      <c r="CB403" s="272"/>
      <c r="CC403" s="272"/>
      <c r="CD403" s="272"/>
      <c r="CE403" s="272"/>
      <c r="CF403" s="272"/>
      <c r="CG403" s="272"/>
      <c r="CH403" s="272"/>
      <c r="CI403" s="272"/>
      <c r="CJ403" s="272"/>
      <c r="CK403" s="272"/>
      <c r="CL403" s="272"/>
      <c r="CM403" s="272"/>
      <c r="CN403" s="272"/>
      <c r="CO403" s="272"/>
      <c r="CP403" s="272"/>
      <c r="CQ403" s="272"/>
      <c r="CR403" s="272"/>
      <c r="CS403" s="272"/>
      <c r="CT403" s="272"/>
      <c r="CU403" s="272"/>
      <c r="CV403" s="272"/>
      <c r="CW403" s="272"/>
      <c r="CX403" s="272"/>
      <c r="CY403" s="272"/>
      <c r="CZ403" s="272"/>
      <c r="DA403" s="272"/>
      <c r="DB403" s="272"/>
      <c r="DC403" s="272"/>
      <c r="DD403" s="272"/>
      <c r="DE403" s="272"/>
      <c r="DF403" s="272"/>
      <c r="DG403" s="272"/>
      <c r="DH403" s="272"/>
      <c r="DI403" s="272"/>
      <c r="DJ403" s="272"/>
      <c r="DK403" s="272"/>
      <c r="DL403" s="272"/>
      <c r="DM403" s="272"/>
      <c r="DN403" s="272"/>
      <c r="DO403" s="272"/>
      <c r="DP403" s="272"/>
      <c r="DQ403" s="272"/>
      <c r="DR403" s="272"/>
      <c r="DS403" s="272"/>
      <c r="DT403" s="272"/>
      <c r="DU403" s="272"/>
      <c r="DV403" s="272"/>
      <c r="DW403" s="272"/>
      <c r="DX403" s="272"/>
      <c r="DY403" s="272"/>
      <c r="DZ403" s="272"/>
      <c r="EA403" s="272"/>
      <c r="EB403" s="272"/>
      <c r="EC403" s="272"/>
      <c r="ED403" s="272"/>
      <c r="EE403" s="272"/>
      <c r="EF403" s="272"/>
      <c r="EG403" s="272"/>
      <c r="EH403" s="272"/>
      <c r="EI403" s="272"/>
      <c r="EJ403" s="272"/>
      <c r="EK403" s="272"/>
      <c r="EL403" s="272"/>
      <c r="EM403" s="272"/>
      <c r="EN403" s="272"/>
      <c r="EO403" s="272"/>
      <c r="EP403" s="272"/>
      <c r="EQ403" s="272"/>
      <c r="ER403" s="272"/>
      <c r="ES403" s="272"/>
      <c r="ET403" s="272"/>
      <c r="EU403" s="272"/>
      <c r="EV403" s="272"/>
      <c r="EW403" s="272"/>
      <c r="EX403" s="272"/>
      <c r="EY403" s="272"/>
      <c r="EZ403" s="272"/>
      <c r="FA403" s="272"/>
      <c r="FB403" s="272"/>
      <c r="FC403" s="272"/>
      <c r="FD403" s="272"/>
      <c r="FE403" s="272"/>
      <c r="FF403" s="272"/>
      <c r="FG403" s="272"/>
      <c r="FH403" s="272"/>
      <c r="FI403" s="272"/>
      <c r="FJ403" s="272"/>
      <c r="FK403" s="272"/>
      <c r="FL403" s="272"/>
      <c r="FM403" s="272"/>
      <c r="FN403" s="272"/>
      <c r="FO403" s="272"/>
    </row>
    <row r="404" spans="1:171" ht="15">
      <c r="A404" s="255"/>
      <c r="B404" s="256" t="s">
        <v>227</v>
      </c>
      <c r="C404" s="274">
        <f>+C406+C408+C410+C412</f>
        <v>0</v>
      </c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  <c r="AA404" s="272"/>
      <c r="AB404" s="272"/>
      <c r="AC404" s="272"/>
      <c r="AD404" s="272"/>
      <c r="AE404" s="272"/>
      <c r="AF404" s="272"/>
      <c r="AG404" s="272"/>
      <c r="AH404" s="272"/>
      <c r="AI404" s="272"/>
      <c r="AJ404" s="272"/>
      <c r="AK404" s="272"/>
      <c r="AL404" s="272"/>
      <c r="AM404" s="272"/>
      <c r="AN404" s="272"/>
      <c r="AO404" s="272"/>
      <c r="AP404" s="272"/>
      <c r="AQ404" s="272"/>
      <c r="AR404" s="272"/>
      <c r="AS404" s="272"/>
      <c r="AT404" s="272"/>
      <c r="AU404" s="272"/>
      <c r="AV404" s="272"/>
      <c r="AW404" s="272"/>
      <c r="AX404" s="272"/>
      <c r="AY404" s="272"/>
      <c r="AZ404" s="272"/>
      <c r="BA404" s="272"/>
      <c r="BB404" s="272"/>
      <c r="BC404" s="272"/>
      <c r="BD404" s="272"/>
      <c r="BE404" s="272"/>
      <c r="BF404" s="272"/>
      <c r="BG404" s="272"/>
      <c r="BH404" s="272"/>
      <c r="BI404" s="272"/>
      <c r="BJ404" s="272"/>
      <c r="BK404" s="272"/>
      <c r="BL404" s="272"/>
      <c r="BM404" s="272"/>
      <c r="BN404" s="272"/>
      <c r="BO404" s="272"/>
      <c r="BP404" s="272"/>
      <c r="BQ404" s="272"/>
      <c r="BR404" s="272"/>
      <c r="BS404" s="272"/>
      <c r="BT404" s="272"/>
      <c r="BU404" s="272"/>
      <c r="BV404" s="272"/>
      <c r="BW404" s="272"/>
      <c r="BX404" s="272"/>
      <c r="BY404" s="272"/>
      <c r="BZ404" s="272"/>
      <c r="CA404" s="272"/>
      <c r="CB404" s="272"/>
      <c r="CC404" s="272"/>
      <c r="CD404" s="272"/>
      <c r="CE404" s="272"/>
      <c r="CF404" s="272"/>
      <c r="CG404" s="272"/>
      <c r="CH404" s="272"/>
      <c r="CI404" s="272"/>
      <c r="CJ404" s="272"/>
      <c r="CK404" s="272"/>
      <c r="CL404" s="272"/>
      <c r="CM404" s="272"/>
      <c r="CN404" s="272"/>
      <c r="CO404" s="272"/>
      <c r="CP404" s="272"/>
      <c r="CQ404" s="272"/>
      <c r="CR404" s="272"/>
      <c r="CS404" s="272"/>
      <c r="CT404" s="272"/>
      <c r="CU404" s="272"/>
      <c r="CV404" s="272"/>
      <c r="CW404" s="272"/>
      <c r="CX404" s="272"/>
      <c r="CY404" s="272"/>
      <c r="CZ404" s="272"/>
      <c r="DA404" s="272"/>
      <c r="DB404" s="272"/>
      <c r="DC404" s="272"/>
      <c r="DD404" s="272"/>
      <c r="DE404" s="272"/>
      <c r="DF404" s="272"/>
      <c r="DG404" s="272"/>
      <c r="DH404" s="272"/>
      <c r="DI404" s="272"/>
      <c r="DJ404" s="272"/>
      <c r="DK404" s="272"/>
      <c r="DL404" s="272"/>
      <c r="DM404" s="272"/>
      <c r="DN404" s="272"/>
      <c r="DO404" s="272"/>
      <c r="DP404" s="272"/>
      <c r="DQ404" s="272"/>
      <c r="DR404" s="272"/>
      <c r="DS404" s="272"/>
      <c r="DT404" s="272"/>
      <c r="DU404" s="272"/>
      <c r="DV404" s="272"/>
      <c r="DW404" s="272"/>
      <c r="DX404" s="272"/>
      <c r="DY404" s="272"/>
      <c r="DZ404" s="272"/>
      <c r="EA404" s="272"/>
      <c r="EB404" s="272"/>
      <c r="EC404" s="272"/>
      <c r="ED404" s="272"/>
      <c r="EE404" s="272"/>
      <c r="EF404" s="272"/>
      <c r="EG404" s="272"/>
      <c r="EH404" s="272"/>
      <c r="EI404" s="272"/>
      <c r="EJ404" s="272"/>
      <c r="EK404" s="272"/>
      <c r="EL404" s="272"/>
      <c r="EM404" s="272"/>
      <c r="EN404" s="272"/>
      <c r="EO404" s="272"/>
      <c r="EP404" s="272"/>
      <c r="EQ404" s="272"/>
      <c r="ER404" s="272"/>
      <c r="ES404" s="272"/>
      <c r="ET404" s="272"/>
      <c r="EU404" s="272"/>
      <c r="EV404" s="272"/>
      <c r="EW404" s="272"/>
      <c r="EX404" s="272"/>
      <c r="EY404" s="272"/>
      <c r="EZ404" s="272"/>
      <c r="FA404" s="272"/>
      <c r="FB404" s="272"/>
      <c r="FC404" s="272"/>
      <c r="FD404" s="272"/>
      <c r="FE404" s="272"/>
      <c r="FF404" s="272"/>
      <c r="FG404" s="272"/>
      <c r="FH404" s="272"/>
      <c r="FI404" s="272"/>
      <c r="FJ404" s="272"/>
      <c r="FK404" s="272"/>
      <c r="FL404" s="272"/>
      <c r="FM404" s="272"/>
      <c r="FN404" s="272"/>
      <c r="FO404" s="272"/>
    </row>
    <row r="405" spans="1:171" ht="15">
      <c r="A405" s="213"/>
      <c r="B405" s="226" t="s">
        <v>313</v>
      </c>
      <c r="C405" s="216">
        <f>+C407+C409+C411+C413</f>
        <v>0</v>
      </c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  <c r="AA405" s="272"/>
      <c r="AB405" s="272"/>
      <c r="AC405" s="272"/>
      <c r="AD405" s="272"/>
      <c r="AE405" s="272"/>
      <c r="AF405" s="272"/>
      <c r="AG405" s="272"/>
      <c r="AH405" s="272"/>
      <c r="AI405" s="272"/>
      <c r="AJ405" s="272"/>
      <c r="AK405" s="272"/>
      <c r="AL405" s="272"/>
      <c r="AM405" s="272"/>
      <c r="AN405" s="272"/>
      <c r="AO405" s="272"/>
      <c r="AP405" s="272"/>
      <c r="AQ405" s="272"/>
      <c r="AR405" s="272"/>
      <c r="AS405" s="272"/>
      <c r="AT405" s="272"/>
      <c r="AU405" s="272"/>
      <c r="AV405" s="272"/>
      <c r="AW405" s="272"/>
      <c r="AX405" s="272"/>
      <c r="AY405" s="272"/>
      <c r="AZ405" s="272"/>
      <c r="BA405" s="272"/>
      <c r="BB405" s="272"/>
      <c r="BC405" s="272"/>
      <c r="BD405" s="272"/>
      <c r="BE405" s="272"/>
      <c r="BF405" s="272"/>
      <c r="BG405" s="272"/>
      <c r="BH405" s="272"/>
      <c r="BI405" s="272"/>
      <c r="BJ405" s="272"/>
      <c r="BK405" s="272"/>
      <c r="BL405" s="272"/>
      <c r="BM405" s="272"/>
      <c r="BN405" s="272"/>
      <c r="BO405" s="272"/>
      <c r="BP405" s="272"/>
      <c r="BQ405" s="272"/>
      <c r="BR405" s="272"/>
      <c r="BS405" s="272"/>
      <c r="BT405" s="272"/>
      <c r="BU405" s="272"/>
      <c r="BV405" s="272"/>
      <c r="BW405" s="272"/>
      <c r="BX405" s="272"/>
      <c r="BY405" s="272"/>
      <c r="BZ405" s="272"/>
      <c r="CA405" s="272"/>
      <c r="CB405" s="272"/>
      <c r="CC405" s="272"/>
      <c r="CD405" s="272"/>
      <c r="CE405" s="272"/>
      <c r="CF405" s="272"/>
      <c r="CG405" s="272"/>
      <c r="CH405" s="272"/>
      <c r="CI405" s="272"/>
      <c r="CJ405" s="272"/>
      <c r="CK405" s="272"/>
      <c r="CL405" s="272"/>
      <c r="CM405" s="272"/>
      <c r="CN405" s="272"/>
      <c r="CO405" s="272"/>
      <c r="CP405" s="272"/>
      <c r="CQ405" s="272"/>
      <c r="CR405" s="272"/>
      <c r="CS405" s="272"/>
      <c r="CT405" s="272"/>
      <c r="CU405" s="272"/>
      <c r="CV405" s="272"/>
      <c r="CW405" s="272"/>
      <c r="CX405" s="272"/>
      <c r="CY405" s="272"/>
      <c r="CZ405" s="272"/>
      <c r="DA405" s="272"/>
      <c r="DB405" s="272"/>
      <c r="DC405" s="272"/>
      <c r="DD405" s="272"/>
      <c r="DE405" s="272"/>
      <c r="DF405" s="272"/>
      <c r="DG405" s="272"/>
      <c r="DH405" s="272"/>
      <c r="DI405" s="272"/>
      <c r="DJ405" s="272"/>
      <c r="DK405" s="272"/>
      <c r="DL405" s="272"/>
      <c r="DM405" s="272"/>
      <c r="DN405" s="272"/>
      <c r="DO405" s="272"/>
      <c r="DP405" s="272"/>
      <c r="DQ405" s="272"/>
      <c r="DR405" s="272"/>
      <c r="DS405" s="272"/>
      <c r="DT405" s="272"/>
      <c r="DU405" s="272"/>
      <c r="DV405" s="272"/>
      <c r="DW405" s="272"/>
      <c r="DX405" s="272"/>
      <c r="DY405" s="272"/>
      <c r="DZ405" s="272"/>
      <c r="EA405" s="272"/>
      <c r="EB405" s="272"/>
      <c r="EC405" s="272"/>
      <c r="ED405" s="272"/>
      <c r="EE405" s="272"/>
      <c r="EF405" s="272"/>
      <c r="EG405" s="272"/>
      <c r="EH405" s="272"/>
      <c r="EI405" s="272"/>
      <c r="EJ405" s="272"/>
      <c r="EK405" s="272"/>
      <c r="EL405" s="272"/>
      <c r="EM405" s="272"/>
      <c r="EN405" s="272"/>
      <c r="EO405" s="272"/>
      <c r="EP405" s="272"/>
      <c r="EQ405" s="272"/>
      <c r="ER405" s="272"/>
      <c r="ES405" s="272"/>
      <c r="ET405" s="272"/>
      <c r="EU405" s="272"/>
      <c r="EV405" s="272"/>
      <c r="EW405" s="272"/>
      <c r="EX405" s="272"/>
      <c r="EY405" s="272"/>
      <c r="EZ405" s="272"/>
      <c r="FA405" s="272"/>
      <c r="FB405" s="272"/>
      <c r="FC405" s="272"/>
      <c r="FD405" s="272"/>
      <c r="FE405" s="272"/>
      <c r="FF405" s="272"/>
      <c r="FG405" s="272"/>
      <c r="FH405" s="272"/>
      <c r="FI405" s="272"/>
      <c r="FJ405" s="272"/>
      <c r="FK405" s="272"/>
      <c r="FL405" s="272"/>
      <c r="FM405" s="272"/>
      <c r="FN405" s="272"/>
      <c r="FO405" s="272"/>
    </row>
    <row r="406" spans="1:171" ht="15">
      <c r="A406" s="255"/>
      <c r="B406" s="256" t="s">
        <v>213</v>
      </c>
      <c r="C406" s="189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2"/>
      <c r="AA406" s="272"/>
      <c r="AB406" s="272"/>
      <c r="AC406" s="272"/>
      <c r="AD406" s="272"/>
      <c r="AE406" s="272"/>
      <c r="AF406" s="272"/>
      <c r="AG406" s="272"/>
      <c r="AH406" s="272"/>
      <c r="AI406" s="272"/>
      <c r="AJ406" s="272"/>
      <c r="AK406" s="272"/>
      <c r="AL406" s="272"/>
      <c r="AM406" s="272"/>
      <c r="AN406" s="272"/>
      <c r="AO406" s="272"/>
      <c r="AP406" s="272"/>
      <c r="AQ406" s="272"/>
      <c r="AR406" s="272"/>
      <c r="AS406" s="272"/>
      <c r="AT406" s="272"/>
      <c r="AU406" s="272"/>
      <c r="AV406" s="272"/>
      <c r="AW406" s="272"/>
      <c r="AX406" s="272"/>
      <c r="AY406" s="272"/>
      <c r="AZ406" s="272"/>
      <c r="BA406" s="272"/>
      <c r="BB406" s="272"/>
      <c r="BC406" s="272"/>
      <c r="BD406" s="272"/>
      <c r="BE406" s="272"/>
      <c r="BF406" s="272"/>
      <c r="BG406" s="272"/>
      <c r="BH406" s="272"/>
      <c r="BI406" s="272"/>
      <c r="BJ406" s="272"/>
      <c r="BK406" s="272"/>
      <c r="BL406" s="272"/>
      <c r="BM406" s="272"/>
      <c r="BN406" s="272"/>
      <c r="BO406" s="272"/>
      <c r="BP406" s="272"/>
      <c r="BQ406" s="272"/>
      <c r="BR406" s="272"/>
      <c r="BS406" s="272"/>
      <c r="BT406" s="272"/>
      <c r="BU406" s="272"/>
      <c r="BV406" s="272"/>
      <c r="BW406" s="272"/>
      <c r="BX406" s="272"/>
      <c r="BY406" s="272"/>
      <c r="BZ406" s="272"/>
      <c r="CA406" s="272"/>
      <c r="CB406" s="272"/>
      <c r="CC406" s="272"/>
      <c r="CD406" s="272"/>
      <c r="CE406" s="272"/>
      <c r="CF406" s="272"/>
      <c r="CG406" s="272"/>
      <c r="CH406" s="272"/>
      <c r="CI406" s="272"/>
      <c r="CJ406" s="272"/>
      <c r="CK406" s="272"/>
      <c r="CL406" s="272"/>
      <c r="CM406" s="272"/>
      <c r="CN406" s="272"/>
      <c r="CO406" s="272"/>
      <c r="CP406" s="272"/>
      <c r="CQ406" s="272"/>
      <c r="CR406" s="272"/>
      <c r="CS406" s="272"/>
      <c r="CT406" s="272"/>
      <c r="CU406" s="272"/>
      <c r="CV406" s="272"/>
      <c r="CW406" s="272"/>
      <c r="CX406" s="272"/>
      <c r="CY406" s="272"/>
      <c r="CZ406" s="272"/>
      <c r="DA406" s="272"/>
      <c r="DB406" s="272"/>
      <c r="DC406" s="272"/>
      <c r="DD406" s="272"/>
      <c r="DE406" s="272"/>
      <c r="DF406" s="272"/>
      <c r="DG406" s="272"/>
      <c r="DH406" s="272"/>
      <c r="DI406" s="272"/>
      <c r="DJ406" s="272"/>
      <c r="DK406" s="272"/>
      <c r="DL406" s="272"/>
      <c r="DM406" s="272"/>
      <c r="DN406" s="272"/>
      <c r="DO406" s="272"/>
      <c r="DP406" s="272"/>
      <c r="DQ406" s="272"/>
      <c r="DR406" s="272"/>
      <c r="DS406" s="272"/>
      <c r="DT406" s="272"/>
      <c r="DU406" s="272"/>
      <c r="DV406" s="272"/>
      <c r="DW406" s="272"/>
      <c r="DX406" s="272"/>
      <c r="DY406" s="272"/>
      <c r="DZ406" s="272"/>
      <c r="EA406" s="272"/>
      <c r="EB406" s="272"/>
      <c r="EC406" s="272"/>
      <c r="ED406" s="272"/>
      <c r="EE406" s="272"/>
      <c r="EF406" s="272"/>
      <c r="EG406" s="272"/>
      <c r="EH406" s="272"/>
      <c r="EI406" s="272"/>
      <c r="EJ406" s="272"/>
      <c r="EK406" s="272"/>
      <c r="EL406" s="272"/>
      <c r="EM406" s="272"/>
      <c r="EN406" s="272"/>
      <c r="EO406" s="272"/>
      <c r="EP406" s="272"/>
      <c r="EQ406" s="272"/>
      <c r="ER406" s="272"/>
      <c r="ES406" s="272"/>
      <c r="ET406" s="272"/>
      <c r="EU406" s="272"/>
      <c r="EV406" s="272"/>
      <c r="EW406" s="272"/>
      <c r="EX406" s="272"/>
      <c r="EY406" s="272"/>
      <c r="EZ406" s="272"/>
      <c r="FA406" s="272"/>
      <c r="FB406" s="272"/>
      <c r="FC406" s="272"/>
      <c r="FD406" s="272"/>
      <c r="FE406" s="272"/>
      <c r="FF406" s="272"/>
      <c r="FG406" s="272"/>
      <c r="FH406" s="272"/>
      <c r="FI406" s="272"/>
      <c r="FJ406" s="272"/>
      <c r="FK406" s="272"/>
      <c r="FL406" s="272"/>
      <c r="FM406" s="272"/>
      <c r="FN406" s="272"/>
      <c r="FO406" s="272"/>
    </row>
    <row r="407" spans="1:171" ht="15">
      <c r="A407" s="213"/>
      <c r="B407" s="226" t="s">
        <v>314</v>
      </c>
      <c r="C407" s="177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  <c r="AA407" s="272"/>
      <c r="AB407" s="272"/>
      <c r="AC407" s="272"/>
      <c r="AD407" s="272"/>
      <c r="AE407" s="272"/>
      <c r="AF407" s="272"/>
      <c r="AG407" s="272"/>
      <c r="AH407" s="272"/>
      <c r="AI407" s="272"/>
      <c r="AJ407" s="272"/>
      <c r="AK407" s="272"/>
      <c r="AL407" s="272"/>
      <c r="AM407" s="272"/>
      <c r="AN407" s="272"/>
      <c r="AO407" s="272"/>
      <c r="AP407" s="272"/>
      <c r="AQ407" s="272"/>
      <c r="AR407" s="272"/>
      <c r="AS407" s="272"/>
      <c r="AT407" s="272"/>
      <c r="AU407" s="272"/>
      <c r="AV407" s="272"/>
      <c r="AW407" s="272"/>
      <c r="AX407" s="272"/>
      <c r="AY407" s="272"/>
      <c r="AZ407" s="272"/>
      <c r="BA407" s="272"/>
      <c r="BB407" s="272"/>
      <c r="BC407" s="272"/>
      <c r="BD407" s="272"/>
      <c r="BE407" s="272"/>
      <c r="BF407" s="272"/>
      <c r="BG407" s="272"/>
      <c r="BH407" s="272"/>
      <c r="BI407" s="272"/>
      <c r="BJ407" s="272"/>
      <c r="BK407" s="272"/>
      <c r="BL407" s="272"/>
      <c r="BM407" s="272"/>
      <c r="BN407" s="272"/>
      <c r="BO407" s="272"/>
      <c r="BP407" s="272"/>
      <c r="BQ407" s="272"/>
      <c r="BR407" s="272"/>
      <c r="BS407" s="272"/>
      <c r="BT407" s="272"/>
      <c r="BU407" s="272"/>
      <c r="BV407" s="272"/>
      <c r="BW407" s="272"/>
      <c r="BX407" s="272"/>
      <c r="BY407" s="272"/>
      <c r="BZ407" s="272"/>
      <c r="CA407" s="272"/>
      <c r="CB407" s="272"/>
      <c r="CC407" s="272"/>
      <c r="CD407" s="272"/>
      <c r="CE407" s="272"/>
      <c r="CF407" s="272"/>
      <c r="CG407" s="272"/>
      <c r="CH407" s="272"/>
      <c r="CI407" s="272"/>
      <c r="CJ407" s="272"/>
      <c r="CK407" s="272"/>
      <c r="CL407" s="272"/>
      <c r="CM407" s="272"/>
      <c r="CN407" s="272"/>
      <c r="CO407" s="272"/>
      <c r="CP407" s="272"/>
      <c r="CQ407" s="272"/>
      <c r="CR407" s="272"/>
      <c r="CS407" s="272"/>
      <c r="CT407" s="272"/>
      <c r="CU407" s="272"/>
      <c r="CV407" s="272"/>
      <c r="CW407" s="272"/>
      <c r="CX407" s="272"/>
      <c r="CY407" s="272"/>
      <c r="CZ407" s="272"/>
      <c r="DA407" s="272"/>
      <c r="DB407" s="272"/>
      <c r="DC407" s="272"/>
      <c r="DD407" s="272"/>
      <c r="DE407" s="272"/>
      <c r="DF407" s="272"/>
      <c r="DG407" s="272"/>
      <c r="DH407" s="272"/>
      <c r="DI407" s="272"/>
      <c r="DJ407" s="272"/>
      <c r="DK407" s="272"/>
      <c r="DL407" s="272"/>
      <c r="DM407" s="272"/>
      <c r="DN407" s="272"/>
      <c r="DO407" s="272"/>
      <c r="DP407" s="272"/>
      <c r="DQ407" s="272"/>
      <c r="DR407" s="272"/>
      <c r="DS407" s="272"/>
      <c r="DT407" s="272"/>
      <c r="DU407" s="272"/>
      <c r="DV407" s="272"/>
      <c r="DW407" s="272"/>
      <c r="DX407" s="272"/>
      <c r="DY407" s="272"/>
      <c r="DZ407" s="272"/>
      <c r="EA407" s="272"/>
      <c r="EB407" s="272"/>
      <c r="EC407" s="272"/>
      <c r="ED407" s="272"/>
      <c r="EE407" s="272"/>
      <c r="EF407" s="272"/>
      <c r="EG407" s="272"/>
      <c r="EH407" s="272"/>
      <c r="EI407" s="272"/>
      <c r="EJ407" s="272"/>
      <c r="EK407" s="272"/>
      <c r="EL407" s="272"/>
      <c r="EM407" s="272"/>
      <c r="EN407" s="272"/>
      <c r="EO407" s="272"/>
      <c r="EP407" s="272"/>
      <c r="EQ407" s="272"/>
      <c r="ER407" s="272"/>
      <c r="ES407" s="272"/>
      <c r="ET407" s="272"/>
      <c r="EU407" s="272"/>
      <c r="EV407" s="272"/>
      <c r="EW407" s="272"/>
      <c r="EX407" s="272"/>
      <c r="EY407" s="272"/>
      <c r="EZ407" s="272"/>
      <c r="FA407" s="272"/>
      <c r="FB407" s="272"/>
      <c r="FC407" s="272"/>
      <c r="FD407" s="272"/>
      <c r="FE407" s="272"/>
      <c r="FF407" s="272"/>
      <c r="FG407" s="272"/>
      <c r="FH407" s="272"/>
      <c r="FI407" s="272"/>
      <c r="FJ407" s="272"/>
      <c r="FK407" s="272"/>
      <c r="FL407" s="272"/>
      <c r="FM407" s="272"/>
      <c r="FN407" s="272"/>
      <c r="FO407" s="272"/>
    </row>
    <row r="408" spans="1:171" ht="15">
      <c r="A408" s="255"/>
      <c r="B408" s="256" t="s">
        <v>214</v>
      </c>
      <c r="C408" s="189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  <c r="AA408" s="272"/>
      <c r="AB408" s="272"/>
      <c r="AC408" s="272"/>
      <c r="AD408" s="272"/>
      <c r="AE408" s="272"/>
      <c r="AF408" s="272"/>
      <c r="AG408" s="272"/>
      <c r="AH408" s="272"/>
      <c r="AI408" s="272"/>
      <c r="AJ408" s="272"/>
      <c r="AK408" s="272"/>
      <c r="AL408" s="272"/>
      <c r="AM408" s="272"/>
      <c r="AN408" s="272"/>
      <c r="AO408" s="272"/>
      <c r="AP408" s="272"/>
      <c r="AQ408" s="272"/>
      <c r="AR408" s="272"/>
      <c r="AS408" s="272"/>
      <c r="AT408" s="272"/>
      <c r="AU408" s="272"/>
      <c r="AV408" s="272"/>
      <c r="AW408" s="272"/>
      <c r="AX408" s="272"/>
      <c r="AY408" s="272"/>
      <c r="AZ408" s="272"/>
      <c r="BA408" s="272"/>
      <c r="BB408" s="272"/>
      <c r="BC408" s="272"/>
      <c r="BD408" s="272"/>
      <c r="BE408" s="272"/>
      <c r="BF408" s="272"/>
      <c r="BG408" s="272"/>
      <c r="BH408" s="272"/>
      <c r="BI408" s="272"/>
      <c r="BJ408" s="272"/>
      <c r="BK408" s="272"/>
      <c r="BL408" s="272"/>
      <c r="BM408" s="272"/>
      <c r="BN408" s="272"/>
      <c r="BO408" s="272"/>
      <c r="BP408" s="272"/>
      <c r="BQ408" s="272"/>
      <c r="BR408" s="272"/>
      <c r="BS408" s="272"/>
      <c r="BT408" s="272"/>
      <c r="BU408" s="272"/>
      <c r="BV408" s="272"/>
      <c r="BW408" s="272"/>
      <c r="BX408" s="272"/>
      <c r="BY408" s="272"/>
      <c r="BZ408" s="272"/>
      <c r="CA408" s="272"/>
      <c r="CB408" s="272"/>
      <c r="CC408" s="272"/>
      <c r="CD408" s="272"/>
      <c r="CE408" s="272"/>
      <c r="CF408" s="272"/>
      <c r="CG408" s="272"/>
      <c r="CH408" s="272"/>
      <c r="CI408" s="272"/>
      <c r="CJ408" s="272"/>
      <c r="CK408" s="272"/>
      <c r="CL408" s="272"/>
      <c r="CM408" s="272"/>
      <c r="CN408" s="272"/>
      <c r="CO408" s="272"/>
      <c r="CP408" s="272"/>
      <c r="CQ408" s="272"/>
      <c r="CR408" s="272"/>
      <c r="CS408" s="272"/>
      <c r="CT408" s="272"/>
      <c r="CU408" s="272"/>
      <c r="CV408" s="272"/>
      <c r="CW408" s="272"/>
      <c r="CX408" s="272"/>
      <c r="CY408" s="272"/>
      <c r="CZ408" s="272"/>
      <c r="DA408" s="272"/>
      <c r="DB408" s="272"/>
      <c r="DC408" s="272"/>
      <c r="DD408" s="272"/>
      <c r="DE408" s="272"/>
      <c r="DF408" s="272"/>
      <c r="DG408" s="272"/>
      <c r="DH408" s="272"/>
      <c r="DI408" s="272"/>
      <c r="DJ408" s="272"/>
      <c r="DK408" s="272"/>
      <c r="DL408" s="272"/>
      <c r="DM408" s="272"/>
      <c r="DN408" s="272"/>
      <c r="DO408" s="272"/>
      <c r="DP408" s="272"/>
      <c r="DQ408" s="272"/>
      <c r="DR408" s="272"/>
      <c r="DS408" s="272"/>
      <c r="DT408" s="272"/>
      <c r="DU408" s="272"/>
      <c r="DV408" s="272"/>
      <c r="DW408" s="272"/>
      <c r="DX408" s="272"/>
      <c r="DY408" s="272"/>
      <c r="DZ408" s="272"/>
      <c r="EA408" s="272"/>
      <c r="EB408" s="272"/>
      <c r="EC408" s="272"/>
      <c r="ED408" s="272"/>
      <c r="EE408" s="272"/>
      <c r="EF408" s="272"/>
      <c r="EG408" s="272"/>
      <c r="EH408" s="272"/>
      <c r="EI408" s="272"/>
      <c r="EJ408" s="272"/>
      <c r="EK408" s="272"/>
      <c r="EL408" s="272"/>
      <c r="EM408" s="272"/>
      <c r="EN408" s="272"/>
      <c r="EO408" s="272"/>
      <c r="EP408" s="272"/>
      <c r="EQ408" s="272"/>
      <c r="ER408" s="272"/>
      <c r="ES408" s="272"/>
      <c r="ET408" s="272"/>
      <c r="EU408" s="272"/>
      <c r="EV408" s="272"/>
      <c r="EW408" s="272"/>
      <c r="EX408" s="272"/>
      <c r="EY408" s="272"/>
      <c r="EZ408" s="272"/>
      <c r="FA408" s="272"/>
      <c r="FB408" s="272"/>
      <c r="FC408" s="272"/>
      <c r="FD408" s="272"/>
      <c r="FE408" s="272"/>
      <c r="FF408" s="272"/>
      <c r="FG408" s="272"/>
      <c r="FH408" s="272"/>
      <c r="FI408" s="272"/>
      <c r="FJ408" s="272"/>
      <c r="FK408" s="272"/>
      <c r="FL408" s="272"/>
      <c r="FM408" s="272"/>
      <c r="FN408" s="272"/>
      <c r="FO408" s="272"/>
    </row>
    <row r="409" spans="1:171" ht="15">
      <c r="A409" s="213"/>
      <c r="B409" s="226" t="s">
        <v>315</v>
      </c>
      <c r="C409" s="177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  <c r="AA409" s="272"/>
      <c r="AB409" s="272"/>
      <c r="AC409" s="272"/>
      <c r="AD409" s="272"/>
      <c r="AE409" s="272"/>
      <c r="AF409" s="272"/>
      <c r="AG409" s="272"/>
      <c r="AH409" s="272"/>
      <c r="AI409" s="272"/>
      <c r="AJ409" s="272"/>
      <c r="AK409" s="272"/>
      <c r="AL409" s="272"/>
      <c r="AM409" s="272"/>
      <c r="AN409" s="272"/>
      <c r="AO409" s="272"/>
      <c r="AP409" s="272"/>
      <c r="AQ409" s="272"/>
      <c r="AR409" s="272"/>
      <c r="AS409" s="272"/>
      <c r="AT409" s="272"/>
      <c r="AU409" s="272"/>
      <c r="AV409" s="272"/>
      <c r="AW409" s="272"/>
      <c r="AX409" s="272"/>
      <c r="AY409" s="272"/>
      <c r="AZ409" s="272"/>
      <c r="BA409" s="272"/>
      <c r="BB409" s="272"/>
      <c r="BC409" s="272"/>
      <c r="BD409" s="272"/>
      <c r="BE409" s="272"/>
      <c r="BF409" s="272"/>
      <c r="BG409" s="272"/>
      <c r="BH409" s="272"/>
      <c r="BI409" s="272"/>
      <c r="BJ409" s="272"/>
      <c r="BK409" s="272"/>
      <c r="BL409" s="272"/>
      <c r="BM409" s="272"/>
      <c r="BN409" s="272"/>
      <c r="BO409" s="272"/>
      <c r="BP409" s="272"/>
      <c r="BQ409" s="272"/>
      <c r="BR409" s="272"/>
      <c r="BS409" s="272"/>
      <c r="BT409" s="272"/>
      <c r="BU409" s="272"/>
      <c r="BV409" s="272"/>
      <c r="BW409" s="272"/>
      <c r="BX409" s="272"/>
      <c r="BY409" s="272"/>
      <c r="BZ409" s="272"/>
      <c r="CA409" s="272"/>
      <c r="CB409" s="272"/>
      <c r="CC409" s="272"/>
      <c r="CD409" s="272"/>
      <c r="CE409" s="272"/>
      <c r="CF409" s="272"/>
      <c r="CG409" s="272"/>
      <c r="CH409" s="272"/>
      <c r="CI409" s="272"/>
      <c r="CJ409" s="272"/>
      <c r="CK409" s="272"/>
      <c r="CL409" s="272"/>
      <c r="CM409" s="272"/>
      <c r="CN409" s="272"/>
      <c r="CO409" s="272"/>
      <c r="CP409" s="272"/>
      <c r="CQ409" s="272"/>
      <c r="CR409" s="272"/>
      <c r="CS409" s="272"/>
      <c r="CT409" s="272"/>
      <c r="CU409" s="272"/>
      <c r="CV409" s="272"/>
      <c r="CW409" s="272"/>
      <c r="CX409" s="272"/>
      <c r="CY409" s="272"/>
      <c r="CZ409" s="272"/>
      <c r="DA409" s="272"/>
      <c r="DB409" s="272"/>
      <c r="DC409" s="272"/>
      <c r="DD409" s="272"/>
      <c r="DE409" s="272"/>
      <c r="DF409" s="272"/>
      <c r="DG409" s="272"/>
      <c r="DH409" s="272"/>
      <c r="DI409" s="272"/>
      <c r="DJ409" s="272"/>
      <c r="DK409" s="272"/>
      <c r="DL409" s="272"/>
      <c r="DM409" s="272"/>
      <c r="DN409" s="272"/>
      <c r="DO409" s="272"/>
      <c r="DP409" s="272"/>
      <c r="DQ409" s="272"/>
      <c r="DR409" s="272"/>
      <c r="DS409" s="272"/>
      <c r="DT409" s="272"/>
      <c r="DU409" s="272"/>
      <c r="DV409" s="272"/>
      <c r="DW409" s="272"/>
      <c r="DX409" s="272"/>
      <c r="DY409" s="272"/>
      <c r="DZ409" s="272"/>
      <c r="EA409" s="272"/>
      <c r="EB409" s="272"/>
      <c r="EC409" s="272"/>
      <c r="ED409" s="272"/>
      <c r="EE409" s="272"/>
      <c r="EF409" s="272"/>
      <c r="EG409" s="272"/>
      <c r="EH409" s="272"/>
      <c r="EI409" s="272"/>
      <c r="EJ409" s="272"/>
      <c r="EK409" s="272"/>
      <c r="EL409" s="272"/>
      <c r="EM409" s="272"/>
      <c r="EN409" s="272"/>
      <c r="EO409" s="272"/>
      <c r="EP409" s="272"/>
      <c r="EQ409" s="272"/>
      <c r="ER409" s="272"/>
      <c r="ES409" s="272"/>
      <c r="ET409" s="272"/>
      <c r="EU409" s="272"/>
      <c r="EV409" s="272"/>
      <c r="EW409" s="272"/>
      <c r="EX409" s="272"/>
      <c r="EY409" s="272"/>
      <c r="EZ409" s="272"/>
      <c r="FA409" s="272"/>
      <c r="FB409" s="272"/>
      <c r="FC409" s="272"/>
      <c r="FD409" s="272"/>
      <c r="FE409" s="272"/>
      <c r="FF409" s="272"/>
      <c r="FG409" s="272"/>
      <c r="FH409" s="272"/>
      <c r="FI409" s="272"/>
      <c r="FJ409" s="272"/>
      <c r="FK409" s="272"/>
      <c r="FL409" s="272"/>
      <c r="FM409" s="272"/>
      <c r="FN409" s="272"/>
      <c r="FO409" s="272"/>
    </row>
    <row r="410" spans="1:171" ht="15">
      <c r="A410" s="255"/>
      <c r="B410" s="256" t="s">
        <v>215</v>
      </c>
      <c r="C410" s="189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  <c r="AA410" s="272"/>
      <c r="AB410" s="272"/>
      <c r="AC410" s="272"/>
      <c r="AD410" s="272"/>
      <c r="AE410" s="272"/>
      <c r="AF410" s="272"/>
      <c r="AG410" s="272"/>
      <c r="AH410" s="272"/>
      <c r="AI410" s="272"/>
      <c r="AJ410" s="272"/>
      <c r="AK410" s="272"/>
      <c r="AL410" s="272"/>
      <c r="AM410" s="272"/>
      <c r="AN410" s="272"/>
      <c r="AO410" s="272"/>
      <c r="AP410" s="272"/>
      <c r="AQ410" s="272"/>
      <c r="AR410" s="272"/>
      <c r="AS410" s="272"/>
      <c r="AT410" s="272"/>
      <c r="AU410" s="272"/>
      <c r="AV410" s="272"/>
      <c r="AW410" s="272"/>
      <c r="AX410" s="272"/>
      <c r="AY410" s="272"/>
      <c r="AZ410" s="272"/>
      <c r="BA410" s="272"/>
      <c r="BB410" s="272"/>
      <c r="BC410" s="272"/>
      <c r="BD410" s="272"/>
      <c r="BE410" s="272"/>
      <c r="BF410" s="272"/>
      <c r="BG410" s="272"/>
      <c r="BH410" s="272"/>
      <c r="BI410" s="272"/>
      <c r="BJ410" s="272"/>
      <c r="BK410" s="272"/>
      <c r="BL410" s="272"/>
      <c r="BM410" s="272"/>
      <c r="BN410" s="272"/>
      <c r="BO410" s="272"/>
      <c r="BP410" s="272"/>
      <c r="BQ410" s="272"/>
      <c r="BR410" s="272"/>
      <c r="BS410" s="272"/>
      <c r="BT410" s="272"/>
      <c r="BU410" s="272"/>
      <c r="BV410" s="272"/>
      <c r="BW410" s="272"/>
      <c r="BX410" s="272"/>
      <c r="BY410" s="272"/>
      <c r="BZ410" s="272"/>
      <c r="CA410" s="272"/>
      <c r="CB410" s="272"/>
      <c r="CC410" s="272"/>
      <c r="CD410" s="272"/>
      <c r="CE410" s="272"/>
      <c r="CF410" s="272"/>
      <c r="CG410" s="272"/>
      <c r="CH410" s="272"/>
      <c r="CI410" s="272"/>
      <c r="CJ410" s="272"/>
      <c r="CK410" s="272"/>
      <c r="CL410" s="272"/>
      <c r="CM410" s="272"/>
      <c r="CN410" s="272"/>
      <c r="CO410" s="272"/>
      <c r="CP410" s="272"/>
      <c r="CQ410" s="272"/>
      <c r="CR410" s="272"/>
      <c r="CS410" s="272"/>
      <c r="CT410" s="272"/>
      <c r="CU410" s="272"/>
      <c r="CV410" s="272"/>
      <c r="CW410" s="272"/>
      <c r="CX410" s="272"/>
      <c r="CY410" s="272"/>
      <c r="CZ410" s="272"/>
      <c r="DA410" s="272"/>
      <c r="DB410" s="272"/>
      <c r="DC410" s="272"/>
      <c r="DD410" s="272"/>
      <c r="DE410" s="272"/>
      <c r="DF410" s="272"/>
      <c r="DG410" s="272"/>
      <c r="DH410" s="272"/>
      <c r="DI410" s="272"/>
      <c r="DJ410" s="272"/>
      <c r="DK410" s="272"/>
      <c r="DL410" s="272"/>
      <c r="DM410" s="272"/>
      <c r="DN410" s="272"/>
      <c r="DO410" s="272"/>
      <c r="DP410" s="272"/>
      <c r="DQ410" s="272"/>
      <c r="DR410" s="272"/>
      <c r="DS410" s="272"/>
      <c r="DT410" s="272"/>
      <c r="DU410" s="272"/>
      <c r="DV410" s="272"/>
      <c r="DW410" s="272"/>
      <c r="DX410" s="272"/>
      <c r="DY410" s="272"/>
      <c r="DZ410" s="272"/>
      <c r="EA410" s="272"/>
      <c r="EB410" s="272"/>
      <c r="EC410" s="272"/>
      <c r="ED410" s="272"/>
      <c r="EE410" s="272"/>
      <c r="EF410" s="272"/>
      <c r="EG410" s="272"/>
      <c r="EH410" s="272"/>
      <c r="EI410" s="272"/>
      <c r="EJ410" s="272"/>
      <c r="EK410" s="272"/>
      <c r="EL410" s="272"/>
      <c r="EM410" s="272"/>
      <c r="EN410" s="272"/>
      <c r="EO410" s="272"/>
      <c r="EP410" s="272"/>
      <c r="EQ410" s="272"/>
      <c r="ER410" s="272"/>
      <c r="ES410" s="272"/>
      <c r="ET410" s="272"/>
      <c r="EU410" s="272"/>
      <c r="EV410" s="272"/>
      <c r="EW410" s="272"/>
      <c r="EX410" s="272"/>
      <c r="EY410" s="272"/>
      <c r="EZ410" s="272"/>
      <c r="FA410" s="272"/>
      <c r="FB410" s="272"/>
      <c r="FC410" s="272"/>
      <c r="FD410" s="272"/>
      <c r="FE410" s="272"/>
      <c r="FF410" s="272"/>
      <c r="FG410" s="272"/>
      <c r="FH410" s="272"/>
      <c r="FI410" s="272"/>
      <c r="FJ410" s="272"/>
      <c r="FK410" s="272"/>
      <c r="FL410" s="272"/>
      <c r="FM410" s="272"/>
      <c r="FN410" s="272"/>
      <c r="FO410" s="272"/>
    </row>
    <row r="411" spans="1:171" ht="15">
      <c r="A411" s="213"/>
      <c r="B411" s="226" t="s">
        <v>316</v>
      </c>
      <c r="C411" s="177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  <c r="AA411" s="272"/>
      <c r="AB411" s="272"/>
      <c r="AC411" s="272"/>
      <c r="AD411" s="272"/>
      <c r="AE411" s="272"/>
      <c r="AF411" s="272"/>
      <c r="AG411" s="272"/>
      <c r="AH411" s="272"/>
      <c r="AI411" s="272"/>
      <c r="AJ411" s="272"/>
      <c r="AK411" s="272"/>
      <c r="AL411" s="272"/>
      <c r="AM411" s="272"/>
      <c r="AN411" s="272"/>
      <c r="AO411" s="272"/>
      <c r="AP411" s="272"/>
      <c r="AQ411" s="272"/>
      <c r="AR411" s="272"/>
      <c r="AS411" s="272"/>
      <c r="AT411" s="272"/>
      <c r="AU411" s="272"/>
      <c r="AV411" s="272"/>
      <c r="AW411" s="272"/>
      <c r="AX411" s="272"/>
      <c r="AY411" s="272"/>
      <c r="AZ411" s="272"/>
      <c r="BA411" s="272"/>
      <c r="BB411" s="272"/>
      <c r="BC411" s="272"/>
      <c r="BD411" s="272"/>
      <c r="BE411" s="272"/>
      <c r="BF411" s="272"/>
      <c r="BG411" s="272"/>
      <c r="BH411" s="272"/>
      <c r="BI411" s="272"/>
      <c r="BJ411" s="272"/>
      <c r="BK411" s="272"/>
      <c r="BL411" s="272"/>
      <c r="BM411" s="272"/>
      <c r="BN411" s="272"/>
      <c r="BO411" s="272"/>
      <c r="BP411" s="272"/>
      <c r="BQ411" s="272"/>
      <c r="BR411" s="272"/>
      <c r="BS411" s="272"/>
      <c r="BT411" s="272"/>
      <c r="BU411" s="272"/>
      <c r="BV411" s="272"/>
      <c r="BW411" s="272"/>
      <c r="BX411" s="272"/>
      <c r="BY411" s="272"/>
      <c r="BZ411" s="272"/>
      <c r="CA411" s="272"/>
      <c r="CB411" s="272"/>
      <c r="CC411" s="272"/>
      <c r="CD411" s="272"/>
      <c r="CE411" s="272"/>
      <c r="CF411" s="272"/>
      <c r="CG411" s="272"/>
      <c r="CH411" s="272"/>
      <c r="CI411" s="272"/>
      <c r="CJ411" s="272"/>
      <c r="CK411" s="272"/>
      <c r="CL411" s="272"/>
      <c r="CM411" s="272"/>
      <c r="CN411" s="272"/>
      <c r="CO411" s="272"/>
      <c r="CP411" s="272"/>
      <c r="CQ411" s="272"/>
      <c r="CR411" s="272"/>
      <c r="CS411" s="272"/>
      <c r="CT411" s="272"/>
      <c r="CU411" s="272"/>
      <c r="CV411" s="272"/>
      <c r="CW411" s="272"/>
      <c r="CX411" s="272"/>
      <c r="CY411" s="272"/>
      <c r="CZ411" s="272"/>
      <c r="DA411" s="272"/>
      <c r="DB411" s="272"/>
      <c r="DC411" s="272"/>
      <c r="DD411" s="272"/>
      <c r="DE411" s="272"/>
      <c r="DF411" s="272"/>
      <c r="DG411" s="272"/>
      <c r="DH411" s="272"/>
      <c r="DI411" s="272"/>
      <c r="DJ411" s="272"/>
      <c r="DK411" s="272"/>
      <c r="DL411" s="272"/>
      <c r="DM411" s="272"/>
      <c r="DN411" s="272"/>
      <c r="DO411" s="272"/>
      <c r="DP411" s="272"/>
      <c r="DQ411" s="272"/>
      <c r="DR411" s="272"/>
      <c r="DS411" s="272"/>
      <c r="DT411" s="272"/>
      <c r="DU411" s="272"/>
      <c r="DV411" s="272"/>
      <c r="DW411" s="272"/>
      <c r="DX411" s="272"/>
      <c r="DY411" s="272"/>
      <c r="DZ411" s="272"/>
      <c r="EA411" s="272"/>
      <c r="EB411" s="272"/>
      <c r="EC411" s="272"/>
      <c r="ED411" s="272"/>
      <c r="EE411" s="272"/>
      <c r="EF411" s="272"/>
      <c r="EG411" s="272"/>
      <c r="EH411" s="272"/>
      <c r="EI411" s="272"/>
      <c r="EJ411" s="272"/>
      <c r="EK411" s="272"/>
      <c r="EL411" s="272"/>
      <c r="EM411" s="272"/>
      <c r="EN411" s="272"/>
      <c r="EO411" s="272"/>
      <c r="EP411" s="272"/>
      <c r="EQ411" s="272"/>
      <c r="ER411" s="272"/>
      <c r="ES411" s="272"/>
      <c r="ET411" s="272"/>
      <c r="EU411" s="272"/>
      <c r="EV411" s="272"/>
      <c r="EW411" s="272"/>
      <c r="EX411" s="272"/>
      <c r="EY411" s="272"/>
      <c r="EZ411" s="272"/>
      <c r="FA411" s="272"/>
      <c r="FB411" s="272"/>
      <c r="FC411" s="272"/>
      <c r="FD411" s="272"/>
      <c r="FE411" s="272"/>
      <c r="FF411" s="272"/>
      <c r="FG411" s="272"/>
      <c r="FH411" s="272"/>
      <c r="FI411" s="272"/>
      <c r="FJ411" s="272"/>
      <c r="FK411" s="272"/>
      <c r="FL411" s="272"/>
      <c r="FM411" s="272"/>
      <c r="FN411" s="272"/>
      <c r="FO411" s="272"/>
    </row>
    <row r="412" spans="1:171" ht="15">
      <c r="A412" s="255"/>
      <c r="B412" s="256" t="s">
        <v>216</v>
      </c>
      <c r="C412" s="189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  <c r="AA412" s="272"/>
      <c r="AB412" s="272"/>
      <c r="AC412" s="272"/>
      <c r="AD412" s="272"/>
      <c r="AE412" s="272"/>
      <c r="AF412" s="272"/>
      <c r="AG412" s="272"/>
      <c r="AH412" s="272"/>
      <c r="AI412" s="272"/>
      <c r="AJ412" s="272"/>
      <c r="AK412" s="272"/>
      <c r="AL412" s="272"/>
      <c r="AM412" s="272"/>
      <c r="AN412" s="272"/>
      <c r="AO412" s="272"/>
      <c r="AP412" s="272"/>
      <c r="AQ412" s="272"/>
      <c r="AR412" s="272"/>
      <c r="AS412" s="272"/>
      <c r="AT412" s="272"/>
      <c r="AU412" s="272"/>
      <c r="AV412" s="272"/>
      <c r="AW412" s="272"/>
      <c r="AX412" s="272"/>
      <c r="AY412" s="272"/>
      <c r="AZ412" s="272"/>
      <c r="BA412" s="272"/>
      <c r="BB412" s="272"/>
      <c r="BC412" s="272"/>
      <c r="BD412" s="272"/>
      <c r="BE412" s="272"/>
      <c r="BF412" s="272"/>
      <c r="BG412" s="272"/>
      <c r="BH412" s="272"/>
      <c r="BI412" s="272"/>
      <c r="BJ412" s="272"/>
      <c r="BK412" s="272"/>
      <c r="BL412" s="272"/>
      <c r="BM412" s="272"/>
      <c r="BN412" s="272"/>
      <c r="BO412" s="272"/>
      <c r="BP412" s="272"/>
      <c r="BQ412" s="272"/>
      <c r="BR412" s="272"/>
      <c r="BS412" s="272"/>
      <c r="BT412" s="272"/>
      <c r="BU412" s="272"/>
      <c r="BV412" s="272"/>
      <c r="BW412" s="272"/>
      <c r="BX412" s="272"/>
      <c r="BY412" s="272"/>
      <c r="BZ412" s="272"/>
      <c r="CA412" s="272"/>
      <c r="CB412" s="272"/>
      <c r="CC412" s="272"/>
      <c r="CD412" s="272"/>
      <c r="CE412" s="272"/>
      <c r="CF412" s="272"/>
      <c r="CG412" s="272"/>
      <c r="CH412" s="272"/>
      <c r="CI412" s="272"/>
      <c r="CJ412" s="272"/>
      <c r="CK412" s="272"/>
      <c r="CL412" s="272"/>
      <c r="CM412" s="272"/>
      <c r="CN412" s="272"/>
      <c r="CO412" s="272"/>
      <c r="CP412" s="272"/>
      <c r="CQ412" s="272"/>
      <c r="CR412" s="272"/>
      <c r="CS412" s="272"/>
      <c r="CT412" s="272"/>
      <c r="CU412" s="272"/>
      <c r="CV412" s="272"/>
      <c r="CW412" s="272"/>
      <c r="CX412" s="272"/>
      <c r="CY412" s="272"/>
      <c r="CZ412" s="272"/>
      <c r="DA412" s="272"/>
      <c r="DB412" s="272"/>
      <c r="DC412" s="272"/>
      <c r="DD412" s="272"/>
      <c r="DE412" s="272"/>
      <c r="DF412" s="272"/>
      <c r="DG412" s="272"/>
      <c r="DH412" s="272"/>
      <c r="DI412" s="272"/>
      <c r="DJ412" s="272"/>
      <c r="DK412" s="272"/>
      <c r="DL412" s="272"/>
      <c r="DM412" s="272"/>
      <c r="DN412" s="272"/>
      <c r="DO412" s="272"/>
      <c r="DP412" s="272"/>
      <c r="DQ412" s="272"/>
      <c r="DR412" s="272"/>
      <c r="DS412" s="272"/>
      <c r="DT412" s="272"/>
      <c r="DU412" s="272"/>
      <c r="DV412" s="272"/>
      <c r="DW412" s="272"/>
      <c r="DX412" s="272"/>
      <c r="DY412" s="272"/>
      <c r="DZ412" s="272"/>
      <c r="EA412" s="272"/>
      <c r="EB412" s="272"/>
      <c r="EC412" s="272"/>
      <c r="ED412" s="272"/>
      <c r="EE412" s="272"/>
      <c r="EF412" s="272"/>
      <c r="EG412" s="272"/>
      <c r="EH412" s="272"/>
      <c r="EI412" s="272"/>
      <c r="EJ412" s="272"/>
      <c r="EK412" s="272"/>
      <c r="EL412" s="272"/>
      <c r="EM412" s="272"/>
      <c r="EN412" s="272"/>
      <c r="EO412" s="272"/>
      <c r="EP412" s="272"/>
      <c r="EQ412" s="272"/>
      <c r="ER412" s="272"/>
      <c r="ES412" s="272"/>
      <c r="ET412" s="272"/>
      <c r="EU412" s="272"/>
      <c r="EV412" s="272"/>
      <c r="EW412" s="272"/>
      <c r="EX412" s="272"/>
      <c r="EY412" s="272"/>
      <c r="EZ412" s="272"/>
      <c r="FA412" s="272"/>
      <c r="FB412" s="272"/>
      <c r="FC412" s="272"/>
      <c r="FD412" s="272"/>
      <c r="FE412" s="272"/>
      <c r="FF412" s="272"/>
      <c r="FG412" s="272"/>
      <c r="FH412" s="272"/>
      <c r="FI412" s="272"/>
      <c r="FJ412" s="272"/>
      <c r="FK412" s="272"/>
      <c r="FL412" s="272"/>
      <c r="FM412" s="272"/>
      <c r="FN412" s="272"/>
      <c r="FO412" s="272"/>
    </row>
    <row r="413" spans="1:171" ht="15">
      <c r="A413" s="213"/>
      <c r="B413" s="226" t="s">
        <v>317</v>
      </c>
      <c r="C413" s="177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  <c r="X413" s="272"/>
      <c r="Y413" s="272"/>
      <c r="Z413" s="272"/>
      <c r="AA413" s="272"/>
      <c r="AB413" s="272"/>
      <c r="AC413" s="272"/>
      <c r="AD413" s="272"/>
      <c r="AE413" s="272"/>
      <c r="AF413" s="272"/>
      <c r="AG413" s="272"/>
      <c r="AH413" s="272"/>
      <c r="AI413" s="272"/>
      <c r="AJ413" s="272"/>
      <c r="AK413" s="272"/>
      <c r="AL413" s="272"/>
      <c r="AM413" s="272"/>
      <c r="AN413" s="272"/>
      <c r="AO413" s="272"/>
      <c r="AP413" s="272"/>
      <c r="AQ413" s="272"/>
      <c r="AR413" s="272"/>
      <c r="AS413" s="272"/>
      <c r="AT413" s="272"/>
      <c r="AU413" s="272"/>
      <c r="AV413" s="272"/>
      <c r="AW413" s="272"/>
      <c r="AX413" s="272"/>
      <c r="AY413" s="272"/>
      <c r="AZ413" s="272"/>
      <c r="BA413" s="272"/>
      <c r="BB413" s="272"/>
      <c r="BC413" s="272"/>
      <c r="BD413" s="272"/>
      <c r="BE413" s="272"/>
      <c r="BF413" s="272"/>
      <c r="BG413" s="272"/>
      <c r="BH413" s="272"/>
      <c r="BI413" s="272"/>
      <c r="BJ413" s="272"/>
      <c r="BK413" s="272"/>
      <c r="BL413" s="272"/>
      <c r="BM413" s="272"/>
      <c r="BN413" s="272"/>
      <c r="BO413" s="272"/>
      <c r="BP413" s="272"/>
      <c r="BQ413" s="272"/>
      <c r="BR413" s="272"/>
      <c r="BS413" s="272"/>
      <c r="BT413" s="272"/>
      <c r="BU413" s="272"/>
      <c r="BV413" s="272"/>
      <c r="BW413" s="272"/>
      <c r="BX413" s="272"/>
      <c r="BY413" s="272"/>
      <c r="BZ413" s="272"/>
      <c r="CA413" s="272"/>
      <c r="CB413" s="272"/>
      <c r="CC413" s="272"/>
      <c r="CD413" s="272"/>
      <c r="CE413" s="272"/>
      <c r="CF413" s="272"/>
      <c r="CG413" s="272"/>
      <c r="CH413" s="272"/>
      <c r="CI413" s="272"/>
      <c r="CJ413" s="272"/>
      <c r="CK413" s="272"/>
      <c r="CL413" s="272"/>
      <c r="CM413" s="272"/>
      <c r="CN413" s="272"/>
      <c r="CO413" s="272"/>
      <c r="CP413" s="272"/>
      <c r="CQ413" s="272"/>
      <c r="CR413" s="272"/>
      <c r="CS413" s="272"/>
      <c r="CT413" s="272"/>
      <c r="CU413" s="272"/>
      <c r="CV413" s="272"/>
      <c r="CW413" s="272"/>
      <c r="CX413" s="272"/>
      <c r="CY413" s="272"/>
      <c r="CZ413" s="272"/>
      <c r="DA413" s="272"/>
      <c r="DB413" s="272"/>
      <c r="DC413" s="272"/>
      <c r="DD413" s="272"/>
      <c r="DE413" s="272"/>
      <c r="DF413" s="272"/>
      <c r="DG413" s="272"/>
      <c r="DH413" s="272"/>
      <c r="DI413" s="272"/>
      <c r="DJ413" s="272"/>
      <c r="DK413" s="272"/>
      <c r="DL413" s="272"/>
      <c r="DM413" s="272"/>
      <c r="DN413" s="272"/>
      <c r="DO413" s="272"/>
      <c r="DP413" s="272"/>
      <c r="DQ413" s="272"/>
      <c r="DR413" s="272"/>
      <c r="DS413" s="272"/>
      <c r="DT413" s="272"/>
      <c r="DU413" s="272"/>
      <c r="DV413" s="272"/>
      <c r="DW413" s="272"/>
      <c r="DX413" s="272"/>
      <c r="DY413" s="272"/>
      <c r="DZ413" s="272"/>
      <c r="EA413" s="272"/>
      <c r="EB413" s="272"/>
      <c r="EC413" s="272"/>
      <c r="ED413" s="272"/>
      <c r="EE413" s="272"/>
      <c r="EF413" s="272"/>
      <c r="EG413" s="272"/>
      <c r="EH413" s="272"/>
      <c r="EI413" s="272"/>
      <c r="EJ413" s="272"/>
      <c r="EK413" s="272"/>
      <c r="EL413" s="272"/>
      <c r="EM413" s="272"/>
      <c r="EN413" s="272"/>
      <c r="EO413" s="272"/>
      <c r="EP413" s="272"/>
      <c r="EQ413" s="272"/>
      <c r="ER413" s="272"/>
      <c r="ES413" s="272"/>
      <c r="ET413" s="272"/>
      <c r="EU413" s="272"/>
      <c r="EV413" s="272"/>
      <c r="EW413" s="272"/>
      <c r="EX413" s="272"/>
      <c r="EY413" s="272"/>
      <c r="EZ413" s="272"/>
      <c r="FA413" s="272"/>
      <c r="FB413" s="272"/>
      <c r="FC413" s="272"/>
      <c r="FD413" s="272"/>
      <c r="FE413" s="272"/>
      <c r="FF413" s="272"/>
      <c r="FG413" s="272"/>
      <c r="FH413" s="272"/>
      <c r="FI413" s="272"/>
      <c r="FJ413" s="272"/>
      <c r="FK413" s="272"/>
      <c r="FL413" s="272"/>
      <c r="FM413" s="272"/>
      <c r="FN413" s="272"/>
      <c r="FO413" s="272"/>
    </row>
    <row r="414" spans="1:171" ht="15">
      <c r="A414" s="213"/>
      <c r="B414" s="250" t="s">
        <v>72</v>
      </c>
      <c r="C414" s="216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  <c r="AA414" s="272"/>
      <c r="AB414" s="272"/>
      <c r="AC414" s="272"/>
      <c r="AD414" s="272"/>
      <c r="AE414" s="272"/>
      <c r="AF414" s="272"/>
      <c r="AG414" s="272"/>
      <c r="AH414" s="272"/>
      <c r="AI414" s="272"/>
      <c r="AJ414" s="272"/>
      <c r="AK414" s="272"/>
      <c r="AL414" s="272"/>
      <c r="AM414" s="272"/>
      <c r="AN414" s="272"/>
      <c r="AO414" s="272"/>
      <c r="AP414" s="272"/>
      <c r="AQ414" s="272"/>
      <c r="AR414" s="272"/>
      <c r="AS414" s="272"/>
      <c r="AT414" s="272"/>
      <c r="AU414" s="272"/>
      <c r="AV414" s="272"/>
      <c r="AW414" s="272"/>
      <c r="AX414" s="272"/>
      <c r="AY414" s="272"/>
      <c r="AZ414" s="272"/>
      <c r="BA414" s="272"/>
      <c r="BB414" s="272"/>
      <c r="BC414" s="272"/>
      <c r="BD414" s="272"/>
      <c r="BE414" s="272"/>
      <c r="BF414" s="272"/>
      <c r="BG414" s="272"/>
      <c r="BH414" s="272"/>
      <c r="BI414" s="272"/>
      <c r="BJ414" s="272"/>
      <c r="BK414" s="272"/>
      <c r="BL414" s="272"/>
      <c r="BM414" s="272"/>
      <c r="BN414" s="272"/>
      <c r="BO414" s="272"/>
      <c r="BP414" s="272"/>
      <c r="BQ414" s="272"/>
      <c r="BR414" s="272"/>
      <c r="BS414" s="272"/>
      <c r="BT414" s="272"/>
      <c r="BU414" s="272"/>
      <c r="BV414" s="272"/>
      <c r="BW414" s="272"/>
      <c r="BX414" s="272"/>
      <c r="BY414" s="272"/>
      <c r="BZ414" s="272"/>
      <c r="CA414" s="272"/>
      <c r="CB414" s="272"/>
      <c r="CC414" s="272"/>
      <c r="CD414" s="272"/>
      <c r="CE414" s="272"/>
      <c r="CF414" s="272"/>
      <c r="CG414" s="272"/>
      <c r="CH414" s="272"/>
      <c r="CI414" s="272"/>
      <c r="CJ414" s="272"/>
      <c r="CK414" s="272"/>
      <c r="CL414" s="272"/>
      <c r="CM414" s="272"/>
      <c r="CN414" s="272"/>
      <c r="CO414" s="272"/>
      <c r="CP414" s="272"/>
      <c r="CQ414" s="272"/>
      <c r="CR414" s="272"/>
      <c r="CS414" s="272"/>
      <c r="CT414" s="272"/>
      <c r="CU414" s="272"/>
      <c r="CV414" s="272"/>
      <c r="CW414" s="272"/>
      <c r="CX414" s="272"/>
      <c r="CY414" s="272"/>
      <c r="CZ414" s="272"/>
      <c r="DA414" s="272"/>
      <c r="DB414" s="272"/>
      <c r="DC414" s="272"/>
      <c r="DD414" s="272"/>
      <c r="DE414" s="272"/>
      <c r="DF414" s="272"/>
      <c r="DG414" s="272"/>
      <c r="DH414" s="272"/>
      <c r="DI414" s="272"/>
      <c r="DJ414" s="272"/>
      <c r="DK414" s="272"/>
      <c r="DL414" s="272"/>
      <c r="DM414" s="272"/>
      <c r="DN414" s="272"/>
      <c r="DO414" s="272"/>
      <c r="DP414" s="272"/>
      <c r="DQ414" s="272"/>
      <c r="DR414" s="272"/>
      <c r="DS414" s="272"/>
      <c r="DT414" s="272"/>
      <c r="DU414" s="272"/>
      <c r="DV414" s="272"/>
      <c r="DW414" s="272"/>
      <c r="DX414" s="272"/>
      <c r="DY414" s="272"/>
      <c r="DZ414" s="272"/>
      <c r="EA414" s="272"/>
      <c r="EB414" s="272"/>
      <c r="EC414" s="272"/>
      <c r="ED414" s="272"/>
      <c r="EE414" s="272"/>
      <c r="EF414" s="272"/>
      <c r="EG414" s="272"/>
      <c r="EH414" s="272"/>
      <c r="EI414" s="272"/>
      <c r="EJ414" s="272"/>
      <c r="EK414" s="272"/>
      <c r="EL414" s="272"/>
      <c r="EM414" s="272"/>
      <c r="EN414" s="272"/>
      <c r="EO414" s="272"/>
      <c r="EP414" s="272"/>
      <c r="EQ414" s="272"/>
      <c r="ER414" s="272"/>
      <c r="ES414" s="272"/>
      <c r="ET414" s="272"/>
      <c r="EU414" s="272"/>
      <c r="EV414" s="272"/>
      <c r="EW414" s="272"/>
      <c r="EX414" s="272"/>
      <c r="EY414" s="272"/>
      <c r="EZ414" s="272"/>
      <c r="FA414" s="272"/>
      <c r="FB414" s="272"/>
      <c r="FC414" s="272"/>
      <c r="FD414" s="272"/>
      <c r="FE414" s="272"/>
      <c r="FF414" s="272"/>
      <c r="FG414" s="272"/>
      <c r="FH414" s="272"/>
      <c r="FI414" s="272"/>
      <c r="FJ414" s="272"/>
      <c r="FK414" s="272"/>
      <c r="FL414" s="272"/>
      <c r="FM414" s="272"/>
      <c r="FN414" s="272"/>
      <c r="FO414" s="272"/>
    </row>
    <row r="415" spans="1:171" ht="15">
      <c r="A415" s="207"/>
      <c r="B415" s="238" t="s">
        <v>217</v>
      </c>
      <c r="C415" s="273" t="e">
        <f>+C417+C419+C421+C423</f>
        <v>#DIV/0!</v>
      </c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  <c r="AA415" s="272"/>
      <c r="AB415" s="272"/>
      <c r="AC415" s="272"/>
      <c r="AD415" s="272"/>
      <c r="AE415" s="272"/>
      <c r="AF415" s="272"/>
      <c r="AG415" s="272"/>
      <c r="AH415" s="272"/>
      <c r="AI415" s="272"/>
      <c r="AJ415" s="272"/>
      <c r="AK415" s="272"/>
      <c r="AL415" s="272"/>
      <c r="AM415" s="272"/>
      <c r="AN415" s="272"/>
      <c r="AO415" s="272"/>
      <c r="AP415" s="272"/>
      <c r="AQ415" s="272"/>
      <c r="AR415" s="272"/>
      <c r="AS415" s="272"/>
      <c r="AT415" s="272"/>
      <c r="AU415" s="272"/>
      <c r="AV415" s="272"/>
      <c r="AW415" s="272"/>
      <c r="AX415" s="272"/>
      <c r="AY415" s="272"/>
      <c r="AZ415" s="272"/>
      <c r="BA415" s="272"/>
      <c r="BB415" s="272"/>
      <c r="BC415" s="272"/>
      <c r="BD415" s="272"/>
      <c r="BE415" s="272"/>
      <c r="BF415" s="272"/>
      <c r="BG415" s="272"/>
      <c r="BH415" s="272"/>
      <c r="BI415" s="272"/>
      <c r="BJ415" s="272"/>
      <c r="BK415" s="272"/>
      <c r="BL415" s="272"/>
      <c r="BM415" s="272"/>
      <c r="BN415" s="272"/>
      <c r="BO415" s="272"/>
      <c r="BP415" s="272"/>
      <c r="BQ415" s="272"/>
      <c r="BR415" s="272"/>
      <c r="BS415" s="272"/>
      <c r="BT415" s="272"/>
      <c r="BU415" s="272"/>
      <c r="BV415" s="272"/>
      <c r="BW415" s="272"/>
      <c r="BX415" s="272"/>
      <c r="BY415" s="272"/>
      <c r="BZ415" s="272"/>
      <c r="CA415" s="272"/>
      <c r="CB415" s="272"/>
      <c r="CC415" s="272"/>
      <c r="CD415" s="272"/>
      <c r="CE415" s="272"/>
      <c r="CF415" s="272"/>
      <c r="CG415" s="272"/>
      <c r="CH415" s="272"/>
      <c r="CI415" s="272"/>
      <c r="CJ415" s="272"/>
      <c r="CK415" s="272"/>
      <c r="CL415" s="272"/>
      <c r="CM415" s="272"/>
      <c r="CN415" s="272"/>
      <c r="CO415" s="272"/>
      <c r="CP415" s="272"/>
      <c r="CQ415" s="272"/>
      <c r="CR415" s="272"/>
      <c r="CS415" s="272"/>
      <c r="CT415" s="272"/>
      <c r="CU415" s="272"/>
      <c r="CV415" s="272"/>
      <c r="CW415" s="272"/>
      <c r="CX415" s="272"/>
      <c r="CY415" s="272"/>
      <c r="CZ415" s="272"/>
      <c r="DA415" s="272"/>
      <c r="DB415" s="272"/>
      <c r="DC415" s="272"/>
      <c r="DD415" s="272"/>
      <c r="DE415" s="272"/>
      <c r="DF415" s="272"/>
      <c r="DG415" s="272"/>
      <c r="DH415" s="272"/>
      <c r="DI415" s="272"/>
      <c r="DJ415" s="272"/>
      <c r="DK415" s="272"/>
      <c r="DL415" s="272"/>
      <c r="DM415" s="272"/>
      <c r="DN415" s="272"/>
      <c r="DO415" s="272"/>
      <c r="DP415" s="272"/>
      <c r="DQ415" s="272"/>
      <c r="DR415" s="272"/>
      <c r="DS415" s="272"/>
      <c r="DT415" s="272"/>
      <c r="DU415" s="272"/>
      <c r="DV415" s="272"/>
      <c r="DW415" s="272"/>
      <c r="DX415" s="272"/>
      <c r="DY415" s="272"/>
      <c r="DZ415" s="272"/>
      <c r="EA415" s="272"/>
      <c r="EB415" s="272"/>
      <c r="EC415" s="272"/>
      <c r="ED415" s="272"/>
      <c r="EE415" s="272"/>
      <c r="EF415" s="272"/>
      <c r="EG415" s="272"/>
      <c r="EH415" s="272"/>
      <c r="EI415" s="272"/>
      <c r="EJ415" s="272"/>
      <c r="EK415" s="272"/>
      <c r="EL415" s="272"/>
      <c r="EM415" s="272"/>
      <c r="EN415" s="272"/>
      <c r="EO415" s="272"/>
      <c r="EP415" s="272"/>
      <c r="EQ415" s="272"/>
      <c r="ER415" s="272"/>
      <c r="ES415" s="272"/>
      <c r="ET415" s="272"/>
      <c r="EU415" s="272"/>
      <c r="EV415" s="272"/>
      <c r="EW415" s="272"/>
      <c r="EX415" s="272"/>
      <c r="EY415" s="272"/>
      <c r="EZ415" s="272"/>
      <c r="FA415" s="272"/>
      <c r="FB415" s="272"/>
      <c r="FC415" s="272"/>
      <c r="FD415" s="272"/>
      <c r="FE415" s="272"/>
      <c r="FF415" s="272"/>
      <c r="FG415" s="272"/>
      <c r="FH415" s="272"/>
      <c r="FI415" s="272"/>
      <c r="FJ415" s="272"/>
      <c r="FK415" s="272"/>
      <c r="FL415" s="272"/>
      <c r="FM415" s="272"/>
      <c r="FN415" s="272"/>
      <c r="FO415" s="272"/>
    </row>
    <row r="416" spans="1:171" ht="15">
      <c r="A416" s="207"/>
      <c r="B416" s="238" t="s">
        <v>218</v>
      </c>
      <c r="C416" s="273" t="e">
        <f>+C405/C402</f>
        <v>#DIV/0!</v>
      </c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  <c r="AA416" s="272"/>
      <c r="AB416" s="272"/>
      <c r="AC416" s="272"/>
      <c r="AD416" s="272"/>
      <c r="AE416" s="272"/>
      <c r="AF416" s="272"/>
      <c r="AG416" s="272"/>
      <c r="AH416" s="272"/>
      <c r="AI416" s="272"/>
      <c r="AJ416" s="272"/>
      <c r="AK416" s="272"/>
      <c r="AL416" s="272"/>
      <c r="AM416" s="272"/>
      <c r="AN416" s="272"/>
      <c r="AO416" s="272"/>
      <c r="AP416" s="272"/>
      <c r="AQ416" s="272"/>
      <c r="AR416" s="272"/>
      <c r="AS416" s="272"/>
      <c r="AT416" s="272"/>
      <c r="AU416" s="272"/>
      <c r="AV416" s="272"/>
      <c r="AW416" s="272"/>
      <c r="AX416" s="272"/>
      <c r="AY416" s="272"/>
      <c r="AZ416" s="272"/>
      <c r="BA416" s="272"/>
      <c r="BB416" s="272"/>
      <c r="BC416" s="272"/>
      <c r="BD416" s="272"/>
      <c r="BE416" s="272"/>
      <c r="BF416" s="272"/>
      <c r="BG416" s="272"/>
      <c r="BH416" s="272"/>
      <c r="BI416" s="272"/>
      <c r="BJ416" s="272"/>
      <c r="BK416" s="272"/>
      <c r="BL416" s="272"/>
      <c r="BM416" s="272"/>
      <c r="BN416" s="272"/>
      <c r="BO416" s="272"/>
      <c r="BP416" s="272"/>
      <c r="BQ416" s="272"/>
      <c r="BR416" s="272"/>
      <c r="BS416" s="272"/>
      <c r="BT416" s="272"/>
      <c r="BU416" s="272"/>
      <c r="BV416" s="272"/>
      <c r="BW416" s="272"/>
      <c r="BX416" s="272"/>
      <c r="BY416" s="272"/>
      <c r="BZ416" s="272"/>
      <c r="CA416" s="272"/>
      <c r="CB416" s="272"/>
      <c r="CC416" s="272"/>
      <c r="CD416" s="272"/>
      <c r="CE416" s="272"/>
      <c r="CF416" s="272"/>
      <c r="CG416" s="272"/>
      <c r="CH416" s="272"/>
      <c r="CI416" s="272"/>
      <c r="CJ416" s="272"/>
      <c r="CK416" s="272"/>
      <c r="CL416" s="272"/>
      <c r="CM416" s="272"/>
      <c r="CN416" s="272"/>
      <c r="CO416" s="272"/>
      <c r="CP416" s="272"/>
      <c r="CQ416" s="272"/>
      <c r="CR416" s="272"/>
      <c r="CS416" s="272"/>
      <c r="CT416" s="272"/>
      <c r="CU416" s="272"/>
      <c r="CV416" s="272"/>
      <c r="CW416" s="272"/>
      <c r="CX416" s="272"/>
      <c r="CY416" s="272"/>
      <c r="CZ416" s="272"/>
      <c r="DA416" s="272"/>
      <c r="DB416" s="272"/>
      <c r="DC416" s="272"/>
      <c r="DD416" s="272"/>
      <c r="DE416" s="272"/>
      <c r="DF416" s="272"/>
      <c r="DG416" s="272"/>
      <c r="DH416" s="272"/>
      <c r="DI416" s="272"/>
      <c r="DJ416" s="272"/>
      <c r="DK416" s="272"/>
      <c r="DL416" s="272"/>
      <c r="DM416" s="272"/>
      <c r="DN416" s="272"/>
      <c r="DO416" s="272"/>
      <c r="DP416" s="272"/>
      <c r="DQ416" s="272"/>
      <c r="DR416" s="272"/>
      <c r="DS416" s="272"/>
      <c r="DT416" s="272"/>
      <c r="DU416" s="272"/>
      <c r="DV416" s="272"/>
      <c r="DW416" s="272"/>
      <c r="DX416" s="272"/>
      <c r="DY416" s="272"/>
      <c r="DZ416" s="272"/>
      <c r="EA416" s="272"/>
      <c r="EB416" s="272"/>
      <c r="EC416" s="272"/>
      <c r="ED416" s="272"/>
      <c r="EE416" s="272"/>
      <c r="EF416" s="272"/>
      <c r="EG416" s="272"/>
      <c r="EH416" s="272"/>
      <c r="EI416" s="272"/>
      <c r="EJ416" s="272"/>
      <c r="EK416" s="272"/>
      <c r="EL416" s="272"/>
      <c r="EM416" s="272"/>
      <c r="EN416" s="272"/>
      <c r="EO416" s="272"/>
      <c r="EP416" s="272"/>
      <c r="EQ416" s="272"/>
      <c r="ER416" s="272"/>
      <c r="ES416" s="272"/>
      <c r="ET416" s="272"/>
      <c r="EU416" s="272"/>
      <c r="EV416" s="272"/>
      <c r="EW416" s="272"/>
      <c r="EX416" s="272"/>
      <c r="EY416" s="272"/>
      <c r="EZ416" s="272"/>
      <c r="FA416" s="272"/>
      <c r="FB416" s="272"/>
      <c r="FC416" s="272"/>
      <c r="FD416" s="272"/>
      <c r="FE416" s="272"/>
      <c r="FF416" s="272"/>
      <c r="FG416" s="272"/>
      <c r="FH416" s="272"/>
      <c r="FI416" s="272"/>
      <c r="FJ416" s="272"/>
      <c r="FK416" s="272"/>
      <c r="FL416" s="272"/>
      <c r="FM416" s="272"/>
      <c r="FN416" s="272"/>
      <c r="FO416" s="272"/>
    </row>
    <row r="417" spans="1:171" ht="15">
      <c r="A417" s="207"/>
      <c r="B417" s="238" t="s">
        <v>219</v>
      </c>
      <c r="C417" s="273" t="e">
        <f>+C406/C402*2</f>
        <v>#DIV/0!</v>
      </c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  <c r="Z417" s="272"/>
      <c r="AA417" s="272"/>
      <c r="AB417" s="272"/>
      <c r="AC417" s="272"/>
      <c r="AD417" s="272"/>
      <c r="AE417" s="272"/>
      <c r="AF417" s="272"/>
      <c r="AG417" s="272"/>
      <c r="AH417" s="272"/>
      <c r="AI417" s="272"/>
      <c r="AJ417" s="272"/>
      <c r="AK417" s="272"/>
      <c r="AL417" s="272"/>
      <c r="AM417" s="272"/>
      <c r="AN417" s="272"/>
      <c r="AO417" s="272"/>
      <c r="AP417" s="272"/>
      <c r="AQ417" s="272"/>
      <c r="AR417" s="272"/>
      <c r="AS417" s="272"/>
      <c r="AT417" s="272"/>
      <c r="AU417" s="272"/>
      <c r="AV417" s="272"/>
      <c r="AW417" s="272"/>
      <c r="AX417" s="272"/>
      <c r="AY417" s="272"/>
      <c r="AZ417" s="272"/>
      <c r="BA417" s="272"/>
      <c r="BB417" s="272"/>
      <c r="BC417" s="272"/>
      <c r="BD417" s="272"/>
      <c r="BE417" s="272"/>
      <c r="BF417" s="272"/>
      <c r="BG417" s="272"/>
      <c r="BH417" s="272"/>
      <c r="BI417" s="272"/>
      <c r="BJ417" s="272"/>
      <c r="BK417" s="272"/>
      <c r="BL417" s="272"/>
      <c r="BM417" s="272"/>
      <c r="BN417" s="272"/>
      <c r="BO417" s="272"/>
      <c r="BP417" s="272"/>
      <c r="BQ417" s="272"/>
      <c r="BR417" s="272"/>
      <c r="BS417" s="272"/>
      <c r="BT417" s="272"/>
      <c r="BU417" s="272"/>
      <c r="BV417" s="272"/>
      <c r="BW417" s="272"/>
      <c r="BX417" s="272"/>
      <c r="BY417" s="272"/>
      <c r="BZ417" s="272"/>
      <c r="CA417" s="272"/>
      <c r="CB417" s="272"/>
      <c r="CC417" s="272"/>
      <c r="CD417" s="272"/>
      <c r="CE417" s="272"/>
      <c r="CF417" s="272"/>
      <c r="CG417" s="272"/>
      <c r="CH417" s="272"/>
      <c r="CI417" s="272"/>
      <c r="CJ417" s="272"/>
      <c r="CK417" s="272"/>
      <c r="CL417" s="272"/>
      <c r="CM417" s="272"/>
      <c r="CN417" s="272"/>
      <c r="CO417" s="272"/>
      <c r="CP417" s="272"/>
      <c r="CQ417" s="272"/>
      <c r="CR417" s="272"/>
      <c r="CS417" s="272"/>
      <c r="CT417" s="272"/>
      <c r="CU417" s="272"/>
      <c r="CV417" s="272"/>
      <c r="CW417" s="272"/>
      <c r="CX417" s="272"/>
      <c r="CY417" s="272"/>
      <c r="CZ417" s="272"/>
      <c r="DA417" s="272"/>
      <c r="DB417" s="272"/>
      <c r="DC417" s="272"/>
      <c r="DD417" s="272"/>
      <c r="DE417" s="272"/>
      <c r="DF417" s="272"/>
      <c r="DG417" s="272"/>
      <c r="DH417" s="272"/>
      <c r="DI417" s="272"/>
      <c r="DJ417" s="272"/>
      <c r="DK417" s="272"/>
      <c r="DL417" s="272"/>
      <c r="DM417" s="272"/>
      <c r="DN417" s="272"/>
      <c r="DO417" s="272"/>
      <c r="DP417" s="272"/>
      <c r="DQ417" s="272"/>
      <c r="DR417" s="272"/>
      <c r="DS417" s="272"/>
      <c r="DT417" s="272"/>
      <c r="DU417" s="272"/>
      <c r="DV417" s="272"/>
      <c r="DW417" s="272"/>
      <c r="DX417" s="272"/>
      <c r="DY417" s="272"/>
      <c r="DZ417" s="272"/>
      <c r="EA417" s="272"/>
      <c r="EB417" s="272"/>
      <c r="EC417" s="272"/>
      <c r="ED417" s="272"/>
      <c r="EE417" s="272"/>
      <c r="EF417" s="272"/>
      <c r="EG417" s="272"/>
      <c r="EH417" s="272"/>
      <c r="EI417" s="272"/>
      <c r="EJ417" s="272"/>
      <c r="EK417" s="272"/>
      <c r="EL417" s="272"/>
      <c r="EM417" s="272"/>
      <c r="EN417" s="272"/>
      <c r="EO417" s="272"/>
      <c r="EP417" s="272"/>
      <c r="EQ417" s="272"/>
      <c r="ER417" s="272"/>
      <c r="ES417" s="272"/>
      <c r="ET417" s="272"/>
      <c r="EU417" s="272"/>
      <c r="EV417" s="272"/>
      <c r="EW417" s="272"/>
      <c r="EX417" s="272"/>
      <c r="EY417" s="272"/>
      <c r="EZ417" s="272"/>
      <c r="FA417" s="272"/>
      <c r="FB417" s="272"/>
      <c r="FC417" s="272"/>
      <c r="FD417" s="272"/>
      <c r="FE417" s="272"/>
      <c r="FF417" s="272"/>
      <c r="FG417" s="272"/>
      <c r="FH417" s="272"/>
      <c r="FI417" s="272"/>
      <c r="FJ417" s="272"/>
      <c r="FK417" s="272"/>
      <c r="FL417" s="272"/>
      <c r="FM417" s="272"/>
      <c r="FN417" s="272"/>
      <c r="FO417" s="272"/>
    </row>
    <row r="418" spans="1:171" ht="15">
      <c r="A418" s="207"/>
      <c r="B418" s="238" t="s">
        <v>220</v>
      </c>
      <c r="C418" s="273" t="e">
        <f>+C407/C402</f>
        <v>#DIV/0!</v>
      </c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  <c r="AA418" s="272"/>
      <c r="AB418" s="272"/>
      <c r="AC418" s="272"/>
      <c r="AD418" s="272"/>
      <c r="AE418" s="272"/>
      <c r="AF418" s="272"/>
      <c r="AG418" s="272"/>
      <c r="AH418" s="272"/>
      <c r="AI418" s="272"/>
      <c r="AJ418" s="272"/>
      <c r="AK418" s="272"/>
      <c r="AL418" s="272"/>
      <c r="AM418" s="272"/>
      <c r="AN418" s="272"/>
      <c r="AO418" s="272"/>
      <c r="AP418" s="272"/>
      <c r="AQ418" s="272"/>
      <c r="AR418" s="272"/>
      <c r="AS418" s="272"/>
      <c r="AT418" s="272"/>
      <c r="AU418" s="272"/>
      <c r="AV418" s="272"/>
      <c r="AW418" s="272"/>
      <c r="AX418" s="272"/>
      <c r="AY418" s="272"/>
      <c r="AZ418" s="272"/>
      <c r="BA418" s="272"/>
      <c r="BB418" s="272"/>
      <c r="BC418" s="272"/>
      <c r="BD418" s="272"/>
      <c r="BE418" s="272"/>
      <c r="BF418" s="272"/>
      <c r="BG418" s="272"/>
      <c r="BH418" s="272"/>
      <c r="BI418" s="272"/>
      <c r="BJ418" s="272"/>
      <c r="BK418" s="272"/>
      <c r="BL418" s="272"/>
      <c r="BM418" s="272"/>
      <c r="BN418" s="272"/>
      <c r="BO418" s="272"/>
      <c r="BP418" s="272"/>
      <c r="BQ418" s="272"/>
      <c r="BR418" s="272"/>
      <c r="BS418" s="272"/>
      <c r="BT418" s="272"/>
      <c r="BU418" s="272"/>
      <c r="BV418" s="272"/>
      <c r="BW418" s="272"/>
      <c r="BX418" s="272"/>
      <c r="BY418" s="272"/>
      <c r="BZ418" s="272"/>
      <c r="CA418" s="272"/>
      <c r="CB418" s="272"/>
      <c r="CC418" s="272"/>
      <c r="CD418" s="272"/>
      <c r="CE418" s="272"/>
      <c r="CF418" s="272"/>
      <c r="CG418" s="272"/>
      <c r="CH418" s="272"/>
      <c r="CI418" s="272"/>
      <c r="CJ418" s="272"/>
      <c r="CK418" s="272"/>
      <c r="CL418" s="272"/>
      <c r="CM418" s="272"/>
      <c r="CN418" s="272"/>
      <c r="CO418" s="272"/>
      <c r="CP418" s="272"/>
      <c r="CQ418" s="272"/>
      <c r="CR418" s="272"/>
      <c r="CS418" s="272"/>
      <c r="CT418" s="272"/>
      <c r="CU418" s="272"/>
      <c r="CV418" s="272"/>
      <c r="CW418" s="272"/>
      <c r="CX418" s="272"/>
      <c r="CY418" s="272"/>
      <c r="CZ418" s="272"/>
      <c r="DA418" s="272"/>
      <c r="DB418" s="272"/>
      <c r="DC418" s="272"/>
      <c r="DD418" s="272"/>
      <c r="DE418" s="272"/>
      <c r="DF418" s="272"/>
      <c r="DG418" s="272"/>
      <c r="DH418" s="272"/>
      <c r="DI418" s="272"/>
      <c r="DJ418" s="272"/>
      <c r="DK418" s="272"/>
      <c r="DL418" s="272"/>
      <c r="DM418" s="272"/>
      <c r="DN418" s="272"/>
      <c r="DO418" s="272"/>
      <c r="DP418" s="272"/>
      <c r="DQ418" s="272"/>
      <c r="DR418" s="272"/>
      <c r="DS418" s="272"/>
      <c r="DT418" s="272"/>
      <c r="DU418" s="272"/>
      <c r="DV418" s="272"/>
      <c r="DW418" s="272"/>
      <c r="DX418" s="272"/>
      <c r="DY418" s="272"/>
      <c r="DZ418" s="272"/>
      <c r="EA418" s="272"/>
      <c r="EB418" s="272"/>
      <c r="EC418" s="272"/>
      <c r="ED418" s="272"/>
      <c r="EE418" s="272"/>
      <c r="EF418" s="272"/>
      <c r="EG418" s="272"/>
      <c r="EH418" s="272"/>
      <c r="EI418" s="272"/>
      <c r="EJ418" s="272"/>
      <c r="EK418" s="272"/>
      <c r="EL418" s="272"/>
      <c r="EM418" s="272"/>
      <c r="EN418" s="272"/>
      <c r="EO418" s="272"/>
      <c r="EP418" s="272"/>
      <c r="EQ418" s="272"/>
      <c r="ER418" s="272"/>
      <c r="ES418" s="272"/>
      <c r="ET418" s="272"/>
      <c r="EU418" s="272"/>
      <c r="EV418" s="272"/>
      <c r="EW418" s="272"/>
      <c r="EX418" s="272"/>
      <c r="EY418" s="272"/>
      <c r="EZ418" s="272"/>
      <c r="FA418" s="272"/>
      <c r="FB418" s="272"/>
      <c r="FC418" s="272"/>
      <c r="FD418" s="272"/>
      <c r="FE418" s="272"/>
      <c r="FF418" s="272"/>
      <c r="FG418" s="272"/>
      <c r="FH418" s="272"/>
      <c r="FI418" s="272"/>
      <c r="FJ418" s="272"/>
      <c r="FK418" s="272"/>
      <c r="FL418" s="272"/>
      <c r="FM418" s="272"/>
      <c r="FN418" s="272"/>
      <c r="FO418" s="272"/>
    </row>
    <row r="419" spans="1:171" ht="15">
      <c r="A419" s="207"/>
      <c r="B419" s="238" t="s">
        <v>221</v>
      </c>
      <c r="C419" s="273" t="e">
        <f>+C408/C402*2</f>
        <v>#DIV/0!</v>
      </c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  <c r="AA419" s="272"/>
      <c r="AB419" s="272"/>
      <c r="AC419" s="272"/>
      <c r="AD419" s="272"/>
      <c r="AE419" s="272"/>
      <c r="AF419" s="272"/>
      <c r="AG419" s="272"/>
      <c r="AH419" s="272"/>
      <c r="AI419" s="272"/>
      <c r="AJ419" s="272"/>
      <c r="AK419" s="272"/>
      <c r="AL419" s="272"/>
      <c r="AM419" s="272"/>
      <c r="AN419" s="272"/>
      <c r="AO419" s="272"/>
      <c r="AP419" s="272"/>
      <c r="AQ419" s="272"/>
      <c r="AR419" s="272"/>
      <c r="AS419" s="272"/>
      <c r="AT419" s="272"/>
      <c r="AU419" s="272"/>
      <c r="AV419" s="272"/>
      <c r="AW419" s="272"/>
      <c r="AX419" s="272"/>
      <c r="AY419" s="272"/>
      <c r="AZ419" s="272"/>
      <c r="BA419" s="272"/>
      <c r="BB419" s="272"/>
      <c r="BC419" s="272"/>
      <c r="BD419" s="272"/>
      <c r="BE419" s="272"/>
      <c r="BF419" s="272"/>
      <c r="BG419" s="272"/>
      <c r="BH419" s="272"/>
      <c r="BI419" s="272"/>
      <c r="BJ419" s="272"/>
      <c r="BK419" s="272"/>
      <c r="BL419" s="272"/>
      <c r="BM419" s="272"/>
      <c r="BN419" s="272"/>
      <c r="BO419" s="272"/>
      <c r="BP419" s="272"/>
      <c r="BQ419" s="272"/>
      <c r="BR419" s="272"/>
      <c r="BS419" s="272"/>
      <c r="BT419" s="272"/>
      <c r="BU419" s="272"/>
      <c r="BV419" s="272"/>
      <c r="BW419" s="272"/>
      <c r="BX419" s="272"/>
      <c r="BY419" s="272"/>
      <c r="BZ419" s="272"/>
      <c r="CA419" s="272"/>
      <c r="CB419" s="272"/>
      <c r="CC419" s="272"/>
      <c r="CD419" s="272"/>
      <c r="CE419" s="272"/>
      <c r="CF419" s="272"/>
      <c r="CG419" s="272"/>
      <c r="CH419" s="272"/>
      <c r="CI419" s="272"/>
      <c r="CJ419" s="272"/>
      <c r="CK419" s="272"/>
      <c r="CL419" s="272"/>
      <c r="CM419" s="272"/>
      <c r="CN419" s="272"/>
      <c r="CO419" s="272"/>
      <c r="CP419" s="272"/>
      <c r="CQ419" s="272"/>
      <c r="CR419" s="272"/>
      <c r="CS419" s="272"/>
      <c r="CT419" s="272"/>
      <c r="CU419" s="272"/>
      <c r="CV419" s="272"/>
      <c r="CW419" s="272"/>
      <c r="CX419" s="272"/>
      <c r="CY419" s="272"/>
      <c r="CZ419" s="272"/>
      <c r="DA419" s="272"/>
      <c r="DB419" s="272"/>
      <c r="DC419" s="272"/>
      <c r="DD419" s="272"/>
      <c r="DE419" s="272"/>
      <c r="DF419" s="272"/>
      <c r="DG419" s="272"/>
      <c r="DH419" s="272"/>
      <c r="DI419" s="272"/>
      <c r="DJ419" s="272"/>
      <c r="DK419" s="272"/>
      <c r="DL419" s="272"/>
      <c r="DM419" s="272"/>
      <c r="DN419" s="272"/>
      <c r="DO419" s="272"/>
      <c r="DP419" s="272"/>
      <c r="DQ419" s="272"/>
      <c r="DR419" s="272"/>
      <c r="DS419" s="272"/>
      <c r="DT419" s="272"/>
      <c r="DU419" s="272"/>
      <c r="DV419" s="272"/>
      <c r="DW419" s="272"/>
      <c r="DX419" s="272"/>
      <c r="DY419" s="272"/>
      <c r="DZ419" s="272"/>
      <c r="EA419" s="272"/>
      <c r="EB419" s="272"/>
      <c r="EC419" s="272"/>
      <c r="ED419" s="272"/>
      <c r="EE419" s="272"/>
      <c r="EF419" s="272"/>
      <c r="EG419" s="272"/>
      <c r="EH419" s="272"/>
      <c r="EI419" s="272"/>
      <c r="EJ419" s="272"/>
      <c r="EK419" s="272"/>
      <c r="EL419" s="272"/>
      <c r="EM419" s="272"/>
      <c r="EN419" s="272"/>
      <c r="EO419" s="272"/>
      <c r="EP419" s="272"/>
      <c r="EQ419" s="272"/>
      <c r="ER419" s="272"/>
      <c r="ES419" s="272"/>
      <c r="ET419" s="272"/>
      <c r="EU419" s="272"/>
      <c r="EV419" s="272"/>
      <c r="EW419" s="272"/>
      <c r="EX419" s="272"/>
      <c r="EY419" s="272"/>
      <c r="EZ419" s="272"/>
      <c r="FA419" s="272"/>
      <c r="FB419" s="272"/>
      <c r="FC419" s="272"/>
      <c r="FD419" s="272"/>
      <c r="FE419" s="272"/>
      <c r="FF419" s="272"/>
      <c r="FG419" s="272"/>
      <c r="FH419" s="272"/>
      <c r="FI419" s="272"/>
      <c r="FJ419" s="272"/>
      <c r="FK419" s="272"/>
      <c r="FL419" s="272"/>
      <c r="FM419" s="272"/>
      <c r="FN419" s="272"/>
      <c r="FO419" s="272"/>
    </row>
    <row r="420" spans="1:171" ht="15">
      <c r="A420" s="207"/>
      <c r="B420" s="238" t="s">
        <v>222</v>
      </c>
      <c r="C420" s="273" t="e">
        <f>+C409/C402</f>
        <v>#DIV/0!</v>
      </c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  <c r="Z420" s="272"/>
      <c r="AA420" s="272"/>
      <c r="AB420" s="272"/>
      <c r="AC420" s="272"/>
      <c r="AD420" s="272"/>
      <c r="AE420" s="272"/>
      <c r="AF420" s="272"/>
      <c r="AG420" s="272"/>
      <c r="AH420" s="272"/>
      <c r="AI420" s="272"/>
      <c r="AJ420" s="272"/>
      <c r="AK420" s="272"/>
      <c r="AL420" s="272"/>
      <c r="AM420" s="272"/>
      <c r="AN420" s="272"/>
      <c r="AO420" s="272"/>
      <c r="AP420" s="272"/>
      <c r="AQ420" s="272"/>
      <c r="AR420" s="272"/>
      <c r="AS420" s="272"/>
      <c r="AT420" s="272"/>
      <c r="AU420" s="272"/>
      <c r="AV420" s="272"/>
      <c r="AW420" s="272"/>
      <c r="AX420" s="272"/>
      <c r="AY420" s="272"/>
      <c r="AZ420" s="272"/>
      <c r="BA420" s="272"/>
      <c r="BB420" s="272"/>
      <c r="BC420" s="272"/>
      <c r="BD420" s="272"/>
      <c r="BE420" s="272"/>
      <c r="BF420" s="272"/>
      <c r="BG420" s="272"/>
      <c r="BH420" s="272"/>
      <c r="BI420" s="272"/>
      <c r="BJ420" s="272"/>
      <c r="BK420" s="272"/>
      <c r="BL420" s="272"/>
      <c r="BM420" s="272"/>
      <c r="BN420" s="272"/>
      <c r="BO420" s="272"/>
      <c r="BP420" s="272"/>
      <c r="BQ420" s="272"/>
      <c r="BR420" s="272"/>
      <c r="BS420" s="272"/>
      <c r="BT420" s="272"/>
      <c r="BU420" s="272"/>
      <c r="BV420" s="272"/>
      <c r="BW420" s="272"/>
      <c r="BX420" s="272"/>
      <c r="BY420" s="272"/>
      <c r="BZ420" s="272"/>
      <c r="CA420" s="272"/>
      <c r="CB420" s="272"/>
      <c r="CC420" s="272"/>
      <c r="CD420" s="272"/>
      <c r="CE420" s="272"/>
      <c r="CF420" s="272"/>
      <c r="CG420" s="272"/>
      <c r="CH420" s="272"/>
      <c r="CI420" s="272"/>
      <c r="CJ420" s="272"/>
      <c r="CK420" s="272"/>
      <c r="CL420" s="272"/>
      <c r="CM420" s="272"/>
      <c r="CN420" s="272"/>
      <c r="CO420" s="272"/>
      <c r="CP420" s="272"/>
      <c r="CQ420" s="272"/>
      <c r="CR420" s="272"/>
      <c r="CS420" s="272"/>
      <c r="CT420" s="272"/>
      <c r="CU420" s="272"/>
      <c r="CV420" s="272"/>
      <c r="CW420" s="272"/>
      <c r="CX420" s="272"/>
      <c r="CY420" s="272"/>
      <c r="CZ420" s="272"/>
      <c r="DA420" s="272"/>
      <c r="DB420" s="272"/>
      <c r="DC420" s="272"/>
      <c r="DD420" s="272"/>
      <c r="DE420" s="272"/>
      <c r="DF420" s="272"/>
      <c r="DG420" s="272"/>
      <c r="DH420" s="272"/>
      <c r="DI420" s="272"/>
      <c r="DJ420" s="272"/>
      <c r="DK420" s="272"/>
      <c r="DL420" s="272"/>
      <c r="DM420" s="272"/>
      <c r="DN420" s="272"/>
      <c r="DO420" s="272"/>
      <c r="DP420" s="272"/>
      <c r="DQ420" s="272"/>
      <c r="DR420" s="272"/>
      <c r="DS420" s="272"/>
      <c r="DT420" s="272"/>
      <c r="DU420" s="272"/>
      <c r="DV420" s="272"/>
      <c r="DW420" s="272"/>
      <c r="DX420" s="272"/>
      <c r="DY420" s="272"/>
      <c r="DZ420" s="272"/>
      <c r="EA420" s="272"/>
      <c r="EB420" s="272"/>
      <c r="EC420" s="272"/>
      <c r="ED420" s="272"/>
      <c r="EE420" s="272"/>
      <c r="EF420" s="272"/>
      <c r="EG420" s="272"/>
      <c r="EH420" s="272"/>
      <c r="EI420" s="272"/>
      <c r="EJ420" s="272"/>
      <c r="EK420" s="272"/>
      <c r="EL420" s="272"/>
      <c r="EM420" s="272"/>
      <c r="EN420" s="272"/>
      <c r="EO420" s="272"/>
      <c r="EP420" s="272"/>
      <c r="EQ420" s="272"/>
      <c r="ER420" s="272"/>
      <c r="ES420" s="272"/>
      <c r="ET420" s="272"/>
      <c r="EU420" s="272"/>
      <c r="EV420" s="272"/>
      <c r="EW420" s="272"/>
      <c r="EX420" s="272"/>
      <c r="EY420" s="272"/>
      <c r="EZ420" s="272"/>
      <c r="FA420" s="272"/>
      <c r="FB420" s="272"/>
      <c r="FC420" s="272"/>
      <c r="FD420" s="272"/>
      <c r="FE420" s="272"/>
      <c r="FF420" s="272"/>
      <c r="FG420" s="272"/>
      <c r="FH420" s="272"/>
      <c r="FI420" s="272"/>
      <c r="FJ420" s="272"/>
      <c r="FK420" s="272"/>
      <c r="FL420" s="272"/>
      <c r="FM420" s="272"/>
      <c r="FN420" s="272"/>
      <c r="FO420" s="272"/>
    </row>
    <row r="421" spans="1:171" ht="15">
      <c r="A421" s="207"/>
      <c r="B421" s="238" t="s">
        <v>223</v>
      </c>
      <c r="C421" s="273" t="e">
        <f>+C410/C402*2</f>
        <v>#DIV/0!</v>
      </c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  <c r="Z421" s="272"/>
      <c r="AA421" s="272"/>
      <c r="AB421" s="272"/>
      <c r="AC421" s="272"/>
      <c r="AD421" s="272"/>
      <c r="AE421" s="272"/>
      <c r="AF421" s="272"/>
      <c r="AG421" s="272"/>
      <c r="AH421" s="272"/>
      <c r="AI421" s="272"/>
      <c r="AJ421" s="272"/>
      <c r="AK421" s="272"/>
      <c r="AL421" s="272"/>
      <c r="AM421" s="272"/>
      <c r="AN421" s="272"/>
      <c r="AO421" s="272"/>
      <c r="AP421" s="272"/>
      <c r="AQ421" s="272"/>
      <c r="AR421" s="272"/>
      <c r="AS421" s="272"/>
      <c r="AT421" s="272"/>
      <c r="AU421" s="272"/>
      <c r="AV421" s="272"/>
      <c r="AW421" s="272"/>
      <c r="AX421" s="272"/>
      <c r="AY421" s="272"/>
      <c r="AZ421" s="272"/>
      <c r="BA421" s="272"/>
      <c r="BB421" s="272"/>
      <c r="BC421" s="272"/>
      <c r="BD421" s="272"/>
      <c r="BE421" s="272"/>
      <c r="BF421" s="272"/>
      <c r="BG421" s="272"/>
      <c r="BH421" s="272"/>
      <c r="BI421" s="272"/>
      <c r="BJ421" s="272"/>
      <c r="BK421" s="272"/>
      <c r="BL421" s="272"/>
      <c r="BM421" s="272"/>
      <c r="BN421" s="272"/>
      <c r="BO421" s="272"/>
      <c r="BP421" s="272"/>
      <c r="BQ421" s="272"/>
      <c r="BR421" s="272"/>
      <c r="BS421" s="272"/>
      <c r="BT421" s="272"/>
      <c r="BU421" s="272"/>
      <c r="BV421" s="272"/>
      <c r="BW421" s="272"/>
      <c r="BX421" s="272"/>
      <c r="BY421" s="272"/>
      <c r="BZ421" s="272"/>
      <c r="CA421" s="272"/>
      <c r="CB421" s="272"/>
      <c r="CC421" s="272"/>
      <c r="CD421" s="272"/>
      <c r="CE421" s="272"/>
      <c r="CF421" s="272"/>
      <c r="CG421" s="272"/>
      <c r="CH421" s="272"/>
      <c r="CI421" s="272"/>
      <c r="CJ421" s="272"/>
      <c r="CK421" s="272"/>
      <c r="CL421" s="272"/>
      <c r="CM421" s="272"/>
      <c r="CN421" s="272"/>
      <c r="CO421" s="272"/>
      <c r="CP421" s="272"/>
      <c r="CQ421" s="272"/>
      <c r="CR421" s="272"/>
      <c r="CS421" s="272"/>
      <c r="CT421" s="272"/>
      <c r="CU421" s="272"/>
      <c r="CV421" s="272"/>
      <c r="CW421" s="272"/>
      <c r="CX421" s="272"/>
      <c r="CY421" s="272"/>
      <c r="CZ421" s="272"/>
      <c r="DA421" s="272"/>
      <c r="DB421" s="272"/>
      <c r="DC421" s="272"/>
      <c r="DD421" s="272"/>
      <c r="DE421" s="272"/>
      <c r="DF421" s="272"/>
      <c r="DG421" s="272"/>
      <c r="DH421" s="272"/>
      <c r="DI421" s="272"/>
      <c r="DJ421" s="272"/>
      <c r="DK421" s="272"/>
      <c r="DL421" s="272"/>
      <c r="DM421" s="272"/>
      <c r="DN421" s="272"/>
      <c r="DO421" s="272"/>
      <c r="DP421" s="272"/>
      <c r="DQ421" s="272"/>
      <c r="DR421" s="272"/>
      <c r="DS421" s="272"/>
      <c r="DT421" s="272"/>
      <c r="DU421" s="272"/>
      <c r="DV421" s="272"/>
      <c r="DW421" s="272"/>
      <c r="DX421" s="272"/>
      <c r="DY421" s="272"/>
      <c r="DZ421" s="272"/>
      <c r="EA421" s="272"/>
      <c r="EB421" s="272"/>
      <c r="EC421" s="272"/>
      <c r="ED421" s="272"/>
      <c r="EE421" s="272"/>
      <c r="EF421" s="272"/>
      <c r="EG421" s="272"/>
      <c r="EH421" s="272"/>
      <c r="EI421" s="272"/>
      <c r="EJ421" s="272"/>
      <c r="EK421" s="272"/>
      <c r="EL421" s="272"/>
      <c r="EM421" s="272"/>
      <c r="EN421" s="272"/>
      <c r="EO421" s="272"/>
      <c r="EP421" s="272"/>
      <c r="EQ421" s="272"/>
      <c r="ER421" s="272"/>
      <c r="ES421" s="272"/>
      <c r="ET421" s="272"/>
      <c r="EU421" s="272"/>
      <c r="EV421" s="272"/>
      <c r="EW421" s="272"/>
      <c r="EX421" s="272"/>
      <c r="EY421" s="272"/>
      <c r="EZ421" s="272"/>
      <c r="FA421" s="272"/>
      <c r="FB421" s="272"/>
      <c r="FC421" s="272"/>
      <c r="FD421" s="272"/>
      <c r="FE421" s="272"/>
      <c r="FF421" s="272"/>
      <c r="FG421" s="272"/>
      <c r="FH421" s="272"/>
      <c r="FI421" s="272"/>
      <c r="FJ421" s="272"/>
      <c r="FK421" s="272"/>
      <c r="FL421" s="272"/>
      <c r="FM421" s="272"/>
      <c r="FN421" s="272"/>
      <c r="FO421" s="272"/>
    </row>
    <row r="422" spans="1:171" ht="15">
      <c r="A422" s="207"/>
      <c r="B422" s="238" t="s">
        <v>224</v>
      </c>
      <c r="C422" s="273" t="e">
        <f>+C411/C402</f>
        <v>#DIV/0!</v>
      </c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  <c r="AA422" s="272"/>
      <c r="AB422" s="272"/>
      <c r="AC422" s="272"/>
      <c r="AD422" s="272"/>
      <c r="AE422" s="272"/>
      <c r="AF422" s="272"/>
      <c r="AG422" s="272"/>
      <c r="AH422" s="272"/>
      <c r="AI422" s="272"/>
      <c r="AJ422" s="272"/>
      <c r="AK422" s="272"/>
      <c r="AL422" s="272"/>
      <c r="AM422" s="272"/>
      <c r="AN422" s="272"/>
      <c r="AO422" s="272"/>
      <c r="AP422" s="272"/>
      <c r="AQ422" s="272"/>
      <c r="AR422" s="272"/>
      <c r="AS422" s="272"/>
      <c r="AT422" s="272"/>
      <c r="AU422" s="272"/>
      <c r="AV422" s="272"/>
      <c r="AW422" s="272"/>
      <c r="AX422" s="272"/>
      <c r="AY422" s="272"/>
      <c r="AZ422" s="272"/>
      <c r="BA422" s="272"/>
      <c r="BB422" s="272"/>
      <c r="BC422" s="272"/>
      <c r="BD422" s="272"/>
      <c r="BE422" s="272"/>
      <c r="BF422" s="272"/>
      <c r="BG422" s="272"/>
      <c r="BH422" s="272"/>
      <c r="BI422" s="272"/>
      <c r="BJ422" s="272"/>
      <c r="BK422" s="272"/>
      <c r="BL422" s="272"/>
      <c r="BM422" s="272"/>
      <c r="BN422" s="272"/>
      <c r="BO422" s="272"/>
      <c r="BP422" s="272"/>
      <c r="BQ422" s="272"/>
      <c r="BR422" s="272"/>
      <c r="BS422" s="272"/>
      <c r="BT422" s="272"/>
      <c r="BU422" s="272"/>
      <c r="BV422" s="272"/>
      <c r="BW422" s="272"/>
      <c r="BX422" s="272"/>
      <c r="BY422" s="272"/>
      <c r="BZ422" s="272"/>
      <c r="CA422" s="272"/>
      <c r="CB422" s="272"/>
      <c r="CC422" s="272"/>
      <c r="CD422" s="272"/>
      <c r="CE422" s="272"/>
      <c r="CF422" s="272"/>
      <c r="CG422" s="272"/>
      <c r="CH422" s="272"/>
      <c r="CI422" s="272"/>
      <c r="CJ422" s="272"/>
      <c r="CK422" s="272"/>
      <c r="CL422" s="272"/>
      <c r="CM422" s="272"/>
      <c r="CN422" s="272"/>
      <c r="CO422" s="272"/>
      <c r="CP422" s="272"/>
      <c r="CQ422" s="272"/>
      <c r="CR422" s="272"/>
      <c r="CS422" s="272"/>
      <c r="CT422" s="272"/>
      <c r="CU422" s="272"/>
      <c r="CV422" s="272"/>
      <c r="CW422" s="272"/>
      <c r="CX422" s="272"/>
      <c r="CY422" s="272"/>
      <c r="CZ422" s="272"/>
      <c r="DA422" s="272"/>
      <c r="DB422" s="272"/>
      <c r="DC422" s="272"/>
      <c r="DD422" s="272"/>
      <c r="DE422" s="272"/>
      <c r="DF422" s="272"/>
      <c r="DG422" s="272"/>
      <c r="DH422" s="272"/>
      <c r="DI422" s="272"/>
      <c r="DJ422" s="272"/>
      <c r="DK422" s="272"/>
      <c r="DL422" s="272"/>
      <c r="DM422" s="272"/>
      <c r="DN422" s="272"/>
      <c r="DO422" s="272"/>
      <c r="DP422" s="272"/>
      <c r="DQ422" s="272"/>
      <c r="DR422" s="272"/>
      <c r="DS422" s="272"/>
      <c r="DT422" s="272"/>
      <c r="DU422" s="272"/>
      <c r="DV422" s="272"/>
      <c r="DW422" s="272"/>
      <c r="DX422" s="272"/>
      <c r="DY422" s="272"/>
      <c r="DZ422" s="272"/>
      <c r="EA422" s="272"/>
      <c r="EB422" s="272"/>
      <c r="EC422" s="272"/>
      <c r="ED422" s="272"/>
      <c r="EE422" s="272"/>
      <c r="EF422" s="272"/>
      <c r="EG422" s="272"/>
      <c r="EH422" s="272"/>
      <c r="EI422" s="272"/>
      <c r="EJ422" s="272"/>
      <c r="EK422" s="272"/>
      <c r="EL422" s="272"/>
      <c r="EM422" s="272"/>
      <c r="EN422" s="272"/>
      <c r="EO422" s="272"/>
      <c r="EP422" s="272"/>
      <c r="EQ422" s="272"/>
      <c r="ER422" s="272"/>
      <c r="ES422" s="272"/>
      <c r="ET422" s="272"/>
      <c r="EU422" s="272"/>
      <c r="EV422" s="272"/>
      <c r="EW422" s="272"/>
      <c r="EX422" s="272"/>
      <c r="EY422" s="272"/>
      <c r="EZ422" s="272"/>
      <c r="FA422" s="272"/>
      <c r="FB422" s="272"/>
      <c r="FC422" s="272"/>
      <c r="FD422" s="272"/>
      <c r="FE422" s="272"/>
      <c r="FF422" s="272"/>
      <c r="FG422" s="272"/>
      <c r="FH422" s="272"/>
      <c r="FI422" s="272"/>
      <c r="FJ422" s="272"/>
      <c r="FK422" s="272"/>
      <c r="FL422" s="272"/>
      <c r="FM422" s="272"/>
      <c r="FN422" s="272"/>
      <c r="FO422" s="272"/>
    </row>
    <row r="423" spans="1:171" ht="15">
      <c r="A423" s="207"/>
      <c r="B423" s="238" t="s">
        <v>225</v>
      </c>
      <c r="C423" s="273" t="e">
        <f>+C412/C402*3</f>
        <v>#DIV/0!</v>
      </c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  <c r="AA423" s="272"/>
      <c r="AB423" s="272"/>
      <c r="AC423" s="272"/>
      <c r="AD423" s="272"/>
      <c r="AE423" s="272"/>
      <c r="AF423" s="272"/>
      <c r="AG423" s="272"/>
      <c r="AH423" s="272"/>
      <c r="AI423" s="272"/>
      <c r="AJ423" s="272"/>
      <c r="AK423" s="272"/>
      <c r="AL423" s="272"/>
      <c r="AM423" s="272"/>
      <c r="AN423" s="272"/>
      <c r="AO423" s="272"/>
      <c r="AP423" s="272"/>
      <c r="AQ423" s="272"/>
      <c r="AR423" s="272"/>
      <c r="AS423" s="272"/>
      <c r="AT423" s="272"/>
      <c r="AU423" s="272"/>
      <c r="AV423" s="272"/>
      <c r="AW423" s="272"/>
      <c r="AX423" s="272"/>
      <c r="AY423" s="272"/>
      <c r="AZ423" s="272"/>
      <c r="BA423" s="272"/>
      <c r="BB423" s="272"/>
      <c r="BC423" s="272"/>
      <c r="BD423" s="272"/>
      <c r="BE423" s="272"/>
      <c r="BF423" s="272"/>
      <c r="BG423" s="272"/>
      <c r="BH423" s="272"/>
      <c r="BI423" s="272"/>
      <c r="BJ423" s="272"/>
      <c r="BK423" s="272"/>
      <c r="BL423" s="272"/>
      <c r="BM423" s="272"/>
      <c r="BN423" s="272"/>
      <c r="BO423" s="272"/>
      <c r="BP423" s="272"/>
      <c r="BQ423" s="272"/>
      <c r="BR423" s="272"/>
      <c r="BS423" s="272"/>
      <c r="BT423" s="272"/>
      <c r="BU423" s="272"/>
      <c r="BV423" s="272"/>
      <c r="BW423" s="272"/>
      <c r="BX423" s="272"/>
      <c r="BY423" s="272"/>
      <c r="BZ423" s="272"/>
      <c r="CA423" s="272"/>
      <c r="CB423" s="272"/>
      <c r="CC423" s="272"/>
      <c r="CD423" s="272"/>
      <c r="CE423" s="272"/>
      <c r="CF423" s="272"/>
      <c r="CG423" s="272"/>
      <c r="CH423" s="272"/>
      <c r="CI423" s="272"/>
      <c r="CJ423" s="272"/>
      <c r="CK423" s="272"/>
      <c r="CL423" s="272"/>
      <c r="CM423" s="272"/>
      <c r="CN423" s="272"/>
      <c r="CO423" s="272"/>
      <c r="CP423" s="272"/>
      <c r="CQ423" s="272"/>
      <c r="CR423" s="272"/>
      <c r="CS423" s="272"/>
      <c r="CT423" s="272"/>
      <c r="CU423" s="272"/>
      <c r="CV423" s="272"/>
      <c r="CW423" s="272"/>
      <c r="CX423" s="272"/>
      <c r="CY423" s="272"/>
      <c r="CZ423" s="272"/>
      <c r="DA423" s="272"/>
      <c r="DB423" s="272"/>
      <c r="DC423" s="272"/>
      <c r="DD423" s="272"/>
      <c r="DE423" s="272"/>
      <c r="DF423" s="272"/>
      <c r="DG423" s="272"/>
      <c r="DH423" s="272"/>
      <c r="DI423" s="272"/>
      <c r="DJ423" s="272"/>
      <c r="DK423" s="272"/>
      <c r="DL423" s="272"/>
      <c r="DM423" s="272"/>
      <c r="DN423" s="272"/>
      <c r="DO423" s="272"/>
      <c r="DP423" s="272"/>
      <c r="DQ423" s="272"/>
      <c r="DR423" s="272"/>
      <c r="DS423" s="272"/>
      <c r="DT423" s="272"/>
      <c r="DU423" s="272"/>
      <c r="DV423" s="272"/>
      <c r="DW423" s="272"/>
      <c r="DX423" s="272"/>
      <c r="DY423" s="272"/>
      <c r="DZ423" s="272"/>
      <c r="EA423" s="272"/>
      <c r="EB423" s="272"/>
      <c r="EC423" s="272"/>
      <c r="ED423" s="272"/>
      <c r="EE423" s="272"/>
      <c r="EF423" s="272"/>
      <c r="EG423" s="272"/>
      <c r="EH423" s="272"/>
      <c r="EI423" s="272"/>
      <c r="EJ423" s="272"/>
      <c r="EK423" s="272"/>
      <c r="EL423" s="272"/>
      <c r="EM423" s="272"/>
      <c r="EN423" s="272"/>
      <c r="EO423" s="272"/>
      <c r="EP423" s="272"/>
      <c r="EQ423" s="272"/>
      <c r="ER423" s="272"/>
      <c r="ES423" s="272"/>
      <c r="ET423" s="272"/>
      <c r="EU423" s="272"/>
      <c r="EV423" s="272"/>
      <c r="EW423" s="272"/>
      <c r="EX423" s="272"/>
      <c r="EY423" s="272"/>
      <c r="EZ423" s="272"/>
      <c r="FA423" s="272"/>
      <c r="FB423" s="272"/>
      <c r="FC423" s="272"/>
      <c r="FD423" s="272"/>
      <c r="FE423" s="272"/>
      <c r="FF423" s="272"/>
      <c r="FG423" s="272"/>
      <c r="FH423" s="272"/>
      <c r="FI423" s="272"/>
      <c r="FJ423" s="272"/>
      <c r="FK423" s="272"/>
      <c r="FL423" s="272"/>
      <c r="FM423" s="272"/>
      <c r="FN423" s="272"/>
      <c r="FO423" s="272"/>
    </row>
    <row r="424" spans="1:171" ht="15.75" thickBot="1">
      <c r="A424" s="260"/>
      <c r="B424" s="240" t="s">
        <v>226</v>
      </c>
      <c r="C424" s="290" t="e">
        <f>+C413/C402</f>
        <v>#DIV/0!</v>
      </c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  <c r="Z424" s="272"/>
      <c r="AA424" s="272"/>
      <c r="AB424" s="272"/>
      <c r="AC424" s="272"/>
      <c r="AD424" s="272"/>
      <c r="AE424" s="272"/>
      <c r="AF424" s="272"/>
      <c r="AG424" s="272"/>
      <c r="AH424" s="272"/>
      <c r="AI424" s="272"/>
      <c r="AJ424" s="272"/>
      <c r="AK424" s="272"/>
      <c r="AL424" s="272"/>
      <c r="AM424" s="272"/>
      <c r="AN424" s="272"/>
      <c r="AO424" s="272"/>
      <c r="AP424" s="272"/>
      <c r="AQ424" s="272"/>
      <c r="AR424" s="272"/>
      <c r="AS424" s="272"/>
      <c r="AT424" s="272"/>
      <c r="AU424" s="272"/>
      <c r="AV424" s="272"/>
      <c r="AW424" s="272"/>
      <c r="AX424" s="272"/>
      <c r="AY424" s="272"/>
      <c r="AZ424" s="272"/>
      <c r="BA424" s="272"/>
      <c r="BB424" s="272"/>
      <c r="BC424" s="272"/>
      <c r="BD424" s="272"/>
      <c r="BE424" s="272"/>
      <c r="BF424" s="272"/>
      <c r="BG424" s="272"/>
      <c r="BH424" s="272"/>
      <c r="BI424" s="272"/>
      <c r="BJ424" s="272"/>
      <c r="BK424" s="272"/>
      <c r="BL424" s="272"/>
      <c r="BM424" s="272"/>
      <c r="BN424" s="272"/>
      <c r="BO424" s="272"/>
      <c r="BP424" s="272"/>
      <c r="BQ424" s="272"/>
      <c r="BR424" s="272"/>
      <c r="BS424" s="272"/>
      <c r="BT424" s="272"/>
      <c r="BU424" s="272"/>
      <c r="BV424" s="272"/>
      <c r="BW424" s="272"/>
      <c r="BX424" s="272"/>
      <c r="BY424" s="272"/>
      <c r="BZ424" s="272"/>
      <c r="CA424" s="272"/>
      <c r="CB424" s="272"/>
      <c r="CC424" s="272"/>
      <c r="CD424" s="272"/>
      <c r="CE424" s="272"/>
      <c r="CF424" s="272"/>
      <c r="CG424" s="272"/>
      <c r="CH424" s="272"/>
      <c r="CI424" s="272"/>
      <c r="CJ424" s="272"/>
      <c r="CK424" s="272"/>
      <c r="CL424" s="272"/>
      <c r="CM424" s="272"/>
      <c r="CN424" s="272"/>
      <c r="CO424" s="272"/>
      <c r="CP424" s="272"/>
      <c r="CQ424" s="272"/>
      <c r="CR424" s="272"/>
      <c r="CS424" s="272"/>
      <c r="CT424" s="272"/>
      <c r="CU424" s="272"/>
      <c r="CV424" s="272"/>
      <c r="CW424" s="272"/>
      <c r="CX424" s="272"/>
      <c r="CY424" s="272"/>
      <c r="CZ424" s="272"/>
      <c r="DA424" s="272"/>
      <c r="DB424" s="272"/>
      <c r="DC424" s="272"/>
      <c r="DD424" s="272"/>
      <c r="DE424" s="272"/>
      <c r="DF424" s="272"/>
      <c r="DG424" s="272"/>
      <c r="DH424" s="272"/>
      <c r="DI424" s="272"/>
      <c r="DJ424" s="272"/>
      <c r="DK424" s="272"/>
      <c r="DL424" s="272"/>
      <c r="DM424" s="272"/>
      <c r="DN424" s="272"/>
      <c r="DO424" s="272"/>
      <c r="DP424" s="272"/>
      <c r="DQ424" s="272"/>
      <c r="DR424" s="272"/>
      <c r="DS424" s="272"/>
      <c r="DT424" s="272"/>
      <c r="DU424" s="272"/>
      <c r="DV424" s="272"/>
      <c r="DW424" s="272"/>
      <c r="DX424" s="272"/>
      <c r="DY424" s="272"/>
      <c r="DZ424" s="272"/>
      <c r="EA424" s="272"/>
      <c r="EB424" s="272"/>
      <c r="EC424" s="272"/>
      <c r="ED424" s="272"/>
      <c r="EE424" s="272"/>
      <c r="EF424" s="272"/>
      <c r="EG424" s="272"/>
      <c r="EH424" s="272"/>
      <c r="EI424" s="272"/>
      <c r="EJ424" s="272"/>
      <c r="EK424" s="272"/>
      <c r="EL424" s="272"/>
      <c r="EM424" s="272"/>
      <c r="EN424" s="272"/>
      <c r="EO424" s="272"/>
      <c r="EP424" s="272"/>
      <c r="EQ424" s="272"/>
      <c r="ER424" s="272"/>
      <c r="ES424" s="272"/>
      <c r="ET424" s="272"/>
      <c r="EU424" s="272"/>
      <c r="EV424" s="272"/>
      <c r="EW424" s="272"/>
      <c r="EX424" s="272"/>
      <c r="EY424" s="272"/>
      <c r="EZ424" s="272"/>
      <c r="FA424" s="272"/>
      <c r="FB424" s="272"/>
      <c r="FC424" s="272"/>
      <c r="FD424" s="272"/>
      <c r="FE424" s="272"/>
      <c r="FF424" s="272"/>
      <c r="FG424" s="272"/>
      <c r="FH424" s="272"/>
      <c r="FI424" s="272"/>
      <c r="FJ424" s="272"/>
      <c r="FK424" s="272"/>
      <c r="FL424" s="272"/>
      <c r="FM424" s="272"/>
      <c r="FN424" s="272"/>
      <c r="FO424" s="272"/>
    </row>
    <row r="425" spans="1:171" ht="15">
      <c r="A425" s="219"/>
      <c r="B425" s="267"/>
      <c r="C425" s="286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  <c r="AA425" s="272"/>
      <c r="AB425" s="272"/>
      <c r="AC425" s="272"/>
      <c r="AD425" s="272"/>
      <c r="AE425" s="272"/>
      <c r="AF425" s="272"/>
      <c r="AG425" s="272"/>
      <c r="AH425" s="272"/>
      <c r="AI425" s="272"/>
      <c r="AJ425" s="272"/>
      <c r="AK425" s="272"/>
      <c r="AL425" s="272"/>
      <c r="AM425" s="272"/>
      <c r="AN425" s="272"/>
      <c r="AO425" s="272"/>
      <c r="AP425" s="272"/>
      <c r="AQ425" s="272"/>
      <c r="AR425" s="272"/>
      <c r="AS425" s="272"/>
      <c r="AT425" s="272"/>
      <c r="AU425" s="272"/>
      <c r="AV425" s="272"/>
      <c r="AW425" s="272"/>
      <c r="AX425" s="272"/>
      <c r="AY425" s="272"/>
      <c r="AZ425" s="272"/>
      <c r="BA425" s="272"/>
      <c r="BB425" s="272"/>
      <c r="BC425" s="272"/>
      <c r="BD425" s="272"/>
      <c r="BE425" s="272"/>
      <c r="BF425" s="272"/>
      <c r="BG425" s="272"/>
      <c r="BH425" s="272"/>
      <c r="BI425" s="272"/>
      <c r="BJ425" s="272"/>
      <c r="BK425" s="272"/>
      <c r="BL425" s="272"/>
      <c r="BM425" s="272"/>
      <c r="BN425" s="272"/>
      <c r="BO425" s="272"/>
      <c r="BP425" s="272"/>
      <c r="BQ425" s="272"/>
      <c r="BR425" s="272"/>
      <c r="BS425" s="272"/>
      <c r="BT425" s="272"/>
      <c r="BU425" s="272"/>
      <c r="BV425" s="272"/>
      <c r="BW425" s="272"/>
      <c r="BX425" s="272"/>
      <c r="BY425" s="272"/>
      <c r="BZ425" s="272"/>
      <c r="CA425" s="272"/>
      <c r="CB425" s="272"/>
      <c r="CC425" s="272"/>
      <c r="CD425" s="272"/>
      <c r="CE425" s="272"/>
      <c r="CF425" s="272"/>
      <c r="CG425" s="272"/>
      <c r="CH425" s="272"/>
      <c r="CI425" s="272"/>
      <c r="CJ425" s="272"/>
      <c r="CK425" s="272"/>
      <c r="CL425" s="272"/>
      <c r="CM425" s="272"/>
      <c r="CN425" s="272"/>
      <c r="CO425" s="272"/>
      <c r="CP425" s="272"/>
      <c r="CQ425" s="272"/>
      <c r="CR425" s="272"/>
      <c r="CS425" s="272"/>
      <c r="CT425" s="272"/>
      <c r="CU425" s="272"/>
      <c r="CV425" s="272"/>
      <c r="CW425" s="272"/>
      <c r="CX425" s="272"/>
      <c r="CY425" s="272"/>
      <c r="CZ425" s="272"/>
      <c r="DA425" s="272"/>
      <c r="DB425" s="272"/>
      <c r="DC425" s="272"/>
      <c r="DD425" s="272"/>
      <c r="DE425" s="272"/>
      <c r="DF425" s="272"/>
      <c r="DG425" s="272"/>
      <c r="DH425" s="272"/>
      <c r="DI425" s="272"/>
      <c r="DJ425" s="272"/>
      <c r="DK425" s="272"/>
      <c r="DL425" s="272"/>
      <c r="DM425" s="272"/>
      <c r="DN425" s="272"/>
      <c r="DO425" s="272"/>
      <c r="DP425" s="272"/>
      <c r="DQ425" s="272"/>
      <c r="DR425" s="272"/>
      <c r="DS425" s="272"/>
      <c r="DT425" s="272"/>
      <c r="DU425" s="272"/>
      <c r="DV425" s="272"/>
      <c r="DW425" s="272"/>
      <c r="DX425" s="272"/>
      <c r="DY425" s="272"/>
      <c r="DZ425" s="272"/>
      <c r="EA425" s="272"/>
      <c r="EB425" s="272"/>
      <c r="EC425" s="272"/>
      <c r="ED425" s="272"/>
      <c r="EE425" s="272"/>
      <c r="EF425" s="272"/>
      <c r="EG425" s="272"/>
      <c r="EH425" s="272"/>
      <c r="EI425" s="272"/>
      <c r="EJ425" s="272"/>
      <c r="EK425" s="272"/>
      <c r="EL425" s="272"/>
      <c r="EM425" s="272"/>
      <c r="EN425" s="272"/>
      <c r="EO425" s="272"/>
      <c r="EP425" s="272"/>
      <c r="EQ425" s="272"/>
      <c r="ER425" s="272"/>
      <c r="ES425" s="272"/>
      <c r="ET425" s="272"/>
      <c r="EU425" s="272"/>
      <c r="EV425" s="272"/>
      <c r="EW425" s="272"/>
      <c r="EX425" s="272"/>
      <c r="EY425" s="272"/>
      <c r="EZ425" s="272"/>
      <c r="FA425" s="272"/>
      <c r="FB425" s="272"/>
      <c r="FC425" s="272"/>
      <c r="FD425" s="272"/>
      <c r="FE425" s="272"/>
      <c r="FF425" s="272"/>
      <c r="FG425" s="272"/>
      <c r="FH425" s="272"/>
      <c r="FI425" s="272"/>
      <c r="FJ425" s="272"/>
      <c r="FK425" s="272"/>
      <c r="FL425" s="272"/>
      <c r="FM425" s="272"/>
      <c r="FN425" s="272"/>
      <c r="FO425" s="272"/>
    </row>
    <row r="426" spans="1:171" ht="15">
      <c r="A426" s="262"/>
      <c r="B426" s="263" t="s">
        <v>138</v>
      </c>
      <c r="C426" s="289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  <c r="Z426" s="272"/>
      <c r="AA426" s="272"/>
      <c r="AB426" s="272"/>
      <c r="AC426" s="272"/>
      <c r="AD426" s="272"/>
      <c r="AE426" s="272"/>
      <c r="AF426" s="272"/>
      <c r="AG426" s="272"/>
      <c r="AH426" s="272"/>
      <c r="AI426" s="272"/>
      <c r="AJ426" s="272"/>
      <c r="AK426" s="272"/>
      <c r="AL426" s="272"/>
      <c r="AM426" s="272"/>
      <c r="AN426" s="272"/>
      <c r="AO426" s="272"/>
      <c r="AP426" s="272"/>
      <c r="AQ426" s="272"/>
      <c r="AR426" s="272"/>
      <c r="AS426" s="272"/>
      <c r="AT426" s="272"/>
      <c r="AU426" s="272"/>
      <c r="AV426" s="272"/>
      <c r="AW426" s="272"/>
      <c r="AX426" s="272"/>
      <c r="AY426" s="272"/>
      <c r="AZ426" s="272"/>
      <c r="BA426" s="272"/>
      <c r="BB426" s="272"/>
      <c r="BC426" s="272"/>
      <c r="BD426" s="272"/>
      <c r="BE426" s="272"/>
      <c r="BF426" s="272"/>
      <c r="BG426" s="272"/>
      <c r="BH426" s="272"/>
      <c r="BI426" s="272"/>
      <c r="BJ426" s="272"/>
      <c r="BK426" s="272"/>
      <c r="BL426" s="272"/>
      <c r="BM426" s="272"/>
      <c r="BN426" s="272"/>
      <c r="BO426" s="272"/>
      <c r="BP426" s="272"/>
      <c r="BQ426" s="272"/>
      <c r="BR426" s="272"/>
      <c r="BS426" s="272"/>
      <c r="BT426" s="272"/>
      <c r="BU426" s="272"/>
      <c r="BV426" s="272"/>
      <c r="BW426" s="272"/>
      <c r="BX426" s="272"/>
      <c r="BY426" s="272"/>
      <c r="BZ426" s="272"/>
      <c r="CA426" s="272"/>
      <c r="CB426" s="272"/>
      <c r="CC426" s="272"/>
      <c r="CD426" s="272"/>
      <c r="CE426" s="272"/>
      <c r="CF426" s="272"/>
      <c r="CG426" s="272"/>
      <c r="CH426" s="272"/>
      <c r="CI426" s="272"/>
      <c r="CJ426" s="272"/>
      <c r="CK426" s="272"/>
      <c r="CL426" s="272"/>
      <c r="CM426" s="272"/>
      <c r="CN426" s="272"/>
      <c r="CO426" s="272"/>
      <c r="CP426" s="272"/>
      <c r="CQ426" s="272"/>
      <c r="CR426" s="272"/>
      <c r="CS426" s="272"/>
      <c r="CT426" s="272"/>
      <c r="CU426" s="272"/>
      <c r="CV426" s="272"/>
      <c r="CW426" s="272"/>
      <c r="CX426" s="272"/>
      <c r="CY426" s="272"/>
      <c r="CZ426" s="272"/>
      <c r="DA426" s="272"/>
      <c r="DB426" s="272"/>
      <c r="DC426" s="272"/>
      <c r="DD426" s="272"/>
      <c r="DE426" s="272"/>
      <c r="DF426" s="272"/>
      <c r="DG426" s="272"/>
      <c r="DH426" s="272"/>
      <c r="DI426" s="272"/>
      <c r="DJ426" s="272"/>
      <c r="DK426" s="272"/>
      <c r="DL426" s="272"/>
      <c r="DM426" s="272"/>
      <c r="DN426" s="272"/>
      <c r="DO426" s="272"/>
      <c r="DP426" s="272"/>
      <c r="DQ426" s="272"/>
      <c r="DR426" s="272"/>
      <c r="DS426" s="272"/>
      <c r="DT426" s="272"/>
      <c r="DU426" s="272"/>
      <c r="DV426" s="272"/>
      <c r="DW426" s="272"/>
      <c r="DX426" s="272"/>
      <c r="DY426" s="272"/>
      <c r="DZ426" s="272"/>
      <c r="EA426" s="272"/>
      <c r="EB426" s="272"/>
      <c r="EC426" s="272"/>
      <c r="ED426" s="272"/>
      <c r="EE426" s="272"/>
      <c r="EF426" s="272"/>
      <c r="EG426" s="272"/>
      <c r="EH426" s="272"/>
      <c r="EI426" s="272"/>
      <c r="EJ426" s="272"/>
      <c r="EK426" s="272"/>
      <c r="EL426" s="272"/>
      <c r="EM426" s="272"/>
      <c r="EN426" s="272"/>
      <c r="EO426" s="272"/>
      <c r="EP426" s="272"/>
      <c r="EQ426" s="272"/>
      <c r="ER426" s="272"/>
      <c r="ES426" s="272"/>
      <c r="ET426" s="272"/>
      <c r="EU426" s="272"/>
      <c r="EV426" s="272"/>
      <c r="EW426" s="272"/>
      <c r="EX426" s="272"/>
      <c r="EY426" s="272"/>
      <c r="EZ426" s="272"/>
      <c r="FA426" s="272"/>
      <c r="FB426" s="272"/>
      <c r="FC426" s="272"/>
      <c r="FD426" s="272"/>
      <c r="FE426" s="272"/>
      <c r="FF426" s="272"/>
      <c r="FG426" s="272"/>
      <c r="FH426" s="272"/>
      <c r="FI426" s="272"/>
      <c r="FJ426" s="272"/>
      <c r="FK426" s="272"/>
      <c r="FL426" s="272"/>
      <c r="FM426" s="272"/>
      <c r="FN426" s="272"/>
      <c r="FO426" s="272"/>
    </row>
    <row r="427" spans="1:171" ht="15">
      <c r="A427" s="213"/>
      <c r="B427" s="250" t="s">
        <v>68</v>
      </c>
      <c r="C427" s="216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  <c r="Z427" s="272"/>
      <c r="AA427" s="272"/>
      <c r="AB427" s="272"/>
      <c r="AC427" s="272"/>
      <c r="AD427" s="272"/>
      <c r="AE427" s="272"/>
      <c r="AF427" s="272"/>
      <c r="AG427" s="272"/>
      <c r="AH427" s="272"/>
      <c r="AI427" s="272"/>
      <c r="AJ427" s="272"/>
      <c r="AK427" s="272"/>
      <c r="AL427" s="272"/>
      <c r="AM427" s="272"/>
      <c r="AN427" s="272"/>
      <c r="AO427" s="272"/>
      <c r="AP427" s="272"/>
      <c r="AQ427" s="272"/>
      <c r="AR427" s="272"/>
      <c r="AS427" s="272"/>
      <c r="AT427" s="272"/>
      <c r="AU427" s="272"/>
      <c r="AV427" s="272"/>
      <c r="AW427" s="272"/>
      <c r="AX427" s="272"/>
      <c r="AY427" s="272"/>
      <c r="AZ427" s="272"/>
      <c r="BA427" s="272"/>
      <c r="BB427" s="272"/>
      <c r="BC427" s="272"/>
      <c r="BD427" s="272"/>
      <c r="BE427" s="272"/>
      <c r="BF427" s="272"/>
      <c r="BG427" s="272"/>
      <c r="BH427" s="272"/>
      <c r="BI427" s="272"/>
      <c r="BJ427" s="272"/>
      <c r="BK427" s="272"/>
      <c r="BL427" s="272"/>
      <c r="BM427" s="272"/>
      <c r="BN427" s="272"/>
      <c r="BO427" s="272"/>
      <c r="BP427" s="272"/>
      <c r="BQ427" s="272"/>
      <c r="BR427" s="272"/>
      <c r="BS427" s="272"/>
      <c r="BT427" s="272"/>
      <c r="BU427" s="272"/>
      <c r="BV427" s="272"/>
      <c r="BW427" s="272"/>
      <c r="BX427" s="272"/>
      <c r="BY427" s="272"/>
      <c r="BZ427" s="272"/>
      <c r="CA427" s="272"/>
      <c r="CB427" s="272"/>
      <c r="CC427" s="272"/>
      <c r="CD427" s="272"/>
      <c r="CE427" s="272"/>
      <c r="CF427" s="272"/>
      <c r="CG427" s="272"/>
      <c r="CH427" s="272"/>
      <c r="CI427" s="272"/>
      <c r="CJ427" s="272"/>
      <c r="CK427" s="272"/>
      <c r="CL427" s="272"/>
      <c r="CM427" s="272"/>
      <c r="CN427" s="272"/>
      <c r="CO427" s="272"/>
      <c r="CP427" s="272"/>
      <c r="CQ427" s="272"/>
      <c r="CR427" s="272"/>
      <c r="CS427" s="272"/>
      <c r="CT427" s="272"/>
      <c r="CU427" s="272"/>
      <c r="CV427" s="272"/>
      <c r="CW427" s="272"/>
      <c r="CX427" s="272"/>
      <c r="CY427" s="272"/>
      <c r="CZ427" s="272"/>
      <c r="DA427" s="272"/>
      <c r="DB427" s="272"/>
      <c r="DC427" s="272"/>
      <c r="DD427" s="272"/>
      <c r="DE427" s="272"/>
      <c r="DF427" s="272"/>
      <c r="DG427" s="272"/>
      <c r="DH427" s="272"/>
      <c r="DI427" s="272"/>
      <c r="DJ427" s="272"/>
      <c r="DK427" s="272"/>
      <c r="DL427" s="272"/>
      <c r="DM427" s="272"/>
      <c r="DN427" s="272"/>
      <c r="DO427" s="272"/>
      <c r="DP427" s="272"/>
      <c r="DQ427" s="272"/>
      <c r="DR427" s="272"/>
      <c r="DS427" s="272"/>
      <c r="DT427" s="272"/>
      <c r="DU427" s="272"/>
      <c r="DV427" s="272"/>
      <c r="DW427" s="272"/>
      <c r="DX427" s="272"/>
      <c r="DY427" s="272"/>
      <c r="DZ427" s="272"/>
      <c r="EA427" s="272"/>
      <c r="EB427" s="272"/>
      <c r="EC427" s="272"/>
      <c r="ED427" s="272"/>
      <c r="EE427" s="272"/>
      <c r="EF427" s="272"/>
      <c r="EG427" s="272"/>
      <c r="EH427" s="272"/>
      <c r="EI427" s="272"/>
      <c r="EJ427" s="272"/>
      <c r="EK427" s="272"/>
      <c r="EL427" s="272"/>
      <c r="EM427" s="272"/>
      <c r="EN427" s="272"/>
      <c r="EO427" s="272"/>
      <c r="EP427" s="272"/>
      <c r="EQ427" s="272"/>
      <c r="ER427" s="272"/>
      <c r="ES427" s="272"/>
      <c r="ET427" s="272"/>
      <c r="EU427" s="272"/>
      <c r="EV427" s="272"/>
      <c r="EW427" s="272"/>
      <c r="EX427" s="272"/>
      <c r="EY427" s="272"/>
      <c r="EZ427" s="272"/>
      <c r="FA427" s="272"/>
      <c r="FB427" s="272"/>
      <c r="FC427" s="272"/>
      <c r="FD427" s="272"/>
      <c r="FE427" s="272"/>
      <c r="FF427" s="272"/>
      <c r="FG427" s="272"/>
      <c r="FH427" s="272"/>
      <c r="FI427" s="272"/>
      <c r="FJ427" s="272"/>
      <c r="FK427" s="272"/>
      <c r="FL427" s="272"/>
      <c r="FM427" s="272"/>
      <c r="FN427" s="272"/>
      <c r="FO427" s="272"/>
    </row>
    <row r="428" spans="1:171" ht="15">
      <c r="A428" s="255"/>
      <c r="B428" s="256" t="s">
        <v>11</v>
      </c>
      <c r="C428" s="189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  <c r="AA428" s="272"/>
      <c r="AB428" s="272"/>
      <c r="AC428" s="272"/>
      <c r="AD428" s="272"/>
      <c r="AE428" s="272"/>
      <c r="AF428" s="272"/>
      <c r="AG428" s="272"/>
      <c r="AH428" s="272"/>
      <c r="AI428" s="272"/>
      <c r="AJ428" s="272"/>
      <c r="AK428" s="272"/>
      <c r="AL428" s="272"/>
      <c r="AM428" s="272"/>
      <c r="AN428" s="272"/>
      <c r="AO428" s="272"/>
      <c r="AP428" s="272"/>
      <c r="AQ428" s="272"/>
      <c r="AR428" s="272"/>
      <c r="AS428" s="272"/>
      <c r="AT428" s="272"/>
      <c r="AU428" s="272"/>
      <c r="AV428" s="272"/>
      <c r="AW428" s="272"/>
      <c r="AX428" s="272"/>
      <c r="AY428" s="272"/>
      <c r="AZ428" s="272"/>
      <c r="BA428" s="272"/>
      <c r="BB428" s="272"/>
      <c r="BC428" s="272"/>
      <c r="BD428" s="272"/>
      <c r="BE428" s="272"/>
      <c r="BF428" s="272"/>
      <c r="BG428" s="272"/>
      <c r="BH428" s="272"/>
      <c r="BI428" s="272"/>
      <c r="BJ428" s="272"/>
      <c r="BK428" s="272"/>
      <c r="BL428" s="272"/>
      <c r="BM428" s="272"/>
      <c r="BN428" s="272"/>
      <c r="BO428" s="272"/>
      <c r="BP428" s="272"/>
      <c r="BQ428" s="272"/>
      <c r="BR428" s="272"/>
      <c r="BS428" s="272"/>
      <c r="BT428" s="272"/>
      <c r="BU428" s="272"/>
      <c r="BV428" s="272"/>
      <c r="BW428" s="272"/>
      <c r="BX428" s="272"/>
      <c r="BY428" s="272"/>
      <c r="BZ428" s="272"/>
      <c r="CA428" s="272"/>
      <c r="CB428" s="272"/>
      <c r="CC428" s="272"/>
      <c r="CD428" s="272"/>
      <c r="CE428" s="272"/>
      <c r="CF428" s="272"/>
      <c r="CG428" s="272"/>
      <c r="CH428" s="272"/>
      <c r="CI428" s="272"/>
      <c r="CJ428" s="272"/>
      <c r="CK428" s="272"/>
      <c r="CL428" s="272"/>
      <c r="CM428" s="272"/>
      <c r="CN428" s="272"/>
      <c r="CO428" s="272"/>
      <c r="CP428" s="272"/>
      <c r="CQ428" s="272"/>
      <c r="CR428" s="272"/>
      <c r="CS428" s="272"/>
      <c r="CT428" s="272"/>
      <c r="CU428" s="272"/>
      <c r="CV428" s="272"/>
      <c r="CW428" s="272"/>
      <c r="CX428" s="272"/>
      <c r="CY428" s="272"/>
      <c r="CZ428" s="272"/>
      <c r="DA428" s="272"/>
      <c r="DB428" s="272"/>
      <c r="DC428" s="272"/>
      <c r="DD428" s="272"/>
      <c r="DE428" s="272"/>
      <c r="DF428" s="272"/>
      <c r="DG428" s="272"/>
      <c r="DH428" s="272"/>
      <c r="DI428" s="272"/>
      <c r="DJ428" s="272"/>
      <c r="DK428" s="272"/>
      <c r="DL428" s="272"/>
      <c r="DM428" s="272"/>
      <c r="DN428" s="272"/>
      <c r="DO428" s="272"/>
      <c r="DP428" s="272"/>
      <c r="DQ428" s="272"/>
      <c r="DR428" s="272"/>
      <c r="DS428" s="272"/>
      <c r="DT428" s="272"/>
      <c r="DU428" s="272"/>
      <c r="DV428" s="272"/>
      <c r="DW428" s="272"/>
      <c r="DX428" s="272"/>
      <c r="DY428" s="272"/>
      <c r="DZ428" s="272"/>
      <c r="EA428" s="272"/>
      <c r="EB428" s="272"/>
      <c r="EC428" s="272"/>
      <c r="ED428" s="272"/>
      <c r="EE428" s="272"/>
      <c r="EF428" s="272"/>
      <c r="EG428" s="272"/>
      <c r="EH428" s="272"/>
      <c r="EI428" s="272"/>
      <c r="EJ428" s="272"/>
      <c r="EK428" s="272"/>
      <c r="EL428" s="272"/>
      <c r="EM428" s="272"/>
      <c r="EN428" s="272"/>
      <c r="EO428" s="272"/>
      <c r="EP428" s="272"/>
      <c r="EQ428" s="272"/>
      <c r="ER428" s="272"/>
      <c r="ES428" s="272"/>
      <c r="ET428" s="272"/>
      <c r="EU428" s="272"/>
      <c r="EV428" s="272"/>
      <c r="EW428" s="272"/>
      <c r="EX428" s="272"/>
      <c r="EY428" s="272"/>
      <c r="EZ428" s="272"/>
      <c r="FA428" s="272"/>
      <c r="FB428" s="272"/>
      <c r="FC428" s="272"/>
      <c r="FD428" s="272"/>
      <c r="FE428" s="272"/>
      <c r="FF428" s="272"/>
      <c r="FG428" s="272"/>
      <c r="FH428" s="272"/>
      <c r="FI428" s="272"/>
      <c r="FJ428" s="272"/>
      <c r="FK428" s="272"/>
      <c r="FL428" s="272"/>
      <c r="FM428" s="272"/>
      <c r="FN428" s="272"/>
      <c r="FO428" s="272"/>
    </row>
    <row r="429" spans="1:171" ht="15">
      <c r="A429" s="213"/>
      <c r="B429" s="250" t="s">
        <v>69</v>
      </c>
      <c r="C429" s="216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  <c r="AA429" s="272"/>
      <c r="AB429" s="272"/>
      <c r="AC429" s="272"/>
      <c r="AD429" s="272"/>
      <c r="AE429" s="272"/>
      <c r="AF429" s="272"/>
      <c r="AG429" s="272"/>
      <c r="AH429" s="272"/>
      <c r="AI429" s="272"/>
      <c r="AJ429" s="272"/>
      <c r="AK429" s="272"/>
      <c r="AL429" s="272"/>
      <c r="AM429" s="272"/>
      <c r="AN429" s="272"/>
      <c r="AO429" s="272"/>
      <c r="AP429" s="272"/>
      <c r="AQ429" s="272"/>
      <c r="AR429" s="272"/>
      <c r="AS429" s="272"/>
      <c r="AT429" s="272"/>
      <c r="AU429" s="272"/>
      <c r="AV429" s="272"/>
      <c r="AW429" s="272"/>
      <c r="AX429" s="272"/>
      <c r="AY429" s="272"/>
      <c r="AZ429" s="272"/>
      <c r="BA429" s="272"/>
      <c r="BB429" s="272"/>
      <c r="BC429" s="272"/>
      <c r="BD429" s="272"/>
      <c r="BE429" s="272"/>
      <c r="BF429" s="272"/>
      <c r="BG429" s="272"/>
      <c r="BH429" s="272"/>
      <c r="BI429" s="272"/>
      <c r="BJ429" s="272"/>
      <c r="BK429" s="272"/>
      <c r="BL429" s="272"/>
      <c r="BM429" s="272"/>
      <c r="BN429" s="272"/>
      <c r="BO429" s="272"/>
      <c r="BP429" s="272"/>
      <c r="BQ429" s="272"/>
      <c r="BR429" s="272"/>
      <c r="BS429" s="272"/>
      <c r="BT429" s="272"/>
      <c r="BU429" s="272"/>
      <c r="BV429" s="272"/>
      <c r="BW429" s="272"/>
      <c r="BX429" s="272"/>
      <c r="BY429" s="272"/>
      <c r="BZ429" s="272"/>
      <c r="CA429" s="272"/>
      <c r="CB429" s="272"/>
      <c r="CC429" s="272"/>
      <c r="CD429" s="272"/>
      <c r="CE429" s="272"/>
      <c r="CF429" s="272"/>
      <c r="CG429" s="272"/>
      <c r="CH429" s="272"/>
      <c r="CI429" s="272"/>
      <c r="CJ429" s="272"/>
      <c r="CK429" s="272"/>
      <c r="CL429" s="272"/>
      <c r="CM429" s="272"/>
      <c r="CN429" s="272"/>
      <c r="CO429" s="272"/>
      <c r="CP429" s="272"/>
      <c r="CQ429" s="272"/>
      <c r="CR429" s="272"/>
      <c r="CS429" s="272"/>
      <c r="CT429" s="272"/>
      <c r="CU429" s="272"/>
      <c r="CV429" s="272"/>
      <c r="CW429" s="272"/>
      <c r="CX429" s="272"/>
      <c r="CY429" s="272"/>
      <c r="CZ429" s="272"/>
      <c r="DA429" s="272"/>
      <c r="DB429" s="272"/>
      <c r="DC429" s="272"/>
      <c r="DD429" s="272"/>
      <c r="DE429" s="272"/>
      <c r="DF429" s="272"/>
      <c r="DG429" s="272"/>
      <c r="DH429" s="272"/>
      <c r="DI429" s="272"/>
      <c r="DJ429" s="272"/>
      <c r="DK429" s="272"/>
      <c r="DL429" s="272"/>
      <c r="DM429" s="272"/>
      <c r="DN429" s="272"/>
      <c r="DO429" s="272"/>
      <c r="DP429" s="272"/>
      <c r="DQ429" s="272"/>
      <c r="DR429" s="272"/>
      <c r="DS429" s="272"/>
      <c r="DT429" s="272"/>
      <c r="DU429" s="272"/>
      <c r="DV429" s="272"/>
      <c r="DW429" s="272"/>
      <c r="DX429" s="272"/>
      <c r="DY429" s="272"/>
      <c r="DZ429" s="272"/>
      <c r="EA429" s="272"/>
      <c r="EB429" s="272"/>
      <c r="EC429" s="272"/>
      <c r="ED429" s="272"/>
      <c r="EE429" s="272"/>
      <c r="EF429" s="272"/>
      <c r="EG429" s="272"/>
      <c r="EH429" s="272"/>
      <c r="EI429" s="272"/>
      <c r="EJ429" s="272"/>
      <c r="EK429" s="272"/>
      <c r="EL429" s="272"/>
      <c r="EM429" s="272"/>
      <c r="EN429" s="272"/>
      <c r="EO429" s="272"/>
      <c r="EP429" s="272"/>
      <c r="EQ429" s="272"/>
      <c r="ER429" s="272"/>
      <c r="ES429" s="272"/>
      <c r="ET429" s="272"/>
      <c r="EU429" s="272"/>
      <c r="EV429" s="272"/>
      <c r="EW429" s="272"/>
      <c r="EX429" s="272"/>
      <c r="EY429" s="272"/>
      <c r="EZ429" s="272"/>
      <c r="FA429" s="272"/>
      <c r="FB429" s="272"/>
      <c r="FC429" s="272"/>
      <c r="FD429" s="272"/>
      <c r="FE429" s="272"/>
      <c r="FF429" s="272"/>
      <c r="FG429" s="272"/>
      <c r="FH429" s="272"/>
      <c r="FI429" s="272"/>
      <c r="FJ429" s="272"/>
      <c r="FK429" s="272"/>
      <c r="FL429" s="272"/>
      <c r="FM429" s="272"/>
      <c r="FN429" s="272"/>
      <c r="FO429" s="272"/>
    </row>
    <row r="430" spans="1:171" ht="15">
      <c r="A430" s="255"/>
      <c r="B430" s="256" t="s">
        <v>273</v>
      </c>
      <c r="C430" s="274">
        <f>+C432+C434+C436+C438</f>
        <v>0</v>
      </c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  <c r="Z430" s="272"/>
      <c r="AA430" s="272"/>
      <c r="AB430" s="272"/>
      <c r="AC430" s="272"/>
      <c r="AD430" s="272"/>
      <c r="AE430" s="272"/>
      <c r="AF430" s="272"/>
      <c r="AG430" s="272"/>
      <c r="AH430" s="272"/>
      <c r="AI430" s="272"/>
      <c r="AJ430" s="272"/>
      <c r="AK430" s="272"/>
      <c r="AL430" s="272"/>
      <c r="AM430" s="272"/>
      <c r="AN430" s="272"/>
      <c r="AO430" s="272"/>
      <c r="AP430" s="272"/>
      <c r="AQ430" s="272"/>
      <c r="AR430" s="272"/>
      <c r="AS430" s="272"/>
      <c r="AT430" s="272"/>
      <c r="AU430" s="272"/>
      <c r="AV430" s="272"/>
      <c r="AW430" s="272"/>
      <c r="AX430" s="272"/>
      <c r="AY430" s="272"/>
      <c r="AZ430" s="272"/>
      <c r="BA430" s="272"/>
      <c r="BB430" s="272"/>
      <c r="BC430" s="272"/>
      <c r="BD430" s="272"/>
      <c r="BE430" s="272"/>
      <c r="BF430" s="272"/>
      <c r="BG430" s="272"/>
      <c r="BH430" s="272"/>
      <c r="BI430" s="272"/>
      <c r="BJ430" s="272"/>
      <c r="BK430" s="272"/>
      <c r="BL430" s="272"/>
      <c r="BM430" s="272"/>
      <c r="BN430" s="272"/>
      <c r="BO430" s="272"/>
      <c r="BP430" s="272"/>
      <c r="BQ430" s="272"/>
      <c r="BR430" s="272"/>
      <c r="BS430" s="272"/>
      <c r="BT430" s="272"/>
      <c r="BU430" s="272"/>
      <c r="BV430" s="272"/>
      <c r="BW430" s="272"/>
      <c r="BX430" s="272"/>
      <c r="BY430" s="272"/>
      <c r="BZ430" s="272"/>
      <c r="CA430" s="272"/>
      <c r="CB430" s="272"/>
      <c r="CC430" s="272"/>
      <c r="CD430" s="272"/>
      <c r="CE430" s="272"/>
      <c r="CF430" s="272"/>
      <c r="CG430" s="272"/>
      <c r="CH430" s="272"/>
      <c r="CI430" s="272"/>
      <c r="CJ430" s="272"/>
      <c r="CK430" s="272"/>
      <c r="CL430" s="272"/>
      <c r="CM430" s="272"/>
      <c r="CN430" s="272"/>
      <c r="CO430" s="272"/>
      <c r="CP430" s="272"/>
      <c r="CQ430" s="272"/>
      <c r="CR430" s="272"/>
      <c r="CS430" s="272"/>
      <c r="CT430" s="272"/>
      <c r="CU430" s="272"/>
      <c r="CV430" s="272"/>
      <c r="CW430" s="272"/>
      <c r="CX430" s="272"/>
      <c r="CY430" s="272"/>
      <c r="CZ430" s="272"/>
      <c r="DA430" s="272"/>
      <c r="DB430" s="272"/>
      <c r="DC430" s="272"/>
      <c r="DD430" s="272"/>
      <c r="DE430" s="272"/>
      <c r="DF430" s="272"/>
      <c r="DG430" s="272"/>
      <c r="DH430" s="272"/>
      <c r="DI430" s="272"/>
      <c r="DJ430" s="272"/>
      <c r="DK430" s="272"/>
      <c r="DL430" s="272"/>
      <c r="DM430" s="272"/>
      <c r="DN430" s="272"/>
      <c r="DO430" s="272"/>
      <c r="DP430" s="272"/>
      <c r="DQ430" s="272"/>
      <c r="DR430" s="272"/>
      <c r="DS430" s="272"/>
      <c r="DT430" s="272"/>
      <c r="DU430" s="272"/>
      <c r="DV430" s="272"/>
      <c r="DW430" s="272"/>
      <c r="DX430" s="272"/>
      <c r="DY430" s="272"/>
      <c r="DZ430" s="272"/>
      <c r="EA430" s="272"/>
      <c r="EB430" s="272"/>
      <c r="EC430" s="272"/>
      <c r="ED430" s="272"/>
      <c r="EE430" s="272"/>
      <c r="EF430" s="272"/>
      <c r="EG430" s="272"/>
      <c r="EH430" s="272"/>
      <c r="EI430" s="272"/>
      <c r="EJ430" s="272"/>
      <c r="EK430" s="272"/>
      <c r="EL430" s="272"/>
      <c r="EM430" s="272"/>
      <c r="EN430" s="272"/>
      <c r="EO430" s="272"/>
      <c r="EP430" s="272"/>
      <c r="EQ430" s="272"/>
      <c r="ER430" s="272"/>
      <c r="ES430" s="272"/>
      <c r="ET430" s="272"/>
      <c r="EU430" s="272"/>
      <c r="EV430" s="272"/>
      <c r="EW430" s="272"/>
      <c r="EX430" s="272"/>
      <c r="EY430" s="272"/>
      <c r="EZ430" s="272"/>
      <c r="FA430" s="272"/>
      <c r="FB430" s="272"/>
      <c r="FC430" s="272"/>
      <c r="FD430" s="272"/>
      <c r="FE430" s="272"/>
      <c r="FF430" s="272"/>
      <c r="FG430" s="272"/>
      <c r="FH430" s="272"/>
      <c r="FI430" s="272"/>
      <c r="FJ430" s="272"/>
      <c r="FK430" s="272"/>
      <c r="FL430" s="272"/>
      <c r="FM430" s="272"/>
      <c r="FN430" s="272"/>
      <c r="FO430" s="272"/>
    </row>
    <row r="431" spans="1:171" ht="15">
      <c r="A431" s="213"/>
      <c r="B431" s="226" t="s">
        <v>274</v>
      </c>
      <c r="C431" s="216">
        <f>+C433+C435+C437+C439</f>
        <v>0</v>
      </c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  <c r="X431" s="272"/>
      <c r="Y431" s="272"/>
      <c r="Z431" s="272"/>
      <c r="AA431" s="272"/>
      <c r="AB431" s="272"/>
      <c r="AC431" s="272"/>
      <c r="AD431" s="272"/>
      <c r="AE431" s="272"/>
      <c r="AF431" s="272"/>
      <c r="AG431" s="272"/>
      <c r="AH431" s="272"/>
      <c r="AI431" s="272"/>
      <c r="AJ431" s="272"/>
      <c r="AK431" s="272"/>
      <c r="AL431" s="272"/>
      <c r="AM431" s="272"/>
      <c r="AN431" s="272"/>
      <c r="AO431" s="272"/>
      <c r="AP431" s="272"/>
      <c r="AQ431" s="272"/>
      <c r="AR431" s="272"/>
      <c r="AS431" s="272"/>
      <c r="AT431" s="272"/>
      <c r="AU431" s="272"/>
      <c r="AV431" s="272"/>
      <c r="AW431" s="272"/>
      <c r="AX431" s="272"/>
      <c r="AY431" s="272"/>
      <c r="AZ431" s="272"/>
      <c r="BA431" s="272"/>
      <c r="BB431" s="272"/>
      <c r="BC431" s="272"/>
      <c r="BD431" s="272"/>
      <c r="BE431" s="272"/>
      <c r="BF431" s="272"/>
      <c r="BG431" s="272"/>
      <c r="BH431" s="272"/>
      <c r="BI431" s="272"/>
      <c r="BJ431" s="272"/>
      <c r="BK431" s="272"/>
      <c r="BL431" s="272"/>
      <c r="BM431" s="272"/>
      <c r="BN431" s="272"/>
      <c r="BO431" s="272"/>
      <c r="BP431" s="272"/>
      <c r="BQ431" s="272"/>
      <c r="BR431" s="272"/>
      <c r="BS431" s="272"/>
      <c r="BT431" s="272"/>
      <c r="BU431" s="272"/>
      <c r="BV431" s="272"/>
      <c r="BW431" s="272"/>
      <c r="BX431" s="272"/>
      <c r="BY431" s="272"/>
      <c r="BZ431" s="272"/>
      <c r="CA431" s="272"/>
      <c r="CB431" s="272"/>
      <c r="CC431" s="272"/>
      <c r="CD431" s="272"/>
      <c r="CE431" s="272"/>
      <c r="CF431" s="272"/>
      <c r="CG431" s="272"/>
      <c r="CH431" s="272"/>
      <c r="CI431" s="272"/>
      <c r="CJ431" s="272"/>
      <c r="CK431" s="272"/>
      <c r="CL431" s="272"/>
      <c r="CM431" s="272"/>
      <c r="CN431" s="272"/>
      <c r="CO431" s="272"/>
      <c r="CP431" s="272"/>
      <c r="CQ431" s="272"/>
      <c r="CR431" s="272"/>
      <c r="CS431" s="272"/>
      <c r="CT431" s="272"/>
      <c r="CU431" s="272"/>
      <c r="CV431" s="272"/>
      <c r="CW431" s="272"/>
      <c r="CX431" s="272"/>
      <c r="CY431" s="272"/>
      <c r="CZ431" s="272"/>
      <c r="DA431" s="272"/>
      <c r="DB431" s="272"/>
      <c r="DC431" s="272"/>
      <c r="DD431" s="272"/>
      <c r="DE431" s="272"/>
      <c r="DF431" s="272"/>
      <c r="DG431" s="272"/>
      <c r="DH431" s="272"/>
      <c r="DI431" s="272"/>
      <c r="DJ431" s="272"/>
      <c r="DK431" s="272"/>
      <c r="DL431" s="272"/>
      <c r="DM431" s="272"/>
      <c r="DN431" s="272"/>
      <c r="DO431" s="272"/>
      <c r="DP431" s="272"/>
      <c r="DQ431" s="272"/>
      <c r="DR431" s="272"/>
      <c r="DS431" s="272"/>
      <c r="DT431" s="272"/>
      <c r="DU431" s="272"/>
      <c r="DV431" s="272"/>
      <c r="DW431" s="272"/>
      <c r="DX431" s="272"/>
      <c r="DY431" s="272"/>
      <c r="DZ431" s="272"/>
      <c r="EA431" s="272"/>
      <c r="EB431" s="272"/>
      <c r="EC431" s="272"/>
      <c r="ED431" s="272"/>
      <c r="EE431" s="272"/>
      <c r="EF431" s="272"/>
      <c r="EG431" s="272"/>
      <c r="EH431" s="272"/>
      <c r="EI431" s="272"/>
      <c r="EJ431" s="272"/>
      <c r="EK431" s="272"/>
      <c r="EL431" s="272"/>
      <c r="EM431" s="272"/>
      <c r="EN431" s="272"/>
      <c r="EO431" s="272"/>
      <c r="EP431" s="272"/>
      <c r="EQ431" s="272"/>
      <c r="ER431" s="272"/>
      <c r="ES431" s="272"/>
      <c r="ET431" s="272"/>
      <c r="EU431" s="272"/>
      <c r="EV431" s="272"/>
      <c r="EW431" s="272"/>
      <c r="EX431" s="272"/>
      <c r="EY431" s="272"/>
      <c r="EZ431" s="272"/>
      <c r="FA431" s="272"/>
      <c r="FB431" s="272"/>
      <c r="FC431" s="272"/>
      <c r="FD431" s="272"/>
      <c r="FE431" s="272"/>
      <c r="FF431" s="272"/>
      <c r="FG431" s="272"/>
      <c r="FH431" s="272"/>
      <c r="FI431" s="272"/>
      <c r="FJ431" s="272"/>
      <c r="FK431" s="272"/>
      <c r="FL431" s="272"/>
      <c r="FM431" s="272"/>
      <c r="FN431" s="272"/>
      <c r="FO431" s="272"/>
    </row>
    <row r="432" spans="1:171" ht="15">
      <c r="A432" s="255"/>
      <c r="B432" s="256" t="s">
        <v>275</v>
      </c>
      <c r="C432" s="189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  <c r="X432" s="272"/>
      <c r="Y432" s="272"/>
      <c r="Z432" s="272"/>
      <c r="AA432" s="272"/>
      <c r="AB432" s="272"/>
      <c r="AC432" s="272"/>
      <c r="AD432" s="272"/>
      <c r="AE432" s="272"/>
      <c r="AF432" s="272"/>
      <c r="AG432" s="272"/>
      <c r="AH432" s="272"/>
      <c r="AI432" s="272"/>
      <c r="AJ432" s="272"/>
      <c r="AK432" s="272"/>
      <c r="AL432" s="272"/>
      <c r="AM432" s="272"/>
      <c r="AN432" s="272"/>
      <c r="AO432" s="272"/>
      <c r="AP432" s="272"/>
      <c r="AQ432" s="272"/>
      <c r="AR432" s="272"/>
      <c r="AS432" s="272"/>
      <c r="AT432" s="272"/>
      <c r="AU432" s="272"/>
      <c r="AV432" s="272"/>
      <c r="AW432" s="272"/>
      <c r="AX432" s="272"/>
      <c r="AY432" s="272"/>
      <c r="AZ432" s="272"/>
      <c r="BA432" s="272"/>
      <c r="BB432" s="272"/>
      <c r="BC432" s="272"/>
      <c r="BD432" s="272"/>
      <c r="BE432" s="272"/>
      <c r="BF432" s="272"/>
      <c r="BG432" s="272"/>
      <c r="BH432" s="272"/>
      <c r="BI432" s="272"/>
      <c r="BJ432" s="272"/>
      <c r="BK432" s="272"/>
      <c r="BL432" s="272"/>
      <c r="BM432" s="272"/>
      <c r="BN432" s="272"/>
      <c r="BO432" s="272"/>
      <c r="BP432" s="272"/>
      <c r="BQ432" s="272"/>
      <c r="BR432" s="272"/>
      <c r="BS432" s="272"/>
      <c r="BT432" s="272"/>
      <c r="BU432" s="272"/>
      <c r="BV432" s="272"/>
      <c r="BW432" s="272"/>
      <c r="BX432" s="272"/>
      <c r="BY432" s="272"/>
      <c r="BZ432" s="272"/>
      <c r="CA432" s="272"/>
      <c r="CB432" s="272"/>
      <c r="CC432" s="272"/>
      <c r="CD432" s="272"/>
      <c r="CE432" s="272"/>
      <c r="CF432" s="272"/>
      <c r="CG432" s="272"/>
      <c r="CH432" s="272"/>
      <c r="CI432" s="272"/>
      <c r="CJ432" s="272"/>
      <c r="CK432" s="272"/>
      <c r="CL432" s="272"/>
      <c r="CM432" s="272"/>
      <c r="CN432" s="272"/>
      <c r="CO432" s="272"/>
      <c r="CP432" s="272"/>
      <c r="CQ432" s="272"/>
      <c r="CR432" s="272"/>
      <c r="CS432" s="272"/>
      <c r="CT432" s="272"/>
      <c r="CU432" s="272"/>
      <c r="CV432" s="272"/>
      <c r="CW432" s="272"/>
      <c r="CX432" s="272"/>
      <c r="CY432" s="272"/>
      <c r="CZ432" s="272"/>
      <c r="DA432" s="272"/>
      <c r="DB432" s="272"/>
      <c r="DC432" s="272"/>
      <c r="DD432" s="272"/>
      <c r="DE432" s="272"/>
      <c r="DF432" s="272"/>
      <c r="DG432" s="272"/>
      <c r="DH432" s="272"/>
      <c r="DI432" s="272"/>
      <c r="DJ432" s="272"/>
      <c r="DK432" s="272"/>
      <c r="DL432" s="272"/>
      <c r="DM432" s="272"/>
      <c r="DN432" s="272"/>
      <c r="DO432" s="272"/>
      <c r="DP432" s="272"/>
      <c r="DQ432" s="272"/>
      <c r="DR432" s="272"/>
      <c r="DS432" s="272"/>
      <c r="DT432" s="272"/>
      <c r="DU432" s="272"/>
      <c r="DV432" s="272"/>
      <c r="DW432" s="272"/>
      <c r="DX432" s="272"/>
      <c r="DY432" s="272"/>
      <c r="DZ432" s="272"/>
      <c r="EA432" s="272"/>
      <c r="EB432" s="272"/>
      <c r="EC432" s="272"/>
      <c r="ED432" s="272"/>
      <c r="EE432" s="272"/>
      <c r="EF432" s="272"/>
      <c r="EG432" s="272"/>
      <c r="EH432" s="272"/>
      <c r="EI432" s="272"/>
      <c r="EJ432" s="272"/>
      <c r="EK432" s="272"/>
      <c r="EL432" s="272"/>
      <c r="EM432" s="272"/>
      <c r="EN432" s="272"/>
      <c r="EO432" s="272"/>
      <c r="EP432" s="272"/>
      <c r="EQ432" s="272"/>
      <c r="ER432" s="272"/>
      <c r="ES432" s="272"/>
      <c r="ET432" s="272"/>
      <c r="EU432" s="272"/>
      <c r="EV432" s="272"/>
      <c r="EW432" s="272"/>
      <c r="EX432" s="272"/>
      <c r="EY432" s="272"/>
      <c r="EZ432" s="272"/>
      <c r="FA432" s="272"/>
      <c r="FB432" s="272"/>
      <c r="FC432" s="272"/>
      <c r="FD432" s="272"/>
      <c r="FE432" s="272"/>
      <c r="FF432" s="272"/>
      <c r="FG432" s="272"/>
      <c r="FH432" s="272"/>
      <c r="FI432" s="272"/>
      <c r="FJ432" s="272"/>
      <c r="FK432" s="272"/>
      <c r="FL432" s="272"/>
      <c r="FM432" s="272"/>
      <c r="FN432" s="272"/>
      <c r="FO432" s="272"/>
    </row>
    <row r="433" spans="1:171" ht="15">
      <c r="A433" s="213"/>
      <c r="B433" s="226" t="s">
        <v>276</v>
      </c>
      <c r="C433" s="177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  <c r="X433" s="272"/>
      <c r="Y433" s="272"/>
      <c r="Z433" s="272"/>
      <c r="AA433" s="272"/>
      <c r="AB433" s="272"/>
      <c r="AC433" s="272"/>
      <c r="AD433" s="272"/>
      <c r="AE433" s="272"/>
      <c r="AF433" s="272"/>
      <c r="AG433" s="272"/>
      <c r="AH433" s="272"/>
      <c r="AI433" s="272"/>
      <c r="AJ433" s="272"/>
      <c r="AK433" s="272"/>
      <c r="AL433" s="272"/>
      <c r="AM433" s="272"/>
      <c r="AN433" s="272"/>
      <c r="AO433" s="272"/>
      <c r="AP433" s="272"/>
      <c r="AQ433" s="272"/>
      <c r="AR433" s="272"/>
      <c r="AS433" s="272"/>
      <c r="AT433" s="272"/>
      <c r="AU433" s="272"/>
      <c r="AV433" s="272"/>
      <c r="AW433" s="272"/>
      <c r="AX433" s="272"/>
      <c r="AY433" s="272"/>
      <c r="AZ433" s="272"/>
      <c r="BA433" s="272"/>
      <c r="BB433" s="272"/>
      <c r="BC433" s="272"/>
      <c r="BD433" s="272"/>
      <c r="BE433" s="272"/>
      <c r="BF433" s="272"/>
      <c r="BG433" s="272"/>
      <c r="BH433" s="272"/>
      <c r="BI433" s="272"/>
      <c r="BJ433" s="272"/>
      <c r="BK433" s="272"/>
      <c r="BL433" s="272"/>
      <c r="BM433" s="272"/>
      <c r="BN433" s="272"/>
      <c r="BO433" s="272"/>
      <c r="BP433" s="272"/>
      <c r="BQ433" s="272"/>
      <c r="BR433" s="272"/>
      <c r="BS433" s="272"/>
      <c r="BT433" s="272"/>
      <c r="BU433" s="272"/>
      <c r="BV433" s="272"/>
      <c r="BW433" s="272"/>
      <c r="BX433" s="272"/>
      <c r="BY433" s="272"/>
      <c r="BZ433" s="272"/>
      <c r="CA433" s="272"/>
      <c r="CB433" s="272"/>
      <c r="CC433" s="272"/>
      <c r="CD433" s="272"/>
      <c r="CE433" s="272"/>
      <c r="CF433" s="272"/>
      <c r="CG433" s="272"/>
      <c r="CH433" s="272"/>
      <c r="CI433" s="272"/>
      <c r="CJ433" s="272"/>
      <c r="CK433" s="272"/>
      <c r="CL433" s="272"/>
      <c r="CM433" s="272"/>
      <c r="CN433" s="272"/>
      <c r="CO433" s="272"/>
      <c r="CP433" s="272"/>
      <c r="CQ433" s="272"/>
      <c r="CR433" s="272"/>
      <c r="CS433" s="272"/>
      <c r="CT433" s="272"/>
      <c r="CU433" s="272"/>
      <c r="CV433" s="272"/>
      <c r="CW433" s="272"/>
      <c r="CX433" s="272"/>
      <c r="CY433" s="272"/>
      <c r="CZ433" s="272"/>
      <c r="DA433" s="272"/>
      <c r="DB433" s="272"/>
      <c r="DC433" s="272"/>
      <c r="DD433" s="272"/>
      <c r="DE433" s="272"/>
      <c r="DF433" s="272"/>
      <c r="DG433" s="272"/>
      <c r="DH433" s="272"/>
      <c r="DI433" s="272"/>
      <c r="DJ433" s="272"/>
      <c r="DK433" s="272"/>
      <c r="DL433" s="272"/>
      <c r="DM433" s="272"/>
      <c r="DN433" s="272"/>
      <c r="DO433" s="272"/>
      <c r="DP433" s="272"/>
      <c r="DQ433" s="272"/>
      <c r="DR433" s="272"/>
      <c r="DS433" s="272"/>
      <c r="DT433" s="272"/>
      <c r="DU433" s="272"/>
      <c r="DV433" s="272"/>
      <c r="DW433" s="272"/>
      <c r="DX433" s="272"/>
      <c r="DY433" s="272"/>
      <c r="DZ433" s="272"/>
      <c r="EA433" s="272"/>
      <c r="EB433" s="272"/>
      <c r="EC433" s="272"/>
      <c r="ED433" s="272"/>
      <c r="EE433" s="272"/>
      <c r="EF433" s="272"/>
      <c r="EG433" s="272"/>
      <c r="EH433" s="272"/>
      <c r="EI433" s="272"/>
      <c r="EJ433" s="272"/>
      <c r="EK433" s="272"/>
      <c r="EL433" s="272"/>
      <c r="EM433" s="272"/>
      <c r="EN433" s="272"/>
      <c r="EO433" s="272"/>
      <c r="EP433" s="272"/>
      <c r="EQ433" s="272"/>
      <c r="ER433" s="272"/>
      <c r="ES433" s="272"/>
      <c r="ET433" s="272"/>
      <c r="EU433" s="272"/>
      <c r="EV433" s="272"/>
      <c r="EW433" s="272"/>
      <c r="EX433" s="272"/>
      <c r="EY433" s="272"/>
      <c r="EZ433" s="272"/>
      <c r="FA433" s="272"/>
      <c r="FB433" s="272"/>
      <c r="FC433" s="272"/>
      <c r="FD433" s="272"/>
      <c r="FE433" s="272"/>
      <c r="FF433" s="272"/>
      <c r="FG433" s="272"/>
      <c r="FH433" s="272"/>
      <c r="FI433" s="272"/>
      <c r="FJ433" s="272"/>
      <c r="FK433" s="272"/>
      <c r="FL433" s="272"/>
      <c r="FM433" s="272"/>
      <c r="FN433" s="272"/>
      <c r="FO433" s="272"/>
    </row>
    <row r="434" spans="1:171" ht="15">
      <c r="A434" s="255"/>
      <c r="B434" s="256" t="s">
        <v>277</v>
      </c>
      <c r="C434" s="189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  <c r="X434" s="272"/>
      <c r="Y434" s="272"/>
      <c r="Z434" s="272"/>
      <c r="AA434" s="272"/>
      <c r="AB434" s="272"/>
      <c r="AC434" s="272"/>
      <c r="AD434" s="272"/>
      <c r="AE434" s="272"/>
      <c r="AF434" s="272"/>
      <c r="AG434" s="272"/>
      <c r="AH434" s="272"/>
      <c r="AI434" s="272"/>
      <c r="AJ434" s="272"/>
      <c r="AK434" s="272"/>
      <c r="AL434" s="272"/>
      <c r="AM434" s="272"/>
      <c r="AN434" s="272"/>
      <c r="AO434" s="272"/>
      <c r="AP434" s="272"/>
      <c r="AQ434" s="272"/>
      <c r="AR434" s="272"/>
      <c r="AS434" s="272"/>
      <c r="AT434" s="272"/>
      <c r="AU434" s="272"/>
      <c r="AV434" s="272"/>
      <c r="AW434" s="272"/>
      <c r="AX434" s="272"/>
      <c r="AY434" s="272"/>
      <c r="AZ434" s="272"/>
      <c r="BA434" s="272"/>
      <c r="BB434" s="272"/>
      <c r="BC434" s="272"/>
      <c r="BD434" s="272"/>
      <c r="BE434" s="272"/>
      <c r="BF434" s="272"/>
      <c r="BG434" s="272"/>
      <c r="BH434" s="272"/>
      <c r="BI434" s="272"/>
      <c r="BJ434" s="272"/>
      <c r="BK434" s="272"/>
      <c r="BL434" s="272"/>
      <c r="BM434" s="272"/>
      <c r="BN434" s="272"/>
      <c r="BO434" s="272"/>
      <c r="BP434" s="272"/>
      <c r="BQ434" s="272"/>
      <c r="BR434" s="272"/>
      <c r="BS434" s="272"/>
      <c r="BT434" s="272"/>
      <c r="BU434" s="272"/>
      <c r="BV434" s="272"/>
      <c r="BW434" s="272"/>
      <c r="BX434" s="272"/>
      <c r="BY434" s="272"/>
      <c r="BZ434" s="272"/>
      <c r="CA434" s="272"/>
      <c r="CB434" s="272"/>
      <c r="CC434" s="272"/>
      <c r="CD434" s="272"/>
      <c r="CE434" s="272"/>
      <c r="CF434" s="272"/>
      <c r="CG434" s="272"/>
      <c r="CH434" s="272"/>
      <c r="CI434" s="272"/>
      <c r="CJ434" s="272"/>
      <c r="CK434" s="272"/>
      <c r="CL434" s="272"/>
      <c r="CM434" s="272"/>
      <c r="CN434" s="272"/>
      <c r="CO434" s="272"/>
      <c r="CP434" s="272"/>
      <c r="CQ434" s="272"/>
      <c r="CR434" s="272"/>
      <c r="CS434" s="272"/>
      <c r="CT434" s="272"/>
      <c r="CU434" s="272"/>
      <c r="CV434" s="272"/>
      <c r="CW434" s="272"/>
      <c r="CX434" s="272"/>
      <c r="CY434" s="272"/>
      <c r="CZ434" s="272"/>
      <c r="DA434" s="272"/>
      <c r="DB434" s="272"/>
      <c r="DC434" s="272"/>
      <c r="DD434" s="272"/>
      <c r="DE434" s="272"/>
      <c r="DF434" s="272"/>
      <c r="DG434" s="272"/>
      <c r="DH434" s="272"/>
      <c r="DI434" s="272"/>
      <c r="DJ434" s="272"/>
      <c r="DK434" s="272"/>
      <c r="DL434" s="272"/>
      <c r="DM434" s="272"/>
      <c r="DN434" s="272"/>
      <c r="DO434" s="272"/>
      <c r="DP434" s="272"/>
      <c r="DQ434" s="272"/>
      <c r="DR434" s="272"/>
      <c r="DS434" s="272"/>
      <c r="DT434" s="272"/>
      <c r="DU434" s="272"/>
      <c r="DV434" s="272"/>
      <c r="DW434" s="272"/>
      <c r="DX434" s="272"/>
      <c r="DY434" s="272"/>
      <c r="DZ434" s="272"/>
      <c r="EA434" s="272"/>
      <c r="EB434" s="272"/>
      <c r="EC434" s="272"/>
      <c r="ED434" s="272"/>
      <c r="EE434" s="272"/>
      <c r="EF434" s="272"/>
      <c r="EG434" s="272"/>
      <c r="EH434" s="272"/>
      <c r="EI434" s="272"/>
      <c r="EJ434" s="272"/>
      <c r="EK434" s="272"/>
      <c r="EL434" s="272"/>
      <c r="EM434" s="272"/>
      <c r="EN434" s="272"/>
      <c r="EO434" s="272"/>
      <c r="EP434" s="272"/>
      <c r="EQ434" s="272"/>
      <c r="ER434" s="272"/>
      <c r="ES434" s="272"/>
      <c r="ET434" s="272"/>
      <c r="EU434" s="272"/>
      <c r="EV434" s="272"/>
      <c r="EW434" s="272"/>
      <c r="EX434" s="272"/>
      <c r="EY434" s="272"/>
      <c r="EZ434" s="272"/>
      <c r="FA434" s="272"/>
      <c r="FB434" s="272"/>
      <c r="FC434" s="272"/>
      <c r="FD434" s="272"/>
      <c r="FE434" s="272"/>
      <c r="FF434" s="272"/>
      <c r="FG434" s="272"/>
      <c r="FH434" s="272"/>
      <c r="FI434" s="272"/>
      <c r="FJ434" s="272"/>
      <c r="FK434" s="272"/>
      <c r="FL434" s="272"/>
      <c r="FM434" s="272"/>
      <c r="FN434" s="272"/>
      <c r="FO434" s="272"/>
    </row>
    <row r="435" spans="1:171" ht="15">
      <c r="A435" s="213"/>
      <c r="B435" s="226" t="s">
        <v>278</v>
      </c>
      <c r="C435" s="177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  <c r="X435" s="272"/>
      <c r="Y435" s="272"/>
      <c r="Z435" s="272"/>
      <c r="AA435" s="272"/>
      <c r="AB435" s="272"/>
      <c r="AC435" s="272"/>
      <c r="AD435" s="272"/>
      <c r="AE435" s="272"/>
      <c r="AF435" s="272"/>
      <c r="AG435" s="272"/>
      <c r="AH435" s="272"/>
      <c r="AI435" s="272"/>
      <c r="AJ435" s="272"/>
      <c r="AK435" s="272"/>
      <c r="AL435" s="272"/>
      <c r="AM435" s="272"/>
      <c r="AN435" s="272"/>
      <c r="AO435" s="272"/>
      <c r="AP435" s="272"/>
      <c r="AQ435" s="272"/>
      <c r="AR435" s="272"/>
      <c r="AS435" s="272"/>
      <c r="AT435" s="272"/>
      <c r="AU435" s="272"/>
      <c r="AV435" s="272"/>
      <c r="AW435" s="272"/>
      <c r="AX435" s="272"/>
      <c r="AY435" s="272"/>
      <c r="AZ435" s="272"/>
      <c r="BA435" s="272"/>
      <c r="BB435" s="272"/>
      <c r="BC435" s="272"/>
      <c r="BD435" s="272"/>
      <c r="BE435" s="272"/>
      <c r="BF435" s="272"/>
      <c r="BG435" s="272"/>
      <c r="BH435" s="272"/>
      <c r="BI435" s="272"/>
      <c r="BJ435" s="272"/>
      <c r="BK435" s="272"/>
      <c r="BL435" s="272"/>
      <c r="BM435" s="272"/>
      <c r="BN435" s="272"/>
      <c r="BO435" s="272"/>
      <c r="BP435" s="272"/>
      <c r="BQ435" s="272"/>
      <c r="BR435" s="272"/>
      <c r="BS435" s="272"/>
      <c r="BT435" s="272"/>
      <c r="BU435" s="272"/>
      <c r="BV435" s="272"/>
      <c r="BW435" s="272"/>
      <c r="BX435" s="272"/>
      <c r="BY435" s="272"/>
      <c r="BZ435" s="272"/>
      <c r="CA435" s="272"/>
      <c r="CB435" s="272"/>
      <c r="CC435" s="272"/>
      <c r="CD435" s="272"/>
      <c r="CE435" s="272"/>
      <c r="CF435" s="272"/>
      <c r="CG435" s="272"/>
      <c r="CH435" s="272"/>
      <c r="CI435" s="272"/>
      <c r="CJ435" s="272"/>
      <c r="CK435" s="272"/>
      <c r="CL435" s="272"/>
      <c r="CM435" s="272"/>
      <c r="CN435" s="272"/>
      <c r="CO435" s="272"/>
      <c r="CP435" s="272"/>
      <c r="CQ435" s="272"/>
      <c r="CR435" s="272"/>
      <c r="CS435" s="272"/>
      <c r="CT435" s="272"/>
      <c r="CU435" s="272"/>
      <c r="CV435" s="272"/>
      <c r="CW435" s="272"/>
      <c r="CX435" s="272"/>
      <c r="CY435" s="272"/>
      <c r="CZ435" s="272"/>
      <c r="DA435" s="272"/>
      <c r="DB435" s="272"/>
      <c r="DC435" s="272"/>
      <c r="DD435" s="272"/>
      <c r="DE435" s="272"/>
      <c r="DF435" s="272"/>
      <c r="DG435" s="272"/>
      <c r="DH435" s="272"/>
      <c r="DI435" s="272"/>
      <c r="DJ435" s="272"/>
      <c r="DK435" s="272"/>
      <c r="DL435" s="272"/>
      <c r="DM435" s="272"/>
      <c r="DN435" s="272"/>
      <c r="DO435" s="272"/>
      <c r="DP435" s="272"/>
      <c r="DQ435" s="272"/>
      <c r="DR435" s="272"/>
      <c r="DS435" s="272"/>
      <c r="DT435" s="272"/>
      <c r="DU435" s="272"/>
      <c r="DV435" s="272"/>
      <c r="DW435" s="272"/>
      <c r="DX435" s="272"/>
      <c r="DY435" s="272"/>
      <c r="DZ435" s="272"/>
      <c r="EA435" s="272"/>
      <c r="EB435" s="272"/>
      <c r="EC435" s="272"/>
      <c r="ED435" s="272"/>
      <c r="EE435" s="272"/>
      <c r="EF435" s="272"/>
      <c r="EG435" s="272"/>
      <c r="EH435" s="272"/>
      <c r="EI435" s="272"/>
      <c r="EJ435" s="272"/>
      <c r="EK435" s="272"/>
      <c r="EL435" s="272"/>
      <c r="EM435" s="272"/>
      <c r="EN435" s="272"/>
      <c r="EO435" s="272"/>
      <c r="EP435" s="272"/>
      <c r="EQ435" s="272"/>
      <c r="ER435" s="272"/>
      <c r="ES435" s="272"/>
      <c r="ET435" s="272"/>
      <c r="EU435" s="272"/>
      <c r="EV435" s="272"/>
      <c r="EW435" s="272"/>
      <c r="EX435" s="272"/>
      <c r="EY435" s="272"/>
      <c r="EZ435" s="272"/>
      <c r="FA435" s="272"/>
      <c r="FB435" s="272"/>
      <c r="FC435" s="272"/>
      <c r="FD435" s="272"/>
      <c r="FE435" s="272"/>
      <c r="FF435" s="272"/>
      <c r="FG435" s="272"/>
      <c r="FH435" s="272"/>
      <c r="FI435" s="272"/>
      <c r="FJ435" s="272"/>
      <c r="FK435" s="272"/>
      <c r="FL435" s="272"/>
      <c r="FM435" s="272"/>
      <c r="FN435" s="272"/>
      <c r="FO435" s="272"/>
    </row>
    <row r="436" spans="1:171" ht="15">
      <c r="A436" s="255"/>
      <c r="B436" s="256" t="s">
        <v>279</v>
      </c>
      <c r="C436" s="189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  <c r="X436" s="272"/>
      <c r="Y436" s="272"/>
      <c r="Z436" s="272"/>
      <c r="AA436" s="272"/>
      <c r="AB436" s="272"/>
      <c r="AC436" s="272"/>
      <c r="AD436" s="272"/>
      <c r="AE436" s="272"/>
      <c r="AF436" s="272"/>
      <c r="AG436" s="272"/>
      <c r="AH436" s="272"/>
      <c r="AI436" s="272"/>
      <c r="AJ436" s="272"/>
      <c r="AK436" s="272"/>
      <c r="AL436" s="272"/>
      <c r="AM436" s="272"/>
      <c r="AN436" s="272"/>
      <c r="AO436" s="272"/>
      <c r="AP436" s="272"/>
      <c r="AQ436" s="272"/>
      <c r="AR436" s="272"/>
      <c r="AS436" s="272"/>
      <c r="AT436" s="272"/>
      <c r="AU436" s="272"/>
      <c r="AV436" s="272"/>
      <c r="AW436" s="272"/>
      <c r="AX436" s="272"/>
      <c r="AY436" s="272"/>
      <c r="AZ436" s="272"/>
      <c r="BA436" s="272"/>
      <c r="BB436" s="272"/>
      <c r="BC436" s="272"/>
      <c r="BD436" s="272"/>
      <c r="BE436" s="272"/>
      <c r="BF436" s="272"/>
      <c r="BG436" s="272"/>
      <c r="BH436" s="272"/>
      <c r="BI436" s="272"/>
      <c r="BJ436" s="272"/>
      <c r="BK436" s="272"/>
      <c r="BL436" s="272"/>
      <c r="BM436" s="272"/>
      <c r="BN436" s="272"/>
      <c r="BO436" s="272"/>
      <c r="BP436" s="272"/>
      <c r="BQ436" s="272"/>
      <c r="BR436" s="272"/>
      <c r="BS436" s="272"/>
      <c r="BT436" s="272"/>
      <c r="BU436" s="272"/>
      <c r="BV436" s="272"/>
      <c r="BW436" s="272"/>
      <c r="BX436" s="272"/>
      <c r="BY436" s="272"/>
      <c r="BZ436" s="272"/>
      <c r="CA436" s="272"/>
      <c r="CB436" s="272"/>
      <c r="CC436" s="272"/>
      <c r="CD436" s="272"/>
      <c r="CE436" s="272"/>
      <c r="CF436" s="272"/>
      <c r="CG436" s="272"/>
      <c r="CH436" s="272"/>
      <c r="CI436" s="272"/>
      <c r="CJ436" s="272"/>
      <c r="CK436" s="272"/>
      <c r="CL436" s="272"/>
      <c r="CM436" s="272"/>
      <c r="CN436" s="272"/>
      <c r="CO436" s="272"/>
      <c r="CP436" s="272"/>
      <c r="CQ436" s="272"/>
      <c r="CR436" s="272"/>
      <c r="CS436" s="272"/>
      <c r="CT436" s="272"/>
      <c r="CU436" s="272"/>
      <c r="CV436" s="272"/>
      <c r="CW436" s="272"/>
      <c r="CX436" s="272"/>
      <c r="CY436" s="272"/>
      <c r="CZ436" s="272"/>
      <c r="DA436" s="272"/>
      <c r="DB436" s="272"/>
      <c r="DC436" s="272"/>
      <c r="DD436" s="272"/>
      <c r="DE436" s="272"/>
      <c r="DF436" s="272"/>
      <c r="DG436" s="272"/>
      <c r="DH436" s="272"/>
      <c r="DI436" s="272"/>
      <c r="DJ436" s="272"/>
      <c r="DK436" s="272"/>
      <c r="DL436" s="272"/>
      <c r="DM436" s="272"/>
      <c r="DN436" s="272"/>
      <c r="DO436" s="272"/>
      <c r="DP436" s="272"/>
      <c r="DQ436" s="272"/>
      <c r="DR436" s="272"/>
      <c r="DS436" s="272"/>
      <c r="DT436" s="272"/>
      <c r="DU436" s="272"/>
      <c r="DV436" s="272"/>
      <c r="DW436" s="272"/>
      <c r="DX436" s="272"/>
      <c r="DY436" s="272"/>
      <c r="DZ436" s="272"/>
      <c r="EA436" s="272"/>
      <c r="EB436" s="272"/>
      <c r="EC436" s="272"/>
      <c r="ED436" s="272"/>
      <c r="EE436" s="272"/>
      <c r="EF436" s="272"/>
      <c r="EG436" s="272"/>
      <c r="EH436" s="272"/>
      <c r="EI436" s="272"/>
      <c r="EJ436" s="272"/>
      <c r="EK436" s="272"/>
      <c r="EL436" s="272"/>
      <c r="EM436" s="272"/>
      <c r="EN436" s="272"/>
      <c r="EO436" s="272"/>
      <c r="EP436" s="272"/>
      <c r="EQ436" s="272"/>
      <c r="ER436" s="272"/>
      <c r="ES436" s="272"/>
      <c r="ET436" s="272"/>
      <c r="EU436" s="272"/>
      <c r="EV436" s="272"/>
      <c r="EW436" s="272"/>
      <c r="EX436" s="272"/>
      <c r="EY436" s="272"/>
      <c r="EZ436" s="272"/>
      <c r="FA436" s="272"/>
      <c r="FB436" s="272"/>
      <c r="FC436" s="272"/>
      <c r="FD436" s="272"/>
      <c r="FE436" s="272"/>
      <c r="FF436" s="272"/>
      <c r="FG436" s="272"/>
      <c r="FH436" s="272"/>
      <c r="FI436" s="272"/>
      <c r="FJ436" s="272"/>
      <c r="FK436" s="272"/>
      <c r="FL436" s="272"/>
      <c r="FM436" s="272"/>
      <c r="FN436" s="272"/>
      <c r="FO436" s="272"/>
    </row>
    <row r="437" spans="1:171" ht="15">
      <c r="A437" s="213"/>
      <c r="B437" s="226" t="s">
        <v>280</v>
      </c>
      <c r="C437" s="177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  <c r="X437" s="272"/>
      <c r="Y437" s="272"/>
      <c r="Z437" s="272"/>
      <c r="AA437" s="272"/>
      <c r="AB437" s="272"/>
      <c r="AC437" s="272"/>
      <c r="AD437" s="272"/>
      <c r="AE437" s="272"/>
      <c r="AF437" s="272"/>
      <c r="AG437" s="272"/>
      <c r="AH437" s="272"/>
      <c r="AI437" s="272"/>
      <c r="AJ437" s="272"/>
      <c r="AK437" s="272"/>
      <c r="AL437" s="272"/>
      <c r="AM437" s="272"/>
      <c r="AN437" s="272"/>
      <c r="AO437" s="272"/>
      <c r="AP437" s="272"/>
      <c r="AQ437" s="272"/>
      <c r="AR437" s="272"/>
      <c r="AS437" s="272"/>
      <c r="AT437" s="272"/>
      <c r="AU437" s="272"/>
      <c r="AV437" s="272"/>
      <c r="AW437" s="272"/>
      <c r="AX437" s="272"/>
      <c r="AY437" s="272"/>
      <c r="AZ437" s="272"/>
      <c r="BA437" s="272"/>
      <c r="BB437" s="272"/>
      <c r="BC437" s="272"/>
      <c r="BD437" s="272"/>
      <c r="BE437" s="272"/>
      <c r="BF437" s="272"/>
      <c r="BG437" s="272"/>
      <c r="BH437" s="272"/>
      <c r="BI437" s="272"/>
      <c r="BJ437" s="272"/>
      <c r="BK437" s="272"/>
      <c r="BL437" s="272"/>
      <c r="BM437" s="272"/>
      <c r="BN437" s="272"/>
      <c r="BO437" s="272"/>
      <c r="BP437" s="272"/>
      <c r="BQ437" s="272"/>
      <c r="BR437" s="272"/>
      <c r="BS437" s="272"/>
      <c r="BT437" s="272"/>
      <c r="BU437" s="272"/>
      <c r="BV437" s="272"/>
      <c r="BW437" s="272"/>
      <c r="BX437" s="272"/>
      <c r="BY437" s="272"/>
      <c r="BZ437" s="272"/>
      <c r="CA437" s="272"/>
      <c r="CB437" s="272"/>
      <c r="CC437" s="272"/>
      <c r="CD437" s="272"/>
      <c r="CE437" s="272"/>
      <c r="CF437" s="272"/>
      <c r="CG437" s="272"/>
      <c r="CH437" s="272"/>
      <c r="CI437" s="272"/>
      <c r="CJ437" s="272"/>
      <c r="CK437" s="272"/>
      <c r="CL437" s="272"/>
      <c r="CM437" s="272"/>
      <c r="CN437" s="272"/>
      <c r="CO437" s="272"/>
      <c r="CP437" s="272"/>
      <c r="CQ437" s="272"/>
      <c r="CR437" s="272"/>
      <c r="CS437" s="272"/>
      <c r="CT437" s="272"/>
      <c r="CU437" s="272"/>
      <c r="CV437" s="272"/>
      <c r="CW437" s="272"/>
      <c r="CX437" s="272"/>
      <c r="CY437" s="272"/>
      <c r="CZ437" s="272"/>
      <c r="DA437" s="272"/>
      <c r="DB437" s="272"/>
      <c r="DC437" s="272"/>
      <c r="DD437" s="272"/>
      <c r="DE437" s="272"/>
      <c r="DF437" s="272"/>
      <c r="DG437" s="272"/>
      <c r="DH437" s="272"/>
      <c r="DI437" s="272"/>
      <c r="DJ437" s="272"/>
      <c r="DK437" s="272"/>
      <c r="DL437" s="272"/>
      <c r="DM437" s="272"/>
      <c r="DN437" s="272"/>
      <c r="DO437" s="272"/>
      <c r="DP437" s="272"/>
      <c r="DQ437" s="272"/>
      <c r="DR437" s="272"/>
      <c r="DS437" s="272"/>
      <c r="DT437" s="272"/>
      <c r="DU437" s="272"/>
      <c r="DV437" s="272"/>
      <c r="DW437" s="272"/>
      <c r="DX437" s="272"/>
      <c r="DY437" s="272"/>
      <c r="DZ437" s="272"/>
      <c r="EA437" s="272"/>
      <c r="EB437" s="272"/>
      <c r="EC437" s="272"/>
      <c r="ED437" s="272"/>
      <c r="EE437" s="272"/>
      <c r="EF437" s="272"/>
      <c r="EG437" s="272"/>
      <c r="EH437" s="272"/>
      <c r="EI437" s="272"/>
      <c r="EJ437" s="272"/>
      <c r="EK437" s="272"/>
      <c r="EL437" s="272"/>
      <c r="EM437" s="272"/>
      <c r="EN437" s="272"/>
      <c r="EO437" s="272"/>
      <c r="EP437" s="272"/>
      <c r="EQ437" s="272"/>
      <c r="ER437" s="272"/>
      <c r="ES437" s="272"/>
      <c r="ET437" s="272"/>
      <c r="EU437" s="272"/>
      <c r="EV437" s="272"/>
      <c r="EW437" s="272"/>
      <c r="EX437" s="272"/>
      <c r="EY437" s="272"/>
      <c r="EZ437" s="272"/>
      <c r="FA437" s="272"/>
      <c r="FB437" s="272"/>
      <c r="FC437" s="272"/>
      <c r="FD437" s="272"/>
      <c r="FE437" s="272"/>
      <c r="FF437" s="272"/>
      <c r="FG437" s="272"/>
      <c r="FH437" s="272"/>
      <c r="FI437" s="272"/>
      <c r="FJ437" s="272"/>
      <c r="FK437" s="272"/>
      <c r="FL437" s="272"/>
      <c r="FM437" s="272"/>
      <c r="FN437" s="272"/>
      <c r="FO437" s="272"/>
    </row>
    <row r="438" spans="1:171" ht="15">
      <c r="A438" s="255"/>
      <c r="B438" s="256" t="s">
        <v>281</v>
      </c>
      <c r="C438" s="189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  <c r="X438" s="272"/>
      <c r="Y438" s="272"/>
      <c r="Z438" s="272"/>
      <c r="AA438" s="272"/>
      <c r="AB438" s="272"/>
      <c r="AC438" s="272"/>
      <c r="AD438" s="272"/>
      <c r="AE438" s="272"/>
      <c r="AF438" s="272"/>
      <c r="AG438" s="272"/>
      <c r="AH438" s="272"/>
      <c r="AI438" s="272"/>
      <c r="AJ438" s="272"/>
      <c r="AK438" s="272"/>
      <c r="AL438" s="272"/>
      <c r="AM438" s="272"/>
      <c r="AN438" s="272"/>
      <c r="AO438" s="272"/>
      <c r="AP438" s="272"/>
      <c r="AQ438" s="272"/>
      <c r="AR438" s="272"/>
      <c r="AS438" s="272"/>
      <c r="AT438" s="272"/>
      <c r="AU438" s="272"/>
      <c r="AV438" s="272"/>
      <c r="AW438" s="272"/>
      <c r="AX438" s="272"/>
      <c r="AY438" s="272"/>
      <c r="AZ438" s="272"/>
      <c r="BA438" s="272"/>
      <c r="BB438" s="272"/>
      <c r="BC438" s="272"/>
      <c r="BD438" s="272"/>
      <c r="BE438" s="272"/>
      <c r="BF438" s="272"/>
      <c r="BG438" s="272"/>
      <c r="BH438" s="272"/>
      <c r="BI438" s="272"/>
      <c r="BJ438" s="272"/>
      <c r="BK438" s="272"/>
      <c r="BL438" s="272"/>
      <c r="BM438" s="272"/>
      <c r="BN438" s="272"/>
      <c r="BO438" s="272"/>
      <c r="BP438" s="272"/>
      <c r="BQ438" s="272"/>
      <c r="BR438" s="272"/>
      <c r="BS438" s="272"/>
      <c r="BT438" s="272"/>
      <c r="BU438" s="272"/>
      <c r="BV438" s="272"/>
      <c r="BW438" s="272"/>
      <c r="BX438" s="272"/>
      <c r="BY438" s="272"/>
      <c r="BZ438" s="272"/>
      <c r="CA438" s="272"/>
      <c r="CB438" s="272"/>
      <c r="CC438" s="272"/>
      <c r="CD438" s="272"/>
      <c r="CE438" s="272"/>
      <c r="CF438" s="272"/>
      <c r="CG438" s="272"/>
      <c r="CH438" s="272"/>
      <c r="CI438" s="272"/>
      <c r="CJ438" s="272"/>
      <c r="CK438" s="272"/>
      <c r="CL438" s="272"/>
      <c r="CM438" s="272"/>
      <c r="CN438" s="272"/>
      <c r="CO438" s="272"/>
      <c r="CP438" s="272"/>
      <c r="CQ438" s="272"/>
      <c r="CR438" s="272"/>
      <c r="CS438" s="272"/>
      <c r="CT438" s="272"/>
      <c r="CU438" s="272"/>
      <c r="CV438" s="272"/>
      <c r="CW438" s="272"/>
      <c r="CX438" s="272"/>
      <c r="CY438" s="272"/>
      <c r="CZ438" s="272"/>
      <c r="DA438" s="272"/>
      <c r="DB438" s="272"/>
      <c r="DC438" s="272"/>
      <c r="DD438" s="272"/>
      <c r="DE438" s="272"/>
      <c r="DF438" s="272"/>
      <c r="DG438" s="272"/>
      <c r="DH438" s="272"/>
      <c r="DI438" s="272"/>
      <c r="DJ438" s="272"/>
      <c r="DK438" s="272"/>
      <c r="DL438" s="272"/>
      <c r="DM438" s="272"/>
      <c r="DN438" s="272"/>
      <c r="DO438" s="272"/>
      <c r="DP438" s="272"/>
      <c r="DQ438" s="272"/>
      <c r="DR438" s="272"/>
      <c r="DS438" s="272"/>
      <c r="DT438" s="272"/>
      <c r="DU438" s="272"/>
      <c r="DV438" s="272"/>
      <c r="DW438" s="272"/>
      <c r="DX438" s="272"/>
      <c r="DY438" s="272"/>
      <c r="DZ438" s="272"/>
      <c r="EA438" s="272"/>
      <c r="EB438" s="272"/>
      <c r="EC438" s="272"/>
      <c r="ED438" s="272"/>
      <c r="EE438" s="272"/>
      <c r="EF438" s="272"/>
      <c r="EG438" s="272"/>
      <c r="EH438" s="272"/>
      <c r="EI438" s="272"/>
      <c r="EJ438" s="272"/>
      <c r="EK438" s="272"/>
      <c r="EL438" s="272"/>
      <c r="EM438" s="272"/>
      <c r="EN438" s="272"/>
      <c r="EO438" s="272"/>
      <c r="EP438" s="272"/>
      <c r="EQ438" s="272"/>
      <c r="ER438" s="272"/>
      <c r="ES438" s="272"/>
      <c r="ET438" s="272"/>
      <c r="EU438" s="272"/>
      <c r="EV438" s="272"/>
      <c r="EW438" s="272"/>
      <c r="EX438" s="272"/>
      <c r="EY438" s="272"/>
      <c r="EZ438" s="272"/>
      <c r="FA438" s="272"/>
      <c r="FB438" s="272"/>
      <c r="FC438" s="272"/>
      <c r="FD438" s="272"/>
      <c r="FE438" s="272"/>
      <c r="FF438" s="272"/>
      <c r="FG438" s="272"/>
      <c r="FH438" s="272"/>
      <c r="FI438" s="272"/>
      <c r="FJ438" s="272"/>
      <c r="FK438" s="272"/>
      <c r="FL438" s="272"/>
      <c r="FM438" s="272"/>
      <c r="FN438" s="272"/>
      <c r="FO438" s="272"/>
    </row>
    <row r="439" spans="1:171" ht="15">
      <c r="A439" s="213"/>
      <c r="B439" s="226" t="s">
        <v>282</v>
      </c>
      <c r="C439" s="177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  <c r="X439" s="272"/>
      <c r="Y439" s="272"/>
      <c r="Z439" s="272"/>
      <c r="AA439" s="272"/>
      <c r="AB439" s="272"/>
      <c r="AC439" s="272"/>
      <c r="AD439" s="272"/>
      <c r="AE439" s="272"/>
      <c r="AF439" s="272"/>
      <c r="AG439" s="272"/>
      <c r="AH439" s="272"/>
      <c r="AI439" s="272"/>
      <c r="AJ439" s="272"/>
      <c r="AK439" s="272"/>
      <c r="AL439" s="272"/>
      <c r="AM439" s="272"/>
      <c r="AN439" s="272"/>
      <c r="AO439" s="272"/>
      <c r="AP439" s="272"/>
      <c r="AQ439" s="272"/>
      <c r="AR439" s="272"/>
      <c r="AS439" s="272"/>
      <c r="AT439" s="272"/>
      <c r="AU439" s="272"/>
      <c r="AV439" s="272"/>
      <c r="AW439" s="272"/>
      <c r="AX439" s="272"/>
      <c r="AY439" s="272"/>
      <c r="AZ439" s="272"/>
      <c r="BA439" s="272"/>
      <c r="BB439" s="272"/>
      <c r="BC439" s="272"/>
      <c r="BD439" s="272"/>
      <c r="BE439" s="272"/>
      <c r="BF439" s="272"/>
      <c r="BG439" s="272"/>
      <c r="BH439" s="272"/>
      <c r="BI439" s="272"/>
      <c r="BJ439" s="272"/>
      <c r="BK439" s="272"/>
      <c r="BL439" s="272"/>
      <c r="BM439" s="272"/>
      <c r="BN439" s="272"/>
      <c r="BO439" s="272"/>
      <c r="BP439" s="272"/>
      <c r="BQ439" s="272"/>
      <c r="BR439" s="272"/>
      <c r="BS439" s="272"/>
      <c r="BT439" s="272"/>
      <c r="BU439" s="272"/>
      <c r="BV439" s="272"/>
      <c r="BW439" s="272"/>
      <c r="BX439" s="272"/>
      <c r="BY439" s="272"/>
      <c r="BZ439" s="272"/>
      <c r="CA439" s="272"/>
      <c r="CB439" s="272"/>
      <c r="CC439" s="272"/>
      <c r="CD439" s="272"/>
      <c r="CE439" s="272"/>
      <c r="CF439" s="272"/>
      <c r="CG439" s="272"/>
      <c r="CH439" s="272"/>
      <c r="CI439" s="272"/>
      <c r="CJ439" s="272"/>
      <c r="CK439" s="272"/>
      <c r="CL439" s="272"/>
      <c r="CM439" s="272"/>
      <c r="CN439" s="272"/>
      <c r="CO439" s="272"/>
      <c r="CP439" s="272"/>
      <c r="CQ439" s="272"/>
      <c r="CR439" s="272"/>
      <c r="CS439" s="272"/>
      <c r="CT439" s="272"/>
      <c r="CU439" s="272"/>
      <c r="CV439" s="272"/>
      <c r="CW439" s="272"/>
      <c r="CX439" s="272"/>
      <c r="CY439" s="272"/>
      <c r="CZ439" s="272"/>
      <c r="DA439" s="272"/>
      <c r="DB439" s="272"/>
      <c r="DC439" s="272"/>
      <c r="DD439" s="272"/>
      <c r="DE439" s="272"/>
      <c r="DF439" s="272"/>
      <c r="DG439" s="272"/>
      <c r="DH439" s="272"/>
      <c r="DI439" s="272"/>
      <c r="DJ439" s="272"/>
      <c r="DK439" s="272"/>
      <c r="DL439" s="272"/>
      <c r="DM439" s="272"/>
      <c r="DN439" s="272"/>
      <c r="DO439" s="272"/>
      <c r="DP439" s="272"/>
      <c r="DQ439" s="272"/>
      <c r="DR439" s="272"/>
      <c r="DS439" s="272"/>
      <c r="DT439" s="272"/>
      <c r="DU439" s="272"/>
      <c r="DV439" s="272"/>
      <c r="DW439" s="272"/>
      <c r="DX439" s="272"/>
      <c r="DY439" s="272"/>
      <c r="DZ439" s="272"/>
      <c r="EA439" s="272"/>
      <c r="EB439" s="272"/>
      <c r="EC439" s="272"/>
      <c r="ED439" s="272"/>
      <c r="EE439" s="272"/>
      <c r="EF439" s="272"/>
      <c r="EG439" s="272"/>
      <c r="EH439" s="272"/>
      <c r="EI439" s="272"/>
      <c r="EJ439" s="272"/>
      <c r="EK439" s="272"/>
      <c r="EL439" s="272"/>
      <c r="EM439" s="272"/>
      <c r="EN439" s="272"/>
      <c r="EO439" s="272"/>
      <c r="EP439" s="272"/>
      <c r="EQ439" s="272"/>
      <c r="ER439" s="272"/>
      <c r="ES439" s="272"/>
      <c r="ET439" s="272"/>
      <c r="EU439" s="272"/>
      <c r="EV439" s="272"/>
      <c r="EW439" s="272"/>
      <c r="EX439" s="272"/>
      <c r="EY439" s="272"/>
      <c r="EZ439" s="272"/>
      <c r="FA439" s="272"/>
      <c r="FB439" s="272"/>
      <c r="FC439" s="272"/>
      <c r="FD439" s="272"/>
      <c r="FE439" s="272"/>
      <c r="FF439" s="272"/>
      <c r="FG439" s="272"/>
      <c r="FH439" s="272"/>
      <c r="FI439" s="272"/>
      <c r="FJ439" s="272"/>
      <c r="FK439" s="272"/>
      <c r="FL439" s="272"/>
      <c r="FM439" s="272"/>
      <c r="FN439" s="272"/>
      <c r="FO439" s="272"/>
    </row>
    <row r="440" spans="1:171" ht="15">
      <c r="A440" s="213"/>
      <c r="B440" s="250" t="s">
        <v>72</v>
      </c>
      <c r="C440" s="216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  <c r="X440" s="272"/>
      <c r="Y440" s="272"/>
      <c r="Z440" s="272"/>
      <c r="AA440" s="272"/>
      <c r="AB440" s="272"/>
      <c r="AC440" s="272"/>
      <c r="AD440" s="272"/>
      <c r="AE440" s="272"/>
      <c r="AF440" s="272"/>
      <c r="AG440" s="272"/>
      <c r="AH440" s="272"/>
      <c r="AI440" s="272"/>
      <c r="AJ440" s="272"/>
      <c r="AK440" s="272"/>
      <c r="AL440" s="272"/>
      <c r="AM440" s="272"/>
      <c r="AN440" s="272"/>
      <c r="AO440" s="272"/>
      <c r="AP440" s="272"/>
      <c r="AQ440" s="272"/>
      <c r="AR440" s="272"/>
      <c r="AS440" s="272"/>
      <c r="AT440" s="272"/>
      <c r="AU440" s="272"/>
      <c r="AV440" s="272"/>
      <c r="AW440" s="272"/>
      <c r="AX440" s="272"/>
      <c r="AY440" s="272"/>
      <c r="AZ440" s="272"/>
      <c r="BA440" s="272"/>
      <c r="BB440" s="272"/>
      <c r="BC440" s="272"/>
      <c r="BD440" s="272"/>
      <c r="BE440" s="272"/>
      <c r="BF440" s="272"/>
      <c r="BG440" s="272"/>
      <c r="BH440" s="272"/>
      <c r="BI440" s="272"/>
      <c r="BJ440" s="272"/>
      <c r="BK440" s="272"/>
      <c r="BL440" s="272"/>
      <c r="BM440" s="272"/>
      <c r="BN440" s="272"/>
      <c r="BO440" s="272"/>
      <c r="BP440" s="272"/>
      <c r="BQ440" s="272"/>
      <c r="BR440" s="272"/>
      <c r="BS440" s="272"/>
      <c r="BT440" s="272"/>
      <c r="BU440" s="272"/>
      <c r="BV440" s="272"/>
      <c r="BW440" s="272"/>
      <c r="BX440" s="272"/>
      <c r="BY440" s="272"/>
      <c r="BZ440" s="272"/>
      <c r="CA440" s="272"/>
      <c r="CB440" s="272"/>
      <c r="CC440" s="272"/>
      <c r="CD440" s="272"/>
      <c r="CE440" s="272"/>
      <c r="CF440" s="272"/>
      <c r="CG440" s="272"/>
      <c r="CH440" s="272"/>
      <c r="CI440" s="272"/>
      <c r="CJ440" s="272"/>
      <c r="CK440" s="272"/>
      <c r="CL440" s="272"/>
      <c r="CM440" s="272"/>
      <c r="CN440" s="272"/>
      <c r="CO440" s="272"/>
      <c r="CP440" s="272"/>
      <c r="CQ440" s="272"/>
      <c r="CR440" s="272"/>
      <c r="CS440" s="272"/>
      <c r="CT440" s="272"/>
      <c r="CU440" s="272"/>
      <c r="CV440" s="272"/>
      <c r="CW440" s="272"/>
      <c r="CX440" s="272"/>
      <c r="CY440" s="272"/>
      <c r="CZ440" s="272"/>
      <c r="DA440" s="272"/>
      <c r="DB440" s="272"/>
      <c r="DC440" s="272"/>
      <c r="DD440" s="272"/>
      <c r="DE440" s="272"/>
      <c r="DF440" s="272"/>
      <c r="DG440" s="272"/>
      <c r="DH440" s="272"/>
      <c r="DI440" s="272"/>
      <c r="DJ440" s="272"/>
      <c r="DK440" s="272"/>
      <c r="DL440" s="272"/>
      <c r="DM440" s="272"/>
      <c r="DN440" s="272"/>
      <c r="DO440" s="272"/>
      <c r="DP440" s="272"/>
      <c r="DQ440" s="272"/>
      <c r="DR440" s="272"/>
      <c r="DS440" s="272"/>
      <c r="DT440" s="272"/>
      <c r="DU440" s="272"/>
      <c r="DV440" s="272"/>
      <c r="DW440" s="272"/>
      <c r="DX440" s="272"/>
      <c r="DY440" s="272"/>
      <c r="DZ440" s="272"/>
      <c r="EA440" s="272"/>
      <c r="EB440" s="272"/>
      <c r="EC440" s="272"/>
      <c r="ED440" s="272"/>
      <c r="EE440" s="272"/>
      <c r="EF440" s="272"/>
      <c r="EG440" s="272"/>
      <c r="EH440" s="272"/>
      <c r="EI440" s="272"/>
      <c r="EJ440" s="272"/>
      <c r="EK440" s="272"/>
      <c r="EL440" s="272"/>
      <c r="EM440" s="272"/>
      <c r="EN440" s="272"/>
      <c r="EO440" s="272"/>
      <c r="EP440" s="272"/>
      <c r="EQ440" s="272"/>
      <c r="ER440" s="272"/>
      <c r="ES440" s="272"/>
      <c r="ET440" s="272"/>
      <c r="EU440" s="272"/>
      <c r="EV440" s="272"/>
      <c r="EW440" s="272"/>
      <c r="EX440" s="272"/>
      <c r="EY440" s="272"/>
      <c r="EZ440" s="272"/>
      <c r="FA440" s="272"/>
      <c r="FB440" s="272"/>
      <c r="FC440" s="272"/>
      <c r="FD440" s="272"/>
      <c r="FE440" s="272"/>
      <c r="FF440" s="272"/>
      <c r="FG440" s="272"/>
      <c r="FH440" s="272"/>
      <c r="FI440" s="272"/>
      <c r="FJ440" s="272"/>
      <c r="FK440" s="272"/>
      <c r="FL440" s="272"/>
      <c r="FM440" s="272"/>
      <c r="FN440" s="272"/>
      <c r="FO440" s="272"/>
    </row>
    <row r="441" spans="1:171" ht="15">
      <c r="A441" s="207"/>
      <c r="B441" s="238" t="s">
        <v>283</v>
      </c>
      <c r="C441" s="273" t="e">
        <f>+C443+C445+C447+C449</f>
        <v>#DIV/0!</v>
      </c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  <c r="X441" s="272"/>
      <c r="Y441" s="272"/>
      <c r="Z441" s="272"/>
      <c r="AA441" s="272"/>
      <c r="AB441" s="272"/>
      <c r="AC441" s="272"/>
      <c r="AD441" s="272"/>
      <c r="AE441" s="272"/>
      <c r="AF441" s="272"/>
      <c r="AG441" s="272"/>
      <c r="AH441" s="272"/>
      <c r="AI441" s="272"/>
      <c r="AJ441" s="272"/>
      <c r="AK441" s="272"/>
      <c r="AL441" s="272"/>
      <c r="AM441" s="272"/>
      <c r="AN441" s="272"/>
      <c r="AO441" s="272"/>
      <c r="AP441" s="272"/>
      <c r="AQ441" s="272"/>
      <c r="AR441" s="272"/>
      <c r="AS441" s="272"/>
      <c r="AT441" s="272"/>
      <c r="AU441" s="272"/>
      <c r="AV441" s="272"/>
      <c r="AW441" s="272"/>
      <c r="AX441" s="272"/>
      <c r="AY441" s="272"/>
      <c r="AZ441" s="272"/>
      <c r="BA441" s="272"/>
      <c r="BB441" s="272"/>
      <c r="BC441" s="272"/>
      <c r="BD441" s="272"/>
      <c r="BE441" s="272"/>
      <c r="BF441" s="272"/>
      <c r="BG441" s="272"/>
      <c r="BH441" s="272"/>
      <c r="BI441" s="272"/>
      <c r="BJ441" s="272"/>
      <c r="BK441" s="272"/>
      <c r="BL441" s="272"/>
      <c r="BM441" s="272"/>
      <c r="BN441" s="272"/>
      <c r="BO441" s="272"/>
      <c r="BP441" s="272"/>
      <c r="BQ441" s="272"/>
      <c r="BR441" s="272"/>
      <c r="BS441" s="272"/>
      <c r="BT441" s="272"/>
      <c r="BU441" s="272"/>
      <c r="BV441" s="272"/>
      <c r="BW441" s="272"/>
      <c r="BX441" s="272"/>
      <c r="BY441" s="272"/>
      <c r="BZ441" s="272"/>
      <c r="CA441" s="272"/>
      <c r="CB441" s="272"/>
      <c r="CC441" s="272"/>
      <c r="CD441" s="272"/>
      <c r="CE441" s="272"/>
      <c r="CF441" s="272"/>
      <c r="CG441" s="272"/>
      <c r="CH441" s="272"/>
      <c r="CI441" s="272"/>
      <c r="CJ441" s="272"/>
      <c r="CK441" s="272"/>
      <c r="CL441" s="272"/>
      <c r="CM441" s="272"/>
      <c r="CN441" s="272"/>
      <c r="CO441" s="272"/>
      <c r="CP441" s="272"/>
      <c r="CQ441" s="272"/>
      <c r="CR441" s="272"/>
      <c r="CS441" s="272"/>
      <c r="CT441" s="272"/>
      <c r="CU441" s="272"/>
      <c r="CV441" s="272"/>
      <c r="CW441" s="272"/>
      <c r="CX441" s="272"/>
      <c r="CY441" s="272"/>
      <c r="CZ441" s="272"/>
      <c r="DA441" s="272"/>
      <c r="DB441" s="272"/>
      <c r="DC441" s="272"/>
      <c r="DD441" s="272"/>
      <c r="DE441" s="272"/>
      <c r="DF441" s="272"/>
      <c r="DG441" s="272"/>
      <c r="DH441" s="272"/>
      <c r="DI441" s="272"/>
      <c r="DJ441" s="272"/>
      <c r="DK441" s="272"/>
      <c r="DL441" s="272"/>
      <c r="DM441" s="272"/>
      <c r="DN441" s="272"/>
      <c r="DO441" s="272"/>
      <c r="DP441" s="272"/>
      <c r="DQ441" s="272"/>
      <c r="DR441" s="272"/>
      <c r="DS441" s="272"/>
      <c r="DT441" s="272"/>
      <c r="DU441" s="272"/>
      <c r="DV441" s="272"/>
      <c r="DW441" s="272"/>
      <c r="DX441" s="272"/>
      <c r="DY441" s="272"/>
      <c r="DZ441" s="272"/>
      <c r="EA441" s="272"/>
      <c r="EB441" s="272"/>
      <c r="EC441" s="272"/>
      <c r="ED441" s="272"/>
      <c r="EE441" s="272"/>
      <c r="EF441" s="272"/>
      <c r="EG441" s="272"/>
      <c r="EH441" s="272"/>
      <c r="EI441" s="272"/>
      <c r="EJ441" s="272"/>
      <c r="EK441" s="272"/>
      <c r="EL441" s="272"/>
      <c r="EM441" s="272"/>
      <c r="EN441" s="272"/>
      <c r="EO441" s="272"/>
      <c r="EP441" s="272"/>
      <c r="EQ441" s="272"/>
      <c r="ER441" s="272"/>
      <c r="ES441" s="272"/>
      <c r="ET441" s="272"/>
      <c r="EU441" s="272"/>
      <c r="EV441" s="272"/>
      <c r="EW441" s="272"/>
      <c r="EX441" s="272"/>
      <c r="EY441" s="272"/>
      <c r="EZ441" s="272"/>
      <c r="FA441" s="272"/>
      <c r="FB441" s="272"/>
      <c r="FC441" s="272"/>
      <c r="FD441" s="272"/>
      <c r="FE441" s="272"/>
      <c r="FF441" s="272"/>
      <c r="FG441" s="272"/>
      <c r="FH441" s="272"/>
      <c r="FI441" s="272"/>
      <c r="FJ441" s="272"/>
      <c r="FK441" s="272"/>
      <c r="FL441" s="272"/>
      <c r="FM441" s="272"/>
      <c r="FN441" s="272"/>
      <c r="FO441" s="272"/>
    </row>
    <row r="442" spans="1:171" ht="15">
      <c r="A442" s="207"/>
      <c r="B442" s="238" t="s">
        <v>284</v>
      </c>
      <c r="C442" s="273" t="e">
        <f>+C431/C428</f>
        <v>#DIV/0!</v>
      </c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  <c r="X442" s="272"/>
      <c r="Y442" s="272"/>
      <c r="Z442" s="272"/>
      <c r="AA442" s="272"/>
      <c r="AB442" s="272"/>
      <c r="AC442" s="272"/>
      <c r="AD442" s="272"/>
      <c r="AE442" s="272"/>
      <c r="AF442" s="272"/>
      <c r="AG442" s="272"/>
      <c r="AH442" s="272"/>
      <c r="AI442" s="272"/>
      <c r="AJ442" s="272"/>
      <c r="AK442" s="272"/>
      <c r="AL442" s="272"/>
      <c r="AM442" s="272"/>
      <c r="AN442" s="272"/>
      <c r="AO442" s="272"/>
      <c r="AP442" s="272"/>
      <c r="AQ442" s="272"/>
      <c r="AR442" s="272"/>
      <c r="AS442" s="272"/>
      <c r="AT442" s="272"/>
      <c r="AU442" s="272"/>
      <c r="AV442" s="272"/>
      <c r="AW442" s="272"/>
      <c r="AX442" s="272"/>
      <c r="AY442" s="272"/>
      <c r="AZ442" s="272"/>
      <c r="BA442" s="272"/>
      <c r="BB442" s="272"/>
      <c r="BC442" s="272"/>
      <c r="BD442" s="272"/>
      <c r="BE442" s="272"/>
      <c r="BF442" s="272"/>
      <c r="BG442" s="272"/>
      <c r="BH442" s="272"/>
      <c r="BI442" s="272"/>
      <c r="BJ442" s="272"/>
      <c r="BK442" s="272"/>
      <c r="BL442" s="272"/>
      <c r="BM442" s="272"/>
      <c r="BN442" s="272"/>
      <c r="BO442" s="272"/>
      <c r="BP442" s="272"/>
      <c r="BQ442" s="272"/>
      <c r="BR442" s="272"/>
      <c r="BS442" s="272"/>
      <c r="BT442" s="272"/>
      <c r="BU442" s="272"/>
      <c r="BV442" s="272"/>
      <c r="BW442" s="272"/>
      <c r="BX442" s="272"/>
      <c r="BY442" s="272"/>
      <c r="BZ442" s="272"/>
      <c r="CA442" s="272"/>
      <c r="CB442" s="272"/>
      <c r="CC442" s="272"/>
      <c r="CD442" s="272"/>
      <c r="CE442" s="272"/>
      <c r="CF442" s="272"/>
      <c r="CG442" s="272"/>
      <c r="CH442" s="272"/>
      <c r="CI442" s="272"/>
      <c r="CJ442" s="272"/>
      <c r="CK442" s="272"/>
      <c r="CL442" s="272"/>
      <c r="CM442" s="272"/>
      <c r="CN442" s="272"/>
      <c r="CO442" s="272"/>
      <c r="CP442" s="272"/>
      <c r="CQ442" s="272"/>
      <c r="CR442" s="272"/>
      <c r="CS442" s="272"/>
      <c r="CT442" s="272"/>
      <c r="CU442" s="272"/>
      <c r="CV442" s="272"/>
      <c r="CW442" s="272"/>
      <c r="CX442" s="272"/>
      <c r="CY442" s="272"/>
      <c r="CZ442" s="272"/>
      <c r="DA442" s="272"/>
      <c r="DB442" s="272"/>
      <c r="DC442" s="272"/>
      <c r="DD442" s="272"/>
      <c r="DE442" s="272"/>
      <c r="DF442" s="272"/>
      <c r="DG442" s="272"/>
      <c r="DH442" s="272"/>
      <c r="DI442" s="272"/>
      <c r="DJ442" s="272"/>
      <c r="DK442" s="272"/>
      <c r="DL442" s="272"/>
      <c r="DM442" s="272"/>
      <c r="DN442" s="272"/>
      <c r="DO442" s="272"/>
      <c r="DP442" s="272"/>
      <c r="DQ442" s="272"/>
      <c r="DR442" s="272"/>
      <c r="DS442" s="272"/>
      <c r="DT442" s="272"/>
      <c r="DU442" s="272"/>
      <c r="DV442" s="272"/>
      <c r="DW442" s="272"/>
      <c r="DX442" s="272"/>
      <c r="DY442" s="272"/>
      <c r="DZ442" s="272"/>
      <c r="EA442" s="272"/>
      <c r="EB442" s="272"/>
      <c r="EC442" s="272"/>
      <c r="ED442" s="272"/>
      <c r="EE442" s="272"/>
      <c r="EF442" s="272"/>
      <c r="EG442" s="272"/>
      <c r="EH442" s="272"/>
      <c r="EI442" s="272"/>
      <c r="EJ442" s="272"/>
      <c r="EK442" s="272"/>
      <c r="EL442" s="272"/>
      <c r="EM442" s="272"/>
      <c r="EN442" s="272"/>
      <c r="EO442" s="272"/>
      <c r="EP442" s="272"/>
      <c r="EQ442" s="272"/>
      <c r="ER442" s="272"/>
      <c r="ES442" s="272"/>
      <c r="ET442" s="272"/>
      <c r="EU442" s="272"/>
      <c r="EV442" s="272"/>
      <c r="EW442" s="272"/>
      <c r="EX442" s="272"/>
      <c r="EY442" s="272"/>
      <c r="EZ442" s="272"/>
      <c r="FA442" s="272"/>
      <c r="FB442" s="272"/>
      <c r="FC442" s="272"/>
      <c r="FD442" s="272"/>
      <c r="FE442" s="272"/>
      <c r="FF442" s="272"/>
      <c r="FG442" s="272"/>
      <c r="FH442" s="272"/>
      <c r="FI442" s="272"/>
      <c r="FJ442" s="272"/>
      <c r="FK442" s="272"/>
      <c r="FL442" s="272"/>
      <c r="FM442" s="272"/>
      <c r="FN442" s="272"/>
      <c r="FO442" s="272"/>
    </row>
    <row r="443" spans="1:171" ht="15">
      <c r="A443" s="207"/>
      <c r="B443" s="238" t="s">
        <v>285</v>
      </c>
      <c r="C443" s="273" t="e">
        <f>+C432/C428*2</f>
        <v>#DIV/0!</v>
      </c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  <c r="AA443" s="272"/>
      <c r="AB443" s="272"/>
      <c r="AC443" s="272"/>
      <c r="AD443" s="272"/>
      <c r="AE443" s="272"/>
      <c r="AF443" s="272"/>
      <c r="AG443" s="272"/>
      <c r="AH443" s="272"/>
      <c r="AI443" s="272"/>
      <c r="AJ443" s="272"/>
      <c r="AK443" s="272"/>
      <c r="AL443" s="272"/>
      <c r="AM443" s="272"/>
      <c r="AN443" s="272"/>
      <c r="AO443" s="272"/>
      <c r="AP443" s="272"/>
      <c r="AQ443" s="272"/>
      <c r="AR443" s="272"/>
      <c r="AS443" s="272"/>
      <c r="AT443" s="272"/>
      <c r="AU443" s="272"/>
      <c r="AV443" s="272"/>
      <c r="AW443" s="272"/>
      <c r="AX443" s="272"/>
      <c r="AY443" s="272"/>
      <c r="AZ443" s="272"/>
      <c r="BA443" s="272"/>
      <c r="BB443" s="272"/>
      <c r="BC443" s="272"/>
      <c r="BD443" s="272"/>
      <c r="BE443" s="272"/>
      <c r="BF443" s="272"/>
      <c r="BG443" s="272"/>
      <c r="BH443" s="272"/>
      <c r="BI443" s="272"/>
      <c r="BJ443" s="272"/>
      <c r="BK443" s="272"/>
      <c r="BL443" s="272"/>
      <c r="BM443" s="272"/>
      <c r="BN443" s="272"/>
      <c r="BO443" s="272"/>
      <c r="BP443" s="272"/>
      <c r="BQ443" s="272"/>
      <c r="BR443" s="272"/>
      <c r="BS443" s="272"/>
      <c r="BT443" s="272"/>
      <c r="BU443" s="272"/>
      <c r="BV443" s="272"/>
      <c r="BW443" s="272"/>
      <c r="BX443" s="272"/>
      <c r="BY443" s="272"/>
      <c r="BZ443" s="272"/>
      <c r="CA443" s="272"/>
      <c r="CB443" s="272"/>
      <c r="CC443" s="272"/>
      <c r="CD443" s="272"/>
      <c r="CE443" s="272"/>
      <c r="CF443" s="272"/>
      <c r="CG443" s="272"/>
      <c r="CH443" s="272"/>
      <c r="CI443" s="272"/>
      <c r="CJ443" s="272"/>
      <c r="CK443" s="272"/>
      <c r="CL443" s="272"/>
      <c r="CM443" s="272"/>
      <c r="CN443" s="272"/>
      <c r="CO443" s="272"/>
      <c r="CP443" s="272"/>
      <c r="CQ443" s="272"/>
      <c r="CR443" s="272"/>
      <c r="CS443" s="272"/>
      <c r="CT443" s="272"/>
      <c r="CU443" s="272"/>
      <c r="CV443" s="272"/>
      <c r="CW443" s="272"/>
      <c r="CX443" s="272"/>
      <c r="CY443" s="272"/>
      <c r="CZ443" s="272"/>
      <c r="DA443" s="272"/>
      <c r="DB443" s="272"/>
      <c r="DC443" s="272"/>
      <c r="DD443" s="272"/>
      <c r="DE443" s="272"/>
      <c r="DF443" s="272"/>
      <c r="DG443" s="272"/>
      <c r="DH443" s="272"/>
      <c r="DI443" s="272"/>
      <c r="DJ443" s="272"/>
      <c r="DK443" s="272"/>
      <c r="DL443" s="272"/>
      <c r="DM443" s="272"/>
      <c r="DN443" s="272"/>
      <c r="DO443" s="272"/>
      <c r="DP443" s="272"/>
      <c r="DQ443" s="272"/>
      <c r="DR443" s="272"/>
      <c r="DS443" s="272"/>
      <c r="DT443" s="272"/>
      <c r="DU443" s="272"/>
      <c r="DV443" s="272"/>
      <c r="DW443" s="272"/>
      <c r="DX443" s="272"/>
      <c r="DY443" s="272"/>
      <c r="DZ443" s="272"/>
      <c r="EA443" s="272"/>
      <c r="EB443" s="272"/>
      <c r="EC443" s="272"/>
      <c r="ED443" s="272"/>
      <c r="EE443" s="272"/>
      <c r="EF443" s="272"/>
      <c r="EG443" s="272"/>
      <c r="EH443" s="272"/>
      <c r="EI443" s="272"/>
      <c r="EJ443" s="272"/>
      <c r="EK443" s="272"/>
      <c r="EL443" s="272"/>
      <c r="EM443" s="272"/>
      <c r="EN443" s="272"/>
      <c r="EO443" s="272"/>
      <c r="EP443" s="272"/>
      <c r="EQ443" s="272"/>
      <c r="ER443" s="272"/>
      <c r="ES443" s="272"/>
      <c r="ET443" s="272"/>
      <c r="EU443" s="272"/>
      <c r="EV443" s="272"/>
      <c r="EW443" s="272"/>
      <c r="EX443" s="272"/>
      <c r="EY443" s="272"/>
      <c r="EZ443" s="272"/>
      <c r="FA443" s="272"/>
      <c r="FB443" s="272"/>
      <c r="FC443" s="272"/>
      <c r="FD443" s="272"/>
      <c r="FE443" s="272"/>
      <c r="FF443" s="272"/>
      <c r="FG443" s="272"/>
      <c r="FH443" s="272"/>
      <c r="FI443" s="272"/>
      <c r="FJ443" s="272"/>
      <c r="FK443" s="272"/>
      <c r="FL443" s="272"/>
      <c r="FM443" s="272"/>
      <c r="FN443" s="272"/>
      <c r="FO443" s="272"/>
    </row>
    <row r="444" spans="1:171" ht="15">
      <c r="A444" s="207"/>
      <c r="B444" s="238" t="s">
        <v>286</v>
      </c>
      <c r="C444" s="273" t="e">
        <f>+C433/C428</f>
        <v>#DIV/0!</v>
      </c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  <c r="AA444" s="272"/>
      <c r="AB444" s="272"/>
      <c r="AC444" s="272"/>
      <c r="AD444" s="272"/>
      <c r="AE444" s="272"/>
      <c r="AF444" s="272"/>
      <c r="AG444" s="272"/>
      <c r="AH444" s="272"/>
      <c r="AI444" s="272"/>
      <c r="AJ444" s="272"/>
      <c r="AK444" s="272"/>
      <c r="AL444" s="272"/>
      <c r="AM444" s="272"/>
      <c r="AN444" s="272"/>
      <c r="AO444" s="272"/>
      <c r="AP444" s="272"/>
      <c r="AQ444" s="272"/>
      <c r="AR444" s="272"/>
      <c r="AS444" s="272"/>
      <c r="AT444" s="272"/>
      <c r="AU444" s="272"/>
      <c r="AV444" s="272"/>
      <c r="AW444" s="272"/>
      <c r="AX444" s="272"/>
      <c r="AY444" s="272"/>
      <c r="AZ444" s="272"/>
      <c r="BA444" s="272"/>
      <c r="BB444" s="272"/>
      <c r="BC444" s="272"/>
      <c r="BD444" s="272"/>
      <c r="BE444" s="272"/>
      <c r="BF444" s="272"/>
      <c r="BG444" s="272"/>
      <c r="BH444" s="272"/>
      <c r="BI444" s="272"/>
      <c r="BJ444" s="272"/>
      <c r="BK444" s="272"/>
      <c r="BL444" s="272"/>
      <c r="BM444" s="272"/>
      <c r="BN444" s="272"/>
      <c r="BO444" s="272"/>
      <c r="BP444" s="272"/>
      <c r="BQ444" s="272"/>
      <c r="BR444" s="272"/>
      <c r="BS444" s="272"/>
      <c r="BT444" s="272"/>
      <c r="BU444" s="272"/>
      <c r="BV444" s="272"/>
      <c r="BW444" s="272"/>
      <c r="BX444" s="272"/>
      <c r="BY444" s="272"/>
      <c r="BZ444" s="272"/>
      <c r="CA444" s="272"/>
      <c r="CB444" s="272"/>
      <c r="CC444" s="272"/>
      <c r="CD444" s="272"/>
      <c r="CE444" s="272"/>
      <c r="CF444" s="272"/>
      <c r="CG444" s="272"/>
      <c r="CH444" s="272"/>
      <c r="CI444" s="272"/>
      <c r="CJ444" s="272"/>
      <c r="CK444" s="272"/>
      <c r="CL444" s="272"/>
      <c r="CM444" s="272"/>
      <c r="CN444" s="272"/>
      <c r="CO444" s="272"/>
      <c r="CP444" s="272"/>
      <c r="CQ444" s="272"/>
      <c r="CR444" s="272"/>
      <c r="CS444" s="272"/>
      <c r="CT444" s="272"/>
      <c r="CU444" s="272"/>
      <c r="CV444" s="272"/>
      <c r="CW444" s="272"/>
      <c r="CX444" s="272"/>
      <c r="CY444" s="272"/>
      <c r="CZ444" s="272"/>
      <c r="DA444" s="272"/>
      <c r="DB444" s="272"/>
      <c r="DC444" s="272"/>
      <c r="DD444" s="272"/>
      <c r="DE444" s="272"/>
      <c r="DF444" s="272"/>
      <c r="DG444" s="272"/>
      <c r="DH444" s="272"/>
      <c r="DI444" s="272"/>
      <c r="DJ444" s="272"/>
      <c r="DK444" s="272"/>
      <c r="DL444" s="272"/>
      <c r="DM444" s="272"/>
      <c r="DN444" s="272"/>
      <c r="DO444" s="272"/>
      <c r="DP444" s="272"/>
      <c r="DQ444" s="272"/>
      <c r="DR444" s="272"/>
      <c r="DS444" s="272"/>
      <c r="DT444" s="272"/>
      <c r="DU444" s="272"/>
      <c r="DV444" s="272"/>
      <c r="DW444" s="272"/>
      <c r="DX444" s="272"/>
      <c r="DY444" s="272"/>
      <c r="DZ444" s="272"/>
      <c r="EA444" s="272"/>
      <c r="EB444" s="272"/>
      <c r="EC444" s="272"/>
      <c r="ED444" s="272"/>
      <c r="EE444" s="272"/>
      <c r="EF444" s="272"/>
      <c r="EG444" s="272"/>
      <c r="EH444" s="272"/>
      <c r="EI444" s="272"/>
      <c r="EJ444" s="272"/>
      <c r="EK444" s="272"/>
      <c r="EL444" s="272"/>
      <c r="EM444" s="272"/>
      <c r="EN444" s="272"/>
      <c r="EO444" s="272"/>
      <c r="EP444" s="272"/>
      <c r="EQ444" s="272"/>
      <c r="ER444" s="272"/>
      <c r="ES444" s="272"/>
      <c r="ET444" s="272"/>
      <c r="EU444" s="272"/>
      <c r="EV444" s="272"/>
      <c r="EW444" s="272"/>
      <c r="EX444" s="272"/>
      <c r="EY444" s="272"/>
      <c r="EZ444" s="272"/>
      <c r="FA444" s="272"/>
      <c r="FB444" s="272"/>
      <c r="FC444" s="272"/>
      <c r="FD444" s="272"/>
      <c r="FE444" s="272"/>
      <c r="FF444" s="272"/>
      <c r="FG444" s="272"/>
      <c r="FH444" s="272"/>
      <c r="FI444" s="272"/>
      <c r="FJ444" s="272"/>
      <c r="FK444" s="272"/>
      <c r="FL444" s="272"/>
      <c r="FM444" s="272"/>
      <c r="FN444" s="272"/>
      <c r="FO444" s="272"/>
    </row>
    <row r="445" spans="1:171" ht="15">
      <c r="A445" s="207"/>
      <c r="B445" s="238" t="s">
        <v>287</v>
      </c>
      <c r="C445" s="273" t="e">
        <f>+C434/C428*2</f>
        <v>#DIV/0!</v>
      </c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  <c r="AA445" s="272"/>
      <c r="AB445" s="272"/>
      <c r="AC445" s="272"/>
      <c r="AD445" s="272"/>
      <c r="AE445" s="272"/>
      <c r="AF445" s="272"/>
      <c r="AG445" s="272"/>
      <c r="AH445" s="272"/>
      <c r="AI445" s="272"/>
      <c r="AJ445" s="272"/>
      <c r="AK445" s="272"/>
      <c r="AL445" s="272"/>
      <c r="AM445" s="272"/>
      <c r="AN445" s="272"/>
      <c r="AO445" s="272"/>
      <c r="AP445" s="272"/>
      <c r="AQ445" s="272"/>
      <c r="AR445" s="272"/>
      <c r="AS445" s="272"/>
      <c r="AT445" s="272"/>
      <c r="AU445" s="272"/>
      <c r="AV445" s="272"/>
      <c r="AW445" s="272"/>
      <c r="AX445" s="272"/>
      <c r="AY445" s="272"/>
      <c r="AZ445" s="272"/>
      <c r="BA445" s="272"/>
      <c r="BB445" s="272"/>
      <c r="BC445" s="272"/>
      <c r="BD445" s="272"/>
      <c r="BE445" s="272"/>
      <c r="BF445" s="272"/>
      <c r="BG445" s="272"/>
      <c r="BH445" s="272"/>
      <c r="BI445" s="272"/>
      <c r="BJ445" s="272"/>
      <c r="BK445" s="272"/>
      <c r="BL445" s="272"/>
      <c r="BM445" s="272"/>
      <c r="BN445" s="272"/>
      <c r="BO445" s="272"/>
      <c r="BP445" s="272"/>
      <c r="BQ445" s="272"/>
      <c r="BR445" s="272"/>
      <c r="BS445" s="272"/>
      <c r="BT445" s="272"/>
      <c r="BU445" s="272"/>
      <c r="BV445" s="272"/>
      <c r="BW445" s="272"/>
      <c r="BX445" s="272"/>
      <c r="BY445" s="272"/>
      <c r="BZ445" s="272"/>
      <c r="CA445" s="272"/>
      <c r="CB445" s="272"/>
      <c r="CC445" s="272"/>
      <c r="CD445" s="272"/>
      <c r="CE445" s="272"/>
      <c r="CF445" s="272"/>
      <c r="CG445" s="272"/>
      <c r="CH445" s="272"/>
      <c r="CI445" s="272"/>
      <c r="CJ445" s="272"/>
      <c r="CK445" s="272"/>
      <c r="CL445" s="272"/>
      <c r="CM445" s="272"/>
      <c r="CN445" s="272"/>
      <c r="CO445" s="272"/>
      <c r="CP445" s="272"/>
      <c r="CQ445" s="272"/>
      <c r="CR445" s="272"/>
      <c r="CS445" s="272"/>
      <c r="CT445" s="272"/>
      <c r="CU445" s="272"/>
      <c r="CV445" s="272"/>
      <c r="CW445" s="272"/>
      <c r="CX445" s="272"/>
      <c r="CY445" s="272"/>
      <c r="CZ445" s="272"/>
      <c r="DA445" s="272"/>
      <c r="DB445" s="272"/>
      <c r="DC445" s="272"/>
      <c r="DD445" s="272"/>
      <c r="DE445" s="272"/>
      <c r="DF445" s="272"/>
      <c r="DG445" s="272"/>
      <c r="DH445" s="272"/>
      <c r="DI445" s="272"/>
      <c r="DJ445" s="272"/>
      <c r="DK445" s="272"/>
      <c r="DL445" s="272"/>
      <c r="DM445" s="272"/>
      <c r="DN445" s="272"/>
      <c r="DO445" s="272"/>
      <c r="DP445" s="272"/>
      <c r="DQ445" s="272"/>
      <c r="DR445" s="272"/>
      <c r="DS445" s="272"/>
      <c r="DT445" s="272"/>
      <c r="DU445" s="272"/>
      <c r="DV445" s="272"/>
      <c r="DW445" s="272"/>
      <c r="DX445" s="272"/>
      <c r="DY445" s="272"/>
      <c r="DZ445" s="272"/>
      <c r="EA445" s="272"/>
      <c r="EB445" s="272"/>
      <c r="EC445" s="272"/>
      <c r="ED445" s="272"/>
      <c r="EE445" s="272"/>
      <c r="EF445" s="272"/>
      <c r="EG445" s="272"/>
      <c r="EH445" s="272"/>
      <c r="EI445" s="272"/>
      <c r="EJ445" s="272"/>
      <c r="EK445" s="272"/>
      <c r="EL445" s="272"/>
      <c r="EM445" s="272"/>
      <c r="EN445" s="272"/>
      <c r="EO445" s="272"/>
      <c r="EP445" s="272"/>
      <c r="EQ445" s="272"/>
      <c r="ER445" s="272"/>
      <c r="ES445" s="272"/>
      <c r="ET445" s="272"/>
      <c r="EU445" s="272"/>
      <c r="EV445" s="272"/>
      <c r="EW445" s="272"/>
      <c r="EX445" s="272"/>
      <c r="EY445" s="272"/>
      <c r="EZ445" s="272"/>
      <c r="FA445" s="272"/>
      <c r="FB445" s="272"/>
      <c r="FC445" s="272"/>
      <c r="FD445" s="272"/>
      <c r="FE445" s="272"/>
      <c r="FF445" s="272"/>
      <c r="FG445" s="272"/>
      <c r="FH445" s="272"/>
      <c r="FI445" s="272"/>
      <c r="FJ445" s="272"/>
      <c r="FK445" s="272"/>
      <c r="FL445" s="272"/>
      <c r="FM445" s="272"/>
      <c r="FN445" s="272"/>
      <c r="FO445" s="272"/>
    </row>
    <row r="446" spans="1:171" ht="15">
      <c r="A446" s="207"/>
      <c r="B446" s="238" t="s">
        <v>288</v>
      </c>
      <c r="C446" s="273" t="e">
        <f>+C435/C428</f>
        <v>#DIV/0!</v>
      </c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  <c r="AA446" s="272"/>
      <c r="AB446" s="272"/>
      <c r="AC446" s="272"/>
      <c r="AD446" s="272"/>
      <c r="AE446" s="272"/>
      <c r="AF446" s="272"/>
      <c r="AG446" s="272"/>
      <c r="AH446" s="272"/>
      <c r="AI446" s="272"/>
      <c r="AJ446" s="272"/>
      <c r="AK446" s="272"/>
      <c r="AL446" s="272"/>
      <c r="AM446" s="272"/>
      <c r="AN446" s="272"/>
      <c r="AO446" s="272"/>
      <c r="AP446" s="272"/>
      <c r="AQ446" s="272"/>
      <c r="AR446" s="272"/>
      <c r="AS446" s="272"/>
      <c r="AT446" s="272"/>
      <c r="AU446" s="272"/>
      <c r="AV446" s="272"/>
      <c r="AW446" s="272"/>
      <c r="AX446" s="272"/>
      <c r="AY446" s="272"/>
      <c r="AZ446" s="272"/>
      <c r="BA446" s="272"/>
      <c r="BB446" s="272"/>
      <c r="BC446" s="272"/>
      <c r="BD446" s="272"/>
      <c r="BE446" s="272"/>
      <c r="BF446" s="272"/>
      <c r="BG446" s="272"/>
      <c r="BH446" s="272"/>
      <c r="BI446" s="272"/>
      <c r="BJ446" s="272"/>
      <c r="BK446" s="272"/>
      <c r="BL446" s="272"/>
      <c r="BM446" s="272"/>
      <c r="BN446" s="272"/>
      <c r="BO446" s="272"/>
      <c r="BP446" s="272"/>
      <c r="BQ446" s="272"/>
      <c r="BR446" s="272"/>
      <c r="BS446" s="272"/>
      <c r="BT446" s="272"/>
      <c r="BU446" s="272"/>
      <c r="BV446" s="272"/>
      <c r="BW446" s="272"/>
      <c r="BX446" s="272"/>
      <c r="BY446" s="272"/>
      <c r="BZ446" s="272"/>
      <c r="CA446" s="272"/>
      <c r="CB446" s="272"/>
      <c r="CC446" s="272"/>
      <c r="CD446" s="272"/>
      <c r="CE446" s="272"/>
      <c r="CF446" s="272"/>
      <c r="CG446" s="272"/>
      <c r="CH446" s="272"/>
      <c r="CI446" s="272"/>
      <c r="CJ446" s="272"/>
      <c r="CK446" s="272"/>
      <c r="CL446" s="272"/>
      <c r="CM446" s="272"/>
      <c r="CN446" s="272"/>
      <c r="CO446" s="272"/>
      <c r="CP446" s="272"/>
      <c r="CQ446" s="272"/>
      <c r="CR446" s="272"/>
      <c r="CS446" s="272"/>
      <c r="CT446" s="272"/>
      <c r="CU446" s="272"/>
      <c r="CV446" s="272"/>
      <c r="CW446" s="272"/>
      <c r="CX446" s="272"/>
      <c r="CY446" s="272"/>
      <c r="CZ446" s="272"/>
      <c r="DA446" s="272"/>
      <c r="DB446" s="272"/>
      <c r="DC446" s="272"/>
      <c r="DD446" s="272"/>
      <c r="DE446" s="272"/>
      <c r="DF446" s="272"/>
      <c r="DG446" s="272"/>
      <c r="DH446" s="272"/>
      <c r="DI446" s="272"/>
      <c r="DJ446" s="272"/>
      <c r="DK446" s="272"/>
      <c r="DL446" s="272"/>
      <c r="DM446" s="272"/>
      <c r="DN446" s="272"/>
      <c r="DO446" s="272"/>
      <c r="DP446" s="272"/>
      <c r="DQ446" s="272"/>
      <c r="DR446" s="272"/>
      <c r="DS446" s="272"/>
      <c r="DT446" s="272"/>
      <c r="DU446" s="272"/>
      <c r="DV446" s="272"/>
      <c r="DW446" s="272"/>
      <c r="DX446" s="272"/>
      <c r="DY446" s="272"/>
      <c r="DZ446" s="272"/>
      <c r="EA446" s="272"/>
      <c r="EB446" s="272"/>
      <c r="EC446" s="272"/>
      <c r="ED446" s="272"/>
      <c r="EE446" s="272"/>
      <c r="EF446" s="272"/>
      <c r="EG446" s="272"/>
      <c r="EH446" s="272"/>
      <c r="EI446" s="272"/>
      <c r="EJ446" s="272"/>
      <c r="EK446" s="272"/>
      <c r="EL446" s="272"/>
      <c r="EM446" s="272"/>
      <c r="EN446" s="272"/>
      <c r="EO446" s="272"/>
      <c r="EP446" s="272"/>
      <c r="EQ446" s="272"/>
      <c r="ER446" s="272"/>
      <c r="ES446" s="272"/>
      <c r="ET446" s="272"/>
      <c r="EU446" s="272"/>
      <c r="EV446" s="272"/>
      <c r="EW446" s="272"/>
      <c r="EX446" s="272"/>
      <c r="EY446" s="272"/>
      <c r="EZ446" s="272"/>
      <c r="FA446" s="272"/>
      <c r="FB446" s="272"/>
      <c r="FC446" s="272"/>
      <c r="FD446" s="272"/>
      <c r="FE446" s="272"/>
      <c r="FF446" s="272"/>
      <c r="FG446" s="272"/>
      <c r="FH446" s="272"/>
      <c r="FI446" s="272"/>
      <c r="FJ446" s="272"/>
      <c r="FK446" s="272"/>
      <c r="FL446" s="272"/>
      <c r="FM446" s="272"/>
      <c r="FN446" s="272"/>
      <c r="FO446" s="272"/>
    </row>
    <row r="447" spans="1:171" ht="15">
      <c r="A447" s="207"/>
      <c r="B447" s="238" t="s">
        <v>289</v>
      </c>
      <c r="C447" s="273" t="e">
        <f>+C436/C428*2</f>
        <v>#DIV/0!</v>
      </c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  <c r="AA447" s="272"/>
      <c r="AB447" s="272"/>
      <c r="AC447" s="272"/>
      <c r="AD447" s="272"/>
      <c r="AE447" s="272"/>
      <c r="AF447" s="272"/>
      <c r="AG447" s="272"/>
      <c r="AH447" s="272"/>
      <c r="AI447" s="272"/>
      <c r="AJ447" s="272"/>
      <c r="AK447" s="272"/>
      <c r="AL447" s="272"/>
      <c r="AM447" s="272"/>
      <c r="AN447" s="272"/>
      <c r="AO447" s="272"/>
      <c r="AP447" s="272"/>
      <c r="AQ447" s="272"/>
      <c r="AR447" s="272"/>
      <c r="AS447" s="272"/>
      <c r="AT447" s="272"/>
      <c r="AU447" s="272"/>
      <c r="AV447" s="272"/>
      <c r="AW447" s="272"/>
      <c r="AX447" s="272"/>
      <c r="AY447" s="272"/>
      <c r="AZ447" s="272"/>
      <c r="BA447" s="272"/>
      <c r="BB447" s="272"/>
      <c r="BC447" s="272"/>
      <c r="BD447" s="272"/>
      <c r="BE447" s="272"/>
      <c r="BF447" s="272"/>
      <c r="BG447" s="272"/>
      <c r="BH447" s="272"/>
      <c r="BI447" s="272"/>
      <c r="BJ447" s="272"/>
      <c r="BK447" s="272"/>
      <c r="BL447" s="272"/>
      <c r="BM447" s="272"/>
      <c r="BN447" s="272"/>
      <c r="BO447" s="272"/>
      <c r="BP447" s="272"/>
      <c r="BQ447" s="272"/>
      <c r="BR447" s="272"/>
      <c r="BS447" s="272"/>
      <c r="BT447" s="272"/>
      <c r="BU447" s="272"/>
      <c r="BV447" s="272"/>
      <c r="BW447" s="272"/>
      <c r="BX447" s="272"/>
      <c r="BY447" s="272"/>
      <c r="BZ447" s="272"/>
      <c r="CA447" s="272"/>
      <c r="CB447" s="272"/>
      <c r="CC447" s="272"/>
      <c r="CD447" s="272"/>
      <c r="CE447" s="272"/>
      <c r="CF447" s="272"/>
      <c r="CG447" s="272"/>
      <c r="CH447" s="272"/>
      <c r="CI447" s="272"/>
      <c r="CJ447" s="272"/>
      <c r="CK447" s="272"/>
      <c r="CL447" s="272"/>
      <c r="CM447" s="272"/>
      <c r="CN447" s="272"/>
      <c r="CO447" s="272"/>
      <c r="CP447" s="272"/>
      <c r="CQ447" s="272"/>
      <c r="CR447" s="272"/>
      <c r="CS447" s="272"/>
      <c r="CT447" s="272"/>
      <c r="CU447" s="272"/>
      <c r="CV447" s="272"/>
      <c r="CW447" s="272"/>
      <c r="CX447" s="272"/>
      <c r="CY447" s="272"/>
      <c r="CZ447" s="272"/>
      <c r="DA447" s="272"/>
      <c r="DB447" s="272"/>
      <c r="DC447" s="272"/>
      <c r="DD447" s="272"/>
      <c r="DE447" s="272"/>
      <c r="DF447" s="272"/>
      <c r="DG447" s="272"/>
      <c r="DH447" s="272"/>
      <c r="DI447" s="272"/>
      <c r="DJ447" s="272"/>
      <c r="DK447" s="272"/>
      <c r="DL447" s="272"/>
      <c r="DM447" s="272"/>
      <c r="DN447" s="272"/>
      <c r="DO447" s="272"/>
      <c r="DP447" s="272"/>
      <c r="DQ447" s="272"/>
      <c r="DR447" s="272"/>
      <c r="DS447" s="272"/>
      <c r="DT447" s="272"/>
      <c r="DU447" s="272"/>
      <c r="DV447" s="272"/>
      <c r="DW447" s="272"/>
      <c r="DX447" s="272"/>
      <c r="DY447" s="272"/>
      <c r="DZ447" s="272"/>
      <c r="EA447" s="272"/>
      <c r="EB447" s="272"/>
      <c r="EC447" s="272"/>
      <c r="ED447" s="272"/>
      <c r="EE447" s="272"/>
      <c r="EF447" s="272"/>
      <c r="EG447" s="272"/>
      <c r="EH447" s="272"/>
      <c r="EI447" s="272"/>
      <c r="EJ447" s="272"/>
      <c r="EK447" s="272"/>
      <c r="EL447" s="272"/>
      <c r="EM447" s="272"/>
      <c r="EN447" s="272"/>
      <c r="EO447" s="272"/>
      <c r="EP447" s="272"/>
      <c r="EQ447" s="272"/>
      <c r="ER447" s="272"/>
      <c r="ES447" s="272"/>
      <c r="ET447" s="272"/>
      <c r="EU447" s="272"/>
      <c r="EV447" s="272"/>
      <c r="EW447" s="272"/>
      <c r="EX447" s="272"/>
      <c r="EY447" s="272"/>
      <c r="EZ447" s="272"/>
      <c r="FA447" s="272"/>
      <c r="FB447" s="272"/>
      <c r="FC447" s="272"/>
      <c r="FD447" s="272"/>
      <c r="FE447" s="272"/>
      <c r="FF447" s="272"/>
      <c r="FG447" s="272"/>
      <c r="FH447" s="272"/>
      <c r="FI447" s="272"/>
      <c r="FJ447" s="272"/>
      <c r="FK447" s="272"/>
      <c r="FL447" s="272"/>
      <c r="FM447" s="272"/>
      <c r="FN447" s="272"/>
      <c r="FO447" s="272"/>
    </row>
    <row r="448" spans="1:171" ht="15">
      <c r="A448" s="207"/>
      <c r="B448" s="238" t="s">
        <v>290</v>
      </c>
      <c r="C448" s="273" t="e">
        <f>+C437/C428</f>
        <v>#DIV/0!</v>
      </c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  <c r="AA448" s="272"/>
      <c r="AB448" s="272"/>
      <c r="AC448" s="272"/>
      <c r="AD448" s="272"/>
      <c r="AE448" s="272"/>
      <c r="AF448" s="272"/>
      <c r="AG448" s="272"/>
      <c r="AH448" s="272"/>
      <c r="AI448" s="272"/>
      <c r="AJ448" s="272"/>
      <c r="AK448" s="272"/>
      <c r="AL448" s="272"/>
      <c r="AM448" s="272"/>
      <c r="AN448" s="272"/>
      <c r="AO448" s="272"/>
      <c r="AP448" s="272"/>
      <c r="AQ448" s="272"/>
      <c r="AR448" s="272"/>
      <c r="AS448" s="272"/>
      <c r="AT448" s="272"/>
      <c r="AU448" s="272"/>
      <c r="AV448" s="272"/>
      <c r="AW448" s="272"/>
      <c r="AX448" s="272"/>
      <c r="AY448" s="272"/>
      <c r="AZ448" s="272"/>
      <c r="BA448" s="272"/>
      <c r="BB448" s="272"/>
      <c r="BC448" s="272"/>
      <c r="BD448" s="272"/>
      <c r="BE448" s="272"/>
      <c r="BF448" s="272"/>
      <c r="BG448" s="272"/>
      <c r="BH448" s="272"/>
      <c r="BI448" s="272"/>
      <c r="BJ448" s="272"/>
      <c r="BK448" s="272"/>
      <c r="BL448" s="272"/>
      <c r="BM448" s="272"/>
      <c r="BN448" s="272"/>
      <c r="BO448" s="272"/>
      <c r="BP448" s="272"/>
      <c r="BQ448" s="272"/>
      <c r="BR448" s="272"/>
      <c r="BS448" s="272"/>
      <c r="BT448" s="272"/>
      <c r="BU448" s="272"/>
      <c r="BV448" s="272"/>
      <c r="BW448" s="272"/>
      <c r="BX448" s="272"/>
      <c r="BY448" s="272"/>
      <c r="BZ448" s="272"/>
      <c r="CA448" s="272"/>
      <c r="CB448" s="272"/>
      <c r="CC448" s="272"/>
      <c r="CD448" s="272"/>
      <c r="CE448" s="272"/>
      <c r="CF448" s="272"/>
      <c r="CG448" s="272"/>
      <c r="CH448" s="272"/>
      <c r="CI448" s="272"/>
      <c r="CJ448" s="272"/>
      <c r="CK448" s="272"/>
      <c r="CL448" s="272"/>
      <c r="CM448" s="272"/>
      <c r="CN448" s="272"/>
      <c r="CO448" s="272"/>
      <c r="CP448" s="272"/>
      <c r="CQ448" s="272"/>
      <c r="CR448" s="272"/>
      <c r="CS448" s="272"/>
      <c r="CT448" s="272"/>
      <c r="CU448" s="272"/>
      <c r="CV448" s="272"/>
      <c r="CW448" s="272"/>
      <c r="CX448" s="272"/>
      <c r="CY448" s="272"/>
      <c r="CZ448" s="272"/>
      <c r="DA448" s="272"/>
      <c r="DB448" s="272"/>
      <c r="DC448" s="272"/>
      <c r="DD448" s="272"/>
      <c r="DE448" s="272"/>
      <c r="DF448" s="272"/>
      <c r="DG448" s="272"/>
      <c r="DH448" s="272"/>
      <c r="DI448" s="272"/>
      <c r="DJ448" s="272"/>
      <c r="DK448" s="272"/>
      <c r="DL448" s="272"/>
      <c r="DM448" s="272"/>
      <c r="DN448" s="272"/>
      <c r="DO448" s="272"/>
      <c r="DP448" s="272"/>
      <c r="DQ448" s="272"/>
      <c r="DR448" s="272"/>
      <c r="DS448" s="272"/>
      <c r="DT448" s="272"/>
      <c r="DU448" s="272"/>
      <c r="DV448" s="272"/>
      <c r="DW448" s="272"/>
      <c r="DX448" s="272"/>
      <c r="DY448" s="272"/>
      <c r="DZ448" s="272"/>
      <c r="EA448" s="272"/>
      <c r="EB448" s="272"/>
      <c r="EC448" s="272"/>
      <c r="ED448" s="272"/>
      <c r="EE448" s="272"/>
      <c r="EF448" s="272"/>
      <c r="EG448" s="272"/>
      <c r="EH448" s="272"/>
      <c r="EI448" s="272"/>
      <c r="EJ448" s="272"/>
      <c r="EK448" s="272"/>
      <c r="EL448" s="272"/>
      <c r="EM448" s="272"/>
      <c r="EN448" s="272"/>
      <c r="EO448" s="272"/>
      <c r="EP448" s="272"/>
      <c r="EQ448" s="272"/>
      <c r="ER448" s="272"/>
      <c r="ES448" s="272"/>
      <c r="ET448" s="272"/>
      <c r="EU448" s="272"/>
      <c r="EV448" s="272"/>
      <c r="EW448" s="272"/>
      <c r="EX448" s="272"/>
      <c r="EY448" s="272"/>
      <c r="EZ448" s="272"/>
      <c r="FA448" s="272"/>
      <c r="FB448" s="272"/>
      <c r="FC448" s="272"/>
      <c r="FD448" s="272"/>
      <c r="FE448" s="272"/>
      <c r="FF448" s="272"/>
      <c r="FG448" s="272"/>
      <c r="FH448" s="272"/>
      <c r="FI448" s="272"/>
      <c r="FJ448" s="272"/>
      <c r="FK448" s="272"/>
      <c r="FL448" s="272"/>
      <c r="FM448" s="272"/>
      <c r="FN448" s="272"/>
      <c r="FO448" s="272"/>
    </row>
    <row r="449" spans="1:171" ht="15">
      <c r="A449" s="207"/>
      <c r="B449" s="238" t="s">
        <v>291</v>
      </c>
      <c r="C449" s="273" t="e">
        <f>+C438/C428*3</f>
        <v>#DIV/0!</v>
      </c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  <c r="X449" s="272"/>
      <c r="Y449" s="272"/>
      <c r="Z449" s="272"/>
      <c r="AA449" s="272"/>
      <c r="AB449" s="272"/>
      <c r="AC449" s="272"/>
      <c r="AD449" s="272"/>
      <c r="AE449" s="272"/>
      <c r="AF449" s="272"/>
      <c r="AG449" s="272"/>
      <c r="AH449" s="272"/>
      <c r="AI449" s="272"/>
      <c r="AJ449" s="272"/>
      <c r="AK449" s="272"/>
      <c r="AL449" s="272"/>
      <c r="AM449" s="272"/>
      <c r="AN449" s="272"/>
      <c r="AO449" s="272"/>
      <c r="AP449" s="272"/>
      <c r="AQ449" s="272"/>
      <c r="AR449" s="272"/>
      <c r="AS449" s="272"/>
      <c r="AT449" s="272"/>
      <c r="AU449" s="272"/>
      <c r="AV449" s="272"/>
      <c r="AW449" s="272"/>
      <c r="AX449" s="272"/>
      <c r="AY449" s="272"/>
      <c r="AZ449" s="272"/>
      <c r="BA449" s="272"/>
      <c r="BB449" s="272"/>
      <c r="BC449" s="272"/>
      <c r="BD449" s="272"/>
      <c r="BE449" s="272"/>
      <c r="BF449" s="272"/>
      <c r="BG449" s="272"/>
      <c r="BH449" s="272"/>
      <c r="BI449" s="272"/>
      <c r="BJ449" s="272"/>
      <c r="BK449" s="272"/>
      <c r="BL449" s="272"/>
      <c r="BM449" s="272"/>
      <c r="BN449" s="272"/>
      <c r="BO449" s="272"/>
      <c r="BP449" s="272"/>
      <c r="BQ449" s="272"/>
      <c r="BR449" s="272"/>
      <c r="BS449" s="272"/>
      <c r="BT449" s="272"/>
      <c r="BU449" s="272"/>
      <c r="BV449" s="272"/>
      <c r="BW449" s="272"/>
      <c r="BX449" s="272"/>
      <c r="BY449" s="272"/>
      <c r="BZ449" s="272"/>
      <c r="CA449" s="272"/>
      <c r="CB449" s="272"/>
      <c r="CC449" s="272"/>
      <c r="CD449" s="272"/>
      <c r="CE449" s="272"/>
      <c r="CF449" s="272"/>
      <c r="CG449" s="272"/>
      <c r="CH449" s="272"/>
      <c r="CI449" s="272"/>
      <c r="CJ449" s="272"/>
      <c r="CK449" s="272"/>
      <c r="CL449" s="272"/>
      <c r="CM449" s="272"/>
      <c r="CN449" s="272"/>
      <c r="CO449" s="272"/>
      <c r="CP449" s="272"/>
      <c r="CQ449" s="272"/>
      <c r="CR449" s="272"/>
      <c r="CS449" s="272"/>
      <c r="CT449" s="272"/>
      <c r="CU449" s="272"/>
      <c r="CV449" s="272"/>
      <c r="CW449" s="272"/>
      <c r="CX449" s="272"/>
      <c r="CY449" s="272"/>
      <c r="CZ449" s="272"/>
      <c r="DA449" s="272"/>
      <c r="DB449" s="272"/>
      <c r="DC449" s="272"/>
      <c r="DD449" s="272"/>
      <c r="DE449" s="272"/>
      <c r="DF449" s="272"/>
      <c r="DG449" s="272"/>
      <c r="DH449" s="272"/>
      <c r="DI449" s="272"/>
      <c r="DJ449" s="272"/>
      <c r="DK449" s="272"/>
      <c r="DL449" s="272"/>
      <c r="DM449" s="272"/>
      <c r="DN449" s="272"/>
      <c r="DO449" s="272"/>
      <c r="DP449" s="272"/>
      <c r="DQ449" s="272"/>
      <c r="DR449" s="272"/>
      <c r="DS449" s="272"/>
      <c r="DT449" s="272"/>
      <c r="DU449" s="272"/>
      <c r="DV449" s="272"/>
      <c r="DW449" s="272"/>
      <c r="DX449" s="272"/>
      <c r="DY449" s="272"/>
      <c r="DZ449" s="272"/>
      <c r="EA449" s="272"/>
      <c r="EB449" s="272"/>
      <c r="EC449" s="272"/>
      <c r="ED449" s="272"/>
      <c r="EE449" s="272"/>
      <c r="EF449" s="272"/>
      <c r="EG449" s="272"/>
      <c r="EH449" s="272"/>
      <c r="EI449" s="272"/>
      <c r="EJ449" s="272"/>
      <c r="EK449" s="272"/>
      <c r="EL449" s="272"/>
      <c r="EM449" s="272"/>
      <c r="EN449" s="272"/>
      <c r="EO449" s="272"/>
      <c r="EP449" s="272"/>
      <c r="EQ449" s="272"/>
      <c r="ER449" s="272"/>
      <c r="ES449" s="272"/>
      <c r="ET449" s="272"/>
      <c r="EU449" s="272"/>
      <c r="EV449" s="272"/>
      <c r="EW449" s="272"/>
      <c r="EX449" s="272"/>
      <c r="EY449" s="272"/>
      <c r="EZ449" s="272"/>
      <c r="FA449" s="272"/>
      <c r="FB449" s="272"/>
      <c r="FC449" s="272"/>
      <c r="FD449" s="272"/>
      <c r="FE449" s="272"/>
      <c r="FF449" s="272"/>
      <c r="FG449" s="272"/>
      <c r="FH449" s="272"/>
      <c r="FI449" s="272"/>
      <c r="FJ449" s="272"/>
      <c r="FK449" s="272"/>
      <c r="FL449" s="272"/>
      <c r="FM449" s="272"/>
      <c r="FN449" s="272"/>
      <c r="FO449" s="272"/>
    </row>
    <row r="450" spans="1:171" ht="15.75" thickBot="1">
      <c r="A450" s="260"/>
      <c r="B450" s="240" t="s">
        <v>292</v>
      </c>
      <c r="C450" s="290" t="e">
        <f>+C439/C428</f>
        <v>#DIV/0!</v>
      </c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  <c r="Z450" s="272"/>
      <c r="AA450" s="272"/>
      <c r="AB450" s="272"/>
      <c r="AC450" s="272"/>
      <c r="AD450" s="272"/>
      <c r="AE450" s="272"/>
      <c r="AF450" s="272"/>
      <c r="AG450" s="272"/>
      <c r="AH450" s="272"/>
      <c r="AI450" s="272"/>
      <c r="AJ450" s="272"/>
      <c r="AK450" s="272"/>
      <c r="AL450" s="272"/>
      <c r="AM450" s="272"/>
      <c r="AN450" s="272"/>
      <c r="AO450" s="272"/>
      <c r="AP450" s="272"/>
      <c r="AQ450" s="272"/>
      <c r="AR450" s="272"/>
      <c r="AS450" s="272"/>
      <c r="AT450" s="272"/>
      <c r="AU450" s="272"/>
      <c r="AV450" s="272"/>
      <c r="AW450" s="272"/>
      <c r="AX450" s="272"/>
      <c r="AY450" s="272"/>
      <c r="AZ450" s="272"/>
      <c r="BA450" s="272"/>
      <c r="BB450" s="272"/>
      <c r="BC450" s="272"/>
      <c r="BD450" s="272"/>
      <c r="BE450" s="272"/>
      <c r="BF450" s="272"/>
      <c r="BG450" s="272"/>
      <c r="BH450" s="272"/>
      <c r="BI450" s="272"/>
      <c r="BJ450" s="272"/>
      <c r="BK450" s="272"/>
      <c r="BL450" s="272"/>
      <c r="BM450" s="272"/>
      <c r="BN450" s="272"/>
      <c r="BO450" s="272"/>
      <c r="BP450" s="272"/>
      <c r="BQ450" s="272"/>
      <c r="BR450" s="272"/>
      <c r="BS450" s="272"/>
      <c r="BT450" s="272"/>
      <c r="BU450" s="272"/>
      <c r="BV450" s="272"/>
      <c r="BW450" s="272"/>
      <c r="BX450" s="272"/>
      <c r="BY450" s="272"/>
      <c r="BZ450" s="272"/>
      <c r="CA450" s="272"/>
      <c r="CB450" s="272"/>
      <c r="CC450" s="272"/>
      <c r="CD450" s="272"/>
      <c r="CE450" s="272"/>
      <c r="CF450" s="272"/>
      <c r="CG450" s="272"/>
      <c r="CH450" s="272"/>
      <c r="CI450" s="272"/>
      <c r="CJ450" s="272"/>
      <c r="CK450" s="272"/>
      <c r="CL450" s="272"/>
      <c r="CM450" s="272"/>
      <c r="CN450" s="272"/>
      <c r="CO450" s="272"/>
      <c r="CP450" s="272"/>
      <c r="CQ450" s="272"/>
      <c r="CR450" s="272"/>
      <c r="CS450" s="272"/>
      <c r="CT450" s="272"/>
      <c r="CU450" s="272"/>
      <c r="CV450" s="272"/>
      <c r="CW450" s="272"/>
      <c r="CX450" s="272"/>
      <c r="CY450" s="272"/>
      <c r="CZ450" s="272"/>
      <c r="DA450" s="272"/>
      <c r="DB450" s="272"/>
      <c r="DC450" s="272"/>
      <c r="DD450" s="272"/>
      <c r="DE450" s="272"/>
      <c r="DF450" s="272"/>
      <c r="DG450" s="272"/>
      <c r="DH450" s="272"/>
      <c r="DI450" s="272"/>
      <c r="DJ450" s="272"/>
      <c r="DK450" s="272"/>
      <c r="DL450" s="272"/>
      <c r="DM450" s="272"/>
      <c r="DN450" s="272"/>
      <c r="DO450" s="272"/>
      <c r="DP450" s="272"/>
      <c r="DQ450" s="272"/>
      <c r="DR450" s="272"/>
      <c r="DS450" s="272"/>
      <c r="DT450" s="272"/>
      <c r="DU450" s="272"/>
      <c r="DV450" s="272"/>
      <c r="DW450" s="272"/>
      <c r="DX450" s="272"/>
      <c r="DY450" s="272"/>
      <c r="DZ450" s="272"/>
      <c r="EA450" s="272"/>
      <c r="EB450" s="272"/>
      <c r="EC450" s="272"/>
      <c r="ED450" s="272"/>
      <c r="EE450" s="272"/>
      <c r="EF450" s="272"/>
      <c r="EG450" s="272"/>
      <c r="EH450" s="272"/>
      <c r="EI450" s="272"/>
      <c r="EJ450" s="272"/>
      <c r="EK450" s="272"/>
      <c r="EL450" s="272"/>
      <c r="EM450" s="272"/>
      <c r="EN450" s="272"/>
      <c r="EO450" s="272"/>
      <c r="EP450" s="272"/>
      <c r="EQ450" s="272"/>
      <c r="ER450" s="272"/>
      <c r="ES450" s="272"/>
      <c r="ET450" s="272"/>
      <c r="EU450" s="272"/>
      <c r="EV450" s="272"/>
      <c r="EW450" s="272"/>
      <c r="EX450" s="272"/>
      <c r="EY450" s="272"/>
      <c r="EZ450" s="272"/>
      <c r="FA450" s="272"/>
      <c r="FB450" s="272"/>
      <c r="FC450" s="272"/>
      <c r="FD450" s="272"/>
      <c r="FE450" s="272"/>
      <c r="FF450" s="272"/>
      <c r="FG450" s="272"/>
      <c r="FH450" s="272"/>
      <c r="FI450" s="272"/>
      <c r="FJ450" s="272"/>
      <c r="FK450" s="272"/>
      <c r="FL450" s="272"/>
      <c r="FM450" s="272"/>
      <c r="FN450" s="272"/>
      <c r="FO450" s="272"/>
    </row>
    <row r="451" spans="1:171" ht="15">
      <c r="A451" s="219"/>
      <c r="B451" s="229"/>
      <c r="C451" s="286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  <c r="X451" s="272"/>
      <c r="Y451" s="272"/>
      <c r="Z451" s="272"/>
      <c r="AA451" s="272"/>
      <c r="AB451" s="272"/>
      <c r="AC451" s="272"/>
      <c r="AD451" s="272"/>
      <c r="AE451" s="272"/>
      <c r="AF451" s="272"/>
      <c r="AG451" s="272"/>
      <c r="AH451" s="272"/>
      <c r="AI451" s="272"/>
      <c r="AJ451" s="272"/>
      <c r="AK451" s="272"/>
      <c r="AL451" s="272"/>
      <c r="AM451" s="272"/>
      <c r="AN451" s="272"/>
      <c r="AO451" s="272"/>
      <c r="AP451" s="272"/>
      <c r="AQ451" s="272"/>
      <c r="AR451" s="272"/>
      <c r="AS451" s="272"/>
      <c r="AT451" s="272"/>
      <c r="AU451" s="272"/>
      <c r="AV451" s="272"/>
      <c r="AW451" s="272"/>
      <c r="AX451" s="272"/>
      <c r="AY451" s="272"/>
      <c r="AZ451" s="272"/>
      <c r="BA451" s="272"/>
      <c r="BB451" s="272"/>
      <c r="BC451" s="272"/>
      <c r="BD451" s="272"/>
      <c r="BE451" s="272"/>
      <c r="BF451" s="272"/>
      <c r="BG451" s="272"/>
      <c r="BH451" s="272"/>
      <c r="BI451" s="272"/>
      <c r="BJ451" s="272"/>
      <c r="BK451" s="272"/>
      <c r="BL451" s="272"/>
      <c r="BM451" s="272"/>
      <c r="BN451" s="272"/>
      <c r="BO451" s="272"/>
      <c r="BP451" s="272"/>
      <c r="BQ451" s="272"/>
      <c r="BR451" s="272"/>
      <c r="BS451" s="272"/>
      <c r="BT451" s="272"/>
      <c r="BU451" s="272"/>
      <c r="BV451" s="272"/>
      <c r="BW451" s="272"/>
      <c r="BX451" s="272"/>
      <c r="BY451" s="272"/>
      <c r="BZ451" s="272"/>
      <c r="CA451" s="272"/>
      <c r="CB451" s="272"/>
      <c r="CC451" s="272"/>
      <c r="CD451" s="272"/>
      <c r="CE451" s="272"/>
      <c r="CF451" s="272"/>
      <c r="CG451" s="272"/>
      <c r="CH451" s="272"/>
      <c r="CI451" s="272"/>
      <c r="CJ451" s="272"/>
      <c r="CK451" s="272"/>
      <c r="CL451" s="272"/>
      <c r="CM451" s="272"/>
      <c r="CN451" s="272"/>
      <c r="CO451" s="272"/>
      <c r="CP451" s="272"/>
      <c r="CQ451" s="272"/>
      <c r="CR451" s="272"/>
      <c r="CS451" s="272"/>
      <c r="CT451" s="272"/>
      <c r="CU451" s="272"/>
      <c r="CV451" s="272"/>
      <c r="CW451" s="272"/>
      <c r="CX451" s="272"/>
      <c r="CY451" s="272"/>
      <c r="CZ451" s="272"/>
      <c r="DA451" s="272"/>
      <c r="DB451" s="272"/>
      <c r="DC451" s="272"/>
      <c r="DD451" s="272"/>
      <c r="DE451" s="272"/>
      <c r="DF451" s="272"/>
      <c r="DG451" s="272"/>
      <c r="DH451" s="272"/>
      <c r="DI451" s="272"/>
      <c r="DJ451" s="272"/>
      <c r="DK451" s="272"/>
      <c r="DL451" s="272"/>
      <c r="DM451" s="272"/>
      <c r="DN451" s="272"/>
      <c r="DO451" s="272"/>
      <c r="DP451" s="272"/>
      <c r="DQ451" s="272"/>
      <c r="DR451" s="272"/>
      <c r="DS451" s="272"/>
      <c r="DT451" s="272"/>
      <c r="DU451" s="272"/>
      <c r="DV451" s="272"/>
      <c r="DW451" s="272"/>
      <c r="DX451" s="272"/>
      <c r="DY451" s="272"/>
      <c r="DZ451" s="272"/>
      <c r="EA451" s="272"/>
      <c r="EB451" s="272"/>
      <c r="EC451" s="272"/>
      <c r="ED451" s="272"/>
      <c r="EE451" s="272"/>
      <c r="EF451" s="272"/>
      <c r="EG451" s="272"/>
      <c r="EH451" s="272"/>
      <c r="EI451" s="272"/>
      <c r="EJ451" s="272"/>
      <c r="EK451" s="272"/>
      <c r="EL451" s="272"/>
      <c r="EM451" s="272"/>
      <c r="EN451" s="272"/>
      <c r="EO451" s="272"/>
      <c r="EP451" s="272"/>
      <c r="EQ451" s="272"/>
      <c r="ER451" s="272"/>
      <c r="ES451" s="272"/>
      <c r="ET451" s="272"/>
      <c r="EU451" s="272"/>
      <c r="EV451" s="272"/>
      <c r="EW451" s="272"/>
      <c r="EX451" s="272"/>
      <c r="EY451" s="272"/>
      <c r="EZ451" s="272"/>
      <c r="FA451" s="272"/>
      <c r="FB451" s="272"/>
      <c r="FC451" s="272"/>
      <c r="FD451" s="272"/>
      <c r="FE451" s="272"/>
      <c r="FF451" s="272"/>
      <c r="FG451" s="272"/>
      <c r="FH451" s="272"/>
      <c r="FI451" s="272"/>
      <c r="FJ451" s="272"/>
      <c r="FK451" s="272"/>
      <c r="FL451" s="272"/>
      <c r="FM451" s="272"/>
      <c r="FN451" s="272"/>
      <c r="FO451" s="272"/>
    </row>
    <row r="452" spans="1:171" ht="15">
      <c r="A452" s="262"/>
      <c r="B452" s="263" t="s">
        <v>139</v>
      </c>
      <c r="C452" s="289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  <c r="AA452" s="272"/>
      <c r="AB452" s="272"/>
      <c r="AC452" s="272"/>
      <c r="AD452" s="272"/>
      <c r="AE452" s="272"/>
      <c r="AF452" s="272"/>
      <c r="AG452" s="272"/>
      <c r="AH452" s="272"/>
      <c r="AI452" s="272"/>
      <c r="AJ452" s="272"/>
      <c r="AK452" s="272"/>
      <c r="AL452" s="272"/>
      <c r="AM452" s="272"/>
      <c r="AN452" s="272"/>
      <c r="AO452" s="272"/>
      <c r="AP452" s="272"/>
      <c r="AQ452" s="272"/>
      <c r="AR452" s="272"/>
      <c r="AS452" s="272"/>
      <c r="AT452" s="272"/>
      <c r="AU452" s="272"/>
      <c r="AV452" s="272"/>
      <c r="AW452" s="272"/>
      <c r="AX452" s="272"/>
      <c r="AY452" s="272"/>
      <c r="AZ452" s="272"/>
      <c r="BA452" s="272"/>
      <c r="BB452" s="272"/>
      <c r="BC452" s="272"/>
      <c r="BD452" s="272"/>
      <c r="BE452" s="272"/>
      <c r="BF452" s="272"/>
      <c r="BG452" s="272"/>
      <c r="BH452" s="272"/>
      <c r="BI452" s="272"/>
      <c r="BJ452" s="272"/>
      <c r="BK452" s="272"/>
      <c r="BL452" s="272"/>
      <c r="BM452" s="272"/>
      <c r="BN452" s="272"/>
      <c r="BO452" s="272"/>
      <c r="BP452" s="272"/>
      <c r="BQ452" s="272"/>
      <c r="BR452" s="272"/>
      <c r="BS452" s="272"/>
      <c r="BT452" s="272"/>
      <c r="BU452" s="272"/>
      <c r="BV452" s="272"/>
      <c r="BW452" s="272"/>
      <c r="BX452" s="272"/>
      <c r="BY452" s="272"/>
      <c r="BZ452" s="272"/>
      <c r="CA452" s="272"/>
      <c r="CB452" s="272"/>
      <c r="CC452" s="272"/>
      <c r="CD452" s="272"/>
      <c r="CE452" s="272"/>
      <c r="CF452" s="272"/>
      <c r="CG452" s="272"/>
      <c r="CH452" s="272"/>
      <c r="CI452" s="272"/>
      <c r="CJ452" s="272"/>
      <c r="CK452" s="272"/>
      <c r="CL452" s="272"/>
      <c r="CM452" s="272"/>
      <c r="CN452" s="272"/>
      <c r="CO452" s="272"/>
      <c r="CP452" s="272"/>
      <c r="CQ452" s="272"/>
      <c r="CR452" s="272"/>
      <c r="CS452" s="272"/>
      <c r="CT452" s="272"/>
      <c r="CU452" s="272"/>
      <c r="CV452" s="272"/>
      <c r="CW452" s="272"/>
      <c r="CX452" s="272"/>
      <c r="CY452" s="272"/>
      <c r="CZ452" s="272"/>
      <c r="DA452" s="272"/>
      <c r="DB452" s="272"/>
      <c r="DC452" s="272"/>
      <c r="DD452" s="272"/>
      <c r="DE452" s="272"/>
      <c r="DF452" s="272"/>
      <c r="DG452" s="272"/>
      <c r="DH452" s="272"/>
      <c r="DI452" s="272"/>
      <c r="DJ452" s="272"/>
      <c r="DK452" s="272"/>
      <c r="DL452" s="272"/>
      <c r="DM452" s="272"/>
      <c r="DN452" s="272"/>
      <c r="DO452" s="272"/>
      <c r="DP452" s="272"/>
      <c r="DQ452" s="272"/>
      <c r="DR452" s="272"/>
      <c r="DS452" s="272"/>
      <c r="DT452" s="272"/>
      <c r="DU452" s="272"/>
      <c r="DV452" s="272"/>
      <c r="DW452" s="272"/>
      <c r="DX452" s="272"/>
      <c r="DY452" s="272"/>
      <c r="DZ452" s="272"/>
      <c r="EA452" s="272"/>
      <c r="EB452" s="272"/>
      <c r="EC452" s="272"/>
      <c r="ED452" s="272"/>
      <c r="EE452" s="272"/>
      <c r="EF452" s="272"/>
      <c r="EG452" s="272"/>
      <c r="EH452" s="272"/>
      <c r="EI452" s="272"/>
      <c r="EJ452" s="272"/>
      <c r="EK452" s="272"/>
      <c r="EL452" s="272"/>
      <c r="EM452" s="272"/>
      <c r="EN452" s="272"/>
      <c r="EO452" s="272"/>
      <c r="EP452" s="272"/>
      <c r="EQ452" s="272"/>
      <c r="ER452" s="272"/>
      <c r="ES452" s="272"/>
      <c r="ET452" s="272"/>
      <c r="EU452" s="272"/>
      <c r="EV452" s="272"/>
      <c r="EW452" s="272"/>
      <c r="EX452" s="272"/>
      <c r="EY452" s="272"/>
      <c r="EZ452" s="272"/>
      <c r="FA452" s="272"/>
      <c r="FB452" s="272"/>
      <c r="FC452" s="272"/>
      <c r="FD452" s="272"/>
      <c r="FE452" s="272"/>
      <c r="FF452" s="272"/>
      <c r="FG452" s="272"/>
      <c r="FH452" s="272"/>
      <c r="FI452" s="272"/>
      <c r="FJ452" s="272"/>
      <c r="FK452" s="272"/>
      <c r="FL452" s="272"/>
      <c r="FM452" s="272"/>
      <c r="FN452" s="272"/>
      <c r="FO452" s="272"/>
    </row>
    <row r="453" spans="1:171" ht="15">
      <c r="A453" s="213"/>
      <c r="B453" s="250" t="s">
        <v>68</v>
      </c>
      <c r="C453" s="216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  <c r="X453" s="272"/>
      <c r="Y453" s="272"/>
      <c r="Z453" s="272"/>
      <c r="AA453" s="272"/>
      <c r="AB453" s="272"/>
      <c r="AC453" s="272"/>
      <c r="AD453" s="272"/>
      <c r="AE453" s="272"/>
      <c r="AF453" s="272"/>
      <c r="AG453" s="272"/>
      <c r="AH453" s="272"/>
      <c r="AI453" s="272"/>
      <c r="AJ453" s="272"/>
      <c r="AK453" s="272"/>
      <c r="AL453" s="272"/>
      <c r="AM453" s="272"/>
      <c r="AN453" s="272"/>
      <c r="AO453" s="272"/>
      <c r="AP453" s="272"/>
      <c r="AQ453" s="272"/>
      <c r="AR453" s="272"/>
      <c r="AS453" s="272"/>
      <c r="AT453" s="272"/>
      <c r="AU453" s="272"/>
      <c r="AV453" s="272"/>
      <c r="AW453" s="272"/>
      <c r="AX453" s="272"/>
      <c r="AY453" s="272"/>
      <c r="AZ453" s="272"/>
      <c r="BA453" s="272"/>
      <c r="BB453" s="272"/>
      <c r="BC453" s="272"/>
      <c r="BD453" s="272"/>
      <c r="BE453" s="272"/>
      <c r="BF453" s="272"/>
      <c r="BG453" s="272"/>
      <c r="BH453" s="272"/>
      <c r="BI453" s="272"/>
      <c r="BJ453" s="272"/>
      <c r="BK453" s="272"/>
      <c r="BL453" s="272"/>
      <c r="BM453" s="272"/>
      <c r="BN453" s="272"/>
      <c r="BO453" s="272"/>
      <c r="BP453" s="272"/>
      <c r="BQ453" s="272"/>
      <c r="BR453" s="272"/>
      <c r="BS453" s="272"/>
      <c r="BT453" s="272"/>
      <c r="BU453" s="272"/>
      <c r="BV453" s="272"/>
      <c r="BW453" s="272"/>
      <c r="BX453" s="272"/>
      <c r="BY453" s="272"/>
      <c r="BZ453" s="272"/>
      <c r="CA453" s="272"/>
      <c r="CB453" s="272"/>
      <c r="CC453" s="272"/>
      <c r="CD453" s="272"/>
      <c r="CE453" s="272"/>
      <c r="CF453" s="272"/>
      <c r="CG453" s="272"/>
      <c r="CH453" s="272"/>
      <c r="CI453" s="272"/>
      <c r="CJ453" s="272"/>
      <c r="CK453" s="272"/>
      <c r="CL453" s="272"/>
      <c r="CM453" s="272"/>
      <c r="CN453" s="272"/>
      <c r="CO453" s="272"/>
      <c r="CP453" s="272"/>
      <c r="CQ453" s="272"/>
      <c r="CR453" s="272"/>
      <c r="CS453" s="272"/>
      <c r="CT453" s="272"/>
      <c r="CU453" s="272"/>
      <c r="CV453" s="272"/>
      <c r="CW453" s="272"/>
      <c r="CX453" s="272"/>
      <c r="CY453" s="272"/>
      <c r="CZ453" s="272"/>
      <c r="DA453" s="272"/>
      <c r="DB453" s="272"/>
      <c r="DC453" s="272"/>
      <c r="DD453" s="272"/>
      <c r="DE453" s="272"/>
      <c r="DF453" s="272"/>
      <c r="DG453" s="272"/>
      <c r="DH453" s="272"/>
      <c r="DI453" s="272"/>
      <c r="DJ453" s="272"/>
      <c r="DK453" s="272"/>
      <c r="DL453" s="272"/>
      <c r="DM453" s="272"/>
      <c r="DN453" s="272"/>
      <c r="DO453" s="272"/>
      <c r="DP453" s="272"/>
      <c r="DQ453" s="272"/>
      <c r="DR453" s="272"/>
      <c r="DS453" s="272"/>
      <c r="DT453" s="272"/>
      <c r="DU453" s="272"/>
      <c r="DV453" s="272"/>
      <c r="DW453" s="272"/>
      <c r="DX453" s="272"/>
      <c r="DY453" s="272"/>
      <c r="DZ453" s="272"/>
      <c r="EA453" s="272"/>
      <c r="EB453" s="272"/>
      <c r="EC453" s="272"/>
      <c r="ED453" s="272"/>
      <c r="EE453" s="272"/>
      <c r="EF453" s="272"/>
      <c r="EG453" s="272"/>
      <c r="EH453" s="272"/>
      <c r="EI453" s="272"/>
      <c r="EJ453" s="272"/>
      <c r="EK453" s="272"/>
      <c r="EL453" s="272"/>
      <c r="EM453" s="272"/>
      <c r="EN453" s="272"/>
      <c r="EO453" s="272"/>
      <c r="EP453" s="272"/>
      <c r="EQ453" s="272"/>
      <c r="ER453" s="272"/>
      <c r="ES453" s="272"/>
      <c r="ET453" s="272"/>
      <c r="EU453" s="272"/>
      <c r="EV453" s="272"/>
      <c r="EW453" s="272"/>
      <c r="EX453" s="272"/>
      <c r="EY453" s="272"/>
      <c r="EZ453" s="272"/>
      <c r="FA453" s="272"/>
      <c r="FB453" s="272"/>
      <c r="FC453" s="272"/>
      <c r="FD453" s="272"/>
      <c r="FE453" s="272"/>
      <c r="FF453" s="272"/>
      <c r="FG453" s="272"/>
      <c r="FH453" s="272"/>
      <c r="FI453" s="272"/>
      <c r="FJ453" s="272"/>
      <c r="FK453" s="272"/>
      <c r="FL453" s="272"/>
      <c r="FM453" s="272"/>
      <c r="FN453" s="272"/>
      <c r="FO453" s="272"/>
    </row>
    <row r="454" spans="1:171" ht="15">
      <c r="A454" s="255"/>
      <c r="B454" s="256" t="s">
        <v>11</v>
      </c>
      <c r="C454" s="189"/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  <c r="X454" s="272"/>
      <c r="Y454" s="272"/>
      <c r="Z454" s="272"/>
      <c r="AA454" s="272"/>
      <c r="AB454" s="272"/>
      <c r="AC454" s="272"/>
      <c r="AD454" s="272"/>
      <c r="AE454" s="272"/>
      <c r="AF454" s="272"/>
      <c r="AG454" s="272"/>
      <c r="AH454" s="272"/>
      <c r="AI454" s="272"/>
      <c r="AJ454" s="272"/>
      <c r="AK454" s="272"/>
      <c r="AL454" s="272"/>
      <c r="AM454" s="272"/>
      <c r="AN454" s="272"/>
      <c r="AO454" s="272"/>
      <c r="AP454" s="272"/>
      <c r="AQ454" s="272"/>
      <c r="AR454" s="272"/>
      <c r="AS454" s="272"/>
      <c r="AT454" s="272"/>
      <c r="AU454" s="272"/>
      <c r="AV454" s="272"/>
      <c r="AW454" s="272"/>
      <c r="AX454" s="272"/>
      <c r="AY454" s="272"/>
      <c r="AZ454" s="272"/>
      <c r="BA454" s="272"/>
      <c r="BB454" s="272"/>
      <c r="BC454" s="272"/>
      <c r="BD454" s="272"/>
      <c r="BE454" s="272"/>
      <c r="BF454" s="272"/>
      <c r="BG454" s="272"/>
      <c r="BH454" s="272"/>
      <c r="BI454" s="272"/>
      <c r="BJ454" s="272"/>
      <c r="BK454" s="272"/>
      <c r="BL454" s="272"/>
      <c r="BM454" s="272"/>
      <c r="BN454" s="272"/>
      <c r="BO454" s="272"/>
      <c r="BP454" s="272"/>
      <c r="BQ454" s="272"/>
      <c r="BR454" s="272"/>
      <c r="BS454" s="272"/>
      <c r="BT454" s="272"/>
      <c r="BU454" s="272"/>
      <c r="BV454" s="272"/>
      <c r="BW454" s="272"/>
      <c r="BX454" s="272"/>
      <c r="BY454" s="272"/>
      <c r="BZ454" s="272"/>
      <c r="CA454" s="272"/>
      <c r="CB454" s="272"/>
      <c r="CC454" s="272"/>
      <c r="CD454" s="272"/>
      <c r="CE454" s="272"/>
      <c r="CF454" s="272"/>
      <c r="CG454" s="272"/>
      <c r="CH454" s="272"/>
      <c r="CI454" s="272"/>
      <c r="CJ454" s="272"/>
      <c r="CK454" s="272"/>
      <c r="CL454" s="272"/>
      <c r="CM454" s="272"/>
      <c r="CN454" s="272"/>
      <c r="CO454" s="272"/>
      <c r="CP454" s="272"/>
      <c r="CQ454" s="272"/>
      <c r="CR454" s="272"/>
      <c r="CS454" s="272"/>
      <c r="CT454" s="272"/>
      <c r="CU454" s="272"/>
      <c r="CV454" s="272"/>
      <c r="CW454" s="272"/>
      <c r="CX454" s="272"/>
      <c r="CY454" s="272"/>
      <c r="CZ454" s="272"/>
      <c r="DA454" s="272"/>
      <c r="DB454" s="272"/>
      <c r="DC454" s="272"/>
      <c r="DD454" s="272"/>
      <c r="DE454" s="272"/>
      <c r="DF454" s="272"/>
      <c r="DG454" s="272"/>
      <c r="DH454" s="272"/>
      <c r="DI454" s="272"/>
      <c r="DJ454" s="272"/>
      <c r="DK454" s="272"/>
      <c r="DL454" s="272"/>
      <c r="DM454" s="272"/>
      <c r="DN454" s="272"/>
      <c r="DO454" s="272"/>
      <c r="DP454" s="272"/>
      <c r="DQ454" s="272"/>
      <c r="DR454" s="272"/>
      <c r="DS454" s="272"/>
      <c r="DT454" s="272"/>
      <c r="DU454" s="272"/>
      <c r="DV454" s="272"/>
      <c r="DW454" s="272"/>
      <c r="DX454" s="272"/>
      <c r="DY454" s="272"/>
      <c r="DZ454" s="272"/>
      <c r="EA454" s="272"/>
      <c r="EB454" s="272"/>
      <c r="EC454" s="272"/>
      <c r="ED454" s="272"/>
      <c r="EE454" s="272"/>
      <c r="EF454" s="272"/>
      <c r="EG454" s="272"/>
      <c r="EH454" s="272"/>
      <c r="EI454" s="272"/>
      <c r="EJ454" s="272"/>
      <c r="EK454" s="272"/>
      <c r="EL454" s="272"/>
      <c r="EM454" s="272"/>
      <c r="EN454" s="272"/>
      <c r="EO454" s="272"/>
      <c r="EP454" s="272"/>
      <c r="EQ454" s="272"/>
      <c r="ER454" s="272"/>
      <c r="ES454" s="272"/>
      <c r="ET454" s="272"/>
      <c r="EU454" s="272"/>
      <c r="EV454" s="272"/>
      <c r="EW454" s="272"/>
      <c r="EX454" s="272"/>
      <c r="EY454" s="272"/>
      <c r="EZ454" s="272"/>
      <c r="FA454" s="272"/>
      <c r="FB454" s="272"/>
      <c r="FC454" s="272"/>
      <c r="FD454" s="272"/>
      <c r="FE454" s="272"/>
      <c r="FF454" s="272"/>
      <c r="FG454" s="272"/>
      <c r="FH454" s="272"/>
      <c r="FI454" s="272"/>
      <c r="FJ454" s="272"/>
      <c r="FK454" s="272"/>
      <c r="FL454" s="272"/>
      <c r="FM454" s="272"/>
      <c r="FN454" s="272"/>
      <c r="FO454" s="272"/>
    </row>
    <row r="455" spans="1:171" ht="15">
      <c r="A455" s="213"/>
      <c r="B455" s="250" t="s">
        <v>69</v>
      </c>
      <c r="C455" s="216"/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  <c r="X455" s="272"/>
      <c r="Y455" s="272"/>
      <c r="Z455" s="272"/>
      <c r="AA455" s="272"/>
      <c r="AB455" s="272"/>
      <c r="AC455" s="272"/>
      <c r="AD455" s="272"/>
      <c r="AE455" s="272"/>
      <c r="AF455" s="272"/>
      <c r="AG455" s="272"/>
      <c r="AH455" s="272"/>
      <c r="AI455" s="272"/>
      <c r="AJ455" s="272"/>
      <c r="AK455" s="272"/>
      <c r="AL455" s="272"/>
      <c r="AM455" s="272"/>
      <c r="AN455" s="272"/>
      <c r="AO455" s="272"/>
      <c r="AP455" s="272"/>
      <c r="AQ455" s="272"/>
      <c r="AR455" s="272"/>
      <c r="AS455" s="272"/>
      <c r="AT455" s="272"/>
      <c r="AU455" s="272"/>
      <c r="AV455" s="272"/>
      <c r="AW455" s="272"/>
      <c r="AX455" s="272"/>
      <c r="AY455" s="272"/>
      <c r="AZ455" s="272"/>
      <c r="BA455" s="272"/>
      <c r="BB455" s="272"/>
      <c r="BC455" s="272"/>
      <c r="BD455" s="272"/>
      <c r="BE455" s="272"/>
      <c r="BF455" s="272"/>
      <c r="BG455" s="272"/>
      <c r="BH455" s="272"/>
      <c r="BI455" s="272"/>
      <c r="BJ455" s="272"/>
      <c r="BK455" s="272"/>
      <c r="BL455" s="272"/>
      <c r="BM455" s="272"/>
      <c r="BN455" s="272"/>
      <c r="BO455" s="272"/>
      <c r="BP455" s="272"/>
      <c r="BQ455" s="272"/>
      <c r="BR455" s="272"/>
      <c r="BS455" s="272"/>
      <c r="BT455" s="272"/>
      <c r="BU455" s="272"/>
      <c r="BV455" s="272"/>
      <c r="BW455" s="272"/>
      <c r="BX455" s="272"/>
      <c r="BY455" s="272"/>
      <c r="BZ455" s="272"/>
      <c r="CA455" s="272"/>
      <c r="CB455" s="272"/>
      <c r="CC455" s="272"/>
      <c r="CD455" s="272"/>
      <c r="CE455" s="272"/>
      <c r="CF455" s="272"/>
      <c r="CG455" s="272"/>
      <c r="CH455" s="272"/>
      <c r="CI455" s="272"/>
      <c r="CJ455" s="272"/>
      <c r="CK455" s="272"/>
      <c r="CL455" s="272"/>
      <c r="CM455" s="272"/>
      <c r="CN455" s="272"/>
      <c r="CO455" s="272"/>
      <c r="CP455" s="272"/>
      <c r="CQ455" s="272"/>
      <c r="CR455" s="272"/>
      <c r="CS455" s="272"/>
      <c r="CT455" s="272"/>
      <c r="CU455" s="272"/>
      <c r="CV455" s="272"/>
      <c r="CW455" s="272"/>
      <c r="CX455" s="272"/>
      <c r="CY455" s="272"/>
      <c r="CZ455" s="272"/>
      <c r="DA455" s="272"/>
      <c r="DB455" s="272"/>
      <c r="DC455" s="272"/>
      <c r="DD455" s="272"/>
      <c r="DE455" s="272"/>
      <c r="DF455" s="272"/>
      <c r="DG455" s="272"/>
      <c r="DH455" s="272"/>
      <c r="DI455" s="272"/>
      <c r="DJ455" s="272"/>
      <c r="DK455" s="272"/>
      <c r="DL455" s="272"/>
      <c r="DM455" s="272"/>
      <c r="DN455" s="272"/>
      <c r="DO455" s="272"/>
      <c r="DP455" s="272"/>
      <c r="DQ455" s="272"/>
      <c r="DR455" s="272"/>
      <c r="DS455" s="272"/>
      <c r="DT455" s="272"/>
      <c r="DU455" s="272"/>
      <c r="DV455" s="272"/>
      <c r="DW455" s="272"/>
      <c r="DX455" s="272"/>
      <c r="DY455" s="272"/>
      <c r="DZ455" s="272"/>
      <c r="EA455" s="272"/>
      <c r="EB455" s="272"/>
      <c r="EC455" s="272"/>
      <c r="ED455" s="272"/>
      <c r="EE455" s="272"/>
      <c r="EF455" s="272"/>
      <c r="EG455" s="272"/>
      <c r="EH455" s="272"/>
      <c r="EI455" s="272"/>
      <c r="EJ455" s="272"/>
      <c r="EK455" s="272"/>
      <c r="EL455" s="272"/>
      <c r="EM455" s="272"/>
      <c r="EN455" s="272"/>
      <c r="EO455" s="272"/>
      <c r="EP455" s="272"/>
      <c r="EQ455" s="272"/>
      <c r="ER455" s="272"/>
      <c r="ES455" s="272"/>
      <c r="ET455" s="272"/>
      <c r="EU455" s="272"/>
      <c r="EV455" s="272"/>
      <c r="EW455" s="272"/>
      <c r="EX455" s="272"/>
      <c r="EY455" s="272"/>
      <c r="EZ455" s="272"/>
      <c r="FA455" s="272"/>
      <c r="FB455" s="272"/>
      <c r="FC455" s="272"/>
      <c r="FD455" s="272"/>
      <c r="FE455" s="272"/>
      <c r="FF455" s="272"/>
      <c r="FG455" s="272"/>
      <c r="FH455" s="272"/>
      <c r="FI455" s="272"/>
      <c r="FJ455" s="272"/>
      <c r="FK455" s="272"/>
      <c r="FL455" s="272"/>
      <c r="FM455" s="272"/>
      <c r="FN455" s="272"/>
      <c r="FO455" s="272"/>
    </row>
    <row r="456" spans="1:171" ht="15">
      <c r="A456" s="255"/>
      <c r="B456" s="256" t="s">
        <v>293</v>
      </c>
      <c r="C456" s="274">
        <f>+C458+C460+C462+C464</f>
        <v>0</v>
      </c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  <c r="X456" s="272"/>
      <c r="Y456" s="272"/>
      <c r="Z456" s="272"/>
      <c r="AA456" s="272"/>
      <c r="AB456" s="272"/>
      <c r="AC456" s="272"/>
      <c r="AD456" s="272"/>
      <c r="AE456" s="272"/>
      <c r="AF456" s="272"/>
      <c r="AG456" s="272"/>
      <c r="AH456" s="272"/>
      <c r="AI456" s="272"/>
      <c r="AJ456" s="272"/>
      <c r="AK456" s="272"/>
      <c r="AL456" s="272"/>
      <c r="AM456" s="272"/>
      <c r="AN456" s="272"/>
      <c r="AO456" s="272"/>
      <c r="AP456" s="272"/>
      <c r="AQ456" s="272"/>
      <c r="AR456" s="272"/>
      <c r="AS456" s="272"/>
      <c r="AT456" s="272"/>
      <c r="AU456" s="272"/>
      <c r="AV456" s="272"/>
      <c r="AW456" s="272"/>
      <c r="AX456" s="272"/>
      <c r="AY456" s="272"/>
      <c r="AZ456" s="272"/>
      <c r="BA456" s="272"/>
      <c r="BB456" s="272"/>
      <c r="BC456" s="272"/>
      <c r="BD456" s="272"/>
      <c r="BE456" s="272"/>
      <c r="BF456" s="272"/>
      <c r="BG456" s="272"/>
      <c r="BH456" s="272"/>
      <c r="BI456" s="272"/>
      <c r="BJ456" s="272"/>
      <c r="BK456" s="272"/>
      <c r="BL456" s="272"/>
      <c r="BM456" s="272"/>
      <c r="BN456" s="272"/>
      <c r="BO456" s="272"/>
      <c r="BP456" s="272"/>
      <c r="BQ456" s="272"/>
      <c r="BR456" s="272"/>
      <c r="BS456" s="272"/>
      <c r="BT456" s="272"/>
      <c r="BU456" s="272"/>
      <c r="BV456" s="272"/>
      <c r="BW456" s="272"/>
      <c r="BX456" s="272"/>
      <c r="BY456" s="272"/>
      <c r="BZ456" s="272"/>
      <c r="CA456" s="272"/>
      <c r="CB456" s="272"/>
      <c r="CC456" s="272"/>
      <c r="CD456" s="272"/>
      <c r="CE456" s="272"/>
      <c r="CF456" s="272"/>
      <c r="CG456" s="272"/>
      <c r="CH456" s="272"/>
      <c r="CI456" s="272"/>
      <c r="CJ456" s="272"/>
      <c r="CK456" s="272"/>
      <c r="CL456" s="272"/>
      <c r="CM456" s="272"/>
      <c r="CN456" s="272"/>
      <c r="CO456" s="272"/>
      <c r="CP456" s="272"/>
      <c r="CQ456" s="272"/>
      <c r="CR456" s="272"/>
      <c r="CS456" s="272"/>
      <c r="CT456" s="272"/>
      <c r="CU456" s="272"/>
      <c r="CV456" s="272"/>
      <c r="CW456" s="272"/>
      <c r="CX456" s="272"/>
      <c r="CY456" s="272"/>
      <c r="CZ456" s="272"/>
      <c r="DA456" s="272"/>
      <c r="DB456" s="272"/>
      <c r="DC456" s="272"/>
      <c r="DD456" s="272"/>
      <c r="DE456" s="272"/>
      <c r="DF456" s="272"/>
      <c r="DG456" s="272"/>
      <c r="DH456" s="272"/>
      <c r="DI456" s="272"/>
      <c r="DJ456" s="272"/>
      <c r="DK456" s="272"/>
      <c r="DL456" s="272"/>
      <c r="DM456" s="272"/>
      <c r="DN456" s="272"/>
      <c r="DO456" s="272"/>
      <c r="DP456" s="272"/>
      <c r="DQ456" s="272"/>
      <c r="DR456" s="272"/>
      <c r="DS456" s="272"/>
      <c r="DT456" s="272"/>
      <c r="DU456" s="272"/>
      <c r="DV456" s="272"/>
      <c r="DW456" s="272"/>
      <c r="DX456" s="272"/>
      <c r="DY456" s="272"/>
      <c r="DZ456" s="272"/>
      <c r="EA456" s="272"/>
      <c r="EB456" s="272"/>
      <c r="EC456" s="272"/>
      <c r="ED456" s="272"/>
      <c r="EE456" s="272"/>
      <c r="EF456" s="272"/>
      <c r="EG456" s="272"/>
      <c r="EH456" s="272"/>
      <c r="EI456" s="272"/>
      <c r="EJ456" s="272"/>
      <c r="EK456" s="272"/>
      <c r="EL456" s="272"/>
      <c r="EM456" s="272"/>
      <c r="EN456" s="272"/>
      <c r="EO456" s="272"/>
      <c r="EP456" s="272"/>
      <c r="EQ456" s="272"/>
      <c r="ER456" s="272"/>
      <c r="ES456" s="272"/>
      <c r="ET456" s="272"/>
      <c r="EU456" s="272"/>
      <c r="EV456" s="272"/>
      <c r="EW456" s="272"/>
      <c r="EX456" s="272"/>
      <c r="EY456" s="272"/>
      <c r="EZ456" s="272"/>
      <c r="FA456" s="272"/>
      <c r="FB456" s="272"/>
      <c r="FC456" s="272"/>
      <c r="FD456" s="272"/>
      <c r="FE456" s="272"/>
      <c r="FF456" s="272"/>
      <c r="FG456" s="272"/>
      <c r="FH456" s="272"/>
      <c r="FI456" s="272"/>
      <c r="FJ456" s="272"/>
      <c r="FK456" s="272"/>
      <c r="FL456" s="272"/>
      <c r="FM456" s="272"/>
      <c r="FN456" s="272"/>
      <c r="FO456" s="272"/>
    </row>
    <row r="457" spans="1:171" ht="15">
      <c r="A457" s="213"/>
      <c r="B457" s="226" t="s">
        <v>294</v>
      </c>
      <c r="C457" s="216">
        <f>+C459+C461+C463+C465</f>
        <v>0</v>
      </c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  <c r="X457" s="272"/>
      <c r="Y457" s="272"/>
      <c r="Z457" s="272"/>
      <c r="AA457" s="272"/>
      <c r="AB457" s="272"/>
      <c r="AC457" s="272"/>
      <c r="AD457" s="272"/>
      <c r="AE457" s="272"/>
      <c r="AF457" s="272"/>
      <c r="AG457" s="272"/>
      <c r="AH457" s="272"/>
      <c r="AI457" s="272"/>
      <c r="AJ457" s="272"/>
      <c r="AK457" s="272"/>
      <c r="AL457" s="272"/>
      <c r="AM457" s="272"/>
      <c r="AN457" s="272"/>
      <c r="AO457" s="272"/>
      <c r="AP457" s="272"/>
      <c r="AQ457" s="272"/>
      <c r="AR457" s="272"/>
      <c r="AS457" s="272"/>
      <c r="AT457" s="272"/>
      <c r="AU457" s="272"/>
      <c r="AV457" s="272"/>
      <c r="AW457" s="272"/>
      <c r="AX457" s="272"/>
      <c r="AY457" s="272"/>
      <c r="AZ457" s="272"/>
      <c r="BA457" s="272"/>
      <c r="BB457" s="272"/>
      <c r="BC457" s="272"/>
      <c r="BD457" s="272"/>
      <c r="BE457" s="272"/>
      <c r="BF457" s="272"/>
      <c r="BG457" s="272"/>
      <c r="BH457" s="272"/>
      <c r="BI457" s="272"/>
      <c r="BJ457" s="272"/>
      <c r="BK457" s="272"/>
      <c r="BL457" s="272"/>
      <c r="BM457" s="272"/>
      <c r="BN457" s="272"/>
      <c r="BO457" s="272"/>
      <c r="BP457" s="272"/>
      <c r="BQ457" s="272"/>
      <c r="BR457" s="272"/>
      <c r="BS457" s="272"/>
      <c r="BT457" s="272"/>
      <c r="BU457" s="272"/>
      <c r="BV457" s="272"/>
      <c r="BW457" s="272"/>
      <c r="BX457" s="272"/>
      <c r="BY457" s="272"/>
      <c r="BZ457" s="272"/>
      <c r="CA457" s="272"/>
      <c r="CB457" s="272"/>
      <c r="CC457" s="272"/>
      <c r="CD457" s="272"/>
      <c r="CE457" s="272"/>
      <c r="CF457" s="272"/>
      <c r="CG457" s="272"/>
      <c r="CH457" s="272"/>
      <c r="CI457" s="272"/>
      <c r="CJ457" s="272"/>
      <c r="CK457" s="272"/>
      <c r="CL457" s="272"/>
      <c r="CM457" s="272"/>
      <c r="CN457" s="272"/>
      <c r="CO457" s="272"/>
      <c r="CP457" s="272"/>
      <c r="CQ457" s="272"/>
      <c r="CR457" s="272"/>
      <c r="CS457" s="272"/>
      <c r="CT457" s="272"/>
      <c r="CU457" s="272"/>
      <c r="CV457" s="272"/>
      <c r="CW457" s="272"/>
      <c r="CX457" s="272"/>
      <c r="CY457" s="272"/>
      <c r="CZ457" s="272"/>
      <c r="DA457" s="272"/>
      <c r="DB457" s="272"/>
      <c r="DC457" s="272"/>
      <c r="DD457" s="272"/>
      <c r="DE457" s="272"/>
      <c r="DF457" s="272"/>
      <c r="DG457" s="272"/>
      <c r="DH457" s="272"/>
      <c r="DI457" s="272"/>
      <c r="DJ457" s="272"/>
      <c r="DK457" s="272"/>
      <c r="DL457" s="272"/>
      <c r="DM457" s="272"/>
      <c r="DN457" s="272"/>
      <c r="DO457" s="272"/>
      <c r="DP457" s="272"/>
      <c r="DQ457" s="272"/>
      <c r="DR457" s="272"/>
      <c r="DS457" s="272"/>
      <c r="DT457" s="272"/>
      <c r="DU457" s="272"/>
      <c r="DV457" s="272"/>
      <c r="DW457" s="272"/>
      <c r="DX457" s="272"/>
      <c r="DY457" s="272"/>
      <c r="DZ457" s="272"/>
      <c r="EA457" s="272"/>
      <c r="EB457" s="272"/>
      <c r="EC457" s="272"/>
      <c r="ED457" s="272"/>
      <c r="EE457" s="272"/>
      <c r="EF457" s="272"/>
      <c r="EG457" s="272"/>
      <c r="EH457" s="272"/>
      <c r="EI457" s="272"/>
      <c r="EJ457" s="272"/>
      <c r="EK457" s="272"/>
      <c r="EL457" s="272"/>
      <c r="EM457" s="272"/>
      <c r="EN457" s="272"/>
      <c r="EO457" s="272"/>
      <c r="EP457" s="272"/>
      <c r="EQ457" s="272"/>
      <c r="ER457" s="272"/>
      <c r="ES457" s="272"/>
      <c r="ET457" s="272"/>
      <c r="EU457" s="272"/>
      <c r="EV457" s="272"/>
      <c r="EW457" s="272"/>
      <c r="EX457" s="272"/>
      <c r="EY457" s="272"/>
      <c r="EZ457" s="272"/>
      <c r="FA457" s="272"/>
      <c r="FB457" s="272"/>
      <c r="FC457" s="272"/>
      <c r="FD457" s="272"/>
      <c r="FE457" s="272"/>
      <c r="FF457" s="272"/>
      <c r="FG457" s="272"/>
      <c r="FH457" s="272"/>
      <c r="FI457" s="272"/>
      <c r="FJ457" s="272"/>
      <c r="FK457" s="272"/>
      <c r="FL457" s="272"/>
      <c r="FM457" s="272"/>
      <c r="FN457" s="272"/>
      <c r="FO457" s="272"/>
    </row>
    <row r="458" spans="1:171" ht="15">
      <c r="A458" s="255"/>
      <c r="B458" s="256" t="s">
        <v>295</v>
      </c>
      <c r="C458" s="189"/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  <c r="X458" s="272"/>
      <c r="Y458" s="272"/>
      <c r="Z458" s="272"/>
      <c r="AA458" s="272"/>
      <c r="AB458" s="272"/>
      <c r="AC458" s="272"/>
      <c r="AD458" s="272"/>
      <c r="AE458" s="272"/>
      <c r="AF458" s="272"/>
      <c r="AG458" s="272"/>
      <c r="AH458" s="272"/>
      <c r="AI458" s="272"/>
      <c r="AJ458" s="272"/>
      <c r="AK458" s="272"/>
      <c r="AL458" s="272"/>
      <c r="AM458" s="272"/>
      <c r="AN458" s="272"/>
      <c r="AO458" s="272"/>
      <c r="AP458" s="272"/>
      <c r="AQ458" s="272"/>
      <c r="AR458" s="272"/>
      <c r="AS458" s="272"/>
      <c r="AT458" s="272"/>
      <c r="AU458" s="272"/>
      <c r="AV458" s="272"/>
      <c r="AW458" s="272"/>
      <c r="AX458" s="272"/>
      <c r="AY458" s="272"/>
      <c r="AZ458" s="272"/>
      <c r="BA458" s="272"/>
      <c r="BB458" s="272"/>
      <c r="BC458" s="272"/>
      <c r="BD458" s="272"/>
      <c r="BE458" s="272"/>
      <c r="BF458" s="272"/>
      <c r="BG458" s="272"/>
      <c r="BH458" s="272"/>
      <c r="BI458" s="272"/>
      <c r="BJ458" s="272"/>
      <c r="BK458" s="272"/>
      <c r="BL458" s="272"/>
      <c r="BM458" s="272"/>
      <c r="BN458" s="272"/>
      <c r="BO458" s="272"/>
      <c r="BP458" s="272"/>
      <c r="BQ458" s="272"/>
      <c r="BR458" s="272"/>
      <c r="BS458" s="272"/>
      <c r="BT458" s="272"/>
      <c r="BU458" s="272"/>
      <c r="BV458" s="272"/>
      <c r="BW458" s="272"/>
      <c r="BX458" s="272"/>
      <c r="BY458" s="272"/>
      <c r="BZ458" s="272"/>
      <c r="CA458" s="272"/>
      <c r="CB458" s="272"/>
      <c r="CC458" s="272"/>
      <c r="CD458" s="272"/>
      <c r="CE458" s="272"/>
      <c r="CF458" s="272"/>
      <c r="CG458" s="272"/>
      <c r="CH458" s="272"/>
      <c r="CI458" s="272"/>
      <c r="CJ458" s="272"/>
      <c r="CK458" s="272"/>
      <c r="CL458" s="272"/>
      <c r="CM458" s="272"/>
      <c r="CN458" s="272"/>
      <c r="CO458" s="272"/>
      <c r="CP458" s="272"/>
      <c r="CQ458" s="272"/>
      <c r="CR458" s="272"/>
      <c r="CS458" s="272"/>
      <c r="CT458" s="272"/>
      <c r="CU458" s="272"/>
      <c r="CV458" s="272"/>
      <c r="CW458" s="272"/>
      <c r="CX458" s="272"/>
      <c r="CY458" s="272"/>
      <c r="CZ458" s="272"/>
      <c r="DA458" s="272"/>
      <c r="DB458" s="272"/>
      <c r="DC458" s="272"/>
      <c r="DD458" s="272"/>
      <c r="DE458" s="272"/>
      <c r="DF458" s="272"/>
      <c r="DG458" s="272"/>
      <c r="DH458" s="272"/>
      <c r="DI458" s="272"/>
      <c r="DJ458" s="272"/>
      <c r="DK458" s="272"/>
      <c r="DL458" s="272"/>
      <c r="DM458" s="272"/>
      <c r="DN458" s="272"/>
      <c r="DO458" s="272"/>
      <c r="DP458" s="272"/>
      <c r="DQ458" s="272"/>
      <c r="DR458" s="272"/>
      <c r="DS458" s="272"/>
      <c r="DT458" s="272"/>
      <c r="DU458" s="272"/>
      <c r="DV458" s="272"/>
      <c r="DW458" s="272"/>
      <c r="DX458" s="272"/>
      <c r="DY458" s="272"/>
      <c r="DZ458" s="272"/>
      <c r="EA458" s="272"/>
      <c r="EB458" s="272"/>
      <c r="EC458" s="272"/>
      <c r="ED458" s="272"/>
      <c r="EE458" s="272"/>
      <c r="EF458" s="272"/>
      <c r="EG458" s="272"/>
      <c r="EH458" s="272"/>
      <c r="EI458" s="272"/>
      <c r="EJ458" s="272"/>
      <c r="EK458" s="272"/>
      <c r="EL458" s="272"/>
      <c r="EM458" s="272"/>
      <c r="EN458" s="272"/>
      <c r="EO458" s="272"/>
      <c r="EP458" s="272"/>
      <c r="EQ458" s="272"/>
      <c r="ER458" s="272"/>
      <c r="ES458" s="272"/>
      <c r="ET458" s="272"/>
      <c r="EU458" s="272"/>
      <c r="EV458" s="272"/>
      <c r="EW458" s="272"/>
      <c r="EX458" s="272"/>
      <c r="EY458" s="272"/>
      <c r="EZ458" s="272"/>
      <c r="FA458" s="272"/>
      <c r="FB458" s="272"/>
      <c r="FC458" s="272"/>
      <c r="FD458" s="272"/>
      <c r="FE458" s="272"/>
      <c r="FF458" s="272"/>
      <c r="FG458" s="272"/>
      <c r="FH458" s="272"/>
      <c r="FI458" s="272"/>
      <c r="FJ458" s="272"/>
      <c r="FK458" s="272"/>
      <c r="FL458" s="272"/>
      <c r="FM458" s="272"/>
      <c r="FN458" s="272"/>
      <c r="FO458" s="272"/>
    </row>
    <row r="459" spans="1:171" ht="15">
      <c r="A459" s="213"/>
      <c r="B459" s="226" t="s">
        <v>296</v>
      </c>
      <c r="C459" s="177"/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  <c r="Z459" s="272"/>
      <c r="AA459" s="272"/>
      <c r="AB459" s="272"/>
      <c r="AC459" s="272"/>
      <c r="AD459" s="272"/>
      <c r="AE459" s="272"/>
      <c r="AF459" s="272"/>
      <c r="AG459" s="272"/>
      <c r="AH459" s="272"/>
      <c r="AI459" s="272"/>
      <c r="AJ459" s="272"/>
      <c r="AK459" s="272"/>
      <c r="AL459" s="272"/>
      <c r="AM459" s="272"/>
      <c r="AN459" s="272"/>
      <c r="AO459" s="272"/>
      <c r="AP459" s="272"/>
      <c r="AQ459" s="272"/>
      <c r="AR459" s="272"/>
      <c r="AS459" s="272"/>
      <c r="AT459" s="272"/>
      <c r="AU459" s="272"/>
      <c r="AV459" s="272"/>
      <c r="AW459" s="272"/>
      <c r="AX459" s="272"/>
      <c r="AY459" s="272"/>
      <c r="AZ459" s="272"/>
      <c r="BA459" s="272"/>
      <c r="BB459" s="272"/>
      <c r="BC459" s="272"/>
      <c r="BD459" s="272"/>
      <c r="BE459" s="272"/>
      <c r="BF459" s="272"/>
      <c r="BG459" s="272"/>
      <c r="BH459" s="272"/>
      <c r="BI459" s="272"/>
      <c r="BJ459" s="272"/>
      <c r="BK459" s="272"/>
      <c r="BL459" s="272"/>
      <c r="BM459" s="272"/>
      <c r="BN459" s="272"/>
      <c r="BO459" s="272"/>
      <c r="BP459" s="272"/>
      <c r="BQ459" s="272"/>
      <c r="BR459" s="272"/>
      <c r="BS459" s="272"/>
      <c r="BT459" s="272"/>
      <c r="BU459" s="272"/>
      <c r="BV459" s="272"/>
      <c r="BW459" s="272"/>
      <c r="BX459" s="272"/>
      <c r="BY459" s="272"/>
      <c r="BZ459" s="272"/>
      <c r="CA459" s="272"/>
      <c r="CB459" s="272"/>
      <c r="CC459" s="272"/>
      <c r="CD459" s="272"/>
      <c r="CE459" s="272"/>
      <c r="CF459" s="272"/>
      <c r="CG459" s="272"/>
      <c r="CH459" s="272"/>
      <c r="CI459" s="272"/>
      <c r="CJ459" s="272"/>
      <c r="CK459" s="272"/>
      <c r="CL459" s="272"/>
      <c r="CM459" s="272"/>
      <c r="CN459" s="272"/>
      <c r="CO459" s="272"/>
      <c r="CP459" s="272"/>
      <c r="CQ459" s="272"/>
      <c r="CR459" s="272"/>
      <c r="CS459" s="272"/>
      <c r="CT459" s="272"/>
      <c r="CU459" s="272"/>
      <c r="CV459" s="272"/>
      <c r="CW459" s="272"/>
      <c r="CX459" s="272"/>
      <c r="CY459" s="272"/>
      <c r="CZ459" s="272"/>
      <c r="DA459" s="272"/>
      <c r="DB459" s="272"/>
      <c r="DC459" s="272"/>
      <c r="DD459" s="272"/>
      <c r="DE459" s="272"/>
      <c r="DF459" s="272"/>
      <c r="DG459" s="272"/>
      <c r="DH459" s="272"/>
      <c r="DI459" s="272"/>
      <c r="DJ459" s="272"/>
      <c r="DK459" s="272"/>
      <c r="DL459" s="272"/>
      <c r="DM459" s="272"/>
      <c r="DN459" s="272"/>
      <c r="DO459" s="272"/>
      <c r="DP459" s="272"/>
      <c r="DQ459" s="272"/>
      <c r="DR459" s="272"/>
      <c r="DS459" s="272"/>
      <c r="DT459" s="272"/>
      <c r="DU459" s="272"/>
      <c r="DV459" s="272"/>
      <c r="DW459" s="272"/>
      <c r="DX459" s="272"/>
      <c r="DY459" s="272"/>
      <c r="DZ459" s="272"/>
      <c r="EA459" s="272"/>
      <c r="EB459" s="272"/>
      <c r="EC459" s="272"/>
      <c r="ED459" s="272"/>
      <c r="EE459" s="272"/>
      <c r="EF459" s="272"/>
      <c r="EG459" s="272"/>
      <c r="EH459" s="272"/>
      <c r="EI459" s="272"/>
      <c r="EJ459" s="272"/>
      <c r="EK459" s="272"/>
      <c r="EL459" s="272"/>
      <c r="EM459" s="272"/>
      <c r="EN459" s="272"/>
      <c r="EO459" s="272"/>
      <c r="EP459" s="272"/>
      <c r="EQ459" s="272"/>
      <c r="ER459" s="272"/>
      <c r="ES459" s="272"/>
      <c r="ET459" s="272"/>
      <c r="EU459" s="272"/>
      <c r="EV459" s="272"/>
      <c r="EW459" s="272"/>
      <c r="EX459" s="272"/>
      <c r="EY459" s="272"/>
      <c r="EZ459" s="272"/>
      <c r="FA459" s="272"/>
      <c r="FB459" s="272"/>
      <c r="FC459" s="272"/>
      <c r="FD459" s="272"/>
      <c r="FE459" s="272"/>
      <c r="FF459" s="272"/>
      <c r="FG459" s="272"/>
      <c r="FH459" s="272"/>
      <c r="FI459" s="272"/>
      <c r="FJ459" s="272"/>
      <c r="FK459" s="272"/>
      <c r="FL459" s="272"/>
      <c r="FM459" s="272"/>
      <c r="FN459" s="272"/>
      <c r="FO459" s="272"/>
    </row>
    <row r="460" spans="1:171" ht="15">
      <c r="A460" s="255"/>
      <c r="B460" s="256" t="s">
        <v>297</v>
      </c>
      <c r="C460" s="189"/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  <c r="AA460" s="272"/>
      <c r="AB460" s="272"/>
      <c r="AC460" s="272"/>
      <c r="AD460" s="272"/>
      <c r="AE460" s="272"/>
      <c r="AF460" s="272"/>
      <c r="AG460" s="272"/>
      <c r="AH460" s="272"/>
      <c r="AI460" s="272"/>
      <c r="AJ460" s="272"/>
      <c r="AK460" s="272"/>
      <c r="AL460" s="272"/>
      <c r="AM460" s="272"/>
      <c r="AN460" s="272"/>
      <c r="AO460" s="272"/>
      <c r="AP460" s="272"/>
      <c r="AQ460" s="272"/>
      <c r="AR460" s="272"/>
      <c r="AS460" s="272"/>
      <c r="AT460" s="272"/>
      <c r="AU460" s="272"/>
      <c r="AV460" s="272"/>
      <c r="AW460" s="272"/>
      <c r="AX460" s="272"/>
      <c r="AY460" s="272"/>
      <c r="AZ460" s="272"/>
      <c r="BA460" s="272"/>
      <c r="BB460" s="272"/>
      <c r="BC460" s="272"/>
      <c r="BD460" s="272"/>
      <c r="BE460" s="272"/>
      <c r="BF460" s="272"/>
      <c r="BG460" s="272"/>
      <c r="BH460" s="272"/>
      <c r="BI460" s="272"/>
      <c r="BJ460" s="272"/>
      <c r="BK460" s="272"/>
      <c r="BL460" s="272"/>
      <c r="BM460" s="272"/>
      <c r="BN460" s="272"/>
      <c r="BO460" s="272"/>
      <c r="BP460" s="272"/>
      <c r="BQ460" s="272"/>
      <c r="BR460" s="272"/>
      <c r="BS460" s="272"/>
      <c r="BT460" s="272"/>
      <c r="BU460" s="272"/>
      <c r="BV460" s="272"/>
      <c r="BW460" s="272"/>
      <c r="BX460" s="272"/>
      <c r="BY460" s="272"/>
      <c r="BZ460" s="272"/>
      <c r="CA460" s="272"/>
      <c r="CB460" s="272"/>
      <c r="CC460" s="272"/>
      <c r="CD460" s="272"/>
      <c r="CE460" s="272"/>
      <c r="CF460" s="272"/>
      <c r="CG460" s="272"/>
      <c r="CH460" s="272"/>
      <c r="CI460" s="272"/>
      <c r="CJ460" s="272"/>
      <c r="CK460" s="272"/>
      <c r="CL460" s="272"/>
      <c r="CM460" s="272"/>
      <c r="CN460" s="272"/>
      <c r="CO460" s="272"/>
      <c r="CP460" s="272"/>
      <c r="CQ460" s="272"/>
      <c r="CR460" s="272"/>
      <c r="CS460" s="272"/>
      <c r="CT460" s="272"/>
      <c r="CU460" s="272"/>
      <c r="CV460" s="272"/>
      <c r="CW460" s="272"/>
      <c r="CX460" s="272"/>
      <c r="CY460" s="272"/>
      <c r="CZ460" s="272"/>
      <c r="DA460" s="272"/>
      <c r="DB460" s="272"/>
      <c r="DC460" s="272"/>
      <c r="DD460" s="272"/>
      <c r="DE460" s="272"/>
      <c r="DF460" s="272"/>
      <c r="DG460" s="272"/>
      <c r="DH460" s="272"/>
      <c r="DI460" s="272"/>
      <c r="DJ460" s="272"/>
      <c r="DK460" s="272"/>
      <c r="DL460" s="272"/>
      <c r="DM460" s="272"/>
      <c r="DN460" s="272"/>
      <c r="DO460" s="272"/>
      <c r="DP460" s="272"/>
      <c r="DQ460" s="272"/>
      <c r="DR460" s="272"/>
      <c r="DS460" s="272"/>
      <c r="DT460" s="272"/>
      <c r="DU460" s="272"/>
      <c r="DV460" s="272"/>
      <c r="DW460" s="272"/>
      <c r="DX460" s="272"/>
      <c r="DY460" s="272"/>
      <c r="DZ460" s="272"/>
      <c r="EA460" s="272"/>
      <c r="EB460" s="272"/>
      <c r="EC460" s="272"/>
      <c r="ED460" s="272"/>
      <c r="EE460" s="272"/>
      <c r="EF460" s="272"/>
      <c r="EG460" s="272"/>
      <c r="EH460" s="272"/>
      <c r="EI460" s="272"/>
      <c r="EJ460" s="272"/>
      <c r="EK460" s="272"/>
      <c r="EL460" s="272"/>
      <c r="EM460" s="272"/>
      <c r="EN460" s="272"/>
      <c r="EO460" s="272"/>
      <c r="EP460" s="272"/>
      <c r="EQ460" s="272"/>
      <c r="ER460" s="272"/>
      <c r="ES460" s="272"/>
      <c r="ET460" s="272"/>
      <c r="EU460" s="272"/>
      <c r="EV460" s="272"/>
      <c r="EW460" s="272"/>
      <c r="EX460" s="272"/>
      <c r="EY460" s="272"/>
      <c r="EZ460" s="272"/>
      <c r="FA460" s="272"/>
      <c r="FB460" s="272"/>
      <c r="FC460" s="272"/>
      <c r="FD460" s="272"/>
      <c r="FE460" s="272"/>
      <c r="FF460" s="272"/>
      <c r="FG460" s="272"/>
      <c r="FH460" s="272"/>
      <c r="FI460" s="272"/>
      <c r="FJ460" s="272"/>
      <c r="FK460" s="272"/>
      <c r="FL460" s="272"/>
      <c r="FM460" s="272"/>
      <c r="FN460" s="272"/>
      <c r="FO460" s="272"/>
    </row>
    <row r="461" spans="1:171" ht="15">
      <c r="A461" s="213"/>
      <c r="B461" s="226" t="s">
        <v>298</v>
      </c>
      <c r="C461" s="177"/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  <c r="X461" s="272"/>
      <c r="Y461" s="272"/>
      <c r="Z461" s="272"/>
      <c r="AA461" s="272"/>
      <c r="AB461" s="272"/>
      <c r="AC461" s="272"/>
      <c r="AD461" s="272"/>
      <c r="AE461" s="272"/>
      <c r="AF461" s="272"/>
      <c r="AG461" s="272"/>
      <c r="AH461" s="272"/>
      <c r="AI461" s="272"/>
      <c r="AJ461" s="272"/>
      <c r="AK461" s="272"/>
      <c r="AL461" s="272"/>
      <c r="AM461" s="272"/>
      <c r="AN461" s="272"/>
      <c r="AO461" s="272"/>
      <c r="AP461" s="272"/>
      <c r="AQ461" s="272"/>
      <c r="AR461" s="272"/>
      <c r="AS461" s="272"/>
      <c r="AT461" s="272"/>
      <c r="AU461" s="272"/>
      <c r="AV461" s="272"/>
      <c r="AW461" s="272"/>
      <c r="AX461" s="272"/>
      <c r="AY461" s="272"/>
      <c r="AZ461" s="272"/>
      <c r="BA461" s="272"/>
      <c r="BB461" s="272"/>
      <c r="BC461" s="272"/>
      <c r="BD461" s="272"/>
      <c r="BE461" s="272"/>
      <c r="BF461" s="272"/>
      <c r="BG461" s="272"/>
      <c r="BH461" s="272"/>
      <c r="BI461" s="272"/>
      <c r="BJ461" s="272"/>
      <c r="BK461" s="272"/>
      <c r="BL461" s="272"/>
      <c r="BM461" s="272"/>
      <c r="BN461" s="272"/>
      <c r="BO461" s="272"/>
      <c r="BP461" s="272"/>
      <c r="BQ461" s="272"/>
      <c r="BR461" s="272"/>
      <c r="BS461" s="272"/>
      <c r="BT461" s="272"/>
      <c r="BU461" s="272"/>
      <c r="BV461" s="272"/>
      <c r="BW461" s="272"/>
      <c r="BX461" s="272"/>
      <c r="BY461" s="272"/>
      <c r="BZ461" s="272"/>
      <c r="CA461" s="272"/>
      <c r="CB461" s="272"/>
      <c r="CC461" s="272"/>
      <c r="CD461" s="272"/>
      <c r="CE461" s="272"/>
      <c r="CF461" s="272"/>
      <c r="CG461" s="272"/>
      <c r="CH461" s="272"/>
      <c r="CI461" s="272"/>
      <c r="CJ461" s="272"/>
      <c r="CK461" s="272"/>
      <c r="CL461" s="272"/>
      <c r="CM461" s="272"/>
      <c r="CN461" s="272"/>
      <c r="CO461" s="272"/>
      <c r="CP461" s="272"/>
      <c r="CQ461" s="272"/>
      <c r="CR461" s="272"/>
      <c r="CS461" s="272"/>
      <c r="CT461" s="272"/>
      <c r="CU461" s="272"/>
      <c r="CV461" s="272"/>
      <c r="CW461" s="272"/>
      <c r="CX461" s="272"/>
      <c r="CY461" s="272"/>
      <c r="CZ461" s="272"/>
      <c r="DA461" s="272"/>
      <c r="DB461" s="272"/>
      <c r="DC461" s="272"/>
      <c r="DD461" s="272"/>
      <c r="DE461" s="272"/>
      <c r="DF461" s="272"/>
      <c r="DG461" s="272"/>
      <c r="DH461" s="272"/>
      <c r="DI461" s="272"/>
      <c r="DJ461" s="272"/>
      <c r="DK461" s="272"/>
      <c r="DL461" s="272"/>
      <c r="DM461" s="272"/>
      <c r="DN461" s="272"/>
      <c r="DO461" s="272"/>
      <c r="DP461" s="272"/>
      <c r="DQ461" s="272"/>
      <c r="DR461" s="272"/>
      <c r="DS461" s="272"/>
      <c r="DT461" s="272"/>
      <c r="DU461" s="272"/>
      <c r="DV461" s="272"/>
      <c r="DW461" s="272"/>
      <c r="DX461" s="272"/>
      <c r="DY461" s="272"/>
      <c r="DZ461" s="272"/>
      <c r="EA461" s="272"/>
      <c r="EB461" s="272"/>
      <c r="EC461" s="272"/>
      <c r="ED461" s="272"/>
      <c r="EE461" s="272"/>
      <c r="EF461" s="272"/>
      <c r="EG461" s="272"/>
      <c r="EH461" s="272"/>
      <c r="EI461" s="272"/>
      <c r="EJ461" s="272"/>
      <c r="EK461" s="272"/>
      <c r="EL461" s="272"/>
      <c r="EM461" s="272"/>
      <c r="EN461" s="272"/>
      <c r="EO461" s="272"/>
      <c r="EP461" s="272"/>
      <c r="EQ461" s="272"/>
      <c r="ER461" s="272"/>
      <c r="ES461" s="272"/>
      <c r="ET461" s="272"/>
      <c r="EU461" s="272"/>
      <c r="EV461" s="272"/>
      <c r="EW461" s="272"/>
      <c r="EX461" s="272"/>
      <c r="EY461" s="272"/>
      <c r="EZ461" s="272"/>
      <c r="FA461" s="272"/>
      <c r="FB461" s="272"/>
      <c r="FC461" s="272"/>
      <c r="FD461" s="272"/>
      <c r="FE461" s="272"/>
      <c r="FF461" s="272"/>
      <c r="FG461" s="272"/>
      <c r="FH461" s="272"/>
      <c r="FI461" s="272"/>
      <c r="FJ461" s="272"/>
      <c r="FK461" s="272"/>
      <c r="FL461" s="272"/>
      <c r="FM461" s="272"/>
      <c r="FN461" s="272"/>
      <c r="FO461" s="272"/>
    </row>
    <row r="462" spans="1:171" ht="15">
      <c r="A462" s="255"/>
      <c r="B462" s="256" t="s">
        <v>299</v>
      </c>
      <c r="C462" s="189"/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  <c r="X462" s="272"/>
      <c r="Y462" s="272"/>
      <c r="Z462" s="272"/>
      <c r="AA462" s="272"/>
      <c r="AB462" s="272"/>
      <c r="AC462" s="272"/>
      <c r="AD462" s="272"/>
      <c r="AE462" s="272"/>
      <c r="AF462" s="272"/>
      <c r="AG462" s="272"/>
      <c r="AH462" s="272"/>
      <c r="AI462" s="272"/>
      <c r="AJ462" s="272"/>
      <c r="AK462" s="272"/>
      <c r="AL462" s="272"/>
      <c r="AM462" s="272"/>
      <c r="AN462" s="272"/>
      <c r="AO462" s="272"/>
      <c r="AP462" s="272"/>
      <c r="AQ462" s="272"/>
      <c r="AR462" s="272"/>
      <c r="AS462" s="272"/>
      <c r="AT462" s="272"/>
      <c r="AU462" s="272"/>
      <c r="AV462" s="272"/>
      <c r="AW462" s="272"/>
      <c r="AX462" s="272"/>
      <c r="AY462" s="272"/>
      <c r="AZ462" s="272"/>
      <c r="BA462" s="272"/>
      <c r="BB462" s="272"/>
      <c r="BC462" s="272"/>
      <c r="BD462" s="272"/>
      <c r="BE462" s="272"/>
      <c r="BF462" s="272"/>
      <c r="BG462" s="272"/>
      <c r="BH462" s="272"/>
      <c r="BI462" s="272"/>
      <c r="BJ462" s="272"/>
      <c r="BK462" s="272"/>
      <c r="BL462" s="272"/>
      <c r="BM462" s="272"/>
      <c r="BN462" s="272"/>
      <c r="BO462" s="272"/>
      <c r="BP462" s="272"/>
      <c r="BQ462" s="272"/>
      <c r="BR462" s="272"/>
      <c r="BS462" s="272"/>
      <c r="BT462" s="272"/>
      <c r="BU462" s="272"/>
      <c r="BV462" s="272"/>
      <c r="BW462" s="272"/>
      <c r="BX462" s="272"/>
      <c r="BY462" s="272"/>
      <c r="BZ462" s="272"/>
      <c r="CA462" s="272"/>
      <c r="CB462" s="272"/>
      <c r="CC462" s="272"/>
      <c r="CD462" s="272"/>
      <c r="CE462" s="272"/>
      <c r="CF462" s="272"/>
      <c r="CG462" s="272"/>
      <c r="CH462" s="272"/>
      <c r="CI462" s="272"/>
      <c r="CJ462" s="272"/>
      <c r="CK462" s="272"/>
      <c r="CL462" s="272"/>
      <c r="CM462" s="272"/>
      <c r="CN462" s="272"/>
      <c r="CO462" s="272"/>
      <c r="CP462" s="272"/>
      <c r="CQ462" s="272"/>
      <c r="CR462" s="272"/>
      <c r="CS462" s="272"/>
      <c r="CT462" s="272"/>
      <c r="CU462" s="272"/>
      <c r="CV462" s="272"/>
      <c r="CW462" s="272"/>
      <c r="CX462" s="272"/>
      <c r="CY462" s="272"/>
      <c r="CZ462" s="272"/>
      <c r="DA462" s="272"/>
      <c r="DB462" s="272"/>
      <c r="DC462" s="272"/>
      <c r="DD462" s="272"/>
      <c r="DE462" s="272"/>
      <c r="DF462" s="272"/>
      <c r="DG462" s="272"/>
      <c r="DH462" s="272"/>
      <c r="DI462" s="272"/>
      <c r="DJ462" s="272"/>
      <c r="DK462" s="272"/>
      <c r="DL462" s="272"/>
      <c r="DM462" s="272"/>
      <c r="DN462" s="272"/>
      <c r="DO462" s="272"/>
      <c r="DP462" s="272"/>
      <c r="DQ462" s="272"/>
      <c r="DR462" s="272"/>
      <c r="DS462" s="272"/>
      <c r="DT462" s="272"/>
      <c r="DU462" s="272"/>
      <c r="DV462" s="272"/>
      <c r="DW462" s="272"/>
      <c r="DX462" s="272"/>
      <c r="DY462" s="272"/>
      <c r="DZ462" s="272"/>
      <c r="EA462" s="272"/>
      <c r="EB462" s="272"/>
      <c r="EC462" s="272"/>
      <c r="ED462" s="272"/>
      <c r="EE462" s="272"/>
      <c r="EF462" s="272"/>
      <c r="EG462" s="272"/>
      <c r="EH462" s="272"/>
      <c r="EI462" s="272"/>
      <c r="EJ462" s="272"/>
      <c r="EK462" s="272"/>
      <c r="EL462" s="272"/>
      <c r="EM462" s="272"/>
      <c r="EN462" s="272"/>
      <c r="EO462" s="272"/>
      <c r="EP462" s="272"/>
      <c r="EQ462" s="272"/>
      <c r="ER462" s="272"/>
      <c r="ES462" s="272"/>
      <c r="ET462" s="272"/>
      <c r="EU462" s="272"/>
      <c r="EV462" s="272"/>
      <c r="EW462" s="272"/>
      <c r="EX462" s="272"/>
      <c r="EY462" s="272"/>
      <c r="EZ462" s="272"/>
      <c r="FA462" s="272"/>
      <c r="FB462" s="272"/>
      <c r="FC462" s="272"/>
      <c r="FD462" s="272"/>
      <c r="FE462" s="272"/>
      <c r="FF462" s="272"/>
      <c r="FG462" s="272"/>
      <c r="FH462" s="272"/>
      <c r="FI462" s="272"/>
      <c r="FJ462" s="272"/>
      <c r="FK462" s="272"/>
      <c r="FL462" s="272"/>
      <c r="FM462" s="272"/>
      <c r="FN462" s="272"/>
      <c r="FO462" s="272"/>
    </row>
    <row r="463" spans="1:171" ht="15">
      <c r="A463" s="213"/>
      <c r="B463" s="226" t="s">
        <v>300</v>
      </c>
      <c r="C463" s="177"/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  <c r="AA463" s="272"/>
      <c r="AB463" s="272"/>
      <c r="AC463" s="272"/>
      <c r="AD463" s="272"/>
      <c r="AE463" s="272"/>
      <c r="AF463" s="272"/>
      <c r="AG463" s="272"/>
      <c r="AH463" s="272"/>
      <c r="AI463" s="272"/>
      <c r="AJ463" s="272"/>
      <c r="AK463" s="272"/>
      <c r="AL463" s="272"/>
      <c r="AM463" s="272"/>
      <c r="AN463" s="272"/>
      <c r="AO463" s="272"/>
      <c r="AP463" s="272"/>
      <c r="AQ463" s="272"/>
      <c r="AR463" s="272"/>
      <c r="AS463" s="272"/>
      <c r="AT463" s="272"/>
      <c r="AU463" s="272"/>
      <c r="AV463" s="272"/>
      <c r="AW463" s="272"/>
      <c r="AX463" s="272"/>
      <c r="AY463" s="272"/>
      <c r="AZ463" s="272"/>
      <c r="BA463" s="272"/>
      <c r="BB463" s="272"/>
      <c r="BC463" s="272"/>
      <c r="BD463" s="272"/>
      <c r="BE463" s="272"/>
      <c r="BF463" s="272"/>
      <c r="BG463" s="272"/>
      <c r="BH463" s="272"/>
      <c r="BI463" s="272"/>
      <c r="BJ463" s="272"/>
      <c r="BK463" s="272"/>
      <c r="BL463" s="272"/>
      <c r="BM463" s="272"/>
      <c r="BN463" s="272"/>
      <c r="BO463" s="272"/>
      <c r="BP463" s="272"/>
      <c r="BQ463" s="272"/>
      <c r="BR463" s="272"/>
      <c r="BS463" s="272"/>
      <c r="BT463" s="272"/>
      <c r="BU463" s="272"/>
      <c r="BV463" s="272"/>
      <c r="BW463" s="272"/>
      <c r="BX463" s="272"/>
      <c r="BY463" s="272"/>
      <c r="BZ463" s="272"/>
      <c r="CA463" s="272"/>
      <c r="CB463" s="272"/>
      <c r="CC463" s="272"/>
      <c r="CD463" s="272"/>
      <c r="CE463" s="272"/>
      <c r="CF463" s="272"/>
      <c r="CG463" s="272"/>
      <c r="CH463" s="272"/>
      <c r="CI463" s="272"/>
      <c r="CJ463" s="272"/>
      <c r="CK463" s="272"/>
      <c r="CL463" s="272"/>
      <c r="CM463" s="272"/>
      <c r="CN463" s="272"/>
      <c r="CO463" s="272"/>
      <c r="CP463" s="272"/>
      <c r="CQ463" s="272"/>
      <c r="CR463" s="272"/>
      <c r="CS463" s="272"/>
      <c r="CT463" s="272"/>
      <c r="CU463" s="272"/>
      <c r="CV463" s="272"/>
      <c r="CW463" s="272"/>
      <c r="CX463" s="272"/>
      <c r="CY463" s="272"/>
      <c r="CZ463" s="272"/>
      <c r="DA463" s="272"/>
      <c r="DB463" s="272"/>
      <c r="DC463" s="272"/>
      <c r="DD463" s="272"/>
      <c r="DE463" s="272"/>
      <c r="DF463" s="272"/>
      <c r="DG463" s="272"/>
      <c r="DH463" s="272"/>
      <c r="DI463" s="272"/>
      <c r="DJ463" s="272"/>
      <c r="DK463" s="272"/>
      <c r="DL463" s="272"/>
      <c r="DM463" s="272"/>
      <c r="DN463" s="272"/>
      <c r="DO463" s="272"/>
      <c r="DP463" s="272"/>
      <c r="DQ463" s="272"/>
      <c r="DR463" s="272"/>
      <c r="DS463" s="272"/>
      <c r="DT463" s="272"/>
      <c r="DU463" s="272"/>
      <c r="DV463" s="272"/>
      <c r="DW463" s="272"/>
      <c r="DX463" s="272"/>
      <c r="DY463" s="272"/>
      <c r="DZ463" s="272"/>
      <c r="EA463" s="272"/>
      <c r="EB463" s="272"/>
      <c r="EC463" s="272"/>
      <c r="ED463" s="272"/>
      <c r="EE463" s="272"/>
      <c r="EF463" s="272"/>
      <c r="EG463" s="272"/>
      <c r="EH463" s="272"/>
      <c r="EI463" s="272"/>
      <c r="EJ463" s="272"/>
      <c r="EK463" s="272"/>
      <c r="EL463" s="272"/>
      <c r="EM463" s="272"/>
      <c r="EN463" s="272"/>
      <c r="EO463" s="272"/>
      <c r="EP463" s="272"/>
      <c r="EQ463" s="272"/>
      <c r="ER463" s="272"/>
      <c r="ES463" s="272"/>
      <c r="ET463" s="272"/>
      <c r="EU463" s="272"/>
      <c r="EV463" s="272"/>
      <c r="EW463" s="272"/>
      <c r="EX463" s="272"/>
      <c r="EY463" s="272"/>
      <c r="EZ463" s="272"/>
      <c r="FA463" s="272"/>
      <c r="FB463" s="272"/>
      <c r="FC463" s="272"/>
      <c r="FD463" s="272"/>
      <c r="FE463" s="272"/>
      <c r="FF463" s="272"/>
      <c r="FG463" s="272"/>
      <c r="FH463" s="272"/>
      <c r="FI463" s="272"/>
      <c r="FJ463" s="272"/>
      <c r="FK463" s="272"/>
      <c r="FL463" s="272"/>
      <c r="FM463" s="272"/>
      <c r="FN463" s="272"/>
      <c r="FO463" s="272"/>
    </row>
    <row r="464" spans="1:171" ht="15">
      <c r="A464" s="255"/>
      <c r="B464" s="256" t="s">
        <v>301</v>
      </c>
      <c r="C464" s="189"/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  <c r="X464" s="272"/>
      <c r="Y464" s="272"/>
      <c r="Z464" s="272"/>
      <c r="AA464" s="272"/>
      <c r="AB464" s="272"/>
      <c r="AC464" s="272"/>
      <c r="AD464" s="272"/>
      <c r="AE464" s="272"/>
      <c r="AF464" s="272"/>
      <c r="AG464" s="272"/>
      <c r="AH464" s="272"/>
      <c r="AI464" s="272"/>
      <c r="AJ464" s="272"/>
      <c r="AK464" s="272"/>
      <c r="AL464" s="272"/>
      <c r="AM464" s="272"/>
      <c r="AN464" s="272"/>
      <c r="AO464" s="272"/>
      <c r="AP464" s="272"/>
      <c r="AQ464" s="272"/>
      <c r="AR464" s="272"/>
      <c r="AS464" s="272"/>
      <c r="AT464" s="272"/>
      <c r="AU464" s="272"/>
      <c r="AV464" s="272"/>
      <c r="AW464" s="272"/>
      <c r="AX464" s="272"/>
      <c r="AY464" s="272"/>
      <c r="AZ464" s="272"/>
      <c r="BA464" s="272"/>
      <c r="BB464" s="272"/>
      <c r="BC464" s="272"/>
      <c r="BD464" s="272"/>
      <c r="BE464" s="272"/>
      <c r="BF464" s="272"/>
      <c r="BG464" s="272"/>
      <c r="BH464" s="272"/>
      <c r="BI464" s="272"/>
      <c r="BJ464" s="272"/>
      <c r="BK464" s="272"/>
      <c r="BL464" s="272"/>
      <c r="BM464" s="272"/>
      <c r="BN464" s="272"/>
      <c r="BO464" s="272"/>
      <c r="BP464" s="272"/>
      <c r="BQ464" s="272"/>
      <c r="BR464" s="272"/>
      <c r="BS464" s="272"/>
      <c r="BT464" s="272"/>
      <c r="BU464" s="272"/>
      <c r="BV464" s="272"/>
      <c r="BW464" s="272"/>
      <c r="BX464" s="272"/>
      <c r="BY464" s="272"/>
      <c r="BZ464" s="272"/>
      <c r="CA464" s="272"/>
      <c r="CB464" s="272"/>
      <c r="CC464" s="272"/>
      <c r="CD464" s="272"/>
      <c r="CE464" s="272"/>
      <c r="CF464" s="272"/>
      <c r="CG464" s="272"/>
      <c r="CH464" s="272"/>
      <c r="CI464" s="272"/>
      <c r="CJ464" s="272"/>
      <c r="CK464" s="272"/>
      <c r="CL464" s="272"/>
      <c r="CM464" s="272"/>
      <c r="CN464" s="272"/>
      <c r="CO464" s="272"/>
      <c r="CP464" s="272"/>
      <c r="CQ464" s="272"/>
      <c r="CR464" s="272"/>
      <c r="CS464" s="272"/>
      <c r="CT464" s="272"/>
      <c r="CU464" s="272"/>
      <c r="CV464" s="272"/>
      <c r="CW464" s="272"/>
      <c r="CX464" s="272"/>
      <c r="CY464" s="272"/>
      <c r="CZ464" s="272"/>
      <c r="DA464" s="272"/>
      <c r="DB464" s="272"/>
      <c r="DC464" s="272"/>
      <c r="DD464" s="272"/>
      <c r="DE464" s="272"/>
      <c r="DF464" s="272"/>
      <c r="DG464" s="272"/>
      <c r="DH464" s="272"/>
      <c r="DI464" s="272"/>
      <c r="DJ464" s="272"/>
      <c r="DK464" s="272"/>
      <c r="DL464" s="272"/>
      <c r="DM464" s="272"/>
      <c r="DN464" s="272"/>
      <c r="DO464" s="272"/>
      <c r="DP464" s="272"/>
      <c r="DQ464" s="272"/>
      <c r="DR464" s="272"/>
      <c r="DS464" s="272"/>
      <c r="DT464" s="272"/>
      <c r="DU464" s="272"/>
      <c r="DV464" s="272"/>
      <c r="DW464" s="272"/>
      <c r="DX464" s="272"/>
      <c r="DY464" s="272"/>
      <c r="DZ464" s="272"/>
      <c r="EA464" s="272"/>
      <c r="EB464" s="272"/>
      <c r="EC464" s="272"/>
      <c r="ED464" s="272"/>
      <c r="EE464" s="272"/>
      <c r="EF464" s="272"/>
      <c r="EG464" s="272"/>
      <c r="EH464" s="272"/>
      <c r="EI464" s="272"/>
      <c r="EJ464" s="272"/>
      <c r="EK464" s="272"/>
      <c r="EL464" s="272"/>
      <c r="EM464" s="272"/>
      <c r="EN464" s="272"/>
      <c r="EO464" s="272"/>
      <c r="EP464" s="272"/>
      <c r="EQ464" s="272"/>
      <c r="ER464" s="272"/>
      <c r="ES464" s="272"/>
      <c r="ET464" s="272"/>
      <c r="EU464" s="272"/>
      <c r="EV464" s="272"/>
      <c r="EW464" s="272"/>
      <c r="EX464" s="272"/>
      <c r="EY464" s="272"/>
      <c r="EZ464" s="272"/>
      <c r="FA464" s="272"/>
      <c r="FB464" s="272"/>
      <c r="FC464" s="272"/>
      <c r="FD464" s="272"/>
      <c r="FE464" s="272"/>
      <c r="FF464" s="272"/>
      <c r="FG464" s="272"/>
      <c r="FH464" s="272"/>
      <c r="FI464" s="272"/>
      <c r="FJ464" s="272"/>
      <c r="FK464" s="272"/>
      <c r="FL464" s="272"/>
      <c r="FM464" s="272"/>
      <c r="FN464" s="272"/>
      <c r="FO464" s="272"/>
    </row>
    <row r="465" spans="1:171" ht="15">
      <c r="A465" s="213"/>
      <c r="B465" s="226" t="s">
        <v>302</v>
      </c>
      <c r="C465" s="177"/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  <c r="AA465" s="272"/>
      <c r="AB465" s="272"/>
      <c r="AC465" s="272"/>
      <c r="AD465" s="272"/>
      <c r="AE465" s="272"/>
      <c r="AF465" s="272"/>
      <c r="AG465" s="272"/>
      <c r="AH465" s="272"/>
      <c r="AI465" s="272"/>
      <c r="AJ465" s="272"/>
      <c r="AK465" s="272"/>
      <c r="AL465" s="272"/>
      <c r="AM465" s="272"/>
      <c r="AN465" s="272"/>
      <c r="AO465" s="272"/>
      <c r="AP465" s="272"/>
      <c r="AQ465" s="272"/>
      <c r="AR465" s="272"/>
      <c r="AS465" s="272"/>
      <c r="AT465" s="272"/>
      <c r="AU465" s="272"/>
      <c r="AV465" s="272"/>
      <c r="AW465" s="272"/>
      <c r="AX465" s="272"/>
      <c r="AY465" s="272"/>
      <c r="AZ465" s="272"/>
      <c r="BA465" s="272"/>
      <c r="BB465" s="272"/>
      <c r="BC465" s="272"/>
      <c r="BD465" s="272"/>
      <c r="BE465" s="272"/>
      <c r="BF465" s="272"/>
      <c r="BG465" s="272"/>
      <c r="BH465" s="272"/>
      <c r="BI465" s="272"/>
      <c r="BJ465" s="272"/>
      <c r="BK465" s="272"/>
      <c r="BL465" s="272"/>
      <c r="BM465" s="272"/>
      <c r="BN465" s="272"/>
      <c r="BO465" s="272"/>
      <c r="BP465" s="272"/>
      <c r="BQ465" s="272"/>
      <c r="BR465" s="272"/>
      <c r="BS465" s="272"/>
      <c r="BT465" s="272"/>
      <c r="BU465" s="272"/>
      <c r="BV465" s="272"/>
      <c r="BW465" s="272"/>
      <c r="BX465" s="272"/>
      <c r="BY465" s="272"/>
      <c r="BZ465" s="272"/>
      <c r="CA465" s="272"/>
      <c r="CB465" s="272"/>
      <c r="CC465" s="272"/>
      <c r="CD465" s="272"/>
      <c r="CE465" s="272"/>
      <c r="CF465" s="272"/>
      <c r="CG465" s="272"/>
      <c r="CH465" s="272"/>
      <c r="CI465" s="272"/>
      <c r="CJ465" s="272"/>
      <c r="CK465" s="272"/>
      <c r="CL465" s="272"/>
      <c r="CM465" s="272"/>
      <c r="CN465" s="272"/>
      <c r="CO465" s="272"/>
      <c r="CP465" s="272"/>
      <c r="CQ465" s="272"/>
      <c r="CR465" s="272"/>
      <c r="CS465" s="272"/>
      <c r="CT465" s="272"/>
      <c r="CU465" s="272"/>
      <c r="CV465" s="272"/>
      <c r="CW465" s="272"/>
      <c r="CX465" s="272"/>
      <c r="CY465" s="272"/>
      <c r="CZ465" s="272"/>
      <c r="DA465" s="272"/>
      <c r="DB465" s="272"/>
      <c r="DC465" s="272"/>
      <c r="DD465" s="272"/>
      <c r="DE465" s="272"/>
      <c r="DF465" s="272"/>
      <c r="DG465" s="272"/>
      <c r="DH465" s="272"/>
      <c r="DI465" s="272"/>
      <c r="DJ465" s="272"/>
      <c r="DK465" s="272"/>
      <c r="DL465" s="272"/>
      <c r="DM465" s="272"/>
      <c r="DN465" s="272"/>
      <c r="DO465" s="272"/>
      <c r="DP465" s="272"/>
      <c r="DQ465" s="272"/>
      <c r="DR465" s="272"/>
      <c r="DS465" s="272"/>
      <c r="DT465" s="272"/>
      <c r="DU465" s="272"/>
      <c r="DV465" s="272"/>
      <c r="DW465" s="272"/>
      <c r="DX465" s="272"/>
      <c r="DY465" s="272"/>
      <c r="DZ465" s="272"/>
      <c r="EA465" s="272"/>
      <c r="EB465" s="272"/>
      <c r="EC465" s="272"/>
      <c r="ED465" s="272"/>
      <c r="EE465" s="272"/>
      <c r="EF465" s="272"/>
      <c r="EG465" s="272"/>
      <c r="EH465" s="272"/>
      <c r="EI465" s="272"/>
      <c r="EJ465" s="272"/>
      <c r="EK465" s="272"/>
      <c r="EL465" s="272"/>
      <c r="EM465" s="272"/>
      <c r="EN465" s="272"/>
      <c r="EO465" s="272"/>
      <c r="EP465" s="272"/>
      <c r="EQ465" s="272"/>
      <c r="ER465" s="272"/>
      <c r="ES465" s="272"/>
      <c r="ET465" s="272"/>
      <c r="EU465" s="272"/>
      <c r="EV465" s="272"/>
      <c r="EW465" s="272"/>
      <c r="EX465" s="272"/>
      <c r="EY465" s="272"/>
      <c r="EZ465" s="272"/>
      <c r="FA465" s="272"/>
      <c r="FB465" s="272"/>
      <c r="FC465" s="272"/>
      <c r="FD465" s="272"/>
      <c r="FE465" s="272"/>
      <c r="FF465" s="272"/>
      <c r="FG465" s="272"/>
      <c r="FH465" s="272"/>
      <c r="FI465" s="272"/>
      <c r="FJ465" s="272"/>
      <c r="FK465" s="272"/>
      <c r="FL465" s="272"/>
      <c r="FM465" s="272"/>
      <c r="FN465" s="272"/>
      <c r="FO465" s="272"/>
    </row>
    <row r="466" spans="1:171" ht="15">
      <c r="A466" s="213"/>
      <c r="B466" s="250" t="s">
        <v>72</v>
      </c>
      <c r="C466" s="216"/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  <c r="AA466" s="272"/>
      <c r="AB466" s="272"/>
      <c r="AC466" s="272"/>
      <c r="AD466" s="272"/>
      <c r="AE466" s="272"/>
      <c r="AF466" s="272"/>
      <c r="AG466" s="272"/>
      <c r="AH466" s="272"/>
      <c r="AI466" s="272"/>
      <c r="AJ466" s="272"/>
      <c r="AK466" s="272"/>
      <c r="AL466" s="272"/>
      <c r="AM466" s="272"/>
      <c r="AN466" s="272"/>
      <c r="AO466" s="272"/>
      <c r="AP466" s="272"/>
      <c r="AQ466" s="272"/>
      <c r="AR466" s="272"/>
      <c r="AS466" s="272"/>
      <c r="AT466" s="272"/>
      <c r="AU466" s="272"/>
      <c r="AV466" s="272"/>
      <c r="AW466" s="272"/>
      <c r="AX466" s="272"/>
      <c r="AY466" s="272"/>
      <c r="AZ466" s="272"/>
      <c r="BA466" s="272"/>
      <c r="BB466" s="272"/>
      <c r="BC466" s="272"/>
      <c r="BD466" s="272"/>
      <c r="BE466" s="272"/>
      <c r="BF466" s="272"/>
      <c r="BG466" s="272"/>
      <c r="BH466" s="272"/>
      <c r="BI466" s="272"/>
      <c r="BJ466" s="272"/>
      <c r="BK466" s="272"/>
      <c r="BL466" s="272"/>
      <c r="BM466" s="272"/>
      <c r="BN466" s="272"/>
      <c r="BO466" s="272"/>
      <c r="BP466" s="272"/>
      <c r="BQ466" s="272"/>
      <c r="BR466" s="272"/>
      <c r="BS466" s="272"/>
      <c r="BT466" s="272"/>
      <c r="BU466" s="272"/>
      <c r="BV466" s="272"/>
      <c r="BW466" s="272"/>
      <c r="BX466" s="272"/>
      <c r="BY466" s="272"/>
      <c r="BZ466" s="272"/>
      <c r="CA466" s="272"/>
      <c r="CB466" s="272"/>
      <c r="CC466" s="272"/>
      <c r="CD466" s="272"/>
      <c r="CE466" s="272"/>
      <c r="CF466" s="272"/>
      <c r="CG466" s="272"/>
      <c r="CH466" s="272"/>
      <c r="CI466" s="272"/>
      <c r="CJ466" s="272"/>
      <c r="CK466" s="272"/>
      <c r="CL466" s="272"/>
      <c r="CM466" s="272"/>
      <c r="CN466" s="272"/>
      <c r="CO466" s="272"/>
      <c r="CP466" s="272"/>
      <c r="CQ466" s="272"/>
      <c r="CR466" s="272"/>
      <c r="CS466" s="272"/>
      <c r="CT466" s="272"/>
      <c r="CU466" s="272"/>
      <c r="CV466" s="272"/>
      <c r="CW466" s="272"/>
      <c r="CX466" s="272"/>
      <c r="CY466" s="272"/>
      <c r="CZ466" s="272"/>
      <c r="DA466" s="272"/>
      <c r="DB466" s="272"/>
      <c r="DC466" s="272"/>
      <c r="DD466" s="272"/>
      <c r="DE466" s="272"/>
      <c r="DF466" s="272"/>
      <c r="DG466" s="272"/>
      <c r="DH466" s="272"/>
      <c r="DI466" s="272"/>
      <c r="DJ466" s="272"/>
      <c r="DK466" s="272"/>
      <c r="DL466" s="272"/>
      <c r="DM466" s="272"/>
      <c r="DN466" s="272"/>
      <c r="DO466" s="272"/>
      <c r="DP466" s="272"/>
      <c r="DQ466" s="272"/>
      <c r="DR466" s="272"/>
      <c r="DS466" s="272"/>
      <c r="DT466" s="272"/>
      <c r="DU466" s="272"/>
      <c r="DV466" s="272"/>
      <c r="DW466" s="272"/>
      <c r="DX466" s="272"/>
      <c r="DY466" s="272"/>
      <c r="DZ466" s="272"/>
      <c r="EA466" s="272"/>
      <c r="EB466" s="272"/>
      <c r="EC466" s="272"/>
      <c r="ED466" s="272"/>
      <c r="EE466" s="272"/>
      <c r="EF466" s="272"/>
      <c r="EG466" s="272"/>
      <c r="EH466" s="272"/>
      <c r="EI466" s="272"/>
      <c r="EJ466" s="272"/>
      <c r="EK466" s="272"/>
      <c r="EL466" s="272"/>
      <c r="EM466" s="272"/>
      <c r="EN466" s="272"/>
      <c r="EO466" s="272"/>
      <c r="EP466" s="272"/>
      <c r="EQ466" s="272"/>
      <c r="ER466" s="272"/>
      <c r="ES466" s="272"/>
      <c r="ET466" s="272"/>
      <c r="EU466" s="272"/>
      <c r="EV466" s="272"/>
      <c r="EW466" s="272"/>
      <c r="EX466" s="272"/>
      <c r="EY466" s="272"/>
      <c r="EZ466" s="272"/>
      <c r="FA466" s="272"/>
      <c r="FB466" s="272"/>
      <c r="FC466" s="272"/>
      <c r="FD466" s="272"/>
      <c r="FE466" s="272"/>
      <c r="FF466" s="272"/>
      <c r="FG466" s="272"/>
      <c r="FH466" s="272"/>
      <c r="FI466" s="272"/>
      <c r="FJ466" s="272"/>
      <c r="FK466" s="272"/>
      <c r="FL466" s="272"/>
      <c r="FM466" s="272"/>
      <c r="FN466" s="272"/>
      <c r="FO466" s="272"/>
    </row>
    <row r="467" spans="1:171" ht="15">
      <c r="A467" s="207"/>
      <c r="B467" s="238" t="s">
        <v>303</v>
      </c>
      <c r="C467" s="273" t="e">
        <f>+C469+C471+C473+C475</f>
        <v>#DIV/0!</v>
      </c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  <c r="AA467" s="272"/>
      <c r="AB467" s="272"/>
      <c r="AC467" s="272"/>
      <c r="AD467" s="272"/>
      <c r="AE467" s="272"/>
      <c r="AF467" s="272"/>
      <c r="AG467" s="272"/>
      <c r="AH467" s="272"/>
      <c r="AI467" s="272"/>
      <c r="AJ467" s="272"/>
      <c r="AK467" s="272"/>
      <c r="AL467" s="272"/>
      <c r="AM467" s="272"/>
      <c r="AN467" s="272"/>
      <c r="AO467" s="272"/>
      <c r="AP467" s="272"/>
      <c r="AQ467" s="272"/>
      <c r="AR467" s="272"/>
      <c r="AS467" s="272"/>
      <c r="AT467" s="272"/>
      <c r="AU467" s="272"/>
      <c r="AV467" s="272"/>
      <c r="AW467" s="272"/>
      <c r="AX467" s="272"/>
      <c r="AY467" s="272"/>
      <c r="AZ467" s="272"/>
      <c r="BA467" s="272"/>
      <c r="BB467" s="272"/>
      <c r="BC467" s="272"/>
      <c r="BD467" s="272"/>
      <c r="BE467" s="272"/>
      <c r="BF467" s="272"/>
      <c r="BG467" s="272"/>
      <c r="BH467" s="272"/>
      <c r="BI467" s="272"/>
      <c r="BJ467" s="272"/>
      <c r="BK467" s="272"/>
      <c r="BL467" s="272"/>
      <c r="BM467" s="272"/>
      <c r="BN467" s="272"/>
      <c r="BO467" s="272"/>
      <c r="BP467" s="272"/>
      <c r="BQ467" s="272"/>
      <c r="BR467" s="272"/>
      <c r="BS467" s="272"/>
      <c r="BT467" s="272"/>
      <c r="BU467" s="272"/>
      <c r="BV467" s="272"/>
      <c r="BW467" s="272"/>
      <c r="BX467" s="272"/>
      <c r="BY467" s="272"/>
      <c r="BZ467" s="272"/>
      <c r="CA467" s="272"/>
      <c r="CB467" s="272"/>
      <c r="CC467" s="272"/>
      <c r="CD467" s="272"/>
      <c r="CE467" s="272"/>
      <c r="CF467" s="272"/>
      <c r="CG467" s="272"/>
      <c r="CH467" s="272"/>
      <c r="CI467" s="272"/>
      <c r="CJ467" s="272"/>
      <c r="CK467" s="272"/>
      <c r="CL467" s="272"/>
      <c r="CM467" s="272"/>
      <c r="CN467" s="272"/>
      <c r="CO467" s="272"/>
      <c r="CP467" s="272"/>
      <c r="CQ467" s="272"/>
      <c r="CR467" s="272"/>
      <c r="CS467" s="272"/>
      <c r="CT467" s="272"/>
      <c r="CU467" s="272"/>
      <c r="CV467" s="272"/>
      <c r="CW467" s="272"/>
      <c r="CX467" s="272"/>
      <c r="CY467" s="272"/>
      <c r="CZ467" s="272"/>
      <c r="DA467" s="272"/>
      <c r="DB467" s="272"/>
      <c r="DC467" s="272"/>
      <c r="DD467" s="272"/>
      <c r="DE467" s="272"/>
      <c r="DF467" s="272"/>
      <c r="DG467" s="272"/>
      <c r="DH467" s="272"/>
      <c r="DI467" s="272"/>
      <c r="DJ467" s="272"/>
      <c r="DK467" s="272"/>
      <c r="DL467" s="272"/>
      <c r="DM467" s="272"/>
      <c r="DN467" s="272"/>
      <c r="DO467" s="272"/>
      <c r="DP467" s="272"/>
      <c r="DQ467" s="272"/>
      <c r="DR467" s="272"/>
      <c r="DS467" s="272"/>
      <c r="DT467" s="272"/>
      <c r="DU467" s="272"/>
      <c r="DV467" s="272"/>
      <c r="DW467" s="272"/>
      <c r="DX467" s="272"/>
      <c r="DY467" s="272"/>
      <c r="DZ467" s="272"/>
      <c r="EA467" s="272"/>
      <c r="EB467" s="272"/>
      <c r="EC467" s="272"/>
      <c r="ED467" s="272"/>
      <c r="EE467" s="272"/>
      <c r="EF467" s="272"/>
      <c r="EG467" s="272"/>
      <c r="EH467" s="272"/>
      <c r="EI467" s="272"/>
      <c r="EJ467" s="272"/>
      <c r="EK467" s="272"/>
      <c r="EL467" s="272"/>
      <c r="EM467" s="272"/>
      <c r="EN467" s="272"/>
      <c r="EO467" s="272"/>
      <c r="EP467" s="272"/>
      <c r="EQ467" s="272"/>
      <c r="ER467" s="272"/>
      <c r="ES467" s="272"/>
      <c r="ET467" s="272"/>
      <c r="EU467" s="272"/>
      <c r="EV467" s="272"/>
      <c r="EW467" s="272"/>
      <c r="EX467" s="272"/>
      <c r="EY467" s="272"/>
      <c r="EZ467" s="272"/>
      <c r="FA467" s="272"/>
      <c r="FB467" s="272"/>
      <c r="FC467" s="272"/>
      <c r="FD467" s="272"/>
      <c r="FE467" s="272"/>
      <c r="FF467" s="272"/>
      <c r="FG467" s="272"/>
      <c r="FH467" s="272"/>
      <c r="FI467" s="272"/>
      <c r="FJ467" s="272"/>
      <c r="FK467" s="272"/>
      <c r="FL467" s="272"/>
      <c r="FM467" s="272"/>
      <c r="FN467" s="272"/>
      <c r="FO467" s="272"/>
    </row>
    <row r="468" spans="1:171" ht="15">
      <c r="A468" s="207"/>
      <c r="B468" s="238" t="s">
        <v>304</v>
      </c>
      <c r="C468" s="273" t="e">
        <f>+C457/C454</f>
        <v>#DIV/0!</v>
      </c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  <c r="AA468" s="272"/>
      <c r="AB468" s="272"/>
      <c r="AC468" s="272"/>
      <c r="AD468" s="272"/>
      <c r="AE468" s="272"/>
      <c r="AF468" s="272"/>
      <c r="AG468" s="272"/>
      <c r="AH468" s="272"/>
      <c r="AI468" s="272"/>
      <c r="AJ468" s="272"/>
      <c r="AK468" s="272"/>
      <c r="AL468" s="272"/>
      <c r="AM468" s="272"/>
      <c r="AN468" s="272"/>
      <c r="AO468" s="272"/>
      <c r="AP468" s="272"/>
      <c r="AQ468" s="272"/>
      <c r="AR468" s="272"/>
      <c r="AS468" s="272"/>
      <c r="AT468" s="272"/>
      <c r="AU468" s="272"/>
      <c r="AV468" s="272"/>
      <c r="AW468" s="272"/>
      <c r="AX468" s="272"/>
      <c r="AY468" s="272"/>
      <c r="AZ468" s="272"/>
      <c r="BA468" s="272"/>
      <c r="BB468" s="272"/>
      <c r="BC468" s="272"/>
      <c r="BD468" s="272"/>
      <c r="BE468" s="272"/>
      <c r="BF468" s="272"/>
      <c r="BG468" s="272"/>
      <c r="BH468" s="272"/>
      <c r="BI468" s="272"/>
      <c r="BJ468" s="272"/>
      <c r="BK468" s="272"/>
      <c r="BL468" s="272"/>
      <c r="BM468" s="272"/>
      <c r="BN468" s="272"/>
      <c r="BO468" s="272"/>
      <c r="BP468" s="272"/>
      <c r="BQ468" s="272"/>
      <c r="BR468" s="272"/>
      <c r="BS468" s="272"/>
      <c r="BT468" s="272"/>
      <c r="BU468" s="272"/>
      <c r="BV468" s="272"/>
      <c r="BW468" s="272"/>
      <c r="BX468" s="272"/>
      <c r="BY468" s="272"/>
      <c r="BZ468" s="272"/>
      <c r="CA468" s="272"/>
      <c r="CB468" s="272"/>
      <c r="CC468" s="272"/>
      <c r="CD468" s="272"/>
      <c r="CE468" s="272"/>
      <c r="CF468" s="272"/>
      <c r="CG468" s="272"/>
      <c r="CH468" s="272"/>
      <c r="CI468" s="272"/>
      <c r="CJ468" s="272"/>
      <c r="CK468" s="272"/>
      <c r="CL468" s="272"/>
      <c r="CM468" s="272"/>
      <c r="CN468" s="272"/>
      <c r="CO468" s="272"/>
      <c r="CP468" s="272"/>
      <c r="CQ468" s="272"/>
      <c r="CR468" s="272"/>
      <c r="CS468" s="272"/>
      <c r="CT468" s="272"/>
      <c r="CU468" s="272"/>
      <c r="CV468" s="272"/>
      <c r="CW468" s="272"/>
      <c r="CX468" s="272"/>
      <c r="CY468" s="272"/>
      <c r="CZ468" s="272"/>
      <c r="DA468" s="272"/>
      <c r="DB468" s="272"/>
      <c r="DC468" s="272"/>
      <c r="DD468" s="272"/>
      <c r="DE468" s="272"/>
      <c r="DF468" s="272"/>
      <c r="DG468" s="272"/>
      <c r="DH468" s="272"/>
      <c r="DI468" s="272"/>
      <c r="DJ468" s="272"/>
      <c r="DK468" s="272"/>
      <c r="DL468" s="272"/>
      <c r="DM468" s="272"/>
      <c r="DN468" s="272"/>
      <c r="DO468" s="272"/>
      <c r="DP468" s="272"/>
      <c r="DQ468" s="272"/>
      <c r="DR468" s="272"/>
      <c r="DS468" s="272"/>
      <c r="DT468" s="272"/>
      <c r="DU468" s="272"/>
      <c r="DV468" s="272"/>
      <c r="DW468" s="272"/>
      <c r="DX468" s="272"/>
      <c r="DY468" s="272"/>
      <c r="DZ468" s="272"/>
      <c r="EA468" s="272"/>
      <c r="EB468" s="272"/>
      <c r="EC468" s="272"/>
      <c r="ED468" s="272"/>
      <c r="EE468" s="272"/>
      <c r="EF468" s="272"/>
      <c r="EG468" s="272"/>
      <c r="EH468" s="272"/>
      <c r="EI468" s="272"/>
      <c r="EJ468" s="272"/>
      <c r="EK468" s="272"/>
      <c r="EL468" s="272"/>
      <c r="EM468" s="272"/>
      <c r="EN468" s="272"/>
      <c r="EO468" s="272"/>
      <c r="EP468" s="272"/>
      <c r="EQ468" s="272"/>
      <c r="ER468" s="272"/>
      <c r="ES468" s="272"/>
      <c r="ET468" s="272"/>
      <c r="EU468" s="272"/>
      <c r="EV468" s="272"/>
      <c r="EW468" s="272"/>
      <c r="EX468" s="272"/>
      <c r="EY468" s="272"/>
      <c r="EZ468" s="272"/>
      <c r="FA468" s="272"/>
      <c r="FB468" s="272"/>
      <c r="FC468" s="272"/>
      <c r="FD468" s="272"/>
      <c r="FE468" s="272"/>
      <c r="FF468" s="272"/>
      <c r="FG468" s="272"/>
      <c r="FH468" s="272"/>
      <c r="FI468" s="272"/>
      <c r="FJ468" s="272"/>
      <c r="FK468" s="272"/>
      <c r="FL468" s="272"/>
      <c r="FM468" s="272"/>
      <c r="FN468" s="272"/>
      <c r="FO468" s="272"/>
    </row>
    <row r="469" spans="1:171" ht="15">
      <c r="A469" s="207"/>
      <c r="B469" s="238" t="s">
        <v>305</v>
      </c>
      <c r="C469" s="273" t="e">
        <f>+C458/C454*2</f>
        <v>#DIV/0!</v>
      </c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  <c r="AA469" s="272"/>
      <c r="AB469" s="272"/>
      <c r="AC469" s="272"/>
      <c r="AD469" s="272"/>
      <c r="AE469" s="272"/>
      <c r="AF469" s="272"/>
      <c r="AG469" s="272"/>
      <c r="AH469" s="272"/>
      <c r="AI469" s="272"/>
      <c r="AJ469" s="272"/>
      <c r="AK469" s="272"/>
      <c r="AL469" s="272"/>
      <c r="AM469" s="272"/>
      <c r="AN469" s="272"/>
      <c r="AO469" s="272"/>
      <c r="AP469" s="272"/>
      <c r="AQ469" s="272"/>
      <c r="AR469" s="272"/>
      <c r="AS469" s="272"/>
      <c r="AT469" s="272"/>
      <c r="AU469" s="272"/>
      <c r="AV469" s="272"/>
      <c r="AW469" s="272"/>
      <c r="AX469" s="272"/>
      <c r="AY469" s="272"/>
      <c r="AZ469" s="272"/>
      <c r="BA469" s="272"/>
      <c r="BB469" s="272"/>
      <c r="BC469" s="272"/>
      <c r="BD469" s="272"/>
      <c r="BE469" s="272"/>
      <c r="BF469" s="272"/>
      <c r="BG469" s="272"/>
      <c r="BH469" s="272"/>
      <c r="BI469" s="272"/>
      <c r="BJ469" s="272"/>
      <c r="BK469" s="272"/>
      <c r="BL469" s="272"/>
      <c r="BM469" s="272"/>
      <c r="BN469" s="272"/>
      <c r="BO469" s="272"/>
      <c r="BP469" s="272"/>
      <c r="BQ469" s="272"/>
      <c r="BR469" s="272"/>
      <c r="BS469" s="272"/>
      <c r="BT469" s="272"/>
      <c r="BU469" s="272"/>
      <c r="BV469" s="272"/>
      <c r="BW469" s="272"/>
      <c r="BX469" s="272"/>
      <c r="BY469" s="272"/>
      <c r="BZ469" s="272"/>
      <c r="CA469" s="272"/>
      <c r="CB469" s="272"/>
      <c r="CC469" s="272"/>
      <c r="CD469" s="272"/>
      <c r="CE469" s="272"/>
      <c r="CF469" s="272"/>
      <c r="CG469" s="272"/>
      <c r="CH469" s="272"/>
      <c r="CI469" s="272"/>
      <c r="CJ469" s="272"/>
      <c r="CK469" s="272"/>
      <c r="CL469" s="272"/>
      <c r="CM469" s="272"/>
      <c r="CN469" s="272"/>
      <c r="CO469" s="272"/>
      <c r="CP469" s="272"/>
      <c r="CQ469" s="272"/>
      <c r="CR469" s="272"/>
      <c r="CS469" s="272"/>
      <c r="CT469" s="272"/>
      <c r="CU469" s="272"/>
      <c r="CV469" s="272"/>
      <c r="CW469" s="272"/>
      <c r="CX469" s="272"/>
      <c r="CY469" s="272"/>
      <c r="CZ469" s="272"/>
      <c r="DA469" s="272"/>
      <c r="DB469" s="272"/>
      <c r="DC469" s="272"/>
      <c r="DD469" s="272"/>
      <c r="DE469" s="272"/>
      <c r="DF469" s="272"/>
      <c r="DG469" s="272"/>
      <c r="DH469" s="272"/>
      <c r="DI469" s="272"/>
      <c r="DJ469" s="272"/>
      <c r="DK469" s="272"/>
      <c r="DL469" s="272"/>
      <c r="DM469" s="272"/>
      <c r="DN469" s="272"/>
      <c r="DO469" s="272"/>
      <c r="DP469" s="272"/>
      <c r="DQ469" s="272"/>
      <c r="DR469" s="272"/>
      <c r="DS469" s="272"/>
      <c r="DT469" s="272"/>
      <c r="DU469" s="272"/>
      <c r="DV469" s="272"/>
      <c r="DW469" s="272"/>
      <c r="DX469" s="272"/>
      <c r="DY469" s="272"/>
      <c r="DZ469" s="272"/>
      <c r="EA469" s="272"/>
      <c r="EB469" s="272"/>
      <c r="EC469" s="272"/>
      <c r="ED469" s="272"/>
      <c r="EE469" s="272"/>
      <c r="EF469" s="272"/>
      <c r="EG469" s="272"/>
      <c r="EH469" s="272"/>
      <c r="EI469" s="272"/>
      <c r="EJ469" s="272"/>
      <c r="EK469" s="272"/>
      <c r="EL469" s="272"/>
      <c r="EM469" s="272"/>
      <c r="EN469" s="272"/>
      <c r="EO469" s="272"/>
      <c r="EP469" s="272"/>
      <c r="EQ469" s="272"/>
      <c r="ER469" s="272"/>
      <c r="ES469" s="272"/>
      <c r="ET469" s="272"/>
      <c r="EU469" s="272"/>
      <c r="EV469" s="272"/>
      <c r="EW469" s="272"/>
      <c r="EX469" s="272"/>
      <c r="EY469" s="272"/>
      <c r="EZ469" s="272"/>
      <c r="FA469" s="272"/>
      <c r="FB469" s="272"/>
      <c r="FC469" s="272"/>
      <c r="FD469" s="272"/>
      <c r="FE469" s="272"/>
      <c r="FF469" s="272"/>
      <c r="FG469" s="272"/>
      <c r="FH469" s="272"/>
      <c r="FI469" s="272"/>
      <c r="FJ469" s="272"/>
      <c r="FK469" s="272"/>
      <c r="FL469" s="272"/>
      <c r="FM469" s="272"/>
      <c r="FN469" s="272"/>
      <c r="FO469" s="272"/>
    </row>
    <row r="470" spans="1:171" ht="15">
      <c r="A470" s="207"/>
      <c r="B470" s="238" t="s">
        <v>306</v>
      </c>
      <c r="C470" s="273" t="e">
        <f>+C459/C454</f>
        <v>#DIV/0!</v>
      </c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  <c r="AA470" s="272"/>
      <c r="AB470" s="272"/>
      <c r="AC470" s="272"/>
      <c r="AD470" s="272"/>
      <c r="AE470" s="272"/>
      <c r="AF470" s="272"/>
      <c r="AG470" s="272"/>
      <c r="AH470" s="272"/>
      <c r="AI470" s="272"/>
      <c r="AJ470" s="272"/>
      <c r="AK470" s="272"/>
      <c r="AL470" s="272"/>
      <c r="AM470" s="272"/>
      <c r="AN470" s="272"/>
      <c r="AO470" s="272"/>
      <c r="AP470" s="272"/>
      <c r="AQ470" s="272"/>
      <c r="AR470" s="272"/>
      <c r="AS470" s="272"/>
      <c r="AT470" s="272"/>
      <c r="AU470" s="272"/>
      <c r="AV470" s="272"/>
      <c r="AW470" s="272"/>
      <c r="AX470" s="272"/>
      <c r="AY470" s="272"/>
      <c r="AZ470" s="272"/>
      <c r="BA470" s="272"/>
      <c r="BB470" s="272"/>
      <c r="BC470" s="272"/>
      <c r="BD470" s="272"/>
      <c r="BE470" s="272"/>
      <c r="BF470" s="272"/>
      <c r="BG470" s="272"/>
      <c r="BH470" s="272"/>
      <c r="BI470" s="272"/>
      <c r="BJ470" s="272"/>
      <c r="BK470" s="272"/>
      <c r="BL470" s="272"/>
      <c r="BM470" s="272"/>
      <c r="BN470" s="272"/>
      <c r="BO470" s="272"/>
      <c r="BP470" s="272"/>
      <c r="BQ470" s="272"/>
      <c r="BR470" s="272"/>
      <c r="BS470" s="272"/>
      <c r="BT470" s="272"/>
      <c r="BU470" s="272"/>
      <c r="BV470" s="272"/>
      <c r="BW470" s="272"/>
      <c r="BX470" s="272"/>
      <c r="BY470" s="272"/>
      <c r="BZ470" s="272"/>
      <c r="CA470" s="272"/>
      <c r="CB470" s="272"/>
      <c r="CC470" s="272"/>
      <c r="CD470" s="272"/>
      <c r="CE470" s="272"/>
      <c r="CF470" s="272"/>
      <c r="CG470" s="272"/>
      <c r="CH470" s="272"/>
      <c r="CI470" s="272"/>
      <c r="CJ470" s="272"/>
      <c r="CK470" s="272"/>
      <c r="CL470" s="272"/>
      <c r="CM470" s="272"/>
      <c r="CN470" s="272"/>
      <c r="CO470" s="272"/>
      <c r="CP470" s="272"/>
      <c r="CQ470" s="272"/>
      <c r="CR470" s="272"/>
      <c r="CS470" s="272"/>
      <c r="CT470" s="272"/>
      <c r="CU470" s="272"/>
      <c r="CV470" s="272"/>
      <c r="CW470" s="272"/>
      <c r="CX470" s="272"/>
      <c r="CY470" s="272"/>
      <c r="CZ470" s="272"/>
      <c r="DA470" s="272"/>
      <c r="DB470" s="272"/>
      <c r="DC470" s="272"/>
      <c r="DD470" s="272"/>
      <c r="DE470" s="272"/>
      <c r="DF470" s="272"/>
      <c r="DG470" s="272"/>
      <c r="DH470" s="272"/>
      <c r="DI470" s="272"/>
      <c r="DJ470" s="272"/>
      <c r="DK470" s="272"/>
      <c r="DL470" s="272"/>
      <c r="DM470" s="272"/>
      <c r="DN470" s="272"/>
      <c r="DO470" s="272"/>
      <c r="DP470" s="272"/>
      <c r="DQ470" s="272"/>
      <c r="DR470" s="272"/>
      <c r="DS470" s="272"/>
      <c r="DT470" s="272"/>
      <c r="DU470" s="272"/>
      <c r="DV470" s="272"/>
      <c r="DW470" s="272"/>
      <c r="DX470" s="272"/>
      <c r="DY470" s="272"/>
      <c r="DZ470" s="272"/>
      <c r="EA470" s="272"/>
      <c r="EB470" s="272"/>
      <c r="EC470" s="272"/>
      <c r="ED470" s="272"/>
      <c r="EE470" s="272"/>
      <c r="EF470" s="272"/>
      <c r="EG470" s="272"/>
      <c r="EH470" s="272"/>
      <c r="EI470" s="272"/>
      <c r="EJ470" s="272"/>
      <c r="EK470" s="272"/>
      <c r="EL470" s="272"/>
      <c r="EM470" s="272"/>
      <c r="EN470" s="272"/>
      <c r="EO470" s="272"/>
      <c r="EP470" s="272"/>
      <c r="EQ470" s="272"/>
      <c r="ER470" s="272"/>
      <c r="ES470" s="272"/>
      <c r="ET470" s="272"/>
      <c r="EU470" s="272"/>
      <c r="EV470" s="272"/>
      <c r="EW470" s="272"/>
      <c r="EX470" s="272"/>
      <c r="EY470" s="272"/>
      <c r="EZ470" s="272"/>
      <c r="FA470" s="272"/>
      <c r="FB470" s="272"/>
      <c r="FC470" s="272"/>
      <c r="FD470" s="272"/>
      <c r="FE470" s="272"/>
      <c r="FF470" s="272"/>
      <c r="FG470" s="272"/>
      <c r="FH470" s="272"/>
      <c r="FI470" s="272"/>
      <c r="FJ470" s="272"/>
      <c r="FK470" s="272"/>
      <c r="FL470" s="272"/>
      <c r="FM470" s="272"/>
      <c r="FN470" s="272"/>
      <c r="FO470" s="272"/>
    </row>
    <row r="471" spans="1:171" ht="15">
      <c r="A471" s="207"/>
      <c r="B471" s="238" t="s">
        <v>307</v>
      </c>
      <c r="C471" s="273" t="e">
        <f>+C460/C454*2</f>
        <v>#DIV/0!</v>
      </c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  <c r="AA471" s="272"/>
      <c r="AB471" s="272"/>
      <c r="AC471" s="272"/>
      <c r="AD471" s="272"/>
      <c r="AE471" s="272"/>
      <c r="AF471" s="272"/>
      <c r="AG471" s="272"/>
      <c r="AH471" s="272"/>
      <c r="AI471" s="272"/>
      <c r="AJ471" s="272"/>
      <c r="AK471" s="272"/>
      <c r="AL471" s="272"/>
      <c r="AM471" s="272"/>
      <c r="AN471" s="272"/>
      <c r="AO471" s="272"/>
      <c r="AP471" s="272"/>
      <c r="AQ471" s="272"/>
      <c r="AR471" s="272"/>
      <c r="AS471" s="272"/>
      <c r="AT471" s="272"/>
      <c r="AU471" s="272"/>
      <c r="AV471" s="272"/>
      <c r="AW471" s="272"/>
      <c r="AX471" s="272"/>
      <c r="AY471" s="272"/>
      <c r="AZ471" s="272"/>
      <c r="BA471" s="272"/>
      <c r="BB471" s="272"/>
      <c r="BC471" s="272"/>
      <c r="BD471" s="272"/>
      <c r="BE471" s="272"/>
      <c r="BF471" s="272"/>
      <c r="BG471" s="272"/>
      <c r="BH471" s="272"/>
      <c r="BI471" s="272"/>
      <c r="BJ471" s="272"/>
      <c r="BK471" s="272"/>
      <c r="BL471" s="272"/>
      <c r="BM471" s="272"/>
      <c r="BN471" s="272"/>
      <c r="BO471" s="272"/>
      <c r="BP471" s="272"/>
      <c r="BQ471" s="272"/>
      <c r="BR471" s="272"/>
      <c r="BS471" s="272"/>
      <c r="BT471" s="272"/>
      <c r="BU471" s="272"/>
      <c r="BV471" s="272"/>
      <c r="BW471" s="272"/>
      <c r="BX471" s="272"/>
      <c r="BY471" s="272"/>
      <c r="BZ471" s="272"/>
      <c r="CA471" s="272"/>
      <c r="CB471" s="272"/>
      <c r="CC471" s="272"/>
      <c r="CD471" s="272"/>
      <c r="CE471" s="272"/>
      <c r="CF471" s="272"/>
      <c r="CG471" s="272"/>
      <c r="CH471" s="272"/>
      <c r="CI471" s="272"/>
      <c r="CJ471" s="272"/>
      <c r="CK471" s="272"/>
      <c r="CL471" s="272"/>
      <c r="CM471" s="272"/>
      <c r="CN471" s="272"/>
      <c r="CO471" s="272"/>
      <c r="CP471" s="272"/>
      <c r="CQ471" s="272"/>
      <c r="CR471" s="272"/>
      <c r="CS471" s="272"/>
      <c r="CT471" s="272"/>
      <c r="CU471" s="272"/>
      <c r="CV471" s="272"/>
      <c r="CW471" s="272"/>
      <c r="CX471" s="272"/>
      <c r="CY471" s="272"/>
      <c r="CZ471" s="272"/>
      <c r="DA471" s="272"/>
      <c r="DB471" s="272"/>
      <c r="DC471" s="272"/>
      <c r="DD471" s="272"/>
      <c r="DE471" s="272"/>
      <c r="DF471" s="272"/>
      <c r="DG471" s="272"/>
      <c r="DH471" s="272"/>
      <c r="DI471" s="272"/>
      <c r="DJ471" s="272"/>
      <c r="DK471" s="272"/>
      <c r="DL471" s="272"/>
      <c r="DM471" s="272"/>
      <c r="DN471" s="272"/>
      <c r="DO471" s="272"/>
      <c r="DP471" s="272"/>
      <c r="DQ471" s="272"/>
      <c r="DR471" s="272"/>
      <c r="DS471" s="272"/>
      <c r="DT471" s="272"/>
      <c r="DU471" s="272"/>
      <c r="DV471" s="272"/>
      <c r="DW471" s="272"/>
      <c r="DX471" s="272"/>
      <c r="DY471" s="272"/>
      <c r="DZ471" s="272"/>
      <c r="EA471" s="272"/>
      <c r="EB471" s="272"/>
      <c r="EC471" s="272"/>
      <c r="ED471" s="272"/>
      <c r="EE471" s="272"/>
      <c r="EF471" s="272"/>
      <c r="EG471" s="272"/>
      <c r="EH471" s="272"/>
      <c r="EI471" s="272"/>
      <c r="EJ471" s="272"/>
      <c r="EK471" s="272"/>
      <c r="EL471" s="272"/>
      <c r="EM471" s="272"/>
      <c r="EN471" s="272"/>
      <c r="EO471" s="272"/>
      <c r="EP471" s="272"/>
      <c r="EQ471" s="272"/>
      <c r="ER471" s="272"/>
      <c r="ES471" s="272"/>
      <c r="ET471" s="272"/>
      <c r="EU471" s="272"/>
      <c r="EV471" s="272"/>
      <c r="EW471" s="272"/>
      <c r="EX471" s="272"/>
      <c r="EY471" s="272"/>
      <c r="EZ471" s="272"/>
      <c r="FA471" s="272"/>
      <c r="FB471" s="272"/>
      <c r="FC471" s="272"/>
      <c r="FD471" s="272"/>
      <c r="FE471" s="272"/>
      <c r="FF471" s="272"/>
      <c r="FG471" s="272"/>
      <c r="FH471" s="272"/>
      <c r="FI471" s="272"/>
      <c r="FJ471" s="272"/>
      <c r="FK471" s="272"/>
      <c r="FL471" s="272"/>
      <c r="FM471" s="272"/>
      <c r="FN471" s="272"/>
      <c r="FO471" s="272"/>
    </row>
    <row r="472" spans="1:171" ht="15">
      <c r="A472" s="207"/>
      <c r="B472" s="238" t="s">
        <v>308</v>
      </c>
      <c r="C472" s="273" t="e">
        <f>+C461/C454</f>
        <v>#DIV/0!</v>
      </c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  <c r="AA472" s="272"/>
      <c r="AB472" s="272"/>
      <c r="AC472" s="272"/>
      <c r="AD472" s="272"/>
      <c r="AE472" s="272"/>
      <c r="AF472" s="272"/>
      <c r="AG472" s="272"/>
      <c r="AH472" s="272"/>
      <c r="AI472" s="272"/>
      <c r="AJ472" s="272"/>
      <c r="AK472" s="272"/>
      <c r="AL472" s="272"/>
      <c r="AM472" s="272"/>
      <c r="AN472" s="272"/>
      <c r="AO472" s="272"/>
      <c r="AP472" s="272"/>
      <c r="AQ472" s="272"/>
      <c r="AR472" s="272"/>
      <c r="AS472" s="272"/>
      <c r="AT472" s="272"/>
      <c r="AU472" s="272"/>
      <c r="AV472" s="272"/>
      <c r="AW472" s="272"/>
      <c r="AX472" s="272"/>
      <c r="AY472" s="272"/>
      <c r="AZ472" s="272"/>
      <c r="BA472" s="272"/>
      <c r="BB472" s="272"/>
      <c r="BC472" s="272"/>
      <c r="BD472" s="272"/>
      <c r="BE472" s="272"/>
      <c r="BF472" s="272"/>
      <c r="BG472" s="272"/>
      <c r="BH472" s="272"/>
      <c r="BI472" s="272"/>
      <c r="BJ472" s="272"/>
      <c r="BK472" s="272"/>
      <c r="BL472" s="272"/>
      <c r="BM472" s="272"/>
      <c r="BN472" s="272"/>
      <c r="BO472" s="272"/>
      <c r="BP472" s="272"/>
      <c r="BQ472" s="272"/>
      <c r="BR472" s="272"/>
      <c r="BS472" s="272"/>
      <c r="BT472" s="272"/>
      <c r="BU472" s="272"/>
      <c r="BV472" s="272"/>
      <c r="BW472" s="272"/>
      <c r="BX472" s="272"/>
      <c r="BY472" s="272"/>
      <c r="BZ472" s="272"/>
      <c r="CA472" s="272"/>
      <c r="CB472" s="272"/>
      <c r="CC472" s="272"/>
      <c r="CD472" s="272"/>
      <c r="CE472" s="272"/>
      <c r="CF472" s="272"/>
      <c r="CG472" s="272"/>
      <c r="CH472" s="272"/>
      <c r="CI472" s="272"/>
      <c r="CJ472" s="272"/>
      <c r="CK472" s="272"/>
      <c r="CL472" s="272"/>
      <c r="CM472" s="272"/>
      <c r="CN472" s="272"/>
      <c r="CO472" s="272"/>
      <c r="CP472" s="272"/>
      <c r="CQ472" s="272"/>
      <c r="CR472" s="272"/>
      <c r="CS472" s="272"/>
      <c r="CT472" s="272"/>
      <c r="CU472" s="272"/>
      <c r="CV472" s="272"/>
      <c r="CW472" s="272"/>
      <c r="CX472" s="272"/>
      <c r="CY472" s="272"/>
      <c r="CZ472" s="272"/>
      <c r="DA472" s="272"/>
      <c r="DB472" s="272"/>
      <c r="DC472" s="272"/>
      <c r="DD472" s="272"/>
      <c r="DE472" s="272"/>
      <c r="DF472" s="272"/>
      <c r="DG472" s="272"/>
      <c r="DH472" s="272"/>
      <c r="DI472" s="272"/>
      <c r="DJ472" s="272"/>
      <c r="DK472" s="272"/>
      <c r="DL472" s="272"/>
      <c r="DM472" s="272"/>
      <c r="DN472" s="272"/>
      <c r="DO472" s="272"/>
      <c r="DP472" s="272"/>
      <c r="DQ472" s="272"/>
      <c r="DR472" s="272"/>
      <c r="DS472" s="272"/>
      <c r="DT472" s="272"/>
      <c r="DU472" s="272"/>
      <c r="DV472" s="272"/>
      <c r="DW472" s="272"/>
      <c r="DX472" s="272"/>
      <c r="DY472" s="272"/>
      <c r="DZ472" s="272"/>
      <c r="EA472" s="272"/>
      <c r="EB472" s="272"/>
      <c r="EC472" s="272"/>
      <c r="ED472" s="272"/>
      <c r="EE472" s="272"/>
      <c r="EF472" s="272"/>
      <c r="EG472" s="272"/>
      <c r="EH472" s="272"/>
      <c r="EI472" s="272"/>
      <c r="EJ472" s="272"/>
      <c r="EK472" s="272"/>
      <c r="EL472" s="272"/>
      <c r="EM472" s="272"/>
      <c r="EN472" s="272"/>
      <c r="EO472" s="272"/>
      <c r="EP472" s="272"/>
      <c r="EQ472" s="272"/>
      <c r="ER472" s="272"/>
      <c r="ES472" s="272"/>
      <c r="ET472" s="272"/>
      <c r="EU472" s="272"/>
      <c r="EV472" s="272"/>
      <c r="EW472" s="272"/>
      <c r="EX472" s="272"/>
      <c r="EY472" s="272"/>
      <c r="EZ472" s="272"/>
      <c r="FA472" s="272"/>
      <c r="FB472" s="272"/>
      <c r="FC472" s="272"/>
      <c r="FD472" s="272"/>
      <c r="FE472" s="272"/>
      <c r="FF472" s="272"/>
      <c r="FG472" s="272"/>
      <c r="FH472" s="272"/>
      <c r="FI472" s="272"/>
      <c r="FJ472" s="272"/>
      <c r="FK472" s="272"/>
      <c r="FL472" s="272"/>
      <c r="FM472" s="272"/>
      <c r="FN472" s="272"/>
      <c r="FO472" s="272"/>
    </row>
    <row r="473" spans="1:171" ht="15">
      <c r="A473" s="207"/>
      <c r="B473" s="238" t="s">
        <v>309</v>
      </c>
      <c r="C473" s="273" t="e">
        <f>+C462/C454*2</f>
        <v>#DIV/0!</v>
      </c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  <c r="Z473" s="272"/>
      <c r="AA473" s="272"/>
      <c r="AB473" s="272"/>
      <c r="AC473" s="272"/>
      <c r="AD473" s="272"/>
      <c r="AE473" s="272"/>
      <c r="AF473" s="272"/>
      <c r="AG473" s="272"/>
      <c r="AH473" s="272"/>
      <c r="AI473" s="272"/>
      <c r="AJ473" s="272"/>
      <c r="AK473" s="272"/>
      <c r="AL473" s="272"/>
      <c r="AM473" s="272"/>
      <c r="AN473" s="272"/>
      <c r="AO473" s="272"/>
      <c r="AP473" s="272"/>
      <c r="AQ473" s="272"/>
      <c r="AR473" s="272"/>
      <c r="AS473" s="272"/>
      <c r="AT473" s="272"/>
      <c r="AU473" s="272"/>
      <c r="AV473" s="272"/>
      <c r="AW473" s="272"/>
      <c r="AX473" s="272"/>
      <c r="AY473" s="272"/>
      <c r="AZ473" s="272"/>
      <c r="BA473" s="272"/>
      <c r="BB473" s="272"/>
      <c r="BC473" s="272"/>
      <c r="BD473" s="272"/>
      <c r="BE473" s="272"/>
      <c r="BF473" s="272"/>
      <c r="BG473" s="272"/>
      <c r="BH473" s="272"/>
      <c r="BI473" s="272"/>
      <c r="BJ473" s="272"/>
      <c r="BK473" s="272"/>
      <c r="BL473" s="272"/>
      <c r="BM473" s="272"/>
      <c r="BN473" s="272"/>
      <c r="BO473" s="272"/>
      <c r="BP473" s="272"/>
      <c r="BQ473" s="272"/>
      <c r="BR473" s="272"/>
      <c r="BS473" s="272"/>
      <c r="BT473" s="272"/>
      <c r="BU473" s="272"/>
      <c r="BV473" s="272"/>
      <c r="BW473" s="272"/>
      <c r="BX473" s="272"/>
      <c r="BY473" s="272"/>
      <c r="BZ473" s="272"/>
      <c r="CA473" s="272"/>
      <c r="CB473" s="272"/>
      <c r="CC473" s="272"/>
      <c r="CD473" s="272"/>
      <c r="CE473" s="272"/>
      <c r="CF473" s="272"/>
      <c r="CG473" s="272"/>
      <c r="CH473" s="272"/>
      <c r="CI473" s="272"/>
      <c r="CJ473" s="272"/>
      <c r="CK473" s="272"/>
      <c r="CL473" s="272"/>
      <c r="CM473" s="272"/>
      <c r="CN473" s="272"/>
      <c r="CO473" s="272"/>
      <c r="CP473" s="272"/>
      <c r="CQ473" s="272"/>
      <c r="CR473" s="272"/>
      <c r="CS473" s="272"/>
      <c r="CT473" s="272"/>
      <c r="CU473" s="272"/>
      <c r="CV473" s="272"/>
      <c r="CW473" s="272"/>
      <c r="CX473" s="272"/>
      <c r="CY473" s="272"/>
      <c r="CZ473" s="272"/>
      <c r="DA473" s="272"/>
      <c r="DB473" s="272"/>
      <c r="DC473" s="272"/>
      <c r="DD473" s="272"/>
      <c r="DE473" s="272"/>
      <c r="DF473" s="272"/>
      <c r="DG473" s="272"/>
      <c r="DH473" s="272"/>
      <c r="DI473" s="272"/>
      <c r="DJ473" s="272"/>
      <c r="DK473" s="272"/>
      <c r="DL473" s="272"/>
      <c r="DM473" s="272"/>
      <c r="DN473" s="272"/>
      <c r="DO473" s="272"/>
      <c r="DP473" s="272"/>
      <c r="DQ473" s="272"/>
      <c r="DR473" s="272"/>
      <c r="DS473" s="272"/>
      <c r="DT473" s="272"/>
      <c r="DU473" s="272"/>
      <c r="DV473" s="272"/>
      <c r="DW473" s="272"/>
      <c r="DX473" s="272"/>
      <c r="DY473" s="272"/>
      <c r="DZ473" s="272"/>
      <c r="EA473" s="272"/>
      <c r="EB473" s="272"/>
      <c r="EC473" s="272"/>
      <c r="ED473" s="272"/>
      <c r="EE473" s="272"/>
      <c r="EF473" s="272"/>
      <c r="EG473" s="272"/>
      <c r="EH473" s="272"/>
      <c r="EI473" s="272"/>
      <c r="EJ473" s="272"/>
      <c r="EK473" s="272"/>
      <c r="EL473" s="272"/>
      <c r="EM473" s="272"/>
      <c r="EN473" s="272"/>
      <c r="EO473" s="272"/>
      <c r="EP473" s="272"/>
      <c r="EQ473" s="272"/>
      <c r="ER473" s="272"/>
      <c r="ES473" s="272"/>
      <c r="ET473" s="272"/>
      <c r="EU473" s="272"/>
      <c r="EV473" s="272"/>
      <c r="EW473" s="272"/>
      <c r="EX473" s="272"/>
      <c r="EY473" s="272"/>
      <c r="EZ473" s="272"/>
      <c r="FA473" s="272"/>
      <c r="FB473" s="272"/>
      <c r="FC473" s="272"/>
      <c r="FD473" s="272"/>
      <c r="FE473" s="272"/>
      <c r="FF473" s="272"/>
      <c r="FG473" s="272"/>
      <c r="FH473" s="272"/>
      <c r="FI473" s="272"/>
      <c r="FJ473" s="272"/>
      <c r="FK473" s="272"/>
      <c r="FL473" s="272"/>
      <c r="FM473" s="272"/>
      <c r="FN473" s="272"/>
      <c r="FO473" s="272"/>
    </row>
    <row r="474" spans="1:171" ht="15">
      <c r="A474" s="207"/>
      <c r="B474" s="238" t="s">
        <v>312</v>
      </c>
      <c r="C474" s="273" t="e">
        <f>+C463/C454</f>
        <v>#DIV/0!</v>
      </c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  <c r="Z474" s="272"/>
      <c r="AA474" s="272"/>
      <c r="AB474" s="272"/>
      <c r="AC474" s="272"/>
      <c r="AD474" s="272"/>
      <c r="AE474" s="272"/>
      <c r="AF474" s="272"/>
      <c r="AG474" s="272"/>
      <c r="AH474" s="272"/>
      <c r="AI474" s="272"/>
      <c r="AJ474" s="272"/>
      <c r="AK474" s="272"/>
      <c r="AL474" s="272"/>
      <c r="AM474" s="272"/>
      <c r="AN474" s="272"/>
      <c r="AO474" s="272"/>
      <c r="AP474" s="272"/>
      <c r="AQ474" s="272"/>
      <c r="AR474" s="272"/>
      <c r="AS474" s="272"/>
      <c r="AT474" s="272"/>
      <c r="AU474" s="272"/>
      <c r="AV474" s="272"/>
      <c r="AW474" s="272"/>
      <c r="AX474" s="272"/>
      <c r="AY474" s="272"/>
      <c r="AZ474" s="272"/>
      <c r="BA474" s="272"/>
      <c r="BB474" s="272"/>
      <c r="BC474" s="272"/>
      <c r="BD474" s="272"/>
      <c r="BE474" s="272"/>
      <c r="BF474" s="272"/>
      <c r="BG474" s="272"/>
      <c r="BH474" s="272"/>
      <c r="BI474" s="272"/>
      <c r="BJ474" s="272"/>
      <c r="BK474" s="272"/>
      <c r="BL474" s="272"/>
      <c r="BM474" s="272"/>
      <c r="BN474" s="272"/>
      <c r="BO474" s="272"/>
      <c r="BP474" s="272"/>
      <c r="BQ474" s="272"/>
      <c r="BR474" s="272"/>
      <c r="BS474" s="272"/>
      <c r="BT474" s="272"/>
      <c r="BU474" s="272"/>
      <c r="BV474" s="272"/>
      <c r="BW474" s="272"/>
      <c r="BX474" s="272"/>
      <c r="BY474" s="272"/>
      <c r="BZ474" s="272"/>
      <c r="CA474" s="272"/>
      <c r="CB474" s="272"/>
      <c r="CC474" s="272"/>
      <c r="CD474" s="272"/>
      <c r="CE474" s="272"/>
      <c r="CF474" s="272"/>
      <c r="CG474" s="272"/>
      <c r="CH474" s="272"/>
      <c r="CI474" s="272"/>
      <c r="CJ474" s="272"/>
      <c r="CK474" s="272"/>
      <c r="CL474" s="272"/>
      <c r="CM474" s="272"/>
      <c r="CN474" s="272"/>
      <c r="CO474" s="272"/>
      <c r="CP474" s="272"/>
      <c r="CQ474" s="272"/>
      <c r="CR474" s="272"/>
      <c r="CS474" s="272"/>
      <c r="CT474" s="272"/>
      <c r="CU474" s="272"/>
      <c r="CV474" s="272"/>
      <c r="CW474" s="272"/>
      <c r="CX474" s="272"/>
      <c r="CY474" s="272"/>
      <c r="CZ474" s="272"/>
      <c r="DA474" s="272"/>
      <c r="DB474" s="272"/>
      <c r="DC474" s="272"/>
      <c r="DD474" s="272"/>
      <c r="DE474" s="272"/>
      <c r="DF474" s="272"/>
      <c r="DG474" s="272"/>
      <c r="DH474" s="272"/>
      <c r="DI474" s="272"/>
      <c r="DJ474" s="272"/>
      <c r="DK474" s="272"/>
      <c r="DL474" s="272"/>
      <c r="DM474" s="272"/>
      <c r="DN474" s="272"/>
      <c r="DO474" s="272"/>
      <c r="DP474" s="272"/>
      <c r="DQ474" s="272"/>
      <c r="DR474" s="272"/>
      <c r="DS474" s="272"/>
      <c r="DT474" s="272"/>
      <c r="DU474" s="272"/>
      <c r="DV474" s="272"/>
      <c r="DW474" s="272"/>
      <c r="DX474" s="272"/>
      <c r="DY474" s="272"/>
      <c r="DZ474" s="272"/>
      <c r="EA474" s="272"/>
      <c r="EB474" s="272"/>
      <c r="EC474" s="272"/>
      <c r="ED474" s="272"/>
      <c r="EE474" s="272"/>
      <c r="EF474" s="272"/>
      <c r="EG474" s="272"/>
      <c r="EH474" s="272"/>
      <c r="EI474" s="272"/>
      <c r="EJ474" s="272"/>
      <c r="EK474" s="272"/>
      <c r="EL474" s="272"/>
      <c r="EM474" s="272"/>
      <c r="EN474" s="272"/>
      <c r="EO474" s="272"/>
      <c r="EP474" s="272"/>
      <c r="EQ474" s="272"/>
      <c r="ER474" s="272"/>
      <c r="ES474" s="272"/>
      <c r="ET474" s="272"/>
      <c r="EU474" s="272"/>
      <c r="EV474" s="272"/>
      <c r="EW474" s="272"/>
      <c r="EX474" s="272"/>
      <c r="EY474" s="272"/>
      <c r="EZ474" s="272"/>
      <c r="FA474" s="272"/>
      <c r="FB474" s="272"/>
      <c r="FC474" s="272"/>
      <c r="FD474" s="272"/>
      <c r="FE474" s="272"/>
      <c r="FF474" s="272"/>
      <c r="FG474" s="272"/>
      <c r="FH474" s="272"/>
      <c r="FI474" s="272"/>
      <c r="FJ474" s="272"/>
      <c r="FK474" s="272"/>
      <c r="FL474" s="272"/>
      <c r="FM474" s="272"/>
      <c r="FN474" s="272"/>
      <c r="FO474" s="272"/>
    </row>
    <row r="475" spans="1:171" ht="15">
      <c r="A475" s="207"/>
      <c r="B475" s="238" t="s">
        <v>311</v>
      </c>
      <c r="C475" s="273" t="e">
        <f>+C464/C454*3</f>
        <v>#DIV/0!</v>
      </c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  <c r="AA475" s="272"/>
      <c r="AB475" s="272"/>
      <c r="AC475" s="272"/>
      <c r="AD475" s="272"/>
      <c r="AE475" s="272"/>
      <c r="AF475" s="272"/>
      <c r="AG475" s="272"/>
      <c r="AH475" s="272"/>
      <c r="AI475" s="272"/>
      <c r="AJ475" s="272"/>
      <c r="AK475" s="272"/>
      <c r="AL475" s="272"/>
      <c r="AM475" s="272"/>
      <c r="AN475" s="272"/>
      <c r="AO475" s="272"/>
      <c r="AP475" s="272"/>
      <c r="AQ475" s="272"/>
      <c r="AR475" s="272"/>
      <c r="AS475" s="272"/>
      <c r="AT475" s="272"/>
      <c r="AU475" s="272"/>
      <c r="AV475" s="272"/>
      <c r="AW475" s="272"/>
      <c r="AX475" s="272"/>
      <c r="AY475" s="272"/>
      <c r="AZ475" s="272"/>
      <c r="BA475" s="272"/>
      <c r="BB475" s="272"/>
      <c r="BC475" s="272"/>
      <c r="BD475" s="272"/>
      <c r="BE475" s="272"/>
      <c r="BF475" s="272"/>
      <c r="BG475" s="272"/>
      <c r="BH475" s="272"/>
      <c r="BI475" s="272"/>
      <c r="BJ475" s="272"/>
      <c r="BK475" s="272"/>
      <c r="BL475" s="272"/>
      <c r="BM475" s="272"/>
      <c r="BN475" s="272"/>
      <c r="BO475" s="272"/>
      <c r="BP475" s="272"/>
      <c r="BQ475" s="272"/>
      <c r="BR475" s="272"/>
      <c r="BS475" s="272"/>
      <c r="BT475" s="272"/>
      <c r="BU475" s="272"/>
      <c r="BV475" s="272"/>
      <c r="BW475" s="272"/>
      <c r="BX475" s="272"/>
      <c r="BY475" s="272"/>
      <c r="BZ475" s="272"/>
      <c r="CA475" s="272"/>
      <c r="CB475" s="272"/>
      <c r="CC475" s="272"/>
      <c r="CD475" s="272"/>
      <c r="CE475" s="272"/>
      <c r="CF475" s="272"/>
      <c r="CG475" s="272"/>
      <c r="CH475" s="272"/>
      <c r="CI475" s="272"/>
      <c r="CJ475" s="272"/>
      <c r="CK475" s="272"/>
      <c r="CL475" s="272"/>
      <c r="CM475" s="272"/>
      <c r="CN475" s="272"/>
      <c r="CO475" s="272"/>
      <c r="CP475" s="272"/>
      <c r="CQ475" s="272"/>
      <c r="CR475" s="272"/>
      <c r="CS475" s="272"/>
      <c r="CT475" s="272"/>
      <c r="CU475" s="272"/>
      <c r="CV475" s="272"/>
      <c r="CW475" s="272"/>
      <c r="CX475" s="272"/>
      <c r="CY475" s="272"/>
      <c r="CZ475" s="272"/>
      <c r="DA475" s="272"/>
      <c r="DB475" s="272"/>
      <c r="DC475" s="272"/>
      <c r="DD475" s="272"/>
      <c r="DE475" s="272"/>
      <c r="DF475" s="272"/>
      <c r="DG475" s="272"/>
      <c r="DH475" s="272"/>
      <c r="DI475" s="272"/>
      <c r="DJ475" s="272"/>
      <c r="DK475" s="272"/>
      <c r="DL475" s="272"/>
      <c r="DM475" s="272"/>
      <c r="DN475" s="272"/>
      <c r="DO475" s="272"/>
      <c r="DP475" s="272"/>
      <c r="DQ475" s="272"/>
      <c r="DR475" s="272"/>
      <c r="DS475" s="272"/>
      <c r="DT475" s="272"/>
      <c r="DU475" s="272"/>
      <c r="DV475" s="272"/>
      <c r="DW475" s="272"/>
      <c r="DX475" s="272"/>
      <c r="DY475" s="272"/>
      <c r="DZ475" s="272"/>
      <c r="EA475" s="272"/>
      <c r="EB475" s="272"/>
      <c r="EC475" s="272"/>
      <c r="ED475" s="272"/>
      <c r="EE475" s="272"/>
      <c r="EF475" s="272"/>
      <c r="EG475" s="272"/>
      <c r="EH475" s="272"/>
      <c r="EI475" s="272"/>
      <c r="EJ475" s="272"/>
      <c r="EK475" s="272"/>
      <c r="EL475" s="272"/>
      <c r="EM475" s="272"/>
      <c r="EN475" s="272"/>
      <c r="EO475" s="272"/>
      <c r="EP475" s="272"/>
      <c r="EQ475" s="272"/>
      <c r="ER475" s="272"/>
      <c r="ES475" s="272"/>
      <c r="ET475" s="272"/>
      <c r="EU475" s="272"/>
      <c r="EV475" s="272"/>
      <c r="EW475" s="272"/>
      <c r="EX475" s="272"/>
      <c r="EY475" s="272"/>
      <c r="EZ475" s="272"/>
      <c r="FA475" s="272"/>
      <c r="FB475" s="272"/>
      <c r="FC475" s="272"/>
      <c r="FD475" s="272"/>
      <c r="FE475" s="272"/>
      <c r="FF475" s="272"/>
      <c r="FG475" s="272"/>
      <c r="FH475" s="272"/>
      <c r="FI475" s="272"/>
      <c r="FJ475" s="272"/>
      <c r="FK475" s="272"/>
      <c r="FL475" s="272"/>
      <c r="FM475" s="272"/>
      <c r="FN475" s="272"/>
      <c r="FO475" s="272"/>
    </row>
    <row r="476" spans="1:171" ht="15.75" thickBot="1">
      <c r="A476" s="260"/>
      <c r="B476" s="240" t="s">
        <v>310</v>
      </c>
      <c r="C476" s="290" t="e">
        <f>+C465/C454</f>
        <v>#DIV/0!</v>
      </c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  <c r="Z476" s="272"/>
      <c r="AA476" s="272"/>
      <c r="AB476" s="272"/>
      <c r="AC476" s="272"/>
      <c r="AD476" s="272"/>
      <c r="AE476" s="272"/>
      <c r="AF476" s="272"/>
      <c r="AG476" s="272"/>
      <c r="AH476" s="272"/>
      <c r="AI476" s="272"/>
      <c r="AJ476" s="272"/>
      <c r="AK476" s="272"/>
      <c r="AL476" s="272"/>
      <c r="AM476" s="272"/>
      <c r="AN476" s="272"/>
      <c r="AO476" s="272"/>
      <c r="AP476" s="272"/>
      <c r="AQ476" s="272"/>
      <c r="AR476" s="272"/>
      <c r="AS476" s="272"/>
      <c r="AT476" s="272"/>
      <c r="AU476" s="272"/>
      <c r="AV476" s="272"/>
      <c r="AW476" s="272"/>
      <c r="AX476" s="272"/>
      <c r="AY476" s="272"/>
      <c r="AZ476" s="272"/>
      <c r="BA476" s="272"/>
      <c r="BB476" s="272"/>
      <c r="BC476" s="272"/>
      <c r="BD476" s="272"/>
      <c r="BE476" s="272"/>
      <c r="BF476" s="272"/>
      <c r="BG476" s="272"/>
      <c r="BH476" s="272"/>
      <c r="BI476" s="272"/>
      <c r="BJ476" s="272"/>
      <c r="BK476" s="272"/>
      <c r="BL476" s="272"/>
      <c r="BM476" s="272"/>
      <c r="BN476" s="272"/>
      <c r="BO476" s="272"/>
      <c r="BP476" s="272"/>
      <c r="BQ476" s="272"/>
      <c r="BR476" s="272"/>
      <c r="BS476" s="272"/>
      <c r="BT476" s="272"/>
      <c r="BU476" s="272"/>
      <c r="BV476" s="272"/>
      <c r="BW476" s="272"/>
      <c r="BX476" s="272"/>
      <c r="BY476" s="272"/>
      <c r="BZ476" s="272"/>
      <c r="CA476" s="272"/>
      <c r="CB476" s="272"/>
      <c r="CC476" s="272"/>
      <c r="CD476" s="272"/>
      <c r="CE476" s="272"/>
      <c r="CF476" s="272"/>
      <c r="CG476" s="272"/>
      <c r="CH476" s="272"/>
      <c r="CI476" s="272"/>
      <c r="CJ476" s="272"/>
      <c r="CK476" s="272"/>
      <c r="CL476" s="272"/>
      <c r="CM476" s="272"/>
      <c r="CN476" s="272"/>
      <c r="CO476" s="272"/>
      <c r="CP476" s="272"/>
      <c r="CQ476" s="272"/>
      <c r="CR476" s="272"/>
      <c r="CS476" s="272"/>
      <c r="CT476" s="272"/>
      <c r="CU476" s="272"/>
      <c r="CV476" s="272"/>
      <c r="CW476" s="272"/>
      <c r="CX476" s="272"/>
      <c r="CY476" s="272"/>
      <c r="CZ476" s="272"/>
      <c r="DA476" s="272"/>
      <c r="DB476" s="272"/>
      <c r="DC476" s="272"/>
      <c r="DD476" s="272"/>
      <c r="DE476" s="272"/>
      <c r="DF476" s="272"/>
      <c r="DG476" s="272"/>
      <c r="DH476" s="272"/>
      <c r="DI476" s="272"/>
      <c r="DJ476" s="272"/>
      <c r="DK476" s="272"/>
      <c r="DL476" s="272"/>
      <c r="DM476" s="272"/>
      <c r="DN476" s="272"/>
      <c r="DO476" s="272"/>
      <c r="DP476" s="272"/>
      <c r="DQ476" s="272"/>
      <c r="DR476" s="272"/>
      <c r="DS476" s="272"/>
      <c r="DT476" s="272"/>
      <c r="DU476" s="272"/>
      <c r="DV476" s="272"/>
      <c r="DW476" s="272"/>
      <c r="DX476" s="272"/>
      <c r="DY476" s="272"/>
      <c r="DZ476" s="272"/>
      <c r="EA476" s="272"/>
      <c r="EB476" s="272"/>
      <c r="EC476" s="272"/>
      <c r="ED476" s="272"/>
      <c r="EE476" s="272"/>
      <c r="EF476" s="272"/>
      <c r="EG476" s="272"/>
      <c r="EH476" s="272"/>
      <c r="EI476" s="272"/>
      <c r="EJ476" s="272"/>
      <c r="EK476" s="272"/>
      <c r="EL476" s="272"/>
      <c r="EM476" s="272"/>
      <c r="EN476" s="272"/>
      <c r="EO476" s="272"/>
      <c r="EP476" s="272"/>
      <c r="EQ476" s="272"/>
      <c r="ER476" s="272"/>
      <c r="ES476" s="272"/>
      <c r="ET476" s="272"/>
      <c r="EU476" s="272"/>
      <c r="EV476" s="272"/>
      <c r="EW476" s="272"/>
      <c r="EX476" s="272"/>
      <c r="EY476" s="272"/>
      <c r="EZ476" s="272"/>
      <c r="FA476" s="272"/>
      <c r="FB476" s="272"/>
      <c r="FC476" s="272"/>
      <c r="FD476" s="272"/>
      <c r="FE476" s="272"/>
      <c r="FF476" s="272"/>
      <c r="FG476" s="272"/>
      <c r="FH476" s="272"/>
      <c r="FI476" s="272"/>
      <c r="FJ476" s="272"/>
      <c r="FK476" s="272"/>
      <c r="FL476" s="272"/>
      <c r="FM476" s="272"/>
      <c r="FN476" s="272"/>
      <c r="FO476" s="272"/>
    </row>
    <row r="477" spans="1:171" ht="15">
      <c r="A477" s="219"/>
      <c r="B477" s="267"/>
      <c r="C477" s="286"/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  <c r="AA477" s="272"/>
      <c r="AB477" s="272"/>
      <c r="AC477" s="272"/>
      <c r="AD477" s="272"/>
      <c r="AE477" s="272"/>
      <c r="AF477" s="272"/>
      <c r="AG477" s="272"/>
      <c r="AH477" s="272"/>
      <c r="AI477" s="272"/>
      <c r="AJ477" s="272"/>
      <c r="AK477" s="272"/>
      <c r="AL477" s="272"/>
      <c r="AM477" s="272"/>
      <c r="AN477" s="272"/>
      <c r="AO477" s="272"/>
      <c r="AP477" s="272"/>
      <c r="AQ477" s="272"/>
      <c r="AR477" s="272"/>
      <c r="AS477" s="272"/>
      <c r="AT477" s="272"/>
      <c r="AU477" s="272"/>
      <c r="AV477" s="272"/>
      <c r="AW477" s="272"/>
      <c r="AX477" s="272"/>
      <c r="AY477" s="272"/>
      <c r="AZ477" s="272"/>
      <c r="BA477" s="272"/>
      <c r="BB477" s="272"/>
      <c r="BC477" s="272"/>
      <c r="BD477" s="272"/>
      <c r="BE477" s="272"/>
      <c r="BF477" s="272"/>
      <c r="BG477" s="272"/>
      <c r="BH477" s="272"/>
      <c r="BI477" s="272"/>
      <c r="BJ477" s="272"/>
      <c r="BK477" s="272"/>
      <c r="BL477" s="272"/>
      <c r="BM477" s="272"/>
      <c r="BN477" s="272"/>
      <c r="BO477" s="272"/>
      <c r="BP477" s="272"/>
      <c r="BQ477" s="272"/>
      <c r="BR477" s="272"/>
      <c r="BS477" s="272"/>
      <c r="BT477" s="272"/>
      <c r="BU477" s="272"/>
      <c r="BV477" s="272"/>
      <c r="BW477" s="272"/>
      <c r="BX477" s="272"/>
      <c r="BY477" s="272"/>
      <c r="BZ477" s="272"/>
      <c r="CA477" s="272"/>
      <c r="CB477" s="272"/>
      <c r="CC477" s="272"/>
      <c r="CD477" s="272"/>
      <c r="CE477" s="272"/>
      <c r="CF477" s="272"/>
      <c r="CG477" s="272"/>
      <c r="CH477" s="272"/>
      <c r="CI477" s="272"/>
      <c r="CJ477" s="272"/>
      <c r="CK477" s="272"/>
      <c r="CL477" s="272"/>
      <c r="CM477" s="272"/>
      <c r="CN477" s="272"/>
      <c r="CO477" s="272"/>
      <c r="CP477" s="272"/>
      <c r="CQ477" s="272"/>
      <c r="CR477" s="272"/>
      <c r="CS477" s="272"/>
      <c r="CT477" s="272"/>
      <c r="CU477" s="272"/>
      <c r="CV477" s="272"/>
      <c r="CW477" s="272"/>
      <c r="CX477" s="272"/>
      <c r="CY477" s="272"/>
      <c r="CZ477" s="272"/>
      <c r="DA477" s="272"/>
      <c r="DB477" s="272"/>
      <c r="DC477" s="272"/>
      <c r="DD477" s="272"/>
      <c r="DE477" s="272"/>
      <c r="DF477" s="272"/>
      <c r="DG477" s="272"/>
      <c r="DH477" s="272"/>
      <c r="DI477" s="272"/>
      <c r="DJ477" s="272"/>
      <c r="DK477" s="272"/>
      <c r="DL477" s="272"/>
      <c r="DM477" s="272"/>
      <c r="DN477" s="272"/>
      <c r="DO477" s="272"/>
      <c r="DP477" s="272"/>
      <c r="DQ477" s="272"/>
      <c r="DR477" s="272"/>
      <c r="DS477" s="272"/>
      <c r="DT477" s="272"/>
      <c r="DU477" s="272"/>
      <c r="DV477" s="272"/>
      <c r="DW477" s="272"/>
      <c r="DX477" s="272"/>
      <c r="DY477" s="272"/>
      <c r="DZ477" s="272"/>
      <c r="EA477" s="272"/>
      <c r="EB477" s="272"/>
      <c r="EC477" s="272"/>
      <c r="ED477" s="272"/>
      <c r="EE477" s="272"/>
      <c r="EF477" s="272"/>
      <c r="EG477" s="272"/>
      <c r="EH477" s="272"/>
      <c r="EI477" s="272"/>
      <c r="EJ477" s="272"/>
      <c r="EK477" s="272"/>
      <c r="EL477" s="272"/>
      <c r="EM477" s="272"/>
      <c r="EN477" s="272"/>
      <c r="EO477" s="272"/>
      <c r="EP477" s="272"/>
      <c r="EQ477" s="272"/>
      <c r="ER477" s="272"/>
      <c r="ES477" s="272"/>
      <c r="ET477" s="272"/>
      <c r="EU477" s="272"/>
      <c r="EV477" s="272"/>
      <c r="EW477" s="272"/>
      <c r="EX477" s="272"/>
      <c r="EY477" s="272"/>
      <c r="EZ477" s="272"/>
      <c r="FA477" s="272"/>
      <c r="FB477" s="272"/>
      <c r="FC477" s="272"/>
      <c r="FD477" s="272"/>
      <c r="FE477" s="272"/>
      <c r="FF477" s="272"/>
      <c r="FG477" s="272"/>
      <c r="FH477" s="272"/>
      <c r="FI477" s="272"/>
      <c r="FJ477" s="272"/>
      <c r="FK477" s="272"/>
      <c r="FL477" s="272"/>
      <c r="FM477" s="272"/>
      <c r="FN477" s="272"/>
      <c r="FO477" s="272"/>
    </row>
    <row r="478" spans="1:171" ht="15">
      <c r="A478" s="262"/>
      <c r="B478" s="263" t="s">
        <v>149</v>
      </c>
      <c r="C478" s="289"/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  <c r="AA478" s="272"/>
      <c r="AB478" s="272"/>
      <c r="AC478" s="272"/>
      <c r="AD478" s="272"/>
      <c r="AE478" s="272"/>
      <c r="AF478" s="272"/>
      <c r="AG478" s="272"/>
      <c r="AH478" s="272"/>
      <c r="AI478" s="272"/>
      <c r="AJ478" s="272"/>
      <c r="AK478" s="272"/>
      <c r="AL478" s="272"/>
      <c r="AM478" s="272"/>
      <c r="AN478" s="272"/>
      <c r="AO478" s="272"/>
      <c r="AP478" s="272"/>
      <c r="AQ478" s="272"/>
      <c r="AR478" s="272"/>
      <c r="AS478" s="272"/>
      <c r="AT478" s="272"/>
      <c r="AU478" s="272"/>
      <c r="AV478" s="272"/>
      <c r="AW478" s="272"/>
      <c r="AX478" s="272"/>
      <c r="AY478" s="272"/>
      <c r="AZ478" s="272"/>
      <c r="BA478" s="272"/>
      <c r="BB478" s="272"/>
      <c r="BC478" s="272"/>
      <c r="BD478" s="272"/>
      <c r="BE478" s="272"/>
      <c r="BF478" s="272"/>
      <c r="BG478" s="272"/>
      <c r="BH478" s="272"/>
      <c r="BI478" s="272"/>
      <c r="BJ478" s="272"/>
      <c r="BK478" s="272"/>
      <c r="BL478" s="272"/>
      <c r="BM478" s="272"/>
      <c r="BN478" s="272"/>
      <c r="BO478" s="272"/>
      <c r="BP478" s="272"/>
      <c r="BQ478" s="272"/>
      <c r="BR478" s="272"/>
      <c r="BS478" s="272"/>
      <c r="BT478" s="272"/>
      <c r="BU478" s="272"/>
      <c r="BV478" s="272"/>
      <c r="BW478" s="272"/>
      <c r="BX478" s="272"/>
      <c r="BY478" s="272"/>
      <c r="BZ478" s="272"/>
      <c r="CA478" s="272"/>
      <c r="CB478" s="272"/>
      <c r="CC478" s="272"/>
      <c r="CD478" s="272"/>
      <c r="CE478" s="272"/>
      <c r="CF478" s="272"/>
      <c r="CG478" s="272"/>
      <c r="CH478" s="272"/>
      <c r="CI478" s="272"/>
      <c r="CJ478" s="272"/>
      <c r="CK478" s="272"/>
      <c r="CL478" s="272"/>
      <c r="CM478" s="272"/>
      <c r="CN478" s="272"/>
      <c r="CO478" s="272"/>
      <c r="CP478" s="272"/>
      <c r="CQ478" s="272"/>
      <c r="CR478" s="272"/>
      <c r="CS478" s="272"/>
      <c r="CT478" s="272"/>
      <c r="CU478" s="272"/>
      <c r="CV478" s="272"/>
      <c r="CW478" s="272"/>
      <c r="CX478" s="272"/>
      <c r="CY478" s="272"/>
      <c r="CZ478" s="272"/>
      <c r="DA478" s="272"/>
      <c r="DB478" s="272"/>
      <c r="DC478" s="272"/>
      <c r="DD478" s="272"/>
      <c r="DE478" s="272"/>
      <c r="DF478" s="272"/>
      <c r="DG478" s="272"/>
      <c r="DH478" s="272"/>
      <c r="DI478" s="272"/>
      <c r="DJ478" s="272"/>
      <c r="DK478" s="272"/>
      <c r="DL478" s="272"/>
      <c r="DM478" s="272"/>
      <c r="DN478" s="272"/>
      <c r="DO478" s="272"/>
      <c r="DP478" s="272"/>
      <c r="DQ478" s="272"/>
      <c r="DR478" s="272"/>
      <c r="DS478" s="272"/>
      <c r="DT478" s="272"/>
      <c r="DU478" s="272"/>
      <c r="DV478" s="272"/>
      <c r="DW478" s="272"/>
      <c r="DX478" s="272"/>
      <c r="DY478" s="272"/>
      <c r="DZ478" s="272"/>
      <c r="EA478" s="272"/>
      <c r="EB478" s="272"/>
      <c r="EC478" s="272"/>
      <c r="ED478" s="272"/>
      <c r="EE478" s="272"/>
      <c r="EF478" s="272"/>
      <c r="EG478" s="272"/>
      <c r="EH478" s="272"/>
      <c r="EI478" s="272"/>
      <c r="EJ478" s="272"/>
      <c r="EK478" s="272"/>
      <c r="EL478" s="272"/>
      <c r="EM478" s="272"/>
      <c r="EN478" s="272"/>
      <c r="EO478" s="272"/>
      <c r="EP478" s="272"/>
      <c r="EQ478" s="272"/>
      <c r="ER478" s="272"/>
      <c r="ES478" s="272"/>
      <c r="ET478" s="272"/>
      <c r="EU478" s="272"/>
      <c r="EV478" s="272"/>
      <c r="EW478" s="272"/>
      <c r="EX478" s="272"/>
      <c r="EY478" s="272"/>
      <c r="EZ478" s="272"/>
      <c r="FA478" s="272"/>
      <c r="FB478" s="272"/>
      <c r="FC478" s="272"/>
      <c r="FD478" s="272"/>
      <c r="FE478" s="272"/>
      <c r="FF478" s="272"/>
      <c r="FG478" s="272"/>
      <c r="FH478" s="272"/>
      <c r="FI478" s="272"/>
      <c r="FJ478" s="272"/>
      <c r="FK478" s="272"/>
      <c r="FL478" s="272"/>
      <c r="FM478" s="272"/>
      <c r="FN478" s="272"/>
      <c r="FO478" s="272"/>
    </row>
    <row r="479" spans="1:171" ht="15">
      <c r="A479" s="213"/>
      <c r="B479" s="250" t="s">
        <v>68</v>
      </c>
      <c r="C479" s="216"/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  <c r="AA479" s="272"/>
      <c r="AB479" s="272"/>
      <c r="AC479" s="272"/>
      <c r="AD479" s="272"/>
      <c r="AE479" s="272"/>
      <c r="AF479" s="272"/>
      <c r="AG479" s="272"/>
      <c r="AH479" s="272"/>
      <c r="AI479" s="272"/>
      <c r="AJ479" s="272"/>
      <c r="AK479" s="272"/>
      <c r="AL479" s="272"/>
      <c r="AM479" s="272"/>
      <c r="AN479" s="272"/>
      <c r="AO479" s="272"/>
      <c r="AP479" s="272"/>
      <c r="AQ479" s="272"/>
      <c r="AR479" s="272"/>
      <c r="AS479" s="272"/>
      <c r="AT479" s="272"/>
      <c r="AU479" s="272"/>
      <c r="AV479" s="272"/>
      <c r="AW479" s="272"/>
      <c r="AX479" s="272"/>
      <c r="AY479" s="272"/>
      <c r="AZ479" s="272"/>
      <c r="BA479" s="272"/>
      <c r="BB479" s="272"/>
      <c r="BC479" s="272"/>
      <c r="BD479" s="272"/>
      <c r="BE479" s="272"/>
      <c r="BF479" s="272"/>
      <c r="BG479" s="272"/>
      <c r="BH479" s="272"/>
      <c r="BI479" s="272"/>
      <c r="BJ479" s="272"/>
      <c r="BK479" s="272"/>
      <c r="BL479" s="272"/>
      <c r="BM479" s="272"/>
      <c r="BN479" s="272"/>
      <c r="BO479" s="272"/>
      <c r="BP479" s="272"/>
      <c r="BQ479" s="272"/>
      <c r="BR479" s="272"/>
      <c r="BS479" s="272"/>
      <c r="BT479" s="272"/>
      <c r="BU479" s="272"/>
      <c r="BV479" s="272"/>
      <c r="BW479" s="272"/>
      <c r="BX479" s="272"/>
      <c r="BY479" s="272"/>
      <c r="BZ479" s="272"/>
      <c r="CA479" s="272"/>
      <c r="CB479" s="272"/>
      <c r="CC479" s="272"/>
      <c r="CD479" s="272"/>
      <c r="CE479" s="272"/>
      <c r="CF479" s="272"/>
      <c r="CG479" s="272"/>
      <c r="CH479" s="272"/>
      <c r="CI479" s="272"/>
      <c r="CJ479" s="272"/>
      <c r="CK479" s="272"/>
      <c r="CL479" s="272"/>
      <c r="CM479" s="272"/>
      <c r="CN479" s="272"/>
      <c r="CO479" s="272"/>
      <c r="CP479" s="272"/>
      <c r="CQ479" s="272"/>
      <c r="CR479" s="272"/>
      <c r="CS479" s="272"/>
      <c r="CT479" s="272"/>
      <c r="CU479" s="272"/>
      <c r="CV479" s="272"/>
      <c r="CW479" s="272"/>
      <c r="CX479" s="272"/>
      <c r="CY479" s="272"/>
      <c r="CZ479" s="272"/>
      <c r="DA479" s="272"/>
      <c r="DB479" s="272"/>
      <c r="DC479" s="272"/>
      <c r="DD479" s="272"/>
      <c r="DE479" s="272"/>
      <c r="DF479" s="272"/>
      <c r="DG479" s="272"/>
      <c r="DH479" s="272"/>
      <c r="DI479" s="272"/>
      <c r="DJ479" s="272"/>
      <c r="DK479" s="272"/>
      <c r="DL479" s="272"/>
      <c r="DM479" s="272"/>
      <c r="DN479" s="272"/>
      <c r="DO479" s="272"/>
      <c r="DP479" s="272"/>
      <c r="DQ479" s="272"/>
      <c r="DR479" s="272"/>
      <c r="DS479" s="272"/>
      <c r="DT479" s="272"/>
      <c r="DU479" s="272"/>
      <c r="DV479" s="272"/>
      <c r="DW479" s="272"/>
      <c r="DX479" s="272"/>
      <c r="DY479" s="272"/>
      <c r="DZ479" s="272"/>
      <c r="EA479" s="272"/>
      <c r="EB479" s="272"/>
      <c r="EC479" s="272"/>
      <c r="ED479" s="272"/>
      <c r="EE479" s="272"/>
      <c r="EF479" s="272"/>
      <c r="EG479" s="272"/>
      <c r="EH479" s="272"/>
      <c r="EI479" s="272"/>
      <c r="EJ479" s="272"/>
      <c r="EK479" s="272"/>
      <c r="EL479" s="272"/>
      <c r="EM479" s="272"/>
      <c r="EN479" s="272"/>
      <c r="EO479" s="272"/>
      <c r="EP479" s="272"/>
      <c r="EQ479" s="272"/>
      <c r="ER479" s="272"/>
      <c r="ES479" s="272"/>
      <c r="ET479" s="272"/>
      <c r="EU479" s="272"/>
      <c r="EV479" s="272"/>
      <c r="EW479" s="272"/>
      <c r="EX479" s="272"/>
      <c r="EY479" s="272"/>
      <c r="EZ479" s="272"/>
      <c r="FA479" s="272"/>
      <c r="FB479" s="272"/>
      <c r="FC479" s="272"/>
      <c r="FD479" s="272"/>
      <c r="FE479" s="272"/>
      <c r="FF479" s="272"/>
      <c r="FG479" s="272"/>
      <c r="FH479" s="272"/>
      <c r="FI479" s="272"/>
      <c r="FJ479" s="272"/>
      <c r="FK479" s="272"/>
      <c r="FL479" s="272"/>
      <c r="FM479" s="272"/>
      <c r="FN479" s="272"/>
      <c r="FO479" s="272"/>
    </row>
    <row r="480" spans="1:171" ht="15">
      <c r="A480" s="255"/>
      <c r="B480" s="256" t="s">
        <v>11</v>
      </c>
      <c r="C480" s="189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  <c r="AA480" s="272"/>
      <c r="AB480" s="272"/>
      <c r="AC480" s="272"/>
      <c r="AD480" s="272"/>
      <c r="AE480" s="272"/>
      <c r="AF480" s="272"/>
      <c r="AG480" s="272"/>
      <c r="AH480" s="272"/>
      <c r="AI480" s="272"/>
      <c r="AJ480" s="272"/>
      <c r="AK480" s="272"/>
      <c r="AL480" s="272"/>
      <c r="AM480" s="272"/>
      <c r="AN480" s="272"/>
      <c r="AO480" s="272"/>
      <c r="AP480" s="272"/>
      <c r="AQ480" s="272"/>
      <c r="AR480" s="272"/>
      <c r="AS480" s="272"/>
      <c r="AT480" s="272"/>
      <c r="AU480" s="272"/>
      <c r="AV480" s="272"/>
      <c r="AW480" s="272"/>
      <c r="AX480" s="272"/>
      <c r="AY480" s="272"/>
      <c r="AZ480" s="272"/>
      <c r="BA480" s="272"/>
      <c r="BB480" s="272"/>
      <c r="BC480" s="272"/>
      <c r="BD480" s="272"/>
      <c r="BE480" s="272"/>
      <c r="BF480" s="272"/>
      <c r="BG480" s="272"/>
      <c r="BH480" s="272"/>
      <c r="BI480" s="272"/>
      <c r="BJ480" s="272"/>
      <c r="BK480" s="272"/>
      <c r="BL480" s="272"/>
      <c r="BM480" s="272"/>
      <c r="BN480" s="272"/>
      <c r="BO480" s="272"/>
      <c r="BP480" s="272"/>
      <c r="BQ480" s="272"/>
      <c r="BR480" s="272"/>
      <c r="BS480" s="272"/>
      <c r="BT480" s="272"/>
      <c r="BU480" s="272"/>
      <c r="BV480" s="272"/>
      <c r="BW480" s="272"/>
      <c r="BX480" s="272"/>
      <c r="BY480" s="272"/>
      <c r="BZ480" s="272"/>
      <c r="CA480" s="272"/>
      <c r="CB480" s="272"/>
      <c r="CC480" s="272"/>
      <c r="CD480" s="272"/>
      <c r="CE480" s="272"/>
      <c r="CF480" s="272"/>
      <c r="CG480" s="272"/>
      <c r="CH480" s="272"/>
      <c r="CI480" s="272"/>
      <c r="CJ480" s="272"/>
      <c r="CK480" s="272"/>
      <c r="CL480" s="272"/>
      <c r="CM480" s="272"/>
      <c r="CN480" s="272"/>
      <c r="CO480" s="272"/>
      <c r="CP480" s="272"/>
      <c r="CQ480" s="272"/>
      <c r="CR480" s="272"/>
      <c r="CS480" s="272"/>
      <c r="CT480" s="272"/>
      <c r="CU480" s="272"/>
      <c r="CV480" s="272"/>
      <c r="CW480" s="272"/>
      <c r="CX480" s="272"/>
      <c r="CY480" s="272"/>
      <c r="CZ480" s="272"/>
      <c r="DA480" s="272"/>
      <c r="DB480" s="272"/>
      <c r="DC480" s="272"/>
      <c r="DD480" s="272"/>
      <c r="DE480" s="272"/>
      <c r="DF480" s="272"/>
      <c r="DG480" s="272"/>
      <c r="DH480" s="272"/>
      <c r="DI480" s="272"/>
      <c r="DJ480" s="272"/>
      <c r="DK480" s="272"/>
      <c r="DL480" s="272"/>
      <c r="DM480" s="272"/>
      <c r="DN480" s="272"/>
      <c r="DO480" s="272"/>
      <c r="DP480" s="272"/>
      <c r="DQ480" s="272"/>
      <c r="DR480" s="272"/>
      <c r="DS480" s="272"/>
      <c r="DT480" s="272"/>
      <c r="DU480" s="272"/>
      <c r="DV480" s="272"/>
      <c r="DW480" s="272"/>
      <c r="DX480" s="272"/>
      <c r="DY480" s="272"/>
      <c r="DZ480" s="272"/>
      <c r="EA480" s="272"/>
      <c r="EB480" s="272"/>
      <c r="EC480" s="272"/>
      <c r="ED480" s="272"/>
      <c r="EE480" s="272"/>
      <c r="EF480" s="272"/>
      <c r="EG480" s="272"/>
      <c r="EH480" s="272"/>
      <c r="EI480" s="272"/>
      <c r="EJ480" s="272"/>
      <c r="EK480" s="272"/>
      <c r="EL480" s="272"/>
      <c r="EM480" s="272"/>
      <c r="EN480" s="272"/>
      <c r="EO480" s="272"/>
      <c r="EP480" s="272"/>
      <c r="EQ480" s="272"/>
      <c r="ER480" s="272"/>
      <c r="ES480" s="272"/>
      <c r="ET480" s="272"/>
      <c r="EU480" s="272"/>
      <c r="EV480" s="272"/>
      <c r="EW480" s="272"/>
      <c r="EX480" s="272"/>
      <c r="EY480" s="272"/>
      <c r="EZ480" s="272"/>
      <c r="FA480" s="272"/>
      <c r="FB480" s="272"/>
      <c r="FC480" s="272"/>
      <c r="FD480" s="272"/>
      <c r="FE480" s="272"/>
      <c r="FF480" s="272"/>
      <c r="FG480" s="272"/>
      <c r="FH480" s="272"/>
      <c r="FI480" s="272"/>
      <c r="FJ480" s="272"/>
      <c r="FK480" s="272"/>
      <c r="FL480" s="272"/>
      <c r="FM480" s="272"/>
      <c r="FN480" s="272"/>
      <c r="FO480" s="272"/>
    </row>
    <row r="481" spans="1:171" ht="15">
      <c r="A481" s="213"/>
      <c r="B481" s="250" t="s">
        <v>69</v>
      </c>
      <c r="C481" s="216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  <c r="AA481" s="272"/>
      <c r="AB481" s="272"/>
      <c r="AC481" s="272"/>
      <c r="AD481" s="272"/>
      <c r="AE481" s="272"/>
      <c r="AF481" s="272"/>
      <c r="AG481" s="272"/>
      <c r="AH481" s="272"/>
      <c r="AI481" s="272"/>
      <c r="AJ481" s="272"/>
      <c r="AK481" s="272"/>
      <c r="AL481" s="272"/>
      <c r="AM481" s="272"/>
      <c r="AN481" s="272"/>
      <c r="AO481" s="272"/>
      <c r="AP481" s="272"/>
      <c r="AQ481" s="272"/>
      <c r="AR481" s="272"/>
      <c r="AS481" s="272"/>
      <c r="AT481" s="272"/>
      <c r="AU481" s="272"/>
      <c r="AV481" s="272"/>
      <c r="AW481" s="272"/>
      <c r="AX481" s="272"/>
      <c r="AY481" s="272"/>
      <c r="AZ481" s="272"/>
      <c r="BA481" s="272"/>
      <c r="BB481" s="272"/>
      <c r="BC481" s="272"/>
      <c r="BD481" s="272"/>
      <c r="BE481" s="272"/>
      <c r="BF481" s="272"/>
      <c r="BG481" s="272"/>
      <c r="BH481" s="272"/>
      <c r="BI481" s="272"/>
      <c r="BJ481" s="272"/>
      <c r="BK481" s="272"/>
      <c r="BL481" s="272"/>
      <c r="BM481" s="272"/>
      <c r="BN481" s="272"/>
      <c r="BO481" s="272"/>
      <c r="BP481" s="272"/>
      <c r="BQ481" s="272"/>
      <c r="BR481" s="272"/>
      <c r="BS481" s="272"/>
      <c r="BT481" s="272"/>
      <c r="BU481" s="272"/>
      <c r="BV481" s="272"/>
      <c r="BW481" s="272"/>
      <c r="BX481" s="272"/>
      <c r="BY481" s="272"/>
      <c r="BZ481" s="272"/>
      <c r="CA481" s="272"/>
      <c r="CB481" s="272"/>
      <c r="CC481" s="272"/>
      <c r="CD481" s="272"/>
      <c r="CE481" s="272"/>
      <c r="CF481" s="272"/>
      <c r="CG481" s="272"/>
      <c r="CH481" s="272"/>
      <c r="CI481" s="272"/>
      <c r="CJ481" s="272"/>
      <c r="CK481" s="272"/>
      <c r="CL481" s="272"/>
      <c r="CM481" s="272"/>
      <c r="CN481" s="272"/>
      <c r="CO481" s="272"/>
      <c r="CP481" s="272"/>
      <c r="CQ481" s="272"/>
      <c r="CR481" s="272"/>
      <c r="CS481" s="272"/>
      <c r="CT481" s="272"/>
      <c r="CU481" s="272"/>
      <c r="CV481" s="272"/>
      <c r="CW481" s="272"/>
      <c r="CX481" s="272"/>
      <c r="CY481" s="272"/>
      <c r="CZ481" s="272"/>
      <c r="DA481" s="272"/>
      <c r="DB481" s="272"/>
      <c r="DC481" s="272"/>
      <c r="DD481" s="272"/>
      <c r="DE481" s="272"/>
      <c r="DF481" s="272"/>
      <c r="DG481" s="272"/>
      <c r="DH481" s="272"/>
      <c r="DI481" s="272"/>
      <c r="DJ481" s="272"/>
      <c r="DK481" s="272"/>
      <c r="DL481" s="272"/>
      <c r="DM481" s="272"/>
      <c r="DN481" s="272"/>
      <c r="DO481" s="272"/>
      <c r="DP481" s="272"/>
      <c r="DQ481" s="272"/>
      <c r="DR481" s="272"/>
      <c r="DS481" s="272"/>
      <c r="DT481" s="272"/>
      <c r="DU481" s="272"/>
      <c r="DV481" s="272"/>
      <c r="DW481" s="272"/>
      <c r="DX481" s="272"/>
      <c r="DY481" s="272"/>
      <c r="DZ481" s="272"/>
      <c r="EA481" s="272"/>
      <c r="EB481" s="272"/>
      <c r="EC481" s="272"/>
      <c r="ED481" s="272"/>
      <c r="EE481" s="272"/>
      <c r="EF481" s="272"/>
      <c r="EG481" s="272"/>
      <c r="EH481" s="272"/>
      <c r="EI481" s="272"/>
      <c r="EJ481" s="272"/>
      <c r="EK481" s="272"/>
      <c r="EL481" s="272"/>
      <c r="EM481" s="272"/>
      <c r="EN481" s="272"/>
      <c r="EO481" s="272"/>
      <c r="EP481" s="272"/>
      <c r="EQ481" s="272"/>
      <c r="ER481" s="272"/>
      <c r="ES481" s="272"/>
      <c r="ET481" s="272"/>
      <c r="EU481" s="272"/>
      <c r="EV481" s="272"/>
      <c r="EW481" s="272"/>
      <c r="EX481" s="272"/>
      <c r="EY481" s="272"/>
      <c r="EZ481" s="272"/>
      <c r="FA481" s="272"/>
      <c r="FB481" s="272"/>
      <c r="FC481" s="272"/>
      <c r="FD481" s="272"/>
      <c r="FE481" s="272"/>
      <c r="FF481" s="272"/>
      <c r="FG481" s="272"/>
      <c r="FH481" s="272"/>
      <c r="FI481" s="272"/>
      <c r="FJ481" s="272"/>
      <c r="FK481" s="272"/>
      <c r="FL481" s="272"/>
      <c r="FM481" s="272"/>
      <c r="FN481" s="272"/>
      <c r="FO481" s="272"/>
    </row>
    <row r="482" spans="1:171" ht="15">
      <c r="A482" s="255"/>
      <c r="B482" s="256" t="s">
        <v>228</v>
      </c>
      <c r="C482" s="274">
        <f>+C484+C486+C488+C490</f>
        <v>0</v>
      </c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  <c r="AA482" s="272"/>
      <c r="AB482" s="272"/>
      <c r="AC482" s="272"/>
      <c r="AD482" s="272"/>
      <c r="AE482" s="272"/>
      <c r="AF482" s="272"/>
      <c r="AG482" s="272"/>
      <c r="AH482" s="272"/>
      <c r="AI482" s="272"/>
      <c r="AJ482" s="272"/>
      <c r="AK482" s="272"/>
      <c r="AL482" s="272"/>
      <c r="AM482" s="272"/>
      <c r="AN482" s="272"/>
      <c r="AO482" s="272"/>
      <c r="AP482" s="272"/>
      <c r="AQ482" s="272"/>
      <c r="AR482" s="272"/>
      <c r="AS482" s="272"/>
      <c r="AT482" s="272"/>
      <c r="AU482" s="272"/>
      <c r="AV482" s="272"/>
      <c r="AW482" s="272"/>
      <c r="AX482" s="272"/>
      <c r="AY482" s="272"/>
      <c r="AZ482" s="272"/>
      <c r="BA482" s="272"/>
      <c r="BB482" s="272"/>
      <c r="BC482" s="272"/>
      <c r="BD482" s="272"/>
      <c r="BE482" s="272"/>
      <c r="BF482" s="272"/>
      <c r="BG482" s="272"/>
      <c r="BH482" s="272"/>
      <c r="BI482" s="272"/>
      <c r="BJ482" s="272"/>
      <c r="BK482" s="272"/>
      <c r="BL482" s="272"/>
      <c r="BM482" s="272"/>
      <c r="BN482" s="272"/>
      <c r="BO482" s="272"/>
      <c r="BP482" s="272"/>
      <c r="BQ482" s="272"/>
      <c r="BR482" s="272"/>
      <c r="BS482" s="272"/>
      <c r="BT482" s="272"/>
      <c r="BU482" s="272"/>
      <c r="BV482" s="272"/>
      <c r="BW482" s="272"/>
      <c r="BX482" s="272"/>
      <c r="BY482" s="272"/>
      <c r="BZ482" s="272"/>
      <c r="CA482" s="272"/>
      <c r="CB482" s="272"/>
      <c r="CC482" s="272"/>
      <c r="CD482" s="272"/>
      <c r="CE482" s="272"/>
      <c r="CF482" s="272"/>
      <c r="CG482" s="272"/>
      <c r="CH482" s="272"/>
      <c r="CI482" s="272"/>
      <c r="CJ482" s="272"/>
      <c r="CK482" s="272"/>
      <c r="CL482" s="272"/>
      <c r="CM482" s="272"/>
      <c r="CN482" s="272"/>
      <c r="CO482" s="272"/>
      <c r="CP482" s="272"/>
      <c r="CQ482" s="272"/>
      <c r="CR482" s="272"/>
      <c r="CS482" s="272"/>
      <c r="CT482" s="272"/>
      <c r="CU482" s="272"/>
      <c r="CV482" s="272"/>
      <c r="CW482" s="272"/>
      <c r="CX482" s="272"/>
      <c r="CY482" s="272"/>
      <c r="CZ482" s="272"/>
      <c r="DA482" s="272"/>
      <c r="DB482" s="272"/>
      <c r="DC482" s="272"/>
      <c r="DD482" s="272"/>
      <c r="DE482" s="272"/>
      <c r="DF482" s="272"/>
      <c r="DG482" s="272"/>
      <c r="DH482" s="272"/>
      <c r="DI482" s="272"/>
      <c r="DJ482" s="272"/>
      <c r="DK482" s="272"/>
      <c r="DL482" s="272"/>
      <c r="DM482" s="272"/>
      <c r="DN482" s="272"/>
      <c r="DO482" s="272"/>
      <c r="DP482" s="272"/>
      <c r="DQ482" s="272"/>
      <c r="DR482" s="272"/>
      <c r="DS482" s="272"/>
      <c r="DT482" s="272"/>
      <c r="DU482" s="272"/>
      <c r="DV482" s="272"/>
      <c r="DW482" s="272"/>
      <c r="DX482" s="272"/>
      <c r="DY482" s="272"/>
      <c r="DZ482" s="272"/>
      <c r="EA482" s="272"/>
      <c r="EB482" s="272"/>
      <c r="EC482" s="272"/>
      <c r="ED482" s="272"/>
      <c r="EE482" s="272"/>
      <c r="EF482" s="272"/>
      <c r="EG482" s="272"/>
      <c r="EH482" s="272"/>
      <c r="EI482" s="272"/>
      <c r="EJ482" s="272"/>
      <c r="EK482" s="272"/>
      <c r="EL482" s="272"/>
      <c r="EM482" s="272"/>
      <c r="EN482" s="272"/>
      <c r="EO482" s="272"/>
      <c r="EP482" s="272"/>
      <c r="EQ482" s="272"/>
      <c r="ER482" s="272"/>
      <c r="ES482" s="272"/>
      <c r="ET482" s="272"/>
      <c r="EU482" s="272"/>
      <c r="EV482" s="272"/>
      <c r="EW482" s="272"/>
      <c r="EX482" s="272"/>
      <c r="EY482" s="272"/>
      <c r="EZ482" s="272"/>
      <c r="FA482" s="272"/>
      <c r="FB482" s="272"/>
      <c r="FC482" s="272"/>
      <c r="FD482" s="272"/>
      <c r="FE482" s="272"/>
      <c r="FF482" s="272"/>
      <c r="FG482" s="272"/>
      <c r="FH482" s="272"/>
      <c r="FI482" s="272"/>
      <c r="FJ482" s="272"/>
      <c r="FK482" s="272"/>
      <c r="FL482" s="272"/>
      <c r="FM482" s="272"/>
      <c r="FN482" s="272"/>
      <c r="FO482" s="272"/>
    </row>
    <row r="483" spans="1:171" ht="15">
      <c r="A483" s="213"/>
      <c r="B483" s="226" t="s">
        <v>233</v>
      </c>
      <c r="C483" s="216">
        <f>+C485+C487+C489+C491</f>
        <v>0</v>
      </c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  <c r="AA483" s="272"/>
      <c r="AB483" s="272"/>
      <c r="AC483" s="272"/>
      <c r="AD483" s="272"/>
      <c r="AE483" s="272"/>
      <c r="AF483" s="272"/>
      <c r="AG483" s="272"/>
      <c r="AH483" s="272"/>
      <c r="AI483" s="272"/>
      <c r="AJ483" s="272"/>
      <c r="AK483" s="272"/>
      <c r="AL483" s="272"/>
      <c r="AM483" s="272"/>
      <c r="AN483" s="272"/>
      <c r="AO483" s="272"/>
      <c r="AP483" s="272"/>
      <c r="AQ483" s="272"/>
      <c r="AR483" s="272"/>
      <c r="AS483" s="272"/>
      <c r="AT483" s="272"/>
      <c r="AU483" s="272"/>
      <c r="AV483" s="272"/>
      <c r="AW483" s="272"/>
      <c r="AX483" s="272"/>
      <c r="AY483" s="272"/>
      <c r="AZ483" s="272"/>
      <c r="BA483" s="272"/>
      <c r="BB483" s="272"/>
      <c r="BC483" s="272"/>
      <c r="BD483" s="272"/>
      <c r="BE483" s="272"/>
      <c r="BF483" s="272"/>
      <c r="BG483" s="272"/>
      <c r="BH483" s="272"/>
      <c r="BI483" s="272"/>
      <c r="BJ483" s="272"/>
      <c r="BK483" s="272"/>
      <c r="BL483" s="272"/>
      <c r="BM483" s="272"/>
      <c r="BN483" s="272"/>
      <c r="BO483" s="272"/>
      <c r="BP483" s="272"/>
      <c r="BQ483" s="272"/>
      <c r="BR483" s="272"/>
      <c r="BS483" s="272"/>
      <c r="BT483" s="272"/>
      <c r="BU483" s="272"/>
      <c r="BV483" s="272"/>
      <c r="BW483" s="272"/>
      <c r="BX483" s="272"/>
      <c r="BY483" s="272"/>
      <c r="BZ483" s="272"/>
      <c r="CA483" s="272"/>
      <c r="CB483" s="272"/>
      <c r="CC483" s="272"/>
      <c r="CD483" s="272"/>
      <c r="CE483" s="272"/>
      <c r="CF483" s="272"/>
      <c r="CG483" s="272"/>
      <c r="CH483" s="272"/>
      <c r="CI483" s="272"/>
      <c r="CJ483" s="272"/>
      <c r="CK483" s="272"/>
      <c r="CL483" s="272"/>
      <c r="CM483" s="272"/>
      <c r="CN483" s="272"/>
      <c r="CO483" s="272"/>
      <c r="CP483" s="272"/>
      <c r="CQ483" s="272"/>
      <c r="CR483" s="272"/>
      <c r="CS483" s="272"/>
      <c r="CT483" s="272"/>
      <c r="CU483" s="272"/>
      <c r="CV483" s="272"/>
      <c r="CW483" s="272"/>
      <c r="CX483" s="272"/>
      <c r="CY483" s="272"/>
      <c r="CZ483" s="272"/>
      <c r="DA483" s="272"/>
      <c r="DB483" s="272"/>
      <c r="DC483" s="272"/>
      <c r="DD483" s="272"/>
      <c r="DE483" s="272"/>
      <c r="DF483" s="272"/>
      <c r="DG483" s="272"/>
      <c r="DH483" s="272"/>
      <c r="DI483" s="272"/>
      <c r="DJ483" s="272"/>
      <c r="DK483" s="272"/>
      <c r="DL483" s="272"/>
      <c r="DM483" s="272"/>
      <c r="DN483" s="272"/>
      <c r="DO483" s="272"/>
      <c r="DP483" s="272"/>
      <c r="DQ483" s="272"/>
      <c r="DR483" s="272"/>
      <c r="DS483" s="272"/>
      <c r="DT483" s="272"/>
      <c r="DU483" s="272"/>
      <c r="DV483" s="272"/>
      <c r="DW483" s="272"/>
      <c r="DX483" s="272"/>
      <c r="DY483" s="272"/>
      <c r="DZ483" s="272"/>
      <c r="EA483" s="272"/>
      <c r="EB483" s="272"/>
      <c r="EC483" s="272"/>
      <c r="ED483" s="272"/>
      <c r="EE483" s="272"/>
      <c r="EF483" s="272"/>
      <c r="EG483" s="272"/>
      <c r="EH483" s="272"/>
      <c r="EI483" s="272"/>
      <c r="EJ483" s="272"/>
      <c r="EK483" s="272"/>
      <c r="EL483" s="272"/>
      <c r="EM483" s="272"/>
      <c r="EN483" s="272"/>
      <c r="EO483" s="272"/>
      <c r="EP483" s="272"/>
      <c r="EQ483" s="272"/>
      <c r="ER483" s="272"/>
      <c r="ES483" s="272"/>
      <c r="ET483" s="272"/>
      <c r="EU483" s="272"/>
      <c r="EV483" s="272"/>
      <c r="EW483" s="272"/>
      <c r="EX483" s="272"/>
      <c r="EY483" s="272"/>
      <c r="EZ483" s="272"/>
      <c r="FA483" s="272"/>
      <c r="FB483" s="272"/>
      <c r="FC483" s="272"/>
      <c r="FD483" s="272"/>
      <c r="FE483" s="272"/>
      <c r="FF483" s="272"/>
      <c r="FG483" s="272"/>
      <c r="FH483" s="272"/>
      <c r="FI483" s="272"/>
      <c r="FJ483" s="272"/>
      <c r="FK483" s="272"/>
      <c r="FL483" s="272"/>
      <c r="FM483" s="272"/>
      <c r="FN483" s="272"/>
      <c r="FO483" s="272"/>
    </row>
    <row r="484" spans="1:171" ht="15">
      <c r="A484" s="255"/>
      <c r="B484" s="256" t="s">
        <v>229</v>
      </c>
      <c r="C484" s="189"/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  <c r="AA484" s="272"/>
      <c r="AB484" s="272"/>
      <c r="AC484" s="272"/>
      <c r="AD484" s="272"/>
      <c r="AE484" s="272"/>
      <c r="AF484" s="272"/>
      <c r="AG484" s="272"/>
      <c r="AH484" s="272"/>
      <c r="AI484" s="272"/>
      <c r="AJ484" s="272"/>
      <c r="AK484" s="272"/>
      <c r="AL484" s="272"/>
      <c r="AM484" s="272"/>
      <c r="AN484" s="272"/>
      <c r="AO484" s="272"/>
      <c r="AP484" s="272"/>
      <c r="AQ484" s="272"/>
      <c r="AR484" s="272"/>
      <c r="AS484" s="272"/>
      <c r="AT484" s="272"/>
      <c r="AU484" s="272"/>
      <c r="AV484" s="272"/>
      <c r="AW484" s="272"/>
      <c r="AX484" s="272"/>
      <c r="AY484" s="272"/>
      <c r="AZ484" s="272"/>
      <c r="BA484" s="272"/>
      <c r="BB484" s="272"/>
      <c r="BC484" s="272"/>
      <c r="BD484" s="272"/>
      <c r="BE484" s="272"/>
      <c r="BF484" s="272"/>
      <c r="BG484" s="272"/>
      <c r="BH484" s="272"/>
      <c r="BI484" s="272"/>
      <c r="BJ484" s="272"/>
      <c r="BK484" s="272"/>
      <c r="BL484" s="272"/>
      <c r="BM484" s="272"/>
      <c r="BN484" s="272"/>
      <c r="BO484" s="272"/>
      <c r="BP484" s="272"/>
      <c r="BQ484" s="272"/>
      <c r="BR484" s="272"/>
      <c r="BS484" s="272"/>
      <c r="BT484" s="272"/>
      <c r="BU484" s="272"/>
      <c r="BV484" s="272"/>
      <c r="BW484" s="272"/>
      <c r="BX484" s="272"/>
      <c r="BY484" s="272"/>
      <c r="BZ484" s="272"/>
      <c r="CA484" s="272"/>
      <c r="CB484" s="272"/>
      <c r="CC484" s="272"/>
      <c r="CD484" s="272"/>
      <c r="CE484" s="272"/>
      <c r="CF484" s="272"/>
      <c r="CG484" s="272"/>
      <c r="CH484" s="272"/>
      <c r="CI484" s="272"/>
      <c r="CJ484" s="272"/>
      <c r="CK484" s="272"/>
      <c r="CL484" s="272"/>
      <c r="CM484" s="272"/>
      <c r="CN484" s="272"/>
      <c r="CO484" s="272"/>
      <c r="CP484" s="272"/>
      <c r="CQ484" s="272"/>
      <c r="CR484" s="272"/>
      <c r="CS484" s="272"/>
      <c r="CT484" s="272"/>
      <c r="CU484" s="272"/>
      <c r="CV484" s="272"/>
      <c r="CW484" s="272"/>
      <c r="CX484" s="272"/>
      <c r="CY484" s="272"/>
      <c r="CZ484" s="272"/>
      <c r="DA484" s="272"/>
      <c r="DB484" s="272"/>
      <c r="DC484" s="272"/>
      <c r="DD484" s="272"/>
      <c r="DE484" s="272"/>
      <c r="DF484" s="272"/>
      <c r="DG484" s="272"/>
      <c r="DH484" s="272"/>
      <c r="DI484" s="272"/>
      <c r="DJ484" s="272"/>
      <c r="DK484" s="272"/>
      <c r="DL484" s="272"/>
      <c r="DM484" s="272"/>
      <c r="DN484" s="272"/>
      <c r="DO484" s="272"/>
      <c r="DP484" s="272"/>
      <c r="DQ484" s="272"/>
      <c r="DR484" s="272"/>
      <c r="DS484" s="272"/>
      <c r="DT484" s="272"/>
      <c r="DU484" s="272"/>
      <c r="DV484" s="272"/>
      <c r="DW484" s="272"/>
      <c r="DX484" s="272"/>
      <c r="DY484" s="272"/>
      <c r="DZ484" s="272"/>
      <c r="EA484" s="272"/>
      <c r="EB484" s="272"/>
      <c r="EC484" s="272"/>
      <c r="ED484" s="272"/>
      <c r="EE484" s="272"/>
      <c r="EF484" s="272"/>
      <c r="EG484" s="272"/>
      <c r="EH484" s="272"/>
      <c r="EI484" s="272"/>
      <c r="EJ484" s="272"/>
      <c r="EK484" s="272"/>
      <c r="EL484" s="272"/>
      <c r="EM484" s="272"/>
      <c r="EN484" s="272"/>
      <c r="EO484" s="272"/>
      <c r="EP484" s="272"/>
      <c r="EQ484" s="272"/>
      <c r="ER484" s="272"/>
      <c r="ES484" s="272"/>
      <c r="ET484" s="272"/>
      <c r="EU484" s="272"/>
      <c r="EV484" s="272"/>
      <c r="EW484" s="272"/>
      <c r="EX484" s="272"/>
      <c r="EY484" s="272"/>
      <c r="EZ484" s="272"/>
      <c r="FA484" s="272"/>
      <c r="FB484" s="272"/>
      <c r="FC484" s="272"/>
      <c r="FD484" s="272"/>
      <c r="FE484" s="272"/>
      <c r="FF484" s="272"/>
      <c r="FG484" s="272"/>
      <c r="FH484" s="272"/>
      <c r="FI484" s="272"/>
      <c r="FJ484" s="272"/>
      <c r="FK484" s="272"/>
      <c r="FL484" s="272"/>
      <c r="FM484" s="272"/>
      <c r="FN484" s="272"/>
      <c r="FO484" s="272"/>
    </row>
    <row r="485" spans="1:171" ht="15">
      <c r="A485" s="213"/>
      <c r="B485" s="226" t="s">
        <v>234</v>
      </c>
      <c r="C485" s="177"/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  <c r="AA485" s="272"/>
      <c r="AB485" s="272"/>
      <c r="AC485" s="272"/>
      <c r="AD485" s="272"/>
      <c r="AE485" s="272"/>
      <c r="AF485" s="272"/>
      <c r="AG485" s="272"/>
      <c r="AH485" s="272"/>
      <c r="AI485" s="272"/>
      <c r="AJ485" s="272"/>
      <c r="AK485" s="272"/>
      <c r="AL485" s="272"/>
      <c r="AM485" s="272"/>
      <c r="AN485" s="272"/>
      <c r="AO485" s="272"/>
      <c r="AP485" s="272"/>
      <c r="AQ485" s="272"/>
      <c r="AR485" s="272"/>
      <c r="AS485" s="272"/>
      <c r="AT485" s="272"/>
      <c r="AU485" s="272"/>
      <c r="AV485" s="272"/>
      <c r="AW485" s="272"/>
      <c r="AX485" s="272"/>
      <c r="AY485" s="272"/>
      <c r="AZ485" s="272"/>
      <c r="BA485" s="272"/>
      <c r="BB485" s="272"/>
      <c r="BC485" s="272"/>
      <c r="BD485" s="272"/>
      <c r="BE485" s="272"/>
      <c r="BF485" s="272"/>
      <c r="BG485" s="272"/>
      <c r="BH485" s="272"/>
      <c r="BI485" s="272"/>
      <c r="BJ485" s="272"/>
      <c r="BK485" s="272"/>
      <c r="BL485" s="272"/>
      <c r="BM485" s="272"/>
      <c r="BN485" s="272"/>
      <c r="BO485" s="272"/>
      <c r="BP485" s="272"/>
      <c r="BQ485" s="272"/>
      <c r="BR485" s="272"/>
      <c r="BS485" s="272"/>
      <c r="BT485" s="272"/>
      <c r="BU485" s="272"/>
      <c r="BV485" s="272"/>
      <c r="BW485" s="272"/>
      <c r="BX485" s="272"/>
      <c r="BY485" s="272"/>
      <c r="BZ485" s="272"/>
      <c r="CA485" s="272"/>
      <c r="CB485" s="272"/>
      <c r="CC485" s="272"/>
      <c r="CD485" s="272"/>
      <c r="CE485" s="272"/>
      <c r="CF485" s="272"/>
      <c r="CG485" s="272"/>
      <c r="CH485" s="272"/>
      <c r="CI485" s="272"/>
      <c r="CJ485" s="272"/>
      <c r="CK485" s="272"/>
      <c r="CL485" s="272"/>
      <c r="CM485" s="272"/>
      <c r="CN485" s="272"/>
      <c r="CO485" s="272"/>
      <c r="CP485" s="272"/>
      <c r="CQ485" s="272"/>
      <c r="CR485" s="272"/>
      <c r="CS485" s="272"/>
      <c r="CT485" s="272"/>
      <c r="CU485" s="272"/>
      <c r="CV485" s="272"/>
      <c r="CW485" s="272"/>
      <c r="CX485" s="272"/>
      <c r="CY485" s="272"/>
      <c r="CZ485" s="272"/>
      <c r="DA485" s="272"/>
      <c r="DB485" s="272"/>
      <c r="DC485" s="272"/>
      <c r="DD485" s="272"/>
      <c r="DE485" s="272"/>
      <c r="DF485" s="272"/>
      <c r="DG485" s="272"/>
      <c r="DH485" s="272"/>
      <c r="DI485" s="272"/>
      <c r="DJ485" s="272"/>
      <c r="DK485" s="272"/>
      <c r="DL485" s="272"/>
      <c r="DM485" s="272"/>
      <c r="DN485" s="272"/>
      <c r="DO485" s="272"/>
      <c r="DP485" s="272"/>
      <c r="DQ485" s="272"/>
      <c r="DR485" s="272"/>
      <c r="DS485" s="272"/>
      <c r="DT485" s="272"/>
      <c r="DU485" s="272"/>
      <c r="DV485" s="272"/>
      <c r="DW485" s="272"/>
      <c r="DX485" s="272"/>
      <c r="DY485" s="272"/>
      <c r="DZ485" s="272"/>
      <c r="EA485" s="272"/>
      <c r="EB485" s="272"/>
      <c r="EC485" s="272"/>
      <c r="ED485" s="272"/>
      <c r="EE485" s="272"/>
      <c r="EF485" s="272"/>
      <c r="EG485" s="272"/>
      <c r="EH485" s="272"/>
      <c r="EI485" s="272"/>
      <c r="EJ485" s="272"/>
      <c r="EK485" s="272"/>
      <c r="EL485" s="272"/>
      <c r="EM485" s="272"/>
      <c r="EN485" s="272"/>
      <c r="EO485" s="272"/>
      <c r="EP485" s="272"/>
      <c r="EQ485" s="272"/>
      <c r="ER485" s="272"/>
      <c r="ES485" s="272"/>
      <c r="ET485" s="272"/>
      <c r="EU485" s="272"/>
      <c r="EV485" s="272"/>
      <c r="EW485" s="272"/>
      <c r="EX485" s="272"/>
      <c r="EY485" s="272"/>
      <c r="EZ485" s="272"/>
      <c r="FA485" s="272"/>
      <c r="FB485" s="272"/>
      <c r="FC485" s="272"/>
      <c r="FD485" s="272"/>
      <c r="FE485" s="272"/>
      <c r="FF485" s="272"/>
      <c r="FG485" s="272"/>
      <c r="FH485" s="272"/>
      <c r="FI485" s="272"/>
      <c r="FJ485" s="272"/>
      <c r="FK485" s="272"/>
      <c r="FL485" s="272"/>
      <c r="FM485" s="272"/>
      <c r="FN485" s="272"/>
      <c r="FO485" s="272"/>
    </row>
    <row r="486" spans="1:171" ht="15">
      <c r="A486" s="255"/>
      <c r="B486" s="256" t="s">
        <v>230</v>
      </c>
      <c r="C486" s="189"/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  <c r="AA486" s="272"/>
      <c r="AB486" s="272"/>
      <c r="AC486" s="272"/>
      <c r="AD486" s="272"/>
      <c r="AE486" s="272"/>
      <c r="AF486" s="272"/>
      <c r="AG486" s="272"/>
      <c r="AH486" s="272"/>
      <c r="AI486" s="272"/>
      <c r="AJ486" s="272"/>
      <c r="AK486" s="272"/>
      <c r="AL486" s="272"/>
      <c r="AM486" s="272"/>
      <c r="AN486" s="272"/>
      <c r="AO486" s="272"/>
      <c r="AP486" s="272"/>
      <c r="AQ486" s="272"/>
      <c r="AR486" s="272"/>
      <c r="AS486" s="272"/>
      <c r="AT486" s="272"/>
      <c r="AU486" s="272"/>
      <c r="AV486" s="272"/>
      <c r="AW486" s="272"/>
      <c r="AX486" s="272"/>
      <c r="AY486" s="272"/>
      <c r="AZ486" s="272"/>
      <c r="BA486" s="272"/>
      <c r="BB486" s="272"/>
      <c r="BC486" s="272"/>
      <c r="BD486" s="272"/>
      <c r="BE486" s="272"/>
      <c r="BF486" s="272"/>
      <c r="BG486" s="272"/>
      <c r="BH486" s="272"/>
      <c r="BI486" s="272"/>
      <c r="BJ486" s="272"/>
      <c r="BK486" s="272"/>
      <c r="BL486" s="272"/>
      <c r="BM486" s="272"/>
      <c r="BN486" s="272"/>
      <c r="BO486" s="272"/>
      <c r="BP486" s="272"/>
      <c r="BQ486" s="272"/>
      <c r="BR486" s="272"/>
      <c r="BS486" s="272"/>
      <c r="BT486" s="272"/>
      <c r="BU486" s="272"/>
      <c r="BV486" s="272"/>
      <c r="BW486" s="272"/>
      <c r="BX486" s="272"/>
      <c r="BY486" s="272"/>
      <c r="BZ486" s="272"/>
      <c r="CA486" s="272"/>
      <c r="CB486" s="272"/>
      <c r="CC486" s="272"/>
      <c r="CD486" s="272"/>
      <c r="CE486" s="272"/>
      <c r="CF486" s="272"/>
      <c r="CG486" s="272"/>
      <c r="CH486" s="272"/>
      <c r="CI486" s="272"/>
      <c r="CJ486" s="272"/>
      <c r="CK486" s="272"/>
      <c r="CL486" s="272"/>
      <c r="CM486" s="272"/>
      <c r="CN486" s="272"/>
      <c r="CO486" s="272"/>
      <c r="CP486" s="272"/>
      <c r="CQ486" s="272"/>
      <c r="CR486" s="272"/>
      <c r="CS486" s="272"/>
      <c r="CT486" s="272"/>
      <c r="CU486" s="272"/>
      <c r="CV486" s="272"/>
      <c r="CW486" s="272"/>
      <c r="CX486" s="272"/>
      <c r="CY486" s="272"/>
      <c r="CZ486" s="272"/>
      <c r="DA486" s="272"/>
      <c r="DB486" s="272"/>
      <c r="DC486" s="272"/>
      <c r="DD486" s="272"/>
      <c r="DE486" s="272"/>
      <c r="DF486" s="272"/>
      <c r="DG486" s="272"/>
      <c r="DH486" s="272"/>
      <c r="DI486" s="272"/>
      <c r="DJ486" s="272"/>
      <c r="DK486" s="272"/>
      <c r="DL486" s="272"/>
      <c r="DM486" s="272"/>
      <c r="DN486" s="272"/>
      <c r="DO486" s="272"/>
      <c r="DP486" s="272"/>
      <c r="DQ486" s="272"/>
      <c r="DR486" s="272"/>
      <c r="DS486" s="272"/>
      <c r="DT486" s="272"/>
      <c r="DU486" s="272"/>
      <c r="DV486" s="272"/>
      <c r="DW486" s="272"/>
      <c r="DX486" s="272"/>
      <c r="DY486" s="272"/>
      <c r="DZ486" s="272"/>
      <c r="EA486" s="272"/>
      <c r="EB486" s="272"/>
      <c r="EC486" s="272"/>
      <c r="ED486" s="272"/>
      <c r="EE486" s="272"/>
      <c r="EF486" s="272"/>
      <c r="EG486" s="272"/>
      <c r="EH486" s="272"/>
      <c r="EI486" s="272"/>
      <c r="EJ486" s="272"/>
      <c r="EK486" s="272"/>
      <c r="EL486" s="272"/>
      <c r="EM486" s="272"/>
      <c r="EN486" s="272"/>
      <c r="EO486" s="272"/>
      <c r="EP486" s="272"/>
      <c r="EQ486" s="272"/>
      <c r="ER486" s="272"/>
      <c r="ES486" s="272"/>
      <c r="ET486" s="272"/>
      <c r="EU486" s="272"/>
      <c r="EV486" s="272"/>
      <c r="EW486" s="272"/>
      <c r="EX486" s="272"/>
      <c r="EY486" s="272"/>
      <c r="EZ486" s="272"/>
      <c r="FA486" s="272"/>
      <c r="FB486" s="272"/>
      <c r="FC486" s="272"/>
      <c r="FD486" s="272"/>
      <c r="FE486" s="272"/>
      <c r="FF486" s="272"/>
      <c r="FG486" s="272"/>
      <c r="FH486" s="272"/>
      <c r="FI486" s="272"/>
      <c r="FJ486" s="272"/>
      <c r="FK486" s="272"/>
      <c r="FL486" s="272"/>
      <c r="FM486" s="272"/>
      <c r="FN486" s="272"/>
      <c r="FO486" s="272"/>
    </row>
    <row r="487" spans="1:171" ht="15">
      <c r="A487" s="213"/>
      <c r="B487" s="226" t="s">
        <v>235</v>
      </c>
      <c r="C487" s="177"/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  <c r="Z487" s="272"/>
      <c r="AA487" s="272"/>
      <c r="AB487" s="272"/>
      <c r="AC487" s="272"/>
      <c r="AD487" s="272"/>
      <c r="AE487" s="272"/>
      <c r="AF487" s="272"/>
      <c r="AG487" s="272"/>
      <c r="AH487" s="272"/>
      <c r="AI487" s="272"/>
      <c r="AJ487" s="272"/>
      <c r="AK487" s="272"/>
      <c r="AL487" s="272"/>
      <c r="AM487" s="272"/>
      <c r="AN487" s="272"/>
      <c r="AO487" s="272"/>
      <c r="AP487" s="272"/>
      <c r="AQ487" s="272"/>
      <c r="AR487" s="272"/>
      <c r="AS487" s="272"/>
      <c r="AT487" s="272"/>
      <c r="AU487" s="272"/>
      <c r="AV487" s="272"/>
      <c r="AW487" s="272"/>
      <c r="AX487" s="272"/>
      <c r="AY487" s="272"/>
      <c r="AZ487" s="272"/>
      <c r="BA487" s="272"/>
      <c r="BB487" s="272"/>
      <c r="BC487" s="272"/>
      <c r="BD487" s="272"/>
      <c r="BE487" s="272"/>
      <c r="BF487" s="272"/>
      <c r="BG487" s="272"/>
      <c r="BH487" s="272"/>
      <c r="BI487" s="272"/>
      <c r="BJ487" s="272"/>
      <c r="BK487" s="272"/>
      <c r="BL487" s="272"/>
      <c r="BM487" s="272"/>
      <c r="BN487" s="272"/>
      <c r="BO487" s="272"/>
      <c r="BP487" s="272"/>
      <c r="BQ487" s="272"/>
      <c r="BR487" s="272"/>
      <c r="BS487" s="272"/>
      <c r="BT487" s="272"/>
      <c r="BU487" s="272"/>
      <c r="BV487" s="272"/>
      <c r="BW487" s="272"/>
      <c r="BX487" s="272"/>
      <c r="BY487" s="272"/>
      <c r="BZ487" s="272"/>
      <c r="CA487" s="272"/>
      <c r="CB487" s="272"/>
      <c r="CC487" s="272"/>
      <c r="CD487" s="272"/>
      <c r="CE487" s="272"/>
      <c r="CF487" s="272"/>
      <c r="CG487" s="272"/>
      <c r="CH487" s="272"/>
      <c r="CI487" s="272"/>
      <c r="CJ487" s="272"/>
      <c r="CK487" s="272"/>
      <c r="CL487" s="272"/>
      <c r="CM487" s="272"/>
      <c r="CN487" s="272"/>
      <c r="CO487" s="272"/>
      <c r="CP487" s="272"/>
      <c r="CQ487" s="272"/>
      <c r="CR487" s="272"/>
      <c r="CS487" s="272"/>
      <c r="CT487" s="272"/>
      <c r="CU487" s="272"/>
      <c r="CV487" s="272"/>
      <c r="CW487" s="272"/>
      <c r="CX487" s="272"/>
      <c r="CY487" s="272"/>
      <c r="CZ487" s="272"/>
      <c r="DA487" s="272"/>
      <c r="DB487" s="272"/>
      <c r="DC487" s="272"/>
      <c r="DD487" s="272"/>
      <c r="DE487" s="272"/>
      <c r="DF487" s="272"/>
      <c r="DG487" s="272"/>
      <c r="DH487" s="272"/>
      <c r="DI487" s="272"/>
      <c r="DJ487" s="272"/>
      <c r="DK487" s="272"/>
      <c r="DL487" s="272"/>
      <c r="DM487" s="272"/>
      <c r="DN487" s="272"/>
      <c r="DO487" s="272"/>
      <c r="DP487" s="272"/>
      <c r="DQ487" s="272"/>
      <c r="DR487" s="272"/>
      <c r="DS487" s="272"/>
      <c r="DT487" s="272"/>
      <c r="DU487" s="272"/>
      <c r="DV487" s="272"/>
      <c r="DW487" s="272"/>
      <c r="DX487" s="272"/>
      <c r="DY487" s="272"/>
      <c r="DZ487" s="272"/>
      <c r="EA487" s="272"/>
      <c r="EB487" s="272"/>
      <c r="EC487" s="272"/>
      <c r="ED487" s="272"/>
      <c r="EE487" s="272"/>
      <c r="EF487" s="272"/>
      <c r="EG487" s="272"/>
      <c r="EH487" s="272"/>
      <c r="EI487" s="272"/>
      <c r="EJ487" s="272"/>
      <c r="EK487" s="272"/>
      <c r="EL487" s="272"/>
      <c r="EM487" s="272"/>
      <c r="EN487" s="272"/>
      <c r="EO487" s="272"/>
      <c r="EP487" s="272"/>
      <c r="EQ487" s="272"/>
      <c r="ER487" s="272"/>
      <c r="ES487" s="272"/>
      <c r="ET487" s="272"/>
      <c r="EU487" s="272"/>
      <c r="EV487" s="272"/>
      <c r="EW487" s="272"/>
      <c r="EX487" s="272"/>
      <c r="EY487" s="272"/>
      <c r="EZ487" s="272"/>
      <c r="FA487" s="272"/>
      <c r="FB487" s="272"/>
      <c r="FC487" s="272"/>
      <c r="FD487" s="272"/>
      <c r="FE487" s="272"/>
      <c r="FF487" s="272"/>
      <c r="FG487" s="272"/>
      <c r="FH487" s="272"/>
      <c r="FI487" s="272"/>
      <c r="FJ487" s="272"/>
      <c r="FK487" s="272"/>
      <c r="FL487" s="272"/>
      <c r="FM487" s="272"/>
      <c r="FN487" s="272"/>
      <c r="FO487" s="272"/>
    </row>
    <row r="488" spans="1:171" ht="15">
      <c r="A488" s="255"/>
      <c r="B488" s="256" t="s">
        <v>231</v>
      </c>
      <c r="C488" s="189"/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  <c r="Z488" s="272"/>
      <c r="AA488" s="272"/>
      <c r="AB488" s="272"/>
      <c r="AC488" s="272"/>
      <c r="AD488" s="272"/>
      <c r="AE488" s="272"/>
      <c r="AF488" s="272"/>
      <c r="AG488" s="272"/>
      <c r="AH488" s="272"/>
      <c r="AI488" s="272"/>
      <c r="AJ488" s="272"/>
      <c r="AK488" s="272"/>
      <c r="AL488" s="272"/>
      <c r="AM488" s="272"/>
      <c r="AN488" s="272"/>
      <c r="AO488" s="272"/>
      <c r="AP488" s="272"/>
      <c r="AQ488" s="272"/>
      <c r="AR488" s="272"/>
      <c r="AS488" s="272"/>
      <c r="AT488" s="272"/>
      <c r="AU488" s="272"/>
      <c r="AV488" s="272"/>
      <c r="AW488" s="272"/>
      <c r="AX488" s="272"/>
      <c r="AY488" s="272"/>
      <c r="AZ488" s="272"/>
      <c r="BA488" s="272"/>
      <c r="BB488" s="272"/>
      <c r="BC488" s="272"/>
      <c r="BD488" s="272"/>
      <c r="BE488" s="272"/>
      <c r="BF488" s="272"/>
      <c r="BG488" s="272"/>
      <c r="BH488" s="272"/>
      <c r="BI488" s="272"/>
      <c r="BJ488" s="272"/>
      <c r="BK488" s="272"/>
      <c r="BL488" s="272"/>
      <c r="BM488" s="272"/>
      <c r="BN488" s="272"/>
      <c r="BO488" s="272"/>
      <c r="BP488" s="272"/>
      <c r="BQ488" s="272"/>
      <c r="BR488" s="272"/>
      <c r="BS488" s="272"/>
      <c r="BT488" s="272"/>
      <c r="BU488" s="272"/>
      <c r="BV488" s="272"/>
      <c r="BW488" s="272"/>
      <c r="BX488" s="272"/>
      <c r="BY488" s="272"/>
      <c r="BZ488" s="272"/>
      <c r="CA488" s="272"/>
      <c r="CB488" s="272"/>
      <c r="CC488" s="272"/>
      <c r="CD488" s="272"/>
      <c r="CE488" s="272"/>
      <c r="CF488" s="272"/>
      <c r="CG488" s="272"/>
      <c r="CH488" s="272"/>
      <c r="CI488" s="272"/>
      <c r="CJ488" s="272"/>
      <c r="CK488" s="272"/>
      <c r="CL488" s="272"/>
      <c r="CM488" s="272"/>
      <c r="CN488" s="272"/>
      <c r="CO488" s="272"/>
      <c r="CP488" s="272"/>
      <c r="CQ488" s="272"/>
      <c r="CR488" s="272"/>
      <c r="CS488" s="272"/>
      <c r="CT488" s="272"/>
      <c r="CU488" s="272"/>
      <c r="CV488" s="272"/>
      <c r="CW488" s="272"/>
      <c r="CX488" s="272"/>
      <c r="CY488" s="272"/>
      <c r="CZ488" s="272"/>
      <c r="DA488" s="272"/>
      <c r="DB488" s="272"/>
      <c r="DC488" s="272"/>
      <c r="DD488" s="272"/>
      <c r="DE488" s="272"/>
      <c r="DF488" s="272"/>
      <c r="DG488" s="272"/>
      <c r="DH488" s="272"/>
      <c r="DI488" s="272"/>
      <c r="DJ488" s="272"/>
      <c r="DK488" s="272"/>
      <c r="DL488" s="272"/>
      <c r="DM488" s="272"/>
      <c r="DN488" s="272"/>
      <c r="DO488" s="272"/>
      <c r="DP488" s="272"/>
      <c r="DQ488" s="272"/>
      <c r="DR488" s="272"/>
      <c r="DS488" s="272"/>
      <c r="DT488" s="272"/>
      <c r="DU488" s="272"/>
      <c r="DV488" s="272"/>
      <c r="DW488" s="272"/>
      <c r="DX488" s="272"/>
      <c r="DY488" s="272"/>
      <c r="DZ488" s="272"/>
      <c r="EA488" s="272"/>
      <c r="EB488" s="272"/>
      <c r="EC488" s="272"/>
      <c r="ED488" s="272"/>
      <c r="EE488" s="272"/>
      <c r="EF488" s="272"/>
      <c r="EG488" s="272"/>
      <c r="EH488" s="272"/>
      <c r="EI488" s="272"/>
      <c r="EJ488" s="272"/>
      <c r="EK488" s="272"/>
      <c r="EL488" s="272"/>
      <c r="EM488" s="272"/>
      <c r="EN488" s="272"/>
      <c r="EO488" s="272"/>
      <c r="EP488" s="272"/>
      <c r="EQ488" s="272"/>
      <c r="ER488" s="272"/>
      <c r="ES488" s="272"/>
      <c r="ET488" s="272"/>
      <c r="EU488" s="272"/>
      <c r="EV488" s="272"/>
      <c r="EW488" s="272"/>
      <c r="EX488" s="272"/>
      <c r="EY488" s="272"/>
      <c r="EZ488" s="272"/>
      <c r="FA488" s="272"/>
      <c r="FB488" s="272"/>
      <c r="FC488" s="272"/>
      <c r="FD488" s="272"/>
      <c r="FE488" s="272"/>
      <c r="FF488" s="272"/>
      <c r="FG488" s="272"/>
      <c r="FH488" s="272"/>
      <c r="FI488" s="272"/>
      <c r="FJ488" s="272"/>
      <c r="FK488" s="272"/>
      <c r="FL488" s="272"/>
      <c r="FM488" s="272"/>
      <c r="FN488" s="272"/>
      <c r="FO488" s="272"/>
    </row>
    <row r="489" spans="1:171" ht="15">
      <c r="A489" s="213"/>
      <c r="B489" s="226" t="s">
        <v>236</v>
      </c>
      <c r="C489" s="177"/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  <c r="AA489" s="272"/>
      <c r="AB489" s="272"/>
      <c r="AC489" s="272"/>
      <c r="AD489" s="272"/>
      <c r="AE489" s="272"/>
      <c r="AF489" s="272"/>
      <c r="AG489" s="272"/>
      <c r="AH489" s="272"/>
      <c r="AI489" s="272"/>
      <c r="AJ489" s="272"/>
      <c r="AK489" s="272"/>
      <c r="AL489" s="272"/>
      <c r="AM489" s="272"/>
      <c r="AN489" s="272"/>
      <c r="AO489" s="272"/>
      <c r="AP489" s="272"/>
      <c r="AQ489" s="272"/>
      <c r="AR489" s="272"/>
      <c r="AS489" s="272"/>
      <c r="AT489" s="272"/>
      <c r="AU489" s="272"/>
      <c r="AV489" s="272"/>
      <c r="AW489" s="272"/>
      <c r="AX489" s="272"/>
      <c r="AY489" s="272"/>
      <c r="AZ489" s="272"/>
      <c r="BA489" s="272"/>
      <c r="BB489" s="272"/>
      <c r="BC489" s="272"/>
      <c r="BD489" s="272"/>
      <c r="BE489" s="272"/>
      <c r="BF489" s="272"/>
      <c r="BG489" s="272"/>
      <c r="BH489" s="272"/>
      <c r="BI489" s="272"/>
      <c r="BJ489" s="272"/>
      <c r="BK489" s="272"/>
      <c r="BL489" s="272"/>
      <c r="BM489" s="272"/>
      <c r="BN489" s="272"/>
      <c r="BO489" s="272"/>
      <c r="BP489" s="272"/>
      <c r="BQ489" s="272"/>
      <c r="BR489" s="272"/>
      <c r="BS489" s="272"/>
      <c r="BT489" s="272"/>
      <c r="BU489" s="272"/>
      <c r="BV489" s="272"/>
      <c r="BW489" s="272"/>
      <c r="BX489" s="272"/>
      <c r="BY489" s="272"/>
      <c r="BZ489" s="272"/>
      <c r="CA489" s="272"/>
      <c r="CB489" s="272"/>
      <c r="CC489" s="272"/>
      <c r="CD489" s="272"/>
      <c r="CE489" s="272"/>
      <c r="CF489" s="272"/>
      <c r="CG489" s="272"/>
      <c r="CH489" s="272"/>
      <c r="CI489" s="272"/>
      <c r="CJ489" s="272"/>
      <c r="CK489" s="272"/>
      <c r="CL489" s="272"/>
      <c r="CM489" s="272"/>
      <c r="CN489" s="272"/>
      <c r="CO489" s="272"/>
      <c r="CP489" s="272"/>
      <c r="CQ489" s="272"/>
      <c r="CR489" s="272"/>
      <c r="CS489" s="272"/>
      <c r="CT489" s="272"/>
      <c r="CU489" s="272"/>
      <c r="CV489" s="272"/>
      <c r="CW489" s="272"/>
      <c r="CX489" s="272"/>
      <c r="CY489" s="272"/>
      <c r="CZ489" s="272"/>
      <c r="DA489" s="272"/>
      <c r="DB489" s="272"/>
      <c r="DC489" s="272"/>
      <c r="DD489" s="272"/>
      <c r="DE489" s="272"/>
      <c r="DF489" s="272"/>
      <c r="DG489" s="272"/>
      <c r="DH489" s="272"/>
      <c r="DI489" s="272"/>
      <c r="DJ489" s="272"/>
      <c r="DK489" s="272"/>
      <c r="DL489" s="272"/>
      <c r="DM489" s="272"/>
      <c r="DN489" s="272"/>
      <c r="DO489" s="272"/>
      <c r="DP489" s="272"/>
      <c r="DQ489" s="272"/>
      <c r="DR489" s="272"/>
      <c r="DS489" s="272"/>
      <c r="DT489" s="272"/>
      <c r="DU489" s="272"/>
      <c r="DV489" s="272"/>
      <c r="DW489" s="272"/>
      <c r="DX489" s="272"/>
      <c r="DY489" s="272"/>
      <c r="DZ489" s="272"/>
      <c r="EA489" s="272"/>
      <c r="EB489" s="272"/>
      <c r="EC489" s="272"/>
      <c r="ED489" s="272"/>
      <c r="EE489" s="272"/>
      <c r="EF489" s="272"/>
      <c r="EG489" s="272"/>
      <c r="EH489" s="272"/>
      <c r="EI489" s="272"/>
      <c r="EJ489" s="272"/>
      <c r="EK489" s="272"/>
      <c r="EL489" s="272"/>
      <c r="EM489" s="272"/>
      <c r="EN489" s="272"/>
      <c r="EO489" s="272"/>
      <c r="EP489" s="272"/>
      <c r="EQ489" s="272"/>
      <c r="ER489" s="272"/>
      <c r="ES489" s="272"/>
      <c r="ET489" s="272"/>
      <c r="EU489" s="272"/>
      <c r="EV489" s="272"/>
      <c r="EW489" s="272"/>
      <c r="EX489" s="272"/>
      <c r="EY489" s="272"/>
      <c r="EZ489" s="272"/>
      <c r="FA489" s="272"/>
      <c r="FB489" s="272"/>
      <c r="FC489" s="272"/>
      <c r="FD489" s="272"/>
      <c r="FE489" s="272"/>
      <c r="FF489" s="272"/>
      <c r="FG489" s="272"/>
      <c r="FH489" s="272"/>
      <c r="FI489" s="272"/>
      <c r="FJ489" s="272"/>
      <c r="FK489" s="272"/>
      <c r="FL489" s="272"/>
      <c r="FM489" s="272"/>
      <c r="FN489" s="272"/>
      <c r="FO489" s="272"/>
    </row>
    <row r="490" spans="1:171" ht="15">
      <c r="A490" s="255"/>
      <c r="B490" s="256" t="s">
        <v>232</v>
      </c>
      <c r="C490" s="189"/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  <c r="Z490" s="272"/>
      <c r="AA490" s="272"/>
      <c r="AB490" s="272"/>
      <c r="AC490" s="272"/>
      <c r="AD490" s="272"/>
      <c r="AE490" s="272"/>
      <c r="AF490" s="272"/>
      <c r="AG490" s="272"/>
      <c r="AH490" s="272"/>
      <c r="AI490" s="272"/>
      <c r="AJ490" s="272"/>
      <c r="AK490" s="272"/>
      <c r="AL490" s="272"/>
      <c r="AM490" s="272"/>
      <c r="AN490" s="272"/>
      <c r="AO490" s="272"/>
      <c r="AP490" s="272"/>
      <c r="AQ490" s="272"/>
      <c r="AR490" s="272"/>
      <c r="AS490" s="272"/>
      <c r="AT490" s="272"/>
      <c r="AU490" s="272"/>
      <c r="AV490" s="272"/>
      <c r="AW490" s="272"/>
      <c r="AX490" s="272"/>
      <c r="AY490" s="272"/>
      <c r="AZ490" s="272"/>
      <c r="BA490" s="272"/>
      <c r="BB490" s="272"/>
      <c r="BC490" s="272"/>
      <c r="BD490" s="272"/>
      <c r="BE490" s="272"/>
      <c r="BF490" s="272"/>
      <c r="BG490" s="272"/>
      <c r="BH490" s="272"/>
      <c r="BI490" s="272"/>
      <c r="BJ490" s="272"/>
      <c r="BK490" s="272"/>
      <c r="BL490" s="272"/>
      <c r="BM490" s="272"/>
      <c r="BN490" s="272"/>
      <c r="BO490" s="272"/>
      <c r="BP490" s="272"/>
      <c r="BQ490" s="272"/>
      <c r="BR490" s="272"/>
      <c r="BS490" s="272"/>
      <c r="BT490" s="272"/>
      <c r="BU490" s="272"/>
      <c r="BV490" s="272"/>
      <c r="BW490" s="272"/>
      <c r="BX490" s="272"/>
      <c r="BY490" s="272"/>
      <c r="BZ490" s="272"/>
      <c r="CA490" s="272"/>
      <c r="CB490" s="272"/>
      <c r="CC490" s="272"/>
      <c r="CD490" s="272"/>
      <c r="CE490" s="272"/>
      <c r="CF490" s="272"/>
      <c r="CG490" s="272"/>
      <c r="CH490" s="272"/>
      <c r="CI490" s="272"/>
      <c r="CJ490" s="272"/>
      <c r="CK490" s="272"/>
      <c r="CL490" s="272"/>
      <c r="CM490" s="272"/>
      <c r="CN490" s="272"/>
      <c r="CO490" s="272"/>
      <c r="CP490" s="272"/>
      <c r="CQ490" s="272"/>
      <c r="CR490" s="272"/>
      <c r="CS490" s="272"/>
      <c r="CT490" s="272"/>
      <c r="CU490" s="272"/>
      <c r="CV490" s="272"/>
      <c r="CW490" s="272"/>
      <c r="CX490" s="272"/>
      <c r="CY490" s="272"/>
      <c r="CZ490" s="272"/>
      <c r="DA490" s="272"/>
      <c r="DB490" s="272"/>
      <c r="DC490" s="272"/>
      <c r="DD490" s="272"/>
      <c r="DE490" s="272"/>
      <c r="DF490" s="272"/>
      <c r="DG490" s="272"/>
      <c r="DH490" s="272"/>
      <c r="DI490" s="272"/>
      <c r="DJ490" s="272"/>
      <c r="DK490" s="272"/>
      <c r="DL490" s="272"/>
      <c r="DM490" s="272"/>
      <c r="DN490" s="272"/>
      <c r="DO490" s="272"/>
      <c r="DP490" s="272"/>
      <c r="DQ490" s="272"/>
      <c r="DR490" s="272"/>
      <c r="DS490" s="272"/>
      <c r="DT490" s="272"/>
      <c r="DU490" s="272"/>
      <c r="DV490" s="272"/>
      <c r="DW490" s="272"/>
      <c r="DX490" s="272"/>
      <c r="DY490" s="272"/>
      <c r="DZ490" s="272"/>
      <c r="EA490" s="272"/>
      <c r="EB490" s="272"/>
      <c r="EC490" s="272"/>
      <c r="ED490" s="272"/>
      <c r="EE490" s="272"/>
      <c r="EF490" s="272"/>
      <c r="EG490" s="272"/>
      <c r="EH490" s="272"/>
      <c r="EI490" s="272"/>
      <c r="EJ490" s="272"/>
      <c r="EK490" s="272"/>
      <c r="EL490" s="272"/>
      <c r="EM490" s="272"/>
      <c r="EN490" s="272"/>
      <c r="EO490" s="272"/>
      <c r="EP490" s="272"/>
      <c r="EQ490" s="272"/>
      <c r="ER490" s="272"/>
      <c r="ES490" s="272"/>
      <c r="ET490" s="272"/>
      <c r="EU490" s="272"/>
      <c r="EV490" s="272"/>
      <c r="EW490" s="272"/>
      <c r="EX490" s="272"/>
      <c r="EY490" s="272"/>
      <c r="EZ490" s="272"/>
      <c r="FA490" s="272"/>
      <c r="FB490" s="272"/>
      <c r="FC490" s="272"/>
      <c r="FD490" s="272"/>
      <c r="FE490" s="272"/>
      <c r="FF490" s="272"/>
      <c r="FG490" s="272"/>
      <c r="FH490" s="272"/>
      <c r="FI490" s="272"/>
      <c r="FJ490" s="272"/>
      <c r="FK490" s="272"/>
      <c r="FL490" s="272"/>
      <c r="FM490" s="272"/>
      <c r="FN490" s="272"/>
      <c r="FO490" s="272"/>
    </row>
    <row r="491" spans="1:171" ht="15">
      <c r="A491" s="213"/>
      <c r="B491" s="226" t="s">
        <v>237</v>
      </c>
      <c r="C491" s="177"/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  <c r="AA491" s="272"/>
      <c r="AB491" s="272"/>
      <c r="AC491" s="272"/>
      <c r="AD491" s="272"/>
      <c r="AE491" s="272"/>
      <c r="AF491" s="272"/>
      <c r="AG491" s="272"/>
      <c r="AH491" s="272"/>
      <c r="AI491" s="272"/>
      <c r="AJ491" s="272"/>
      <c r="AK491" s="272"/>
      <c r="AL491" s="272"/>
      <c r="AM491" s="272"/>
      <c r="AN491" s="272"/>
      <c r="AO491" s="272"/>
      <c r="AP491" s="272"/>
      <c r="AQ491" s="272"/>
      <c r="AR491" s="272"/>
      <c r="AS491" s="272"/>
      <c r="AT491" s="272"/>
      <c r="AU491" s="272"/>
      <c r="AV491" s="272"/>
      <c r="AW491" s="272"/>
      <c r="AX491" s="272"/>
      <c r="AY491" s="272"/>
      <c r="AZ491" s="272"/>
      <c r="BA491" s="272"/>
      <c r="BB491" s="272"/>
      <c r="BC491" s="272"/>
      <c r="BD491" s="272"/>
      <c r="BE491" s="272"/>
      <c r="BF491" s="272"/>
      <c r="BG491" s="272"/>
      <c r="BH491" s="272"/>
      <c r="BI491" s="272"/>
      <c r="BJ491" s="272"/>
      <c r="BK491" s="272"/>
      <c r="BL491" s="272"/>
      <c r="BM491" s="272"/>
      <c r="BN491" s="272"/>
      <c r="BO491" s="272"/>
      <c r="BP491" s="272"/>
      <c r="BQ491" s="272"/>
      <c r="BR491" s="272"/>
      <c r="BS491" s="272"/>
      <c r="BT491" s="272"/>
      <c r="BU491" s="272"/>
      <c r="BV491" s="272"/>
      <c r="BW491" s="272"/>
      <c r="BX491" s="272"/>
      <c r="BY491" s="272"/>
      <c r="BZ491" s="272"/>
      <c r="CA491" s="272"/>
      <c r="CB491" s="272"/>
      <c r="CC491" s="272"/>
      <c r="CD491" s="272"/>
      <c r="CE491" s="272"/>
      <c r="CF491" s="272"/>
      <c r="CG491" s="272"/>
      <c r="CH491" s="272"/>
      <c r="CI491" s="272"/>
      <c r="CJ491" s="272"/>
      <c r="CK491" s="272"/>
      <c r="CL491" s="272"/>
      <c r="CM491" s="272"/>
      <c r="CN491" s="272"/>
      <c r="CO491" s="272"/>
      <c r="CP491" s="272"/>
      <c r="CQ491" s="272"/>
      <c r="CR491" s="272"/>
      <c r="CS491" s="272"/>
      <c r="CT491" s="272"/>
      <c r="CU491" s="272"/>
      <c r="CV491" s="272"/>
      <c r="CW491" s="272"/>
      <c r="CX491" s="272"/>
      <c r="CY491" s="272"/>
      <c r="CZ491" s="272"/>
      <c r="DA491" s="272"/>
      <c r="DB491" s="272"/>
      <c r="DC491" s="272"/>
      <c r="DD491" s="272"/>
      <c r="DE491" s="272"/>
      <c r="DF491" s="272"/>
      <c r="DG491" s="272"/>
      <c r="DH491" s="272"/>
      <c r="DI491" s="272"/>
      <c r="DJ491" s="272"/>
      <c r="DK491" s="272"/>
      <c r="DL491" s="272"/>
      <c r="DM491" s="272"/>
      <c r="DN491" s="272"/>
      <c r="DO491" s="272"/>
      <c r="DP491" s="272"/>
      <c r="DQ491" s="272"/>
      <c r="DR491" s="272"/>
      <c r="DS491" s="272"/>
      <c r="DT491" s="272"/>
      <c r="DU491" s="272"/>
      <c r="DV491" s="272"/>
      <c r="DW491" s="272"/>
      <c r="DX491" s="272"/>
      <c r="DY491" s="272"/>
      <c r="DZ491" s="272"/>
      <c r="EA491" s="272"/>
      <c r="EB491" s="272"/>
      <c r="EC491" s="272"/>
      <c r="ED491" s="272"/>
      <c r="EE491" s="272"/>
      <c r="EF491" s="272"/>
      <c r="EG491" s="272"/>
      <c r="EH491" s="272"/>
      <c r="EI491" s="272"/>
      <c r="EJ491" s="272"/>
      <c r="EK491" s="272"/>
      <c r="EL491" s="272"/>
      <c r="EM491" s="272"/>
      <c r="EN491" s="272"/>
      <c r="EO491" s="272"/>
      <c r="EP491" s="272"/>
      <c r="EQ491" s="272"/>
      <c r="ER491" s="272"/>
      <c r="ES491" s="272"/>
      <c r="ET491" s="272"/>
      <c r="EU491" s="272"/>
      <c r="EV491" s="272"/>
      <c r="EW491" s="272"/>
      <c r="EX491" s="272"/>
      <c r="EY491" s="272"/>
      <c r="EZ491" s="272"/>
      <c r="FA491" s="272"/>
      <c r="FB491" s="272"/>
      <c r="FC491" s="272"/>
      <c r="FD491" s="272"/>
      <c r="FE491" s="272"/>
      <c r="FF491" s="272"/>
      <c r="FG491" s="272"/>
      <c r="FH491" s="272"/>
      <c r="FI491" s="272"/>
      <c r="FJ491" s="272"/>
      <c r="FK491" s="272"/>
      <c r="FL491" s="272"/>
      <c r="FM491" s="272"/>
      <c r="FN491" s="272"/>
      <c r="FO491" s="272"/>
    </row>
    <row r="492" spans="1:171" ht="15">
      <c r="A492" s="213"/>
      <c r="B492" s="250" t="s">
        <v>72</v>
      </c>
      <c r="C492" s="216"/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  <c r="AA492" s="272"/>
      <c r="AB492" s="272"/>
      <c r="AC492" s="272"/>
      <c r="AD492" s="272"/>
      <c r="AE492" s="272"/>
      <c r="AF492" s="272"/>
      <c r="AG492" s="272"/>
      <c r="AH492" s="272"/>
      <c r="AI492" s="272"/>
      <c r="AJ492" s="272"/>
      <c r="AK492" s="272"/>
      <c r="AL492" s="272"/>
      <c r="AM492" s="272"/>
      <c r="AN492" s="272"/>
      <c r="AO492" s="272"/>
      <c r="AP492" s="272"/>
      <c r="AQ492" s="272"/>
      <c r="AR492" s="272"/>
      <c r="AS492" s="272"/>
      <c r="AT492" s="272"/>
      <c r="AU492" s="272"/>
      <c r="AV492" s="272"/>
      <c r="AW492" s="272"/>
      <c r="AX492" s="272"/>
      <c r="AY492" s="272"/>
      <c r="AZ492" s="272"/>
      <c r="BA492" s="272"/>
      <c r="BB492" s="272"/>
      <c r="BC492" s="272"/>
      <c r="BD492" s="272"/>
      <c r="BE492" s="272"/>
      <c r="BF492" s="272"/>
      <c r="BG492" s="272"/>
      <c r="BH492" s="272"/>
      <c r="BI492" s="272"/>
      <c r="BJ492" s="272"/>
      <c r="BK492" s="272"/>
      <c r="BL492" s="272"/>
      <c r="BM492" s="272"/>
      <c r="BN492" s="272"/>
      <c r="BO492" s="272"/>
      <c r="BP492" s="272"/>
      <c r="BQ492" s="272"/>
      <c r="BR492" s="272"/>
      <c r="BS492" s="272"/>
      <c r="BT492" s="272"/>
      <c r="BU492" s="272"/>
      <c r="BV492" s="272"/>
      <c r="BW492" s="272"/>
      <c r="BX492" s="272"/>
      <c r="BY492" s="272"/>
      <c r="BZ492" s="272"/>
      <c r="CA492" s="272"/>
      <c r="CB492" s="272"/>
      <c r="CC492" s="272"/>
      <c r="CD492" s="272"/>
      <c r="CE492" s="272"/>
      <c r="CF492" s="272"/>
      <c r="CG492" s="272"/>
      <c r="CH492" s="272"/>
      <c r="CI492" s="272"/>
      <c r="CJ492" s="272"/>
      <c r="CK492" s="272"/>
      <c r="CL492" s="272"/>
      <c r="CM492" s="272"/>
      <c r="CN492" s="272"/>
      <c r="CO492" s="272"/>
      <c r="CP492" s="272"/>
      <c r="CQ492" s="272"/>
      <c r="CR492" s="272"/>
      <c r="CS492" s="272"/>
      <c r="CT492" s="272"/>
      <c r="CU492" s="272"/>
      <c r="CV492" s="272"/>
      <c r="CW492" s="272"/>
      <c r="CX492" s="272"/>
      <c r="CY492" s="272"/>
      <c r="CZ492" s="272"/>
      <c r="DA492" s="272"/>
      <c r="DB492" s="272"/>
      <c r="DC492" s="272"/>
      <c r="DD492" s="272"/>
      <c r="DE492" s="272"/>
      <c r="DF492" s="272"/>
      <c r="DG492" s="272"/>
      <c r="DH492" s="272"/>
      <c r="DI492" s="272"/>
      <c r="DJ492" s="272"/>
      <c r="DK492" s="272"/>
      <c r="DL492" s="272"/>
      <c r="DM492" s="272"/>
      <c r="DN492" s="272"/>
      <c r="DO492" s="272"/>
      <c r="DP492" s="272"/>
      <c r="DQ492" s="272"/>
      <c r="DR492" s="272"/>
      <c r="DS492" s="272"/>
      <c r="DT492" s="272"/>
      <c r="DU492" s="272"/>
      <c r="DV492" s="272"/>
      <c r="DW492" s="272"/>
      <c r="DX492" s="272"/>
      <c r="DY492" s="272"/>
      <c r="DZ492" s="272"/>
      <c r="EA492" s="272"/>
      <c r="EB492" s="272"/>
      <c r="EC492" s="272"/>
      <c r="ED492" s="272"/>
      <c r="EE492" s="272"/>
      <c r="EF492" s="272"/>
      <c r="EG492" s="272"/>
      <c r="EH492" s="272"/>
      <c r="EI492" s="272"/>
      <c r="EJ492" s="272"/>
      <c r="EK492" s="272"/>
      <c r="EL492" s="272"/>
      <c r="EM492" s="272"/>
      <c r="EN492" s="272"/>
      <c r="EO492" s="272"/>
      <c r="EP492" s="272"/>
      <c r="EQ492" s="272"/>
      <c r="ER492" s="272"/>
      <c r="ES492" s="272"/>
      <c r="ET492" s="272"/>
      <c r="EU492" s="272"/>
      <c r="EV492" s="272"/>
      <c r="EW492" s="272"/>
      <c r="EX492" s="272"/>
      <c r="EY492" s="272"/>
      <c r="EZ492" s="272"/>
      <c r="FA492" s="272"/>
      <c r="FB492" s="272"/>
      <c r="FC492" s="272"/>
      <c r="FD492" s="272"/>
      <c r="FE492" s="272"/>
      <c r="FF492" s="272"/>
      <c r="FG492" s="272"/>
      <c r="FH492" s="272"/>
      <c r="FI492" s="272"/>
      <c r="FJ492" s="272"/>
      <c r="FK492" s="272"/>
      <c r="FL492" s="272"/>
      <c r="FM492" s="272"/>
      <c r="FN492" s="272"/>
      <c r="FO492" s="272"/>
    </row>
    <row r="493" spans="1:171" ht="15">
      <c r="A493" s="207"/>
      <c r="B493" s="238" t="s">
        <v>238</v>
      </c>
      <c r="C493" s="273" t="e">
        <f>+C495+C497+C499+C501</f>
        <v>#DIV/0!</v>
      </c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  <c r="Z493" s="272"/>
      <c r="AA493" s="272"/>
      <c r="AB493" s="272"/>
      <c r="AC493" s="272"/>
      <c r="AD493" s="272"/>
      <c r="AE493" s="272"/>
      <c r="AF493" s="272"/>
      <c r="AG493" s="272"/>
      <c r="AH493" s="272"/>
      <c r="AI493" s="272"/>
      <c r="AJ493" s="272"/>
      <c r="AK493" s="272"/>
      <c r="AL493" s="272"/>
      <c r="AM493" s="272"/>
      <c r="AN493" s="272"/>
      <c r="AO493" s="272"/>
      <c r="AP493" s="272"/>
      <c r="AQ493" s="272"/>
      <c r="AR493" s="272"/>
      <c r="AS493" s="272"/>
      <c r="AT493" s="272"/>
      <c r="AU493" s="272"/>
      <c r="AV493" s="272"/>
      <c r="AW493" s="272"/>
      <c r="AX493" s="272"/>
      <c r="AY493" s="272"/>
      <c r="AZ493" s="272"/>
      <c r="BA493" s="272"/>
      <c r="BB493" s="272"/>
      <c r="BC493" s="272"/>
      <c r="BD493" s="272"/>
      <c r="BE493" s="272"/>
      <c r="BF493" s="272"/>
      <c r="BG493" s="272"/>
      <c r="BH493" s="272"/>
      <c r="BI493" s="272"/>
      <c r="BJ493" s="272"/>
      <c r="BK493" s="272"/>
      <c r="BL493" s="272"/>
      <c r="BM493" s="272"/>
      <c r="BN493" s="272"/>
      <c r="BO493" s="272"/>
      <c r="BP493" s="272"/>
      <c r="BQ493" s="272"/>
      <c r="BR493" s="272"/>
      <c r="BS493" s="272"/>
      <c r="BT493" s="272"/>
      <c r="BU493" s="272"/>
      <c r="BV493" s="272"/>
      <c r="BW493" s="272"/>
      <c r="BX493" s="272"/>
      <c r="BY493" s="272"/>
      <c r="BZ493" s="272"/>
      <c r="CA493" s="272"/>
      <c r="CB493" s="272"/>
      <c r="CC493" s="272"/>
      <c r="CD493" s="272"/>
      <c r="CE493" s="272"/>
      <c r="CF493" s="272"/>
      <c r="CG493" s="272"/>
      <c r="CH493" s="272"/>
      <c r="CI493" s="272"/>
      <c r="CJ493" s="272"/>
      <c r="CK493" s="272"/>
      <c r="CL493" s="272"/>
      <c r="CM493" s="272"/>
      <c r="CN493" s="272"/>
      <c r="CO493" s="272"/>
      <c r="CP493" s="272"/>
      <c r="CQ493" s="272"/>
      <c r="CR493" s="272"/>
      <c r="CS493" s="272"/>
      <c r="CT493" s="272"/>
      <c r="CU493" s="272"/>
      <c r="CV493" s="272"/>
      <c r="CW493" s="272"/>
      <c r="CX493" s="272"/>
      <c r="CY493" s="272"/>
      <c r="CZ493" s="272"/>
      <c r="DA493" s="272"/>
      <c r="DB493" s="272"/>
      <c r="DC493" s="272"/>
      <c r="DD493" s="272"/>
      <c r="DE493" s="272"/>
      <c r="DF493" s="272"/>
      <c r="DG493" s="272"/>
      <c r="DH493" s="272"/>
      <c r="DI493" s="272"/>
      <c r="DJ493" s="272"/>
      <c r="DK493" s="272"/>
      <c r="DL493" s="272"/>
      <c r="DM493" s="272"/>
      <c r="DN493" s="272"/>
      <c r="DO493" s="272"/>
      <c r="DP493" s="272"/>
      <c r="DQ493" s="272"/>
      <c r="DR493" s="272"/>
      <c r="DS493" s="272"/>
      <c r="DT493" s="272"/>
      <c r="DU493" s="272"/>
      <c r="DV493" s="272"/>
      <c r="DW493" s="272"/>
      <c r="DX493" s="272"/>
      <c r="DY493" s="272"/>
      <c r="DZ493" s="272"/>
      <c r="EA493" s="272"/>
      <c r="EB493" s="272"/>
      <c r="EC493" s="272"/>
      <c r="ED493" s="272"/>
      <c r="EE493" s="272"/>
      <c r="EF493" s="272"/>
      <c r="EG493" s="272"/>
      <c r="EH493" s="272"/>
      <c r="EI493" s="272"/>
      <c r="EJ493" s="272"/>
      <c r="EK493" s="272"/>
      <c r="EL493" s="272"/>
      <c r="EM493" s="272"/>
      <c r="EN493" s="272"/>
      <c r="EO493" s="272"/>
      <c r="EP493" s="272"/>
      <c r="EQ493" s="272"/>
      <c r="ER493" s="272"/>
      <c r="ES493" s="272"/>
      <c r="ET493" s="272"/>
      <c r="EU493" s="272"/>
      <c r="EV493" s="272"/>
      <c r="EW493" s="272"/>
      <c r="EX493" s="272"/>
      <c r="EY493" s="272"/>
      <c r="EZ493" s="272"/>
      <c r="FA493" s="272"/>
      <c r="FB493" s="272"/>
      <c r="FC493" s="272"/>
      <c r="FD493" s="272"/>
      <c r="FE493" s="272"/>
      <c r="FF493" s="272"/>
      <c r="FG493" s="272"/>
      <c r="FH493" s="272"/>
      <c r="FI493" s="272"/>
      <c r="FJ493" s="272"/>
      <c r="FK493" s="272"/>
      <c r="FL493" s="272"/>
      <c r="FM493" s="272"/>
      <c r="FN493" s="272"/>
      <c r="FO493" s="272"/>
    </row>
    <row r="494" spans="1:171" ht="15">
      <c r="A494" s="207"/>
      <c r="B494" s="238" t="s">
        <v>239</v>
      </c>
      <c r="C494" s="273" t="e">
        <f>+C483/C480</f>
        <v>#DIV/0!</v>
      </c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  <c r="AA494" s="272"/>
      <c r="AB494" s="272"/>
      <c r="AC494" s="272"/>
      <c r="AD494" s="272"/>
      <c r="AE494" s="272"/>
      <c r="AF494" s="272"/>
      <c r="AG494" s="272"/>
      <c r="AH494" s="272"/>
      <c r="AI494" s="272"/>
      <c r="AJ494" s="272"/>
      <c r="AK494" s="272"/>
      <c r="AL494" s="272"/>
      <c r="AM494" s="272"/>
      <c r="AN494" s="272"/>
      <c r="AO494" s="272"/>
      <c r="AP494" s="272"/>
      <c r="AQ494" s="272"/>
      <c r="AR494" s="272"/>
      <c r="AS494" s="272"/>
      <c r="AT494" s="272"/>
      <c r="AU494" s="272"/>
      <c r="AV494" s="272"/>
      <c r="AW494" s="272"/>
      <c r="AX494" s="272"/>
      <c r="AY494" s="272"/>
      <c r="AZ494" s="272"/>
      <c r="BA494" s="272"/>
      <c r="BB494" s="272"/>
      <c r="BC494" s="272"/>
      <c r="BD494" s="272"/>
      <c r="BE494" s="272"/>
      <c r="BF494" s="272"/>
      <c r="BG494" s="272"/>
      <c r="BH494" s="272"/>
      <c r="BI494" s="272"/>
      <c r="BJ494" s="272"/>
      <c r="BK494" s="272"/>
      <c r="BL494" s="272"/>
      <c r="BM494" s="272"/>
      <c r="BN494" s="272"/>
      <c r="BO494" s="272"/>
      <c r="BP494" s="272"/>
      <c r="BQ494" s="272"/>
      <c r="BR494" s="272"/>
      <c r="BS494" s="272"/>
      <c r="BT494" s="272"/>
      <c r="BU494" s="272"/>
      <c r="BV494" s="272"/>
      <c r="BW494" s="272"/>
      <c r="BX494" s="272"/>
      <c r="BY494" s="272"/>
      <c r="BZ494" s="272"/>
      <c r="CA494" s="272"/>
      <c r="CB494" s="272"/>
      <c r="CC494" s="272"/>
      <c r="CD494" s="272"/>
      <c r="CE494" s="272"/>
      <c r="CF494" s="272"/>
      <c r="CG494" s="272"/>
      <c r="CH494" s="272"/>
      <c r="CI494" s="272"/>
      <c r="CJ494" s="272"/>
      <c r="CK494" s="272"/>
      <c r="CL494" s="272"/>
      <c r="CM494" s="272"/>
      <c r="CN494" s="272"/>
      <c r="CO494" s="272"/>
      <c r="CP494" s="272"/>
      <c r="CQ494" s="272"/>
      <c r="CR494" s="272"/>
      <c r="CS494" s="272"/>
      <c r="CT494" s="272"/>
      <c r="CU494" s="272"/>
      <c r="CV494" s="272"/>
      <c r="CW494" s="272"/>
      <c r="CX494" s="272"/>
      <c r="CY494" s="272"/>
      <c r="CZ494" s="272"/>
      <c r="DA494" s="272"/>
      <c r="DB494" s="272"/>
      <c r="DC494" s="272"/>
      <c r="DD494" s="272"/>
      <c r="DE494" s="272"/>
      <c r="DF494" s="272"/>
      <c r="DG494" s="272"/>
      <c r="DH494" s="272"/>
      <c r="DI494" s="272"/>
      <c r="DJ494" s="272"/>
      <c r="DK494" s="272"/>
      <c r="DL494" s="272"/>
      <c r="DM494" s="272"/>
      <c r="DN494" s="272"/>
      <c r="DO494" s="272"/>
      <c r="DP494" s="272"/>
      <c r="DQ494" s="272"/>
      <c r="DR494" s="272"/>
      <c r="DS494" s="272"/>
      <c r="DT494" s="272"/>
      <c r="DU494" s="272"/>
      <c r="DV494" s="272"/>
      <c r="DW494" s="272"/>
      <c r="DX494" s="272"/>
      <c r="DY494" s="272"/>
      <c r="DZ494" s="272"/>
      <c r="EA494" s="272"/>
      <c r="EB494" s="272"/>
      <c r="EC494" s="272"/>
      <c r="ED494" s="272"/>
      <c r="EE494" s="272"/>
      <c r="EF494" s="272"/>
      <c r="EG494" s="272"/>
      <c r="EH494" s="272"/>
      <c r="EI494" s="272"/>
      <c r="EJ494" s="272"/>
      <c r="EK494" s="272"/>
      <c r="EL494" s="272"/>
      <c r="EM494" s="272"/>
      <c r="EN494" s="272"/>
      <c r="EO494" s="272"/>
      <c r="EP494" s="272"/>
      <c r="EQ494" s="272"/>
      <c r="ER494" s="272"/>
      <c r="ES494" s="272"/>
      <c r="ET494" s="272"/>
      <c r="EU494" s="272"/>
      <c r="EV494" s="272"/>
      <c r="EW494" s="272"/>
      <c r="EX494" s="272"/>
      <c r="EY494" s="272"/>
      <c r="EZ494" s="272"/>
      <c r="FA494" s="272"/>
      <c r="FB494" s="272"/>
      <c r="FC494" s="272"/>
      <c r="FD494" s="272"/>
      <c r="FE494" s="272"/>
      <c r="FF494" s="272"/>
      <c r="FG494" s="272"/>
      <c r="FH494" s="272"/>
      <c r="FI494" s="272"/>
      <c r="FJ494" s="272"/>
      <c r="FK494" s="272"/>
      <c r="FL494" s="272"/>
      <c r="FM494" s="272"/>
      <c r="FN494" s="272"/>
      <c r="FO494" s="272"/>
    </row>
    <row r="495" spans="1:171" ht="15">
      <c r="A495" s="207"/>
      <c r="B495" s="238" t="s">
        <v>240</v>
      </c>
      <c r="C495" s="273" t="e">
        <f>+C484/C480*2</f>
        <v>#DIV/0!</v>
      </c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  <c r="AA495" s="272"/>
      <c r="AB495" s="272"/>
      <c r="AC495" s="272"/>
      <c r="AD495" s="272"/>
      <c r="AE495" s="272"/>
      <c r="AF495" s="272"/>
      <c r="AG495" s="272"/>
      <c r="AH495" s="272"/>
      <c r="AI495" s="272"/>
      <c r="AJ495" s="272"/>
      <c r="AK495" s="272"/>
      <c r="AL495" s="272"/>
      <c r="AM495" s="272"/>
      <c r="AN495" s="272"/>
      <c r="AO495" s="272"/>
      <c r="AP495" s="272"/>
      <c r="AQ495" s="272"/>
      <c r="AR495" s="272"/>
      <c r="AS495" s="272"/>
      <c r="AT495" s="272"/>
      <c r="AU495" s="272"/>
      <c r="AV495" s="272"/>
      <c r="AW495" s="272"/>
      <c r="AX495" s="272"/>
      <c r="AY495" s="272"/>
      <c r="AZ495" s="272"/>
      <c r="BA495" s="272"/>
      <c r="BB495" s="272"/>
      <c r="BC495" s="272"/>
      <c r="BD495" s="272"/>
      <c r="BE495" s="272"/>
      <c r="BF495" s="272"/>
      <c r="BG495" s="272"/>
      <c r="BH495" s="272"/>
      <c r="BI495" s="272"/>
      <c r="BJ495" s="272"/>
      <c r="BK495" s="272"/>
      <c r="BL495" s="272"/>
      <c r="BM495" s="272"/>
      <c r="BN495" s="272"/>
      <c r="BO495" s="272"/>
      <c r="BP495" s="272"/>
      <c r="BQ495" s="272"/>
      <c r="BR495" s="272"/>
      <c r="BS495" s="272"/>
      <c r="BT495" s="272"/>
      <c r="BU495" s="272"/>
      <c r="BV495" s="272"/>
      <c r="BW495" s="272"/>
      <c r="BX495" s="272"/>
      <c r="BY495" s="272"/>
      <c r="BZ495" s="272"/>
      <c r="CA495" s="272"/>
      <c r="CB495" s="272"/>
      <c r="CC495" s="272"/>
      <c r="CD495" s="272"/>
      <c r="CE495" s="272"/>
      <c r="CF495" s="272"/>
      <c r="CG495" s="272"/>
      <c r="CH495" s="272"/>
      <c r="CI495" s="272"/>
      <c r="CJ495" s="272"/>
      <c r="CK495" s="272"/>
      <c r="CL495" s="272"/>
      <c r="CM495" s="272"/>
      <c r="CN495" s="272"/>
      <c r="CO495" s="272"/>
      <c r="CP495" s="272"/>
      <c r="CQ495" s="272"/>
      <c r="CR495" s="272"/>
      <c r="CS495" s="272"/>
      <c r="CT495" s="272"/>
      <c r="CU495" s="272"/>
      <c r="CV495" s="272"/>
      <c r="CW495" s="272"/>
      <c r="CX495" s="272"/>
      <c r="CY495" s="272"/>
      <c r="CZ495" s="272"/>
      <c r="DA495" s="272"/>
      <c r="DB495" s="272"/>
      <c r="DC495" s="272"/>
      <c r="DD495" s="272"/>
      <c r="DE495" s="272"/>
      <c r="DF495" s="272"/>
      <c r="DG495" s="272"/>
      <c r="DH495" s="272"/>
      <c r="DI495" s="272"/>
      <c r="DJ495" s="272"/>
      <c r="DK495" s="272"/>
      <c r="DL495" s="272"/>
      <c r="DM495" s="272"/>
      <c r="DN495" s="272"/>
      <c r="DO495" s="272"/>
      <c r="DP495" s="272"/>
      <c r="DQ495" s="272"/>
      <c r="DR495" s="272"/>
      <c r="DS495" s="272"/>
      <c r="DT495" s="272"/>
      <c r="DU495" s="272"/>
      <c r="DV495" s="272"/>
      <c r="DW495" s="272"/>
      <c r="DX495" s="272"/>
      <c r="DY495" s="272"/>
      <c r="DZ495" s="272"/>
      <c r="EA495" s="272"/>
      <c r="EB495" s="272"/>
      <c r="EC495" s="272"/>
      <c r="ED495" s="272"/>
      <c r="EE495" s="272"/>
      <c r="EF495" s="272"/>
      <c r="EG495" s="272"/>
      <c r="EH495" s="272"/>
      <c r="EI495" s="272"/>
      <c r="EJ495" s="272"/>
      <c r="EK495" s="272"/>
      <c r="EL495" s="272"/>
      <c r="EM495" s="272"/>
      <c r="EN495" s="272"/>
      <c r="EO495" s="272"/>
      <c r="EP495" s="272"/>
      <c r="EQ495" s="272"/>
      <c r="ER495" s="272"/>
      <c r="ES495" s="272"/>
      <c r="ET495" s="272"/>
      <c r="EU495" s="272"/>
      <c r="EV495" s="272"/>
      <c r="EW495" s="272"/>
      <c r="EX495" s="272"/>
      <c r="EY495" s="272"/>
      <c r="EZ495" s="272"/>
      <c r="FA495" s="272"/>
      <c r="FB495" s="272"/>
      <c r="FC495" s="272"/>
      <c r="FD495" s="272"/>
      <c r="FE495" s="272"/>
      <c r="FF495" s="272"/>
      <c r="FG495" s="272"/>
      <c r="FH495" s="272"/>
      <c r="FI495" s="272"/>
      <c r="FJ495" s="272"/>
      <c r="FK495" s="272"/>
      <c r="FL495" s="272"/>
      <c r="FM495" s="272"/>
      <c r="FN495" s="272"/>
      <c r="FO495" s="272"/>
    </row>
    <row r="496" spans="1:171" ht="15">
      <c r="A496" s="207"/>
      <c r="B496" s="238" t="s">
        <v>241</v>
      </c>
      <c r="C496" s="273" t="e">
        <f>+C485/C480</f>
        <v>#DIV/0!</v>
      </c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  <c r="X496" s="272"/>
      <c r="Y496" s="272"/>
      <c r="Z496" s="272"/>
      <c r="AA496" s="272"/>
      <c r="AB496" s="272"/>
      <c r="AC496" s="272"/>
      <c r="AD496" s="272"/>
      <c r="AE496" s="272"/>
      <c r="AF496" s="272"/>
      <c r="AG496" s="272"/>
      <c r="AH496" s="272"/>
      <c r="AI496" s="272"/>
      <c r="AJ496" s="272"/>
      <c r="AK496" s="272"/>
      <c r="AL496" s="272"/>
      <c r="AM496" s="272"/>
      <c r="AN496" s="272"/>
      <c r="AO496" s="272"/>
      <c r="AP496" s="272"/>
      <c r="AQ496" s="272"/>
      <c r="AR496" s="272"/>
      <c r="AS496" s="272"/>
      <c r="AT496" s="272"/>
      <c r="AU496" s="272"/>
      <c r="AV496" s="272"/>
      <c r="AW496" s="272"/>
      <c r="AX496" s="272"/>
      <c r="AY496" s="272"/>
      <c r="AZ496" s="272"/>
      <c r="BA496" s="272"/>
      <c r="BB496" s="272"/>
      <c r="BC496" s="272"/>
      <c r="BD496" s="272"/>
      <c r="BE496" s="272"/>
      <c r="BF496" s="272"/>
      <c r="BG496" s="272"/>
      <c r="BH496" s="272"/>
      <c r="BI496" s="272"/>
      <c r="BJ496" s="272"/>
      <c r="BK496" s="272"/>
      <c r="BL496" s="272"/>
      <c r="BM496" s="272"/>
      <c r="BN496" s="272"/>
      <c r="BO496" s="272"/>
      <c r="BP496" s="272"/>
      <c r="BQ496" s="272"/>
      <c r="BR496" s="272"/>
      <c r="BS496" s="272"/>
      <c r="BT496" s="272"/>
      <c r="BU496" s="272"/>
      <c r="BV496" s="272"/>
      <c r="BW496" s="272"/>
      <c r="BX496" s="272"/>
      <c r="BY496" s="272"/>
      <c r="BZ496" s="272"/>
      <c r="CA496" s="272"/>
      <c r="CB496" s="272"/>
      <c r="CC496" s="272"/>
      <c r="CD496" s="272"/>
      <c r="CE496" s="272"/>
      <c r="CF496" s="272"/>
      <c r="CG496" s="272"/>
      <c r="CH496" s="272"/>
      <c r="CI496" s="272"/>
      <c r="CJ496" s="272"/>
      <c r="CK496" s="272"/>
      <c r="CL496" s="272"/>
      <c r="CM496" s="272"/>
      <c r="CN496" s="272"/>
      <c r="CO496" s="272"/>
      <c r="CP496" s="272"/>
      <c r="CQ496" s="272"/>
      <c r="CR496" s="272"/>
      <c r="CS496" s="272"/>
      <c r="CT496" s="272"/>
      <c r="CU496" s="272"/>
      <c r="CV496" s="272"/>
      <c r="CW496" s="272"/>
      <c r="CX496" s="272"/>
      <c r="CY496" s="272"/>
      <c r="CZ496" s="272"/>
      <c r="DA496" s="272"/>
      <c r="DB496" s="272"/>
      <c r="DC496" s="272"/>
      <c r="DD496" s="272"/>
      <c r="DE496" s="272"/>
      <c r="DF496" s="272"/>
      <c r="DG496" s="272"/>
      <c r="DH496" s="272"/>
      <c r="DI496" s="272"/>
      <c r="DJ496" s="272"/>
      <c r="DK496" s="272"/>
      <c r="DL496" s="272"/>
      <c r="DM496" s="272"/>
      <c r="DN496" s="272"/>
      <c r="DO496" s="272"/>
      <c r="DP496" s="272"/>
      <c r="DQ496" s="272"/>
      <c r="DR496" s="272"/>
      <c r="DS496" s="272"/>
      <c r="DT496" s="272"/>
      <c r="DU496" s="272"/>
      <c r="DV496" s="272"/>
      <c r="DW496" s="272"/>
      <c r="DX496" s="272"/>
      <c r="DY496" s="272"/>
      <c r="DZ496" s="272"/>
      <c r="EA496" s="272"/>
      <c r="EB496" s="272"/>
      <c r="EC496" s="272"/>
      <c r="ED496" s="272"/>
      <c r="EE496" s="272"/>
      <c r="EF496" s="272"/>
      <c r="EG496" s="272"/>
      <c r="EH496" s="272"/>
      <c r="EI496" s="272"/>
      <c r="EJ496" s="272"/>
      <c r="EK496" s="272"/>
      <c r="EL496" s="272"/>
      <c r="EM496" s="272"/>
      <c r="EN496" s="272"/>
      <c r="EO496" s="272"/>
      <c r="EP496" s="272"/>
      <c r="EQ496" s="272"/>
      <c r="ER496" s="272"/>
      <c r="ES496" s="272"/>
      <c r="ET496" s="272"/>
      <c r="EU496" s="272"/>
      <c r="EV496" s="272"/>
      <c r="EW496" s="272"/>
      <c r="EX496" s="272"/>
      <c r="EY496" s="272"/>
      <c r="EZ496" s="272"/>
      <c r="FA496" s="272"/>
      <c r="FB496" s="272"/>
      <c r="FC496" s="272"/>
      <c r="FD496" s="272"/>
      <c r="FE496" s="272"/>
      <c r="FF496" s="272"/>
      <c r="FG496" s="272"/>
      <c r="FH496" s="272"/>
      <c r="FI496" s="272"/>
      <c r="FJ496" s="272"/>
      <c r="FK496" s="272"/>
      <c r="FL496" s="272"/>
      <c r="FM496" s="272"/>
      <c r="FN496" s="272"/>
      <c r="FO496" s="272"/>
    </row>
    <row r="497" spans="1:171" ht="15">
      <c r="A497" s="207"/>
      <c r="B497" s="238" t="s">
        <v>242</v>
      </c>
      <c r="C497" s="273" t="e">
        <f>+C486/C480*2</f>
        <v>#DIV/0!</v>
      </c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  <c r="AA497" s="272"/>
      <c r="AB497" s="272"/>
      <c r="AC497" s="272"/>
      <c r="AD497" s="272"/>
      <c r="AE497" s="272"/>
      <c r="AF497" s="272"/>
      <c r="AG497" s="272"/>
      <c r="AH497" s="272"/>
      <c r="AI497" s="272"/>
      <c r="AJ497" s="272"/>
      <c r="AK497" s="272"/>
      <c r="AL497" s="272"/>
      <c r="AM497" s="272"/>
      <c r="AN497" s="272"/>
      <c r="AO497" s="272"/>
      <c r="AP497" s="272"/>
      <c r="AQ497" s="272"/>
      <c r="AR497" s="272"/>
      <c r="AS497" s="272"/>
      <c r="AT497" s="272"/>
      <c r="AU497" s="272"/>
      <c r="AV497" s="272"/>
      <c r="AW497" s="272"/>
      <c r="AX497" s="272"/>
      <c r="AY497" s="272"/>
      <c r="AZ497" s="272"/>
      <c r="BA497" s="272"/>
      <c r="BB497" s="272"/>
      <c r="BC497" s="272"/>
      <c r="BD497" s="272"/>
      <c r="BE497" s="272"/>
      <c r="BF497" s="272"/>
      <c r="BG497" s="272"/>
      <c r="BH497" s="272"/>
      <c r="BI497" s="272"/>
      <c r="BJ497" s="272"/>
      <c r="BK497" s="272"/>
      <c r="BL497" s="272"/>
      <c r="BM497" s="272"/>
      <c r="BN497" s="272"/>
      <c r="BO497" s="272"/>
      <c r="BP497" s="272"/>
      <c r="BQ497" s="272"/>
      <c r="BR497" s="272"/>
      <c r="BS497" s="272"/>
      <c r="BT497" s="272"/>
      <c r="BU497" s="272"/>
      <c r="BV497" s="272"/>
      <c r="BW497" s="272"/>
      <c r="BX497" s="272"/>
      <c r="BY497" s="272"/>
      <c r="BZ497" s="272"/>
      <c r="CA497" s="272"/>
      <c r="CB497" s="272"/>
      <c r="CC497" s="272"/>
      <c r="CD497" s="272"/>
      <c r="CE497" s="272"/>
      <c r="CF497" s="272"/>
      <c r="CG497" s="272"/>
      <c r="CH497" s="272"/>
      <c r="CI497" s="272"/>
      <c r="CJ497" s="272"/>
      <c r="CK497" s="272"/>
      <c r="CL497" s="272"/>
      <c r="CM497" s="272"/>
      <c r="CN497" s="272"/>
      <c r="CO497" s="272"/>
      <c r="CP497" s="272"/>
      <c r="CQ497" s="272"/>
      <c r="CR497" s="272"/>
      <c r="CS497" s="272"/>
      <c r="CT497" s="272"/>
      <c r="CU497" s="272"/>
      <c r="CV497" s="272"/>
      <c r="CW497" s="272"/>
      <c r="CX497" s="272"/>
      <c r="CY497" s="272"/>
      <c r="CZ497" s="272"/>
      <c r="DA497" s="272"/>
      <c r="DB497" s="272"/>
      <c r="DC497" s="272"/>
      <c r="DD497" s="272"/>
      <c r="DE497" s="272"/>
      <c r="DF497" s="272"/>
      <c r="DG497" s="272"/>
      <c r="DH497" s="272"/>
      <c r="DI497" s="272"/>
      <c r="DJ497" s="272"/>
      <c r="DK497" s="272"/>
      <c r="DL497" s="272"/>
      <c r="DM497" s="272"/>
      <c r="DN497" s="272"/>
      <c r="DO497" s="272"/>
      <c r="DP497" s="272"/>
      <c r="DQ497" s="272"/>
      <c r="DR497" s="272"/>
      <c r="DS497" s="272"/>
      <c r="DT497" s="272"/>
      <c r="DU497" s="272"/>
      <c r="DV497" s="272"/>
      <c r="DW497" s="272"/>
      <c r="DX497" s="272"/>
      <c r="DY497" s="272"/>
      <c r="DZ497" s="272"/>
      <c r="EA497" s="272"/>
      <c r="EB497" s="272"/>
      <c r="EC497" s="272"/>
      <c r="ED497" s="272"/>
      <c r="EE497" s="272"/>
      <c r="EF497" s="272"/>
      <c r="EG497" s="272"/>
      <c r="EH497" s="272"/>
      <c r="EI497" s="272"/>
      <c r="EJ497" s="272"/>
      <c r="EK497" s="272"/>
      <c r="EL497" s="272"/>
      <c r="EM497" s="272"/>
      <c r="EN497" s="272"/>
      <c r="EO497" s="272"/>
      <c r="EP497" s="272"/>
      <c r="EQ497" s="272"/>
      <c r="ER497" s="272"/>
      <c r="ES497" s="272"/>
      <c r="ET497" s="272"/>
      <c r="EU497" s="272"/>
      <c r="EV497" s="272"/>
      <c r="EW497" s="272"/>
      <c r="EX497" s="272"/>
      <c r="EY497" s="272"/>
      <c r="EZ497" s="272"/>
      <c r="FA497" s="272"/>
      <c r="FB497" s="272"/>
      <c r="FC497" s="272"/>
      <c r="FD497" s="272"/>
      <c r="FE497" s="272"/>
      <c r="FF497" s="272"/>
      <c r="FG497" s="272"/>
      <c r="FH497" s="272"/>
      <c r="FI497" s="272"/>
      <c r="FJ497" s="272"/>
      <c r="FK497" s="272"/>
      <c r="FL497" s="272"/>
      <c r="FM497" s="272"/>
      <c r="FN497" s="272"/>
      <c r="FO497" s="272"/>
    </row>
    <row r="498" spans="1:171" ht="15">
      <c r="A498" s="207"/>
      <c r="B498" s="238" t="s">
        <v>243</v>
      </c>
      <c r="C498" s="273" t="e">
        <f>+C487/C480</f>
        <v>#DIV/0!</v>
      </c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  <c r="X498" s="272"/>
      <c r="Y498" s="272"/>
      <c r="Z498" s="272"/>
      <c r="AA498" s="272"/>
      <c r="AB498" s="272"/>
      <c r="AC498" s="272"/>
      <c r="AD498" s="272"/>
      <c r="AE498" s="272"/>
      <c r="AF498" s="272"/>
      <c r="AG498" s="272"/>
      <c r="AH498" s="272"/>
      <c r="AI498" s="272"/>
      <c r="AJ498" s="272"/>
      <c r="AK498" s="272"/>
      <c r="AL498" s="272"/>
      <c r="AM498" s="272"/>
      <c r="AN498" s="272"/>
      <c r="AO498" s="272"/>
      <c r="AP498" s="272"/>
      <c r="AQ498" s="272"/>
      <c r="AR498" s="272"/>
      <c r="AS498" s="272"/>
      <c r="AT498" s="272"/>
      <c r="AU498" s="272"/>
      <c r="AV498" s="272"/>
      <c r="AW498" s="272"/>
      <c r="AX498" s="272"/>
      <c r="AY498" s="272"/>
      <c r="AZ498" s="272"/>
      <c r="BA498" s="272"/>
      <c r="BB498" s="272"/>
      <c r="BC498" s="272"/>
      <c r="BD498" s="272"/>
      <c r="BE498" s="272"/>
      <c r="BF498" s="272"/>
      <c r="BG498" s="272"/>
      <c r="BH498" s="272"/>
      <c r="BI498" s="272"/>
      <c r="BJ498" s="272"/>
      <c r="BK498" s="272"/>
      <c r="BL498" s="272"/>
      <c r="BM498" s="272"/>
      <c r="BN498" s="272"/>
      <c r="BO498" s="272"/>
      <c r="BP498" s="272"/>
      <c r="BQ498" s="272"/>
      <c r="BR498" s="272"/>
      <c r="BS498" s="272"/>
      <c r="BT498" s="272"/>
      <c r="BU498" s="272"/>
      <c r="BV498" s="272"/>
      <c r="BW498" s="272"/>
      <c r="BX498" s="272"/>
      <c r="BY498" s="272"/>
      <c r="BZ498" s="272"/>
      <c r="CA498" s="272"/>
      <c r="CB498" s="272"/>
      <c r="CC498" s="272"/>
      <c r="CD498" s="272"/>
      <c r="CE498" s="272"/>
      <c r="CF498" s="272"/>
      <c r="CG498" s="272"/>
      <c r="CH498" s="272"/>
      <c r="CI498" s="272"/>
      <c r="CJ498" s="272"/>
      <c r="CK498" s="272"/>
      <c r="CL498" s="272"/>
      <c r="CM498" s="272"/>
      <c r="CN498" s="272"/>
      <c r="CO498" s="272"/>
      <c r="CP498" s="272"/>
      <c r="CQ498" s="272"/>
      <c r="CR498" s="272"/>
      <c r="CS498" s="272"/>
      <c r="CT498" s="272"/>
      <c r="CU498" s="272"/>
      <c r="CV498" s="272"/>
      <c r="CW498" s="272"/>
      <c r="CX498" s="272"/>
      <c r="CY498" s="272"/>
      <c r="CZ498" s="272"/>
      <c r="DA498" s="272"/>
      <c r="DB498" s="272"/>
      <c r="DC498" s="272"/>
      <c r="DD498" s="272"/>
      <c r="DE498" s="272"/>
      <c r="DF498" s="272"/>
      <c r="DG498" s="272"/>
      <c r="DH498" s="272"/>
      <c r="DI498" s="272"/>
      <c r="DJ498" s="272"/>
      <c r="DK498" s="272"/>
      <c r="DL498" s="272"/>
      <c r="DM498" s="272"/>
      <c r="DN498" s="272"/>
      <c r="DO498" s="272"/>
      <c r="DP498" s="272"/>
      <c r="DQ498" s="272"/>
      <c r="DR498" s="272"/>
      <c r="DS498" s="272"/>
      <c r="DT498" s="272"/>
      <c r="DU498" s="272"/>
      <c r="DV498" s="272"/>
      <c r="DW498" s="272"/>
      <c r="DX498" s="272"/>
      <c r="DY498" s="272"/>
      <c r="DZ498" s="272"/>
      <c r="EA498" s="272"/>
      <c r="EB498" s="272"/>
      <c r="EC498" s="272"/>
      <c r="ED498" s="272"/>
      <c r="EE498" s="272"/>
      <c r="EF498" s="272"/>
      <c r="EG498" s="272"/>
      <c r="EH498" s="272"/>
      <c r="EI498" s="272"/>
      <c r="EJ498" s="272"/>
      <c r="EK498" s="272"/>
      <c r="EL498" s="272"/>
      <c r="EM498" s="272"/>
      <c r="EN498" s="272"/>
      <c r="EO498" s="272"/>
      <c r="EP498" s="272"/>
      <c r="EQ498" s="272"/>
      <c r="ER498" s="272"/>
      <c r="ES498" s="272"/>
      <c r="ET498" s="272"/>
      <c r="EU498" s="272"/>
      <c r="EV498" s="272"/>
      <c r="EW498" s="272"/>
      <c r="EX498" s="272"/>
      <c r="EY498" s="272"/>
      <c r="EZ498" s="272"/>
      <c r="FA498" s="272"/>
      <c r="FB498" s="272"/>
      <c r="FC498" s="272"/>
      <c r="FD498" s="272"/>
      <c r="FE498" s="272"/>
      <c r="FF498" s="272"/>
      <c r="FG498" s="272"/>
      <c r="FH498" s="272"/>
      <c r="FI498" s="272"/>
      <c r="FJ498" s="272"/>
      <c r="FK498" s="272"/>
      <c r="FL498" s="272"/>
      <c r="FM498" s="272"/>
      <c r="FN498" s="272"/>
      <c r="FO498" s="272"/>
    </row>
    <row r="499" spans="1:171" ht="15">
      <c r="A499" s="207"/>
      <c r="B499" s="238" t="s">
        <v>244</v>
      </c>
      <c r="C499" s="273" t="e">
        <f>+C488/C480*2</f>
        <v>#DIV/0!</v>
      </c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  <c r="X499" s="272"/>
      <c r="Y499" s="272"/>
      <c r="Z499" s="272"/>
      <c r="AA499" s="272"/>
      <c r="AB499" s="272"/>
      <c r="AC499" s="272"/>
      <c r="AD499" s="272"/>
      <c r="AE499" s="272"/>
      <c r="AF499" s="272"/>
      <c r="AG499" s="272"/>
      <c r="AH499" s="272"/>
      <c r="AI499" s="272"/>
      <c r="AJ499" s="272"/>
      <c r="AK499" s="272"/>
      <c r="AL499" s="272"/>
      <c r="AM499" s="272"/>
      <c r="AN499" s="272"/>
      <c r="AO499" s="272"/>
      <c r="AP499" s="272"/>
      <c r="AQ499" s="272"/>
      <c r="AR499" s="272"/>
      <c r="AS499" s="272"/>
      <c r="AT499" s="272"/>
      <c r="AU499" s="272"/>
      <c r="AV499" s="272"/>
      <c r="AW499" s="272"/>
      <c r="AX499" s="272"/>
      <c r="AY499" s="272"/>
      <c r="AZ499" s="272"/>
      <c r="BA499" s="272"/>
      <c r="BB499" s="272"/>
      <c r="BC499" s="272"/>
      <c r="BD499" s="272"/>
      <c r="BE499" s="272"/>
      <c r="BF499" s="272"/>
      <c r="BG499" s="272"/>
      <c r="BH499" s="272"/>
      <c r="BI499" s="272"/>
      <c r="BJ499" s="272"/>
      <c r="BK499" s="272"/>
      <c r="BL499" s="272"/>
      <c r="BM499" s="272"/>
      <c r="BN499" s="272"/>
      <c r="BO499" s="272"/>
      <c r="BP499" s="272"/>
      <c r="BQ499" s="272"/>
      <c r="BR499" s="272"/>
      <c r="BS499" s="272"/>
      <c r="BT499" s="272"/>
      <c r="BU499" s="272"/>
      <c r="BV499" s="272"/>
      <c r="BW499" s="272"/>
      <c r="BX499" s="272"/>
      <c r="BY499" s="272"/>
      <c r="BZ499" s="272"/>
      <c r="CA499" s="272"/>
      <c r="CB499" s="272"/>
      <c r="CC499" s="272"/>
      <c r="CD499" s="272"/>
      <c r="CE499" s="272"/>
      <c r="CF499" s="272"/>
      <c r="CG499" s="272"/>
      <c r="CH499" s="272"/>
      <c r="CI499" s="272"/>
      <c r="CJ499" s="272"/>
      <c r="CK499" s="272"/>
      <c r="CL499" s="272"/>
      <c r="CM499" s="272"/>
      <c r="CN499" s="272"/>
      <c r="CO499" s="272"/>
      <c r="CP499" s="272"/>
      <c r="CQ499" s="272"/>
      <c r="CR499" s="272"/>
      <c r="CS499" s="272"/>
      <c r="CT499" s="272"/>
      <c r="CU499" s="272"/>
      <c r="CV499" s="272"/>
      <c r="CW499" s="272"/>
      <c r="CX499" s="272"/>
      <c r="CY499" s="272"/>
      <c r="CZ499" s="272"/>
      <c r="DA499" s="272"/>
      <c r="DB499" s="272"/>
      <c r="DC499" s="272"/>
      <c r="DD499" s="272"/>
      <c r="DE499" s="272"/>
      <c r="DF499" s="272"/>
      <c r="DG499" s="272"/>
      <c r="DH499" s="272"/>
      <c r="DI499" s="272"/>
      <c r="DJ499" s="272"/>
      <c r="DK499" s="272"/>
      <c r="DL499" s="272"/>
      <c r="DM499" s="272"/>
      <c r="DN499" s="272"/>
      <c r="DO499" s="272"/>
      <c r="DP499" s="272"/>
      <c r="DQ499" s="272"/>
      <c r="DR499" s="272"/>
      <c r="DS499" s="272"/>
      <c r="DT499" s="272"/>
      <c r="DU499" s="272"/>
      <c r="DV499" s="272"/>
      <c r="DW499" s="272"/>
      <c r="DX499" s="272"/>
      <c r="DY499" s="272"/>
      <c r="DZ499" s="272"/>
      <c r="EA499" s="272"/>
      <c r="EB499" s="272"/>
      <c r="EC499" s="272"/>
      <c r="ED499" s="272"/>
      <c r="EE499" s="272"/>
      <c r="EF499" s="272"/>
      <c r="EG499" s="272"/>
      <c r="EH499" s="272"/>
      <c r="EI499" s="272"/>
      <c r="EJ499" s="272"/>
      <c r="EK499" s="272"/>
      <c r="EL499" s="272"/>
      <c r="EM499" s="272"/>
      <c r="EN499" s="272"/>
      <c r="EO499" s="272"/>
      <c r="EP499" s="272"/>
      <c r="EQ499" s="272"/>
      <c r="ER499" s="272"/>
      <c r="ES499" s="272"/>
      <c r="ET499" s="272"/>
      <c r="EU499" s="272"/>
      <c r="EV499" s="272"/>
      <c r="EW499" s="272"/>
      <c r="EX499" s="272"/>
      <c r="EY499" s="272"/>
      <c r="EZ499" s="272"/>
      <c r="FA499" s="272"/>
      <c r="FB499" s="272"/>
      <c r="FC499" s="272"/>
      <c r="FD499" s="272"/>
      <c r="FE499" s="272"/>
      <c r="FF499" s="272"/>
      <c r="FG499" s="272"/>
      <c r="FH499" s="272"/>
      <c r="FI499" s="272"/>
      <c r="FJ499" s="272"/>
      <c r="FK499" s="272"/>
      <c r="FL499" s="272"/>
      <c r="FM499" s="272"/>
      <c r="FN499" s="272"/>
      <c r="FO499" s="272"/>
    </row>
    <row r="500" spans="1:171" ht="15">
      <c r="A500" s="207"/>
      <c r="B500" s="238" t="s">
        <v>245</v>
      </c>
      <c r="C500" s="273" t="e">
        <f>+C489/C480</f>
        <v>#DIV/0!</v>
      </c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  <c r="Z500" s="272"/>
      <c r="AA500" s="272"/>
      <c r="AB500" s="272"/>
      <c r="AC500" s="272"/>
      <c r="AD500" s="272"/>
      <c r="AE500" s="272"/>
      <c r="AF500" s="272"/>
      <c r="AG500" s="272"/>
      <c r="AH500" s="272"/>
      <c r="AI500" s="272"/>
      <c r="AJ500" s="272"/>
      <c r="AK500" s="272"/>
      <c r="AL500" s="272"/>
      <c r="AM500" s="272"/>
      <c r="AN500" s="272"/>
      <c r="AO500" s="272"/>
      <c r="AP500" s="272"/>
      <c r="AQ500" s="272"/>
      <c r="AR500" s="272"/>
      <c r="AS500" s="272"/>
      <c r="AT500" s="272"/>
      <c r="AU500" s="272"/>
      <c r="AV500" s="272"/>
      <c r="AW500" s="272"/>
      <c r="AX500" s="272"/>
      <c r="AY500" s="272"/>
      <c r="AZ500" s="272"/>
      <c r="BA500" s="272"/>
      <c r="BB500" s="272"/>
      <c r="BC500" s="272"/>
      <c r="BD500" s="272"/>
      <c r="BE500" s="272"/>
      <c r="BF500" s="272"/>
      <c r="BG500" s="272"/>
      <c r="BH500" s="272"/>
      <c r="BI500" s="272"/>
      <c r="BJ500" s="272"/>
      <c r="BK500" s="272"/>
      <c r="BL500" s="272"/>
      <c r="BM500" s="272"/>
      <c r="BN500" s="272"/>
      <c r="BO500" s="272"/>
      <c r="BP500" s="272"/>
      <c r="BQ500" s="272"/>
      <c r="BR500" s="272"/>
      <c r="BS500" s="272"/>
      <c r="BT500" s="272"/>
      <c r="BU500" s="272"/>
      <c r="BV500" s="272"/>
      <c r="BW500" s="272"/>
      <c r="BX500" s="272"/>
      <c r="BY500" s="272"/>
      <c r="BZ500" s="272"/>
      <c r="CA500" s="272"/>
      <c r="CB500" s="272"/>
      <c r="CC500" s="272"/>
      <c r="CD500" s="272"/>
      <c r="CE500" s="272"/>
      <c r="CF500" s="272"/>
      <c r="CG500" s="272"/>
      <c r="CH500" s="272"/>
      <c r="CI500" s="272"/>
      <c r="CJ500" s="272"/>
      <c r="CK500" s="272"/>
      <c r="CL500" s="272"/>
      <c r="CM500" s="272"/>
      <c r="CN500" s="272"/>
      <c r="CO500" s="272"/>
      <c r="CP500" s="272"/>
      <c r="CQ500" s="272"/>
      <c r="CR500" s="272"/>
      <c r="CS500" s="272"/>
      <c r="CT500" s="272"/>
      <c r="CU500" s="272"/>
      <c r="CV500" s="272"/>
      <c r="CW500" s="272"/>
      <c r="CX500" s="272"/>
      <c r="CY500" s="272"/>
      <c r="CZ500" s="272"/>
      <c r="DA500" s="272"/>
      <c r="DB500" s="272"/>
      <c r="DC500" s="272"/>
      <c r="DD500" s="272"/>
      <c r="DE500" s="272"/>
      <c r="DF500" s="272"/>
      <c r="DG500" s="272"/>
      <c r="DH500" s="272"/>
      <c r="DI500" s="272"/>
      <c r="DJ500" s="272"/>
      <c r="DK500" s="272"/>
      <c r="DL500" s="272"/>
      <c r="DM500" s="272"/>
      <c r="DN500" s="272"/>
      <c r="DO500" s="272"/>
      <c r="DP500" s="272"/>
      <c r="DQ500" s="272"/>
      <c r="DR500" s="272"/>
      <c r="DS500" s="272"/>
      <c r="DT500" s="272"/>
      <c r="DU500" s="272"/>
      <c r="DV500" s="272"/>
      <c r="DW500" s="272"/>
      <c r="DX500" s="272"/>
      <c r="DY500" s="272"/>
      <c r="DZ500" s="272"/>
      <c r="EA500" s="272"/>
      <c r="EB500" s="272"/>
      <c r="EC500" s="272"/>
      <c r="ED500" s="272"/>
      <c r="EE500" s="272"/>
      <c r="EF500" s="272"/>
      <c r="EG500" s="272"/>
      <c r="EH500" s="272"/>
      <c r="EI500" s="272"/>
      <c r="EJ500" s="272"/>
      <c r="EK500" s="272"/>
      <c r="EL500" s="272"/>
      <c r="EM500" s="272"/>
      <c r="EN500" s="272"/>
      <c r="EO500" s="272"/>
      <c r="EP500" s="272"/>
      <c r="EQ500" s="272"/>
      <c r="ER500" s="272"/>
      <c r="ES500" s="272"/>
      <c r="ET500" s="272"/>
      <c r="EU500" s="272"/>
      <c r="EV500" s="272"/>
      <c r="EW500" s="272"/>
      <c r="EX500" s="272"/>
      <c r="EY500" s="272"/>
      <c r="EZ500" s="272"/>
      <c r="FA500" s="272"/>
      <c r="FB500" s="272"/>
      <c r="FC500" s="272"/>
      <c r="FD500" s="272"/>
      <c r="FE500" s="272"/>
      <c r="FF500" s="272"/>
      <c r="FG500" s="272"/>
      <c r="FH500" s="272"/>
      <c r="FI500" s="272"/>
      <c r="FJ500" s="272"/>
      <c r="FK500" s="272"/>
      <c r="FL500" s="272"/>
      <c r="FM500" s="272"/>
      <c r="FN500" s="272"/>
      <c r="FO500" s="272"/>
    </row>
    <row r="501" spans="1:171" ht="15">
      <c r="A501" s="207"/>
      <c r="B501" s="238" t="s">
        <v>246</v>
      </c>
      <c r="C501" s="273" t="e">
        <f>+C490/C480*3</f>
        <v>#DIV/0!</v>
      </c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  <c r="Z501" s="272"/>
      <c r="AA501" s="272"/>
      <c r="AB501" s="272"/>
      <c r="AC501" s="272"/>
      <c r="AD501" s="272"/>
      <c r="AE501" s="272"/>
      <c r="AF501" s="272"/>
      <c r="AG501" s="272"/>
      <c r="AH501" s="272"/>
      <c r="AI501" s="272"/>
      <c r="AJ501" s="272"/>
      <c r="AK501" s="272"/>
      <c r="AL501" s="272"/>
      <c r="AM501" s="272"/>
      <c r="AN501" s="272"/>
      <c r="AO501" s="272"/>
      <c r="AP501" s="272"/>
      <c r="AQ501" s="272"/>
      <c r="AR501" s="272"/>
      <c r="AS501" s="272"/>
      <c r="AT501" s="272"/>
      <c r="AU501" s="272"/>
      <c r="AV501" s="272"/>
      <c r="AW501" s="272"/>
      <c r="AX501" s="272"/>
      <c r="AY501" s="272"/>
      <c r="AZ501" s="272"/>
      <c r="BA501" s="272"/>
      <c r="BB501" s="272"/>
      <c r="BC501" s="272"/>
      <c r="BD501" s="272"/>
      <c r="BE501" s="272"/>
      <c r="BF501" s="272"/>
      <c r="BG501" s="272"/>
      <c r="BH501" s="272"/>
      <c r="BI501" s="272"/>
      <c r="BJ501" s="272"/>
      <c r="BK501" s="272"/>
      <c r="BL501" s="272"/>
      <c r="BM501" s="272"/>
      <c r="BN501" s="272"/>
      <c r="BO501" s="272"/>
      <c r="BP501" s="272"/>
      <c r="BQ501" s="272"/>
      <c r="BR501" s="272"/>
      <c r="BS501" s="272"/>
      <c r="BT501" s="272"/>
      <c r="BU501" s="272"/>
      <c r="BV501" s="272"/>
      <c r="BW501" s="272"/>
      <c r="BX501" s="272"/>
      <c r="BY501" s="272"/>
      <c r="BZ501" s="272"/>
      <c r="CA501" s="272"/>
      <c r="CB501" s="272"/>
      <c r="CC501" s="272"/>
      <c r="CD501" s="272"/>
      <c r="CE501" s="272"/>
      <c r="CF501" s="272"/>
      <c r="CG501" s="272"/>
      <c r="CH501" s="272"/>
      <c r="CI501" s="272"/>
      <c r="CJ501" s="272"/>
      <c r="CK501" s="272"/>
      <c r="CL501" s="272"/>
      <c r="CM501" s="272"/>
      <c r="CN501" s="272"/>
      <c r="CO501" s="272"/>
      <c r="CP501" s="272"/>
      <c r="CQ501" s="272"/>
      <c r="CR501" s="272"/>
      <c r="CS501" s="272"/>
      <c r="CT501" s="272"/>
      <c r="CU501" s="272"/>
      <c r="CV501" s="272"/>
      <c r="CW501" s="272"/>
      <c r="CX501" s="272"/>
      <c r="CY501" s="272"/>
      <c r="CZ501" s="272"/>
      <c r="DA501" s="272"/>
      <c r="DB501" s="272"/>
      <c r="DC501" s="272"/>
      <c r="DD501" s="272"/>
      <c r="DE501" s="272"/>
      <c r="DF501" s="272"/>
      <c r="DG501" s="272"/>
      <c r="DH501" s="272"/>
      <c r="DI501" s="272"/>
      <c r="DJ501" s="272"/>
      <c r="DK501" s="272"/>
      <c r="DL501" s="272"/>
      <c r="DM501" s="272"/>
      <c r="DN501" s="272"/>
      <c r="DO501" s="272"/>
      <c r="DP501" s="272"/>
      <c r="DQ501" s="272"/>
      <c r="DR501" s="272"/>
      <c r="DS501" s="272"/>
      <c r="DT501" s="272"/>
      <c r="DU501" s="272"/>
      <c r="DV501" s="272"/>
      <c r="DW501" s="272"/>
      <c r="DX501" s="272"/>
      <c r="DY501" s="272"/>
      <c r="DZ501" s="272"/>
      <c r="EA501" s="272"/>
      <c r="EB501" s="272"/>
      <c r="EC501" s="272"/>
      <c r="ED501" s="272"/>
      <c r="EE501" s="272"/>
      <c r="EF501" s="272"/>
      <c r="EG501" s="272"/>
      <c r="EH501" s="272"/>
      <c r="EI501" s="272"/>
      <c r="EJ501" s="272"/>
      <c r="EK501" s="272"/>
      <c r="EL501" s="272"/>
      <c r="EM501" s="272"/>
      <c r="EN501" s="272"/>
      <c r="EO501" s="272"/>
      <c r="EP501" s="272"/>
      <c r="EQ501" s="272"/>
      <c r="ER501" s="272"/>
      <c r="ES501" s="272"/>
      <c r="ET501" s="272"/>
      <c r="EU501" s="272"/>
      <c r="EV501" s="272"/>
      <c r="EW501" s="272"/>
      <c r="EX501" s="272"/>
      <c r="EY501" s="272"/>
      <c r="EZ501" s="272"/>
      <c r="FA501" s="272"/>
      <c r="FB501" s="272"/>
      <c r="FC501" s="272"/>
      <c r="FD501" s="272"/>
      <c r="FE501" s="272"/>
      <c r="FF501" s="272"/>
      <c r="FG501" s="272"/>
      <c r="FH501" s="272"/>
      <c r="FI501" s="272"/>
      <c r="FJ501" s="272"/>
      <c r="FK501" s="272"/>
      <c r="FL501" s="272"/>
      <c r="FM501" s="272"/>
      <c r="FN501" s="272"/>
      <c r="FO501" s="272"/>
    </row>
    <row r="502" spans="1:171" ht="15.75" thickBot="1">
      <c r="A502" s="260"/>
      <c r="B502" s="240" t="s">
        <v>247</v>
      </c>
      <c r="C502" s="290" t="e">
        <f>+C491/C480</f>
        <v>#DIV/0!</v>
      </c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  <c r="AA502" s="272"/>
      <c r="AB502" s="272"/>
      <c r="AC502" s="272"/>
      <c r="AD502" s="272"/>
      <c r="AE502" s="272"/>
      <c r="AF502" s="272"/>
      <c r="AG502" s="272"/>
      <c r="AH502" s="272"/>
      <c r="AI502" s="272"/>
      <c r="AJ502" s="272"/>
      <c r="AK502" s="272"/>
      <c r="AL502" s="272"/>
      <c r="AM502" s="272"/>
      <c r="AN502" s="272"/>
      <c r="AO502" s="272"/>
      <c r="AP502" s="272"/>
      <c r="AQ502" s="272"/>
      <c r="AR502" s="272"/>
      <c r="AS502" s="272"/>
      <c r="AT502" s="272"/>
      <c r="AU502" s="272"/>
      <c r="AV502" s="272"/>
      <c r="AW502" s="272"/>
      <c r="AX502" s="272"/>
      <c r="AY502" s="272"/>
      <c r="AZ502" s="272"/>
      <c r="BA502" s="272"/>
      <c r="BB502" s="272"/>
      <c r="BC502" s="272"/>
      <c r="BD502" s="272"/>
      <c r="BE502" s="272"/>
      <c r="BF502" s="272"/>
      <c r="BG502" s="272"/>
      <c r="BH502" s="272"/>
      <c r="BI502" s="272"/>
      <c r="BJ502" s="272"/>
      <c r="BK502" s="272"/>
      <c r="BL502" s="272"/>
      <c r="BM502" s="272"/>
      <c r="BN502" s="272"/>
      <c r="BO502" s="272"/>
      <c r="BP502" s="272"/>
      <c r="BQ502" s="272"/>
      <c r="BR502" s="272"/>
      <c r="BS502" s="272"/>
      <c r="BT502" s="272"/>
      <c r="BU502" s="272"/>
      <c r="BV502" s="272"/>
      <c r="BW502" s="272"/>
      <c r="BX502" s="272"/>
      <c r="BY502" s="272"/>
      <c r="BZ502" s="272"/>
      <c r="CA502" s="272"/>
      <c r="CB502" s="272"/>
      <c r="CC502" s="272"/>
      <c r="CD502" s="272"/>
      <c r="CE502" s="272"/>
      <c r="CF502" s="272"/>
      <c r="CG502" s="272"/>
      <c r="CH502" s="272"/>
      <c r="CI502" s="272"/>
      <c r="CJ502" s="272"/>
      <c r="CK502" s="272"/>
      <c r="CL502" s="272"/>
      <c r="CM502" s="272"/>
      <c r="CN502" s="272"/>
      <c r="CO502" s="272"/>
      <c r="CP502" s="272"/>
      <c r="CQ502" s="272"/>
      <c r="CR502" s="272"/>
      <c r="CS502" s="272"/>
      <c r="CT502" s="272"/>
      <c r="CU502" s="272"/>
      <c r="CV502" s="272"/>
      <c r="CW502" s="272"/>
      <c r="CX502" s="272"/>
      <c r="CY502" s="272"/>
      <c r="CZ502" s="272"/>
      <c r="DA502" s="272"/>
      <c r="DB502" s="272"/>
      <c r="DC502" s="272"/>
      <c r="DD502" s="272"/>
      <c r="DE502" s="272"/>
      <c r="DF502" s="272"/>
      <c r="DG502" s="272"/>
      <c r="DH502" s="272"/>
      <c r="DI502" s="272"/>
      <c r="DJ502" s="272"/>
      <c r="DK502" s="272"/>
      <c r="DL502" s="272"/>
      <c r="DM502" s="272"/>
      <c r="DN502" s="272"/>
      <c r="DO502" s="272"/>
      <c r="DP502" s="272"/>
      <c r="DQ502" s="272"/>
      <c r="DR502" s="272"/>
      <c r="DS502" s="272"/>
      <c r="DT502" s="272"/>
      <c r="DU502" s="272"/>
      <c r="DV502" s="272"/>
      <c r="DW502" s="272"/>
      <c r="DX502" s="272"/>
      <c r="DY502" s="272"/>
      <c r="DZ502" s="272"/>
      <c r="EA502" s="272"/>
      <c r="EB502" s="272"/>
      <c r="EC502" s="272"/>
      <c r="ED502" s="272"/>
      <c r="EE502" s="272"/>
      <c r="EF502" s="272"/>
      <c r="EG502" s="272"/>
      <c r="EH502" s="272"/>
      <c r="EI502" s="272"/>
      <c r="EJ502" s="272"/>
      <c r="EK502" s="272"/>
      <c r="EL502" s="272"/>
      <c r="EM502" s="272"/>
      <c r="EN502" s="272"/>
      <c r="EO502" s="272"/>
      <c r="EP502" s="272"/>
      <c r="EQ502" s="272"/>
      <c r="ER502" s="272"/>
      <c r="ES502" s="272"/>
      <c r="ET502" s="272"/>
      <c r="EU502" s="272"/>
      <c r="EV502" s="272"/>
      <c r="EW502" s="272"/>
      <c r="EX502" s="272"/>
      <c r="EY502" s="272"/>
      <c r="EZ502" s="272"/>
      <c r="FA502" s="272"/>
      <c r="FB502" s="272"/>
      <c r="FC502" s="272"/>
      <c r="FD502" s="272"/>
      <c r="FE502" s="272"/>
      <c r="FF502" s="272"/>
      <c r="FG502" s="272"/>
      <c r="FH502" s="272"/>
      <c r="FI502" s="272"/>
      <c r="FJ502" s="272"/>
      <c r="FK502" s="272"/>
      <c r="FL502" s="272"/>
      <c r="FM502" s="272"/>
      <c r="FN502" s="272"/>
      <c r="FO502" s="272"/>
    </row>
    <row r="503" spans="1:171" ht="15">
      <c r="A503" s="219"/>
      <c r="B503" s="267"/>
      <c r="C503" s="286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  <c r="AA503" s="272"/>
      <c r="AB503" s="272"/>
      <c r="AC503" s="272"/>
      <c r="AD503" s="272"/>
      <c r="AE503" s="272"/>
      <c r="AF503" s="272"/>
      <c r="AG503" s="272"/>
      <c r="AH503" s="272"/>
      <c r="AI503" s="272"/>
      <c r="AJ503" s="272"/>
      <c r="AK503" s="272"/>
      <c r="AL503" s="272"/>
      <c r="AM503" s="272"/>
      <c r="AN503" s="272"/>
      <c r="AO503" s="272"/>
      <c r="AP503" s="272"/>
      <c r="AQ503" s="272"/>
      <c r="AR503" s="272"/>
      <c r="AS503" s="272"/>
      <c r="AT503" s="272"/>
      <c r="AU503" s="272"/>
      <c r="AV503" s="272"/>
      <c r="AW503" s="272"/>
      <c r="AX503" s="272"/>
      <c r="AY503" s="272"/>
      <c r="AZ503" s="272"/>
      <c r="BA503" s="272"/>
      <c r="BB503" s="272"/>
      <c r="BC503" s="272"/>
      <c r="BD503" s="272"/>
      <c r="BE503" s="272"/>
      <c r="BF503" s="272"/>
      <c r="BG503" s="272"/>
      <c r="BH503" s="272"/>
      <c r="BI503" s="272"/>
      <c r="BJ503" s="272"/>
      <c r="BK503" s="272"/>
      <c r="BL503" s="272"/>
      <c r="BM503" s="272"/>
      <c r="BN503" s="272"/>
      <c r="BO503" s="272"/>
      <c r="BP503" s="272"/>
      <c r="BQ503" s="272"/>
      <c r="BR503" s="272"/>
      <c r="BS503" s="272"/>
      <c r="BT503" s="272"/>
      <c r="BU503" s="272"/>
      <c r="BV503" s="272"/>
      <c r="BW503" s="272"/>
      <c r="BX503" s="272"/>
      <c r="BY503" s="272"/>
      <c r="BZ503" s="272"/>
      <c r="CA503" s="272"/>
      <c r="CB503" s="272"/>
      <c r="CC503" s="272"/>
      <c r="CD503" s="272"/>
      <c r="CE503" s="272"/>
      <c r="CF503" s="272"/>
      <c r="CG503" s="272"/>
      <c r="CH503" s="272"/>
      <c r="CI503" s="272"/>
      <c r="CJ503" s="272"/>
      <c r="CK503" s="272"/>
      <c r="CL503" s="272"/>
      <c r="CM503" s="272"/>
      <c r="CN503" s="272"/>
      <c r="CO503" s="272"/>
      <c r="CP503" s="272"/>
      <c r="CQ503" s="272"/>
      <c r="CR503" s="272"/>
      <c r="CS503" s="272"/>
      <c r="CT503" s="272"/>
      <c r="CU503" s="272"/>
      <c r="CV503" s="272"/>
      <c r="CW503" s="272"/>
      <c r="CX503" s="272"/>
      <c r="CY503" s="272"/>
      <c r="CZ503" s="272"/>
      <c r="DA503" s="272"/>
      <c r="DB503" s="272"/>
      <c r="DC503" s="272"/>
      <c r="DD503" s="272"/>
      <c r="DE503" s="272"/>
      <c r="DF503" s="272"/>
      <c r="DG503" s="272"/>
      <c r="DH503" s="272"/>
      <c r="DI503" s="272"/>
      <c r="DJ503" s="272"/>
      <c r="DK503" s="272"/>
      <c r="DL503" s="272"/>
      <c r="DM503" s="272"/>
      <c r="DN503" s="272"/>
      <c r="DO503" s="272"/>
      <c r="DP503" s="272"/>
      <c r="DQ503" s="272"/>
      <c r="DR503" s="272"/>
      <c r="DS503" s="272"/>
      <c r="DT503" s="272"/>
      <c r="DU503" s="272"/>
      <c r="DV503" s="272"/>
      <c r="DW503" s="272"/>
      <c r="DX503" s="272"/>
      <c r="DY503" s="272"/>
      <c r="DZ503" s="272"/>
      <c r="EA503" s="272"/>
      <c r="EB503" s="272"/>
      <c r="EC503" s="272"/>
      <c r="ED503" s="272"/>
      <c r="EE503" s="272"/>
      <c r="EF503" s="272"/>
      <c r="EG503" s="272"/>
      <c r="EH503" s="272"/>
      <c r="EI503" s="272"/>
      <c r="EJ503" s="272"/>
      <c r="EK503" s="272"/>
      <c r="EL503" s="272"/>
      <c r="EM503" s="272"/>
      <c r="EN503" s="272"/>
      <c r="EO503" s="272"/>
      <c r="EP503" s="272"/>
      <c r="EQ503" s="272"/>
      <c r="ER503" s="272"/>
      <c r="ES503" s="272"/>
      <c r="ET503" s="272"/>
      <c r="EU503" s="272"/>
      <c r="EV503" s="272"/>
      <c r="EW503" s="272"/>
      <c r="EX503" s="272"/>
      <c r="EY503" s="272"/>
      <c r="EZ503" s="272"/>
      <c r="FA503" s="272"/>
      <c r="FB503" s="272"/>
      <c r="FC503" s="272"/>
      <c r="FD503" s="272"/>
      <c r="FE503" s="272"/>
      <c r="FF503" s="272"/>
      <c r="FG503" s="272"/>
      <c r="FH503" s="272"/>
      <c r="FI503" s="272"/>
      <c r="FJ503" s="272"/>
      <c r="FK503" s="272"/>
      <c r="FL503" s="272"/>
      <c r="FM503" s="272"/>
      <c r="FN503" s="272"/>
      <c r="FO503" s="272"/>
    </row>
    <row r="504" spans="1:171" ht="15">
      <c r="A504" s="262"/>
      <c r="B504" s="263" t="s">
        <v>144</v>
      </c>
      <c r="C504" s="289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  <c r="AA504" s="272"/>
      <c r="AB504" s="272"/>
      <c r="AC504" s="272"/>
      <c r="AD504" s="272"/>
      <c r="AE504" s="272"/>
      <c r="AF504" s="272"/>
      <c r="AG504" s="272"/>
      <c r="AH504" s="272"/>
      <c r="AI504" s="272"/>
      <c r="AJ504" s="272"/>
      <c r="AK504" s="272"/>
      <c r="AL504" s="272"/>
      <c r="AM504" s="272"/>
      <c r="AN504" s="272"/>
      <c r="AO504" s="272"/>
      <c r="AP504" s="272"/>
      <c r="AQ504" s="272"/>
      <c r="AR504" s="272"/>
      <c r="AS504" s="272"/>
      <c r="AT504" s="272"/>
      <c r="AU504" s="272"/>
      <c r="AV504" s="272"/>
      <c r="AW504" s="272"/>
      <c r="AX504" s="272"/>
      <c r="AY504" s="272"/>
      <c r="AZ504" s="272"/>
      <c r="BA504" s="272"/>
      <c r="BB504" s="272"/>
      <c r="BC504" s="272"/>
      <c r="BD504" s="272"/>
      <c r="BE504" s="272"/>
      <c r="BF504" s="272"/>
      <c r="BG504" s="272"/>
      <c r="BH504" s="272"/>
      <c r="BI504" s="272"/>
      <c r="BJ504" s="272"/>
      <c r="BK504" s="272"/>
      <c r="BL504" s="272"/>
      <c r="BM504" s="272"/>
      <c r="BN504" s="272"/>
      <c r="BO504" s="272"/>
      <c r="BP504" s="272"/>
      <c r="BQ504" s="272"/>
      <c r="BR504" s="272"/>
      <c r="BS504" s="272"/>
      <c r="BT504" s="272"/>
      <c r="BU504" s="272"/>
      <c r="BV504" s="272"/>
      <c r="BW504" s="272"/>
      <c r="BX504" s="272"/>
      <c r="BY504" s="272"/>
      <c r="BZ504" s="272"/>
      <c r="CA504" s="272"/>
      <c r="CB504" s="272"/>
      <c r="CC504" s="272"/>
      <c r="CD504" s="272"/>
      <c r="CE504" s="272"/>
      <c r="CF504" s="272"/>
      <c r="CG504" s="272"/>
      <c r="CH504" s="272"/>
      <c r="CI504" s="272"/>
      <c r="CJ504" s="272"/>
      <c r="CK504" s="272"/>
      <c r="CL504" s="272"/>
      <c r="CM504" s="272"/>
      <c r="CN504" s="272"/>
      <c r="CO504" s="272"/>
      <c r="CP504" s="272"/>
      <c r="CQ504" s="272"/>
      <c r="CR504" s="272"/>
      <c r="CS504" s="272"/>
      <c r="CT504" s="272"/>
      <c r="CU504" s="272"/>
      <c r="CV504" s="272"/>
      <c r="CW504" s="272"/>
      <c r="CX504" s="272"/>
      <c r="CY504" s="272"/>
      <c r="CZ504" s="272"/>
      <c r="DA504" s="272"/>
      <c r="DB504" s="272"/>
      <c r="DC504" s="272"/>
      <c r="DD504" s="272"/>
      <c r="DE504" s="272"/>
      <c r="DF504" s="272"/>
      <c r="DG504" s="272"/>
      <c r="DH504" s="272"/>
      <c r="DI504" s="272"/>
      <c r="DJ504" s="272"/>
      <c r="DK504" s="272"/>
      <c r="DL504" s="272"/>
      <c r="DM504" s="272"/>
      <c r="DN504" s="272"/>
      <c r="DO504" s="272"/>
      <c r="DP504" s="272"/>
      <c r="DQ504" s="272"/>
      <c r="DR504" s="272"/>
      <c r="DS504" s="272"/>
      <c r="DT504" s="272"/>
      <c r="DU504" s="272"/>
      <c r="DV504" s="272"/>
      <c r="DW504" s="272"/>
      <c r="DX504" s="272"/>
      <c r="DY504" s="272"/>
      <c r="DZ504" s="272"/>
      <c r="EA504" s="272"/>
      <c r="EB504" s="272"/>
      <c r="EC504" s="272"/>
      <c r="ED504" s="272"/>
      <c r="EE504" s="272"/>
      <c r="EF504" s="272"/>
      <c r="EG504" s="272"/>
      <c r="EH504" s="272"/>
      <c r="EI504" s="272"/>
      <c r="EJ504" s="272"/>
      <c r="EK504" s="272"/>
      <c r="EL504" s="272"/>
      <c r="EM504" s="272"/>
      <c r="EN504" s="272"/>
      <c r="EO504" s="272"/>
      <c r="EP504" s="272"/>
      <c r="EQ504" s="272"/>
      <c r="ER504" s="272"/>
      <c r="ES504" s="272"/>
      <c r="ET504" s="272"/>
      <c r="EU504" s="272"/>
      <c r="EV504" s="272"/>
      <c r="EW504" s="272"/>
      <c r="EX504" s="272"/>
      <c r="EY504" s="272"/>
      <c r="EZ504" s="272"/>
      <c r="FA504" s="272"/>
      <c r="FB504" s="272"/>
      <c r="FC504" s="272"/>
      <c r="FD504" s="272"/>
      <c r="FE504" s="272"/>
      <c r="FF504" s="272"/>
      <c r="FG504" s="272"/>
      <c r="FH504" s="272"/>
      <c r="FI504" s="272"/>
      <c r="FJ504" s="272"/>
      <c r="FK504" s="272"/>
      <c r="FL504" s="272"/>
      <c r="FM504" s="272"/>
      <c r="FN504" s="272"/>
      <c r="FO504" s="272"/>
    </row>
    <row r="505" spans="1:171" ht="15">
      <c r="A505" s="213"/>
      <c r="B505" s="250" t="s">
        <v>68</v>
      </c>
      <c r="C505" s="216"/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  <c r="X505" s="272"/>
      <c r="Y505" s="272"/>
      <c r="Z505" s="272"/>
      <c r="AA505" s="272"/>
      <c r="AB505" s="272"/>
      <c r="AC505" s="272"/>
      <c r="AD505" s="272"/>
      <c r="AE505" s="272"/>
      <c r="AF505" s="272"/>
      <c r="AG505" s="272"/>
      <c r="AH505" s="272"/>
      <c r="AI505" s="272"/>
      <c r="AJ505" s="272"/>
      <c r="AK505" s="272"/>
      <c r="AL505" s="272"/>
      <c r="AM505" s="272"/>
      <c r="AN505" s="272"/>
      <c r="AO505" s="272"/>
      <c r="AP505" s="272"/>
      <c r="AQ505" s="272"/>
      <c r="AR505" s="272"/>
      <c r="AS505" s="272"/>
      <c r="AT505" s="272"/>
      <c r="AU505" s="272"/>
      <c r="AV505" s="272"/>
      <c r="AW505" s="272"/>
      <c r="AX505" s="272"/>
      <c r="AY505" s="272"/>
      <c r="AZ505" s="272"/>
      <c r="BA505" s="272"/>
      <c r="BB505" s="272"/>
      <c r="BC505" s="272"/>
      <c r="BD505" s="272"/>
      <c r="BE505" s="272"/>
      <c r="BF505" s="272"/>
      <c r="BG505" s="272"/>
      <c r="BH505" s="272"/>
      <c r="BI505" s="272"/>
      <c r="BJ505" s="272"/>
      <c r="BK505" s="272"/>
      <c r="BL505" s="272"/>
      <c r="BM505" s="272"/>
      <c r="BN505" s="272"/>
      <c r="BO505" s="272"/>
      <c r="BP505" s="272"/>
      <c r="BQ505" s="272"/>
      <c r="BR505" s="272"/>
      <c r="BS505" s="272"/>
      <c r="BT505" s="272"/>
      <c r="BU505" s="272"/>
      <c r="BV505" s="272"/>
      <c r="BW505" s="272"/>
      <c r="BX505" s="272"/>
      <c r="BY505" s="272"/>
      <c r="BZ505" s="272"/>
      <c r="CA505" s="272"/>
      <c r="CB505" s="272"/>
      <c r="CC505" s="272"/>
      <c r="CD505" s="272"/>
      <c r="CE505" s="272"/>
      <c r="CF505" s="272"/>
      <c r="CG505" s="272"/>
      <c r="CH505" s="272"/>
      <c r="CI505" s="272"/>
      <c r="CJ505" s="272"/>
      <c r="CK505" s="272"/>
      <c r="CL505" s="272"/>
      <c r="CM505" s="272"/>
      <c r="CN505" s="272"/>
      <c r="CO505" s="272"/>
      <c r="CP505" s="272"/>
      <c r="CQ505" s="272"/>
      <c r="CR505" s="272"/>
      <c r="CS505" s="272"/>
      <c r="CT505" s="272"/>
      <c r="CU505" s="272"/>
      <c r="CV505" s="272"/>
      <c r="CW505" s="272"/>
      <c r="CX505" s="272"/>
      <c r="CY505" s="272"/>
      <c r="CZ505" s="272"/>
      <c r="DA505" s="272"/>
      <c r="DB505" s="272"/>
      <c r="DC505" s="272"/>
      <c r="DD505" s="272"/>
      <c r="DE505" s="272"/>
      <c r="DF505" s="272"/>
      <c r="DG505" s="272"/>
      <c r="DH505" s="272"/>
      <c r="DI505" s="272"/>
      <c r="DJ505" s="272"/>
      <c r="DK505" s="272"/>
      <c r="DL505" s="272"/>
      <c r="DM505" s="272"/>
      <c r="DN505" s="272"/>
      <c r="DO505" s="272"/>
      <c r="DP505" s="272"/>
      <c r="DQ505" s="272"/>
      <c r="DR505" s="272"/>
      <c r="DS505" s="272"/>
      <c r="DT505" s="272"/>
      <c r="DU505" s="272"/>
      <c r="DV505" s="272"/>
      <c r="DW505" s="272"/>
      <c r="DX505" s="272"/>
      <c r="DY505" s="272"/>
      <c r="DZ505" s="272"/>
      <c r="EA505" s="272"/>
      <c r="EB505" s="272"/>
      <c r="EC505" s="272"/>
      <c r="ED505" s="272"/>
      <c r="EE505" s="272"/>
      <c r="EF505" s="272"/>
      <c r="EG505" s="272"/>
      <c r="EH505" s="272"/>
      <c r="EI505" s="272"/>
      <c r="EJ505" s="272"/>
      <c r="EK505" s="272"/>
      <c r="EL505" s="272"/>
      <c r="EM505" s="272"/>
      <c r="EN505" s="272"/>
      <c r="EO505" s="272"/>
      <c r="EP505" s="272"/>
      <c r="EQ505" s="272"/>
      <c r="ER505" s="272"/>
      <c r="ES505" s="272"/>
      <c r="ET505" s="272"/>
      <c r="EU505" s="272"/>
      <c r="EV505" s="272"/>
      <c r="EW505" s="272"/>
      <c r="EX505" s="272"/>
      <c r="EY505" s="272"/>
      <c r="EZ505" s="272"/>
      <c r="FA505" s="272"/>
      <c r="FB505" s="272"/>
      <c r="FC505" s="272"/>
      <c r="FD505" s="272"/>
      <c r="FE505" s="272"/>
      <c r="FF505" s="272"/>
      <c r="FG505" s="272"/>
      <c r="FH505" s="272"/>
      <c r="FI505" s="272"/>
      <c r="FJ505" s="272"/>
      <c r="FK505" s="272"/>
      <c r="FL505" s="272"/>
      <c r="FM505" s="272"/>
      <c r="FN505" s="272"/>
      <c r="FO505" s="272"/>
    </row>
    <row r="506" spans="1:171" ht="15">
      <c r="A506" s="255"/>
      <c r="B506" s="256" t="s">
        <v>11</v>
      </c>
      <c r="C506" s="189"/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  <c r="X506" s="272"/>
      <c r="Y506" s="272"/>
      <c r="Z506" s="272"/>
      <c r="AA506" s="272"/>
      <c r="AB506" s="272"/>
      <c r="AC506" s="272"/>
      <c r="AD506" s="272"/>
      <c r="AE506" s="272"/>
      <c r="AF506" s="272"/>
      <c r="AG506" s="272"/>
      <c r="AH506" s="272"/>
      <c r="AI506" s="272"/>
      <c r="AJ506" s="272"/>
      <c r="AK506" s="272"/>
      <c r="AL506" s="272"/>
      <c r="AM506" s="272"/>
      <c r="AN506" s="272"/>
      <c r="AO506" s="272"/>
      <c r="AP506" s="272"/>
      <c r="AQ506" s="272"/>
      <c r="AR506" s="272"/>
      <c r="AS506" s="272"/>
      <c r="AT506" s="272"/>
      <c r="AU506" s="272"/>
      <c r="AV506" s="272"/>
      <c r="AW506" s="272"/>
      <c r="AX506" s="272"/>
      <c r="AY506" s="272"/>
      <c r="AZ506" s="272"/>
      <c r="BA506" s="272"/>
      <c r="BB506" s="272"/>
      <c r="BC506" s="272"/>
      <c r="BD506" s="272"/>
      <c r="BE506" s="272"/>
      <c r="BF506" s="272"/>
      <c r="BG506" s="272"/>
      <c r="BH506" s="272"/>
      <c r="BI506" s="272"/>
      <c r="BJ506" s="272"/>
      <c r="BK506" s="272"/>
      <c r="BL506" s="272"/>
      <c r="BM506" s="272"/>
      <c r="BN506" s="272"/>
      <c r="BO506" s="272"/>
      <c r="BP506" s="272"/>
      <c r="BQ506" s="272"/>
      <c r="BR506" s="272"/>
      <c r="BS506" s="272"/>
      <c r="BT506" s="272"/>
      <c r="BU506" s="272"/>
      <c r="BV506" s="272"/>
      <c r="BW506" s="272"/>
      <c r="BX506" s="272"/>
      <c r="BY506" s="272"/>
      <c r="BZ506" s="272"/>
      <c r="CA506" s="272"/>
      <c r="CB506" s="272"/>
      <c r="CC506" s="272"/>
      <c r="CD506" s="272"/>
      <c r="CE506" s="272"/>
      <c r="CF506" s="272"/>
      <c r="CG506" s="272"/>
      <c r="CH506" s="272"/>
      <c r="CI506" s="272"/>
      <c r="CJ506" s="272"/>
      <c r="CK506" s="272"/>
      <c r="CL506" s="272"/>
      <c r="CM506" s="272"/>
      <c r="CN506" s="272"/>
      <c r="CO506" s="272"/>
      <c r="CP506" s="272"/>
      <c r="CQ506" s="272"/>
      <c r="CR506" s="272"/>
      <c r="CS506" s="272"/>
      <c r="CT506" s="272"/>
      <c r="CU506" s="272"/>
      <c r="CV506" s="272"/>
      <c r="CW506" s="272"/>
      <c r="CX506" s="272"/>
      <c r="CY506" s="272"/>
      <c r="CZ506" s="272"/>
      <c r="DA506" s="272"/>
      <c r="DB506" s="272"/>
      <c r="DC506" s="272"/>
      <c r="DD506" s="272"/>
      <c r="DE506" s="272"/>
      <c r="DF506" s="272"/>
      <c r="DG506" s="272"/>
      <c r="DH506" s="272"/>
      <c r="DI506" s="272"/>
      <c r="DJ506" s="272"/>
      <c r="DK506" s="272"/>
      <c r="DL506" s="272"/>
      <c r="DM506" s="272"/>
      <c r="DN506" s="272"/>
      <c r="DO506" s="272"/>
      <c r="DP506" s="272"/>
      <c r="DQ506" s="272"/>
      <c r="DR506" s="272"/>
      <c r="DS506" s="272"/>
      <c r="DT506" s="272"/>
      <c r="DU506" s="272"/>
      <c r="DV506" s="272"/>
      <c r="DW506" s="272"/>
      <c r="DX506" s="272"/>
      <c r="DY506" s="272"/>
      <c r="DZ506" s="272"/>
      <c r="EA506" s="272"/>
      <c r="EB506" s="272"/>
      <c r="EC506" s="272"/>
      <c r="ED506" s="272"/>
      <c r="EE506" s="272"/>
      <c r="EF506" s="272"/>
      <c r="EG506" s="272"/>
      <c r="EH506" s="272"/>
      <c r="EI506" s="272"/>
      <c r="EJ506" s="272"/>
      <c r="EK506" s="272"/>
      <c r="EL506" s="272"/>
      <c r="EM506" s="272"/>
      <c r="EN506" s="272"/>
      <c r="EO506" s="272"/>
      <c r="EP506" s="272"/>
      <c r="EQ506" s="272"/>
      <c r="ER506" s="272"/>
      <c r="ES506" s="272"/>
      <c r="ET506" s="272"/>
      <c r="EU506" s="272"/>
      <c r="EV506" s="272"/>
      <c r="EW506" s="272"/>
      <c r="EX506" s="272"/>
      <c r="EY506" s="272"/>
      <c r="EZ506" s="272"/>
      <c r="FA506" s="272"/>
      <c r="FB506" s="272"/>
      <c r="FC506" s="272"/>
      <c r="FD506" s="272"/>
      <c r="FE506" s="272"/>
      <c r="FF506" s="272"/>
      <c r="FG506" s="272"/>
      <c r="FH506" s="272"/>
      <c r="FI506" s="272"/>
      <c r="FJ506" s="272"/>
      <c r="FK506" s="272"/>
      <c r="FL506" s="272"/>
      <c r="FM506" s="272"/>
      <c r="FN506" s="272"/>
      <c r="FO506" s="272"/>
    </row>
    <row r="507" spans="1:171" ht="15">
      <c r="A507" s="213"/>
      <c r="B507" s="250" t="s">
        <v>69</v>
      </c>
      <c r="C507" s="216"/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  <c r="X507" s="272"/>
      <c r="Y507" s="272"/>
      <c r="Z507" s="272"/>
      <c r="AA507" s="272"/>
      <c r="AB507" s="272"/>
      <c r="AC507" s="272"/>
      <c r="AD507" s="272"/>
      <c r="AE507" s="272"/>
      <c r="AF507" s="272"/>
      <c r="AG507" s="272"/>
      <c r="AH507" s="272"/>
      <c r="AI507" s="272"/>
      <c r="AJ507" s="272"/>
      <c r="AK507" s="272"/>
      <c r="AL507" s="272"/>
      <c r="AM507" s="272"/>
      <c r="AN507" s="272"/>
      <c r="AO507" s="272"/>
      <c r="AP507" s="272"/>
      <c r="AQ507" s="272"/>
      <c r="AR507" s="272"/>
      <c r="AS507" s="272"/>
      <c r="AT507" s="272"/>
      <c r="AU507" s="272"/>
      <c r="AV507" s="272"/>
      <c r="AW507" s="272"/>
      <c r="AX507" s="272"/>
      <c r="AY507" s="272"/>
      <c r="AZ507" s="272"/>
      <c r="BA507" s="272"/>
      <c r="BB507" s="272"/>
      <c r="BC507" s="272"/>
      <c r="BD507" s="272"/>
      <c r="BE507" s="272"/>
      <c r="BF507" s="272"/>
      <c r="BG507" s="272"/>
      <c r="BH507" s="272"/>
      <c r="BI507" s="272"/>
      <c r="BJ507" s="272"/>
      <c r="BK507" s="272"/>
      <c r="BL507" s="272"/>
      <c r="BM507" s="272"/>
      <c r="BN507" s="272"/>
      <c r="BO507" s="272"/>
      <c r="BP507" s="272"/>
      <c r="BQ507" s="272"/>
      <c r="BR507" s="272"/>
      <c r="BS507" s="272"/>
      <c r="BT507" s="272"/>
      <c r="BU507" s="272"/>
      <c r="BV507" s="272"/>
      <c r="BW507" s="272"/>
      <c r="BX507" s="272"/>
      <c r="BY507" s="272"/>
      <c r="BZ507" s="272"/>
      <c r="CA507" s="272"/>
      <c r="CB507" s="272"/>
      <c r="CC507" s="272"/>
      <c r="CD507" s="272"/>
      <c r="CE507" s="272"/>
      <c r="CF507" s="272"/>
      <c r="CG507" s="272"/>
      <c r="CH507" s="272"/>
      <c r="CI507" s="272"/>
      <c r="CJ507" s="272"/>
      <c r="CK507" s="272"/>
      <c r="CL507" s="272"/>
      <c r="CM507" s="272"/>
      <c r="CN507" s="272"/>
      <c r="CO507" s="272"/>
      <c r="CP507" s="272"/>
      <c r="CQ507" s="272"/>
      <c r="CR507" s="272"/>
      <c r="CS507" s="272"/>
      <c r="CT507" s="272"/>
      <c r="CU507" s="272"/>
      <c r="CV507" s="272"/>
      <c r="CW507" s="272"/>
      <c r="CX507" s="272"/>
      <c r="CY507" s="272"/>
      <c r="CZ507" s="272"/>
      <c r="DA507" s="272"/>
      <c r="DB507" s="272"/>
      <c r="DC507" s="272"/>
      <c r="DD507" s="272"/>
      <c r="DE507" s="272"/>
      <c r="DF507" s="272"/>
      <c r="DG507" s="272"/>
      <c r="DH507" s="272"/>
      <c r="DI507" s="272"/>
      <c r="DJ507" s="272"/>
      <c r="DK507" s="272"/>
      <c r="DL507" s="272"/>
      <c r="DM507" s="272"/>
      <c r="DN507" s="272"/>
      <c r="DO507" s="272"/>
      <c r="DP507" s="272"/>
      <c r="DQ507" s="272"/>
      <c r="DR507" s="272"/>
      <c r="DS507" s="272"/>
      <c r="DT507" s="272"/>
      <c r="DU507" s="272"/>
      <c r="DV507" s="272"/>
      <c r="DW507" s="272"/>
      <c r="DX507" s="272"/>
      <c r="DY507" s="272"/>
      <c r="DZ507" s="272"/>
      <c r="EA507" s="272"/>
      <c r="EB507" s="272"/>
      <c r="EC507" s="272"/>
      <c r="ED507" s="272"/>
      <c r="EE507" s="272"/>
      <c r="EF507" s="272"/>
      <c r="EG507" s="272"/>
      <c r="EH507" s="272"/>
      <c r="EI507" s="272"/>
      <c r="EJ507" s="272"/>
      <c r="EK507" s="272"/>
      <c r="EL507" s="272"/>
      <c r="EM507" s="272"/>
      <c r="EN507" s="272"/>
      <c r="EO507" s="272"/>
      <c r="EP507" s="272"/>
      <c r="EQ507" s="272"/>
      <c r="ER507" s="272"/>
      <c r="ES507" s="272"/>
      <c r="ET507" s="272"/>
      <c r="EU507" s="272"/>
      <c r="EV507" s="272"/>
      <c r="EW507" s="272"/>
      <c r="EX507" s="272"/>
      <c r="EY507" s="272"/>
      <c r="EZ507" s="272"/>
      <c r="FA507" s="272"/>
      <c r="FB507" s="272"/>
      <c r="FC507" s="272"/>
      <c r="FD507" s="272"/>
      <c r="FE507" s="272"/>
      <c r="FF507" s="272"/>
      <c r="FG507" s="272"/>
      <c r="FH507" s="272"/>
      <c r="FI507" s="272"/>
      <c r="FJ507" s="272"/>
      <c r="FK507" s="272"/>
      <c r="FL507" s="272"/>
      <c r="FM507" s="272"/>
      <c r="FN507" s="272"/>
      <c r="FO507" s="272"/>
    </row>
    <row r="508" spans="1:171" ht="15">
      <c r="A508" s="255"/>
      <c r="B508" s="256" t="s">
        <v>228</v>
      </c>
      <c r="C508" s="274">
        <f>+C510+C512+C514+C516</f>
        <v>0</v>
      </c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  <c r="AA508" s="272"/>
      <c r="AB508" s="272"/>
      <c r="AC508" s="272"/>
      <c r="AD508" s="272"/>
      <c r="AE508" s="272"/>
      <c r="AF508" s="272"/>
      <c r="AG508" s="272"/>
      <c r="AH508" s="272"/>
      <c r="AI508" s="272"/>
      <c r="AJ508" s="272"/>
      <c r="AK508" s="272"/>
      <c r="AL508" s="272"/>
      <c r="AM508" s="272"/>
      <c r="AN508" s="272"/>
      <c r="AO508" s="272"/>
      <c r="AP508" s="272"/>
      <c r="AQ508" s="272"/>
      <c r="AR508" s="272"/>
      <c r="AS508" s="272"/>
      <c r="AT508" s="272"/>
      <c r="AU508" s="272"/>
      <c r="AV508" s="272"/>
      <c r="AW508" s="272"/>
      <c r="AX508" s="272"/>
      <c r="AY508" s="272"/>
      <c r="AZ508" s="272"/>
      <c r="BA508" s="272"/>
      <c r="BB508" s="272"/>
      <c r="BC508" s="272"/>
      <c r="BD508" s="272"/>
      <c r="BE508" s="272"/>
      <c r="BF508" s="272"/>
      <c r="BG508" s="272"/>
      <c r="BH508" s="272"/>
      <c r="BI508" s="272"/>
      <c r="BJ508" s="272"/>
      <c r="BK508" s="272"/>
      <c r="BL508" s="272"/>
      <c r="BM508" s="272"/>
      <c r="BN508" s="272"/>
      <c r="BO508" s="272"/>
      <c r="BP508" s="272"/>
      <c r="BQ508" s="272"/>
      <c r="BR508" s="272"/>
      <c r="BS508" s="272"/>
      <c r="BT508" s="272"/>
      <c r="BU508" s="272"/>
      <c r="BV508" s="272"/>
      <c r="BW508" s="272"/>
      <c r="BX508" s="272"/>
      <c r="BY508" s="272"/>
      <c r="BZ508" s="272"/>
      <c r="CA508" s="272"/>
      <c r="CB508" s="272"/>
      <c r="CC508" s="272"/>
      <c r="CD508" s="272"/>
      <c r="CE508" s="272"/>
      <c r="CF508" s="272"/>
      <c r="CG508" s="272"/>
      <c r="CH508" s="272"/>
      <c r="CI508" s="272"/>
      <c r="CJ508" s="272"/>
      <c r="CK508" s="272"/>
      <c r="CL508" s="272"/>
      <c r="CM508" s="272"/>
      <c r="CN508" s="272"/>
      <c r="CO508" s="272"/>
      <c r="CP508" s="272"/>
      <c r="CQ508" s="272"/>
      <c r="CR508" s="272"/>
      <c r="CS508" s="272"/>
      <c r="CT508" s="272"/>
      <c r="CU508" s="272"/>
      <c r="CV508" s="272"/>
      <c r="CW508" s="272"/>
      <c r="CX508" s="272"/>
      <c r="CY508" s="272"/>
      <c r="CZ508" s="272"/>
      <c r="DA508" s="272"/>
      <c r="DB508" s="272"/>
      <c r="DC508" s="272"/>
      <c r="DD508" s="272"/>
      <c r="DE508" s="272"/>
      <c r="DF508" s="272"/>
      <c r="DG508" s="272"/>
      <c r="DH508" s="272"/>
      <c r="DI508" s="272"/>
      <c r="DJ508" s="272"/>
      <c r="DK508" s="272"/>
      <c r="DL508" s="272"/>
      <c r="DM508" s="272"/>
      <c r="DN508" s="272"/>
      <c r="DO508" s="272"/>
      <c r="DP508" s="272"/>
      <c r="DQ508" s="272"/>
      <c r="DR508" s="272"/>
      <c r="DS508" s="272"/>
      <c r="DT508" s="272"/>
      <c r="DU508" s="272"/>
      <c r="DV508" s="272"/>
      <c r="DW508" s="272"/>
      <c r="DX508" s="272"/>
      <c r="DY508" s="272"/>
      <c r="DZ508" s="272"/>
      <c r="EA508" s="272"/>
      <c r="EB508" s="272"/>
      <c r="EC508" s="272"/>
      <c r="ED508" s="272"/>
      <c r="EE508" s="272"/>
      <c r="EF508" s="272"/>
      <c r="EG508" s="272"/>
      <c r="EH508" s="272"/>
      <c r="EI508" s="272"/>
      <c r="EJ508" s="272"/>
      <c r="EK508" s="272"/>
      <c r="EL508" s="272"/>
      <c r="EM508" s="272"/>
      <c r="EN508" s="272"/>
      <c r="EO508" s="272"/>
      <c r="EP508" s="272"/>
      <c r="EQ508" s="272"/>
      <c r="ER508" s="272"/>
      <c r="ES508" s="272"/>
      <c r="ET508" s="272"/>
      <c r="EU508" s="272"/>
      <c r="EV508" s="272"/>
      <c r="EW508" s="272"/>
      <c r="EX508" s="272"/>
      <c r="EY508" s="272"/>
      <c r="EZ508" s="272"/>
      <c r="FA508" s="272"/>
      <c r="FB508" s="272"/>
      <c r="FC508" s="272"/>
      <c r="FD508" s="272"/>
      <c r="FE508" s="272"/>
      <c r="FF508" s="272"/>
      <c r="FG508" s="272"/>
      <c r="FH508" s="272"/>
      <c r="FI508" s="272"/>
      <c r="FJ508" s="272"/>
      <c r="FK508" s="272"/>
      <c r="FL508" s="272"/>
      <c r="FM508" s="272"/>
      <c r="FN508" s="272"/>
      <c r="FO508" s="272"/>
    </row>
    <row r="509" spans="1:171" ht="15">
      <c r="A509" s="213"/>
      <c r="B509" s="226" t="s">
        <v>322</v>
      </c>
      <c r="C509" s="216">
        <f>+C511+C513+C515+C517</f>
        <v>0</v>
      </c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  <c r="AA509" s="272"/>
      <c r="AB509" s="272"/>
      <c r="AC509" s="272"/>
      <c r="AD509" s="272"/>
      <c r="AE509" s="272"/>
      <c r="AF509" s="272"/>
      <c r="AG509" s="272"/>
      <c r="AH509" s="272"/>
      <c r="AI509" s="272"/>
      <c r="AJ509" s="272"/>
      <c r="AK509" s="272"/>
      <c r="AL509" s="272"/>
      <c r="AM509" s="272"/>
      <c r="AN509" s="272"/>
      <c r="AO509" s="272"/>
      <c r="AP509" s="272"/>
      <c r="AQ509" s="272"/>
      <c r="AR509" s="272"/>
      <c r="AS509" s="272"/>
      <c r="AT509" s="272"/>
      <c r="AU509" s="272"/>
      <c r="AV509" s="272"/>
      <c r="AW509" s="272"/>
      <c r="AX509" s="272"/>
      <c r="AY509" s="272"/>
      <c r="AZ509" s="272"/>
      <c r="BA509" s="272"/>
      <c r="BB509" s="272"/>
      <c r="BC509" s="272"/>
      <c r="BD509" s="272"/>
      <c r="BE509" s="272"/>
      <c r="BF509" s="272"/>
      <c r="BG509" s="272"/>
      <c r="BH509" s="272"/>
      <c r="BI509" s="272"/>
      <c r="BJ509" s="272"/>
      <c r="BK509" s="272"/>
      <c r="BL509" s="272"/>
      <c r="BM509" s="272"/>
      <c r="BN509" s="272"/>
      <c r="BO509" s="272"/>
      <c r="BP509" s="272"/>
      <c r="BQ509" s="272"/>
      <c r="BR509" s="272"/>
      <c r="BS509" s="272"/>
      <c r="BT509" s="272"/>
      <c r="BU509" s="272"/>
      <c r="BV509" s="272"/>
      <c r="BW509" s="272"/>
      <c r="BX509" s="272"/>
      <c r="BY509" s="272"/>
      <c r="BZ509" s="272"/>
      <c r="CA509" s="272"/>
      <c r="CB509" s="272"/>
      <c r="CC509" s="272"/>
      <c r="CD509" s="272"/>
      <c r="CE509" s="272"/>
      <c r="CF509" s="272"/>
      <c r="CG509" s="272"/>
      <c r="CH509" s="272"/>
      <c r="CI509" s="272"/>
      <c r="CJ509" s="272"/>
      <c r="CK509" s="272"/>
      <c r="CL509" s="272"/>
      <c r="CM509" s="272"/>
      <c r="CN509" s="272"/>
      <c r="CO509" s="272"/>
      <c r="CP509" s="272"/>
      <c r="CQ509" s="272"/>
      <c r="CR509" s="272"/>
      <c r="CS509" s="272"/>
      <c r="CT509" s="272"/>
      <c r="CU509" s="272"/>
      <c r="CV509" s="272"/>
      <c r="CW509" s="272"/>
      <c r="CX509" s="272"/>
      <c r="CY509" s="272"/>
      <c r="CZ509" s="272"/>
      <c r="DA509" s="272"/>
      <c r="DB509" s="272"/>
      <c r="DC509" s="272"/>
      <c r="DD509" s="272"/>
      <c r="DE509" s="272"/>
      <c r="DF509" s="272"/>
      <c r="DG509" s="272"/>
      <c r="DH509" s="272"/>
      <c r="DI509" s="272"/>
      <c r="DJ509" s="272"/>
      <c r="DK509" s="272"/>
      <c r="DL509" s="272"/>
      <c r="DM509" s="272"/>
      <c r="DN509" s="272"/>
      <c r="DO509" s="272"/>
      <c r="DP509" s="272"/>
      <c r="DQ509" s="272"/>
      <c r="DR509" s="272"/>
      <c r="DS509" s="272"/>
      <c r="DT509" s="272"/>
      <c r="DU509" s="272"/>
      <c r="DV509" s="272"/>
      <c r="DW509" s="272"/>
      <c r="DX509" s="272"/>
      <c r="DY509" s="272"/>
      <c r="DZ509" s="272"/>
      <c r="EA509" s="272"/>
      <c r="EB509" s="272"/>
      <c r="EC509" s="272"/>
      <c r="ED509" s="272"/>
      <c r="EE509" s="272"/>
      <c r="EF509" s="272"/>
      <c r="EG509" s="272"/>
      <c r="EH509" s="272"/>
      <c r="EI509" s="272"/>
      <c r="EJ509" s="272"/>
      <c r="EK509" s="272"/>
      <c r="EL509" s="272"/>
      <c r="EM509" s="272"/>
      <c r="EN509" s="272"/>
      <c r="EO509" s="272"/>
      <c r="EP509" s="272"/>
      <c r="EQ509" s="272"/>
      <c r="ER509" s="272"/>
      <c r="ES509" s="272"/>
      <c r="ET509" s="272"/>
      <c r="EU509" s="272"/>
      <c r="EV509" s="272"/>
      <c r="EW509" s="272"/>
      <c r="EX509" s="272"/>
      <c r="EY509" s="272"/>
      <c r="EZ509" s="272"/>
      <c r="FA509" s="272"/>
      <c r="FB509" s="272"/>
      <c r="FC509" s="272"/>
      <c r="FD509" s="272"/>
      <c r="FE509" s="272"/>
      <c r="FF509" s="272"/>
      <c r="FG509" s="272"/>
      <c r="FH509" s="272"/>
      <c r="FI509" s="272"/>
      <c r="FJ509" s="272"/>
      <c r="FK509" s="272"/>
      <c r="FL509" s="272"/>
      <c r="FM509" s="272"/>
      <c r="FN509" s="272"/>
      <c r="FO509" s="272"/>
    </row>
    <row r="510" spans="1:171" ht="15">
      <c r="A510" s="255"/>
      <c r="B510" s="256" t="s">
        <v>229</v>
      </c>
      <c r="C510" s="189"/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  <c r="AA510" s="272"/>
      <c r="AB510" s="272"/>
      <c r="AC510" s="272"/>
      <c r="AD510" s="272"/>
      <c r="AE510" s="272"/>
      <c r="AF510" s="272"/>
      <c r="AG510" s="272"/>
      <c r="AH510" s="272"/>
      <c r="AI510" s="272"/>
      <c r="AJ510" s="272"/>
      <c r="AK510" s="272"/>
      <c r="AL510" s="272"/>
      <c r="AM510" s="272"/>
      <c r="AN510" s="272"/>
      <c r="AO510" s="272"/>
      <c r="AP510" s="272"/>
      <c r="AQ510" s="272"/>
      <c r="AR510" s="272"/>
      <c r="AS510" s="272"/>
      <c r="AT510" s="272"/>
      <c r="AU510" s="272"/>
      <c r="AV510" s="272"/>
      <c r="AW510" s="272"/>
      <c r="AX510" s="272"/>
      <c r="AY510" s="272"/>
      <c r="AZ510" s="272"/>
      <c r="BA510" s="272"/>
      <c r="BB510" s="272"/>
      <c r="BC510" s="272"/>
      <c r="BD510" s="272"/>
      <c r="BE510" s="272"/>
      <c r="BF510" s="272"/>
      <c r="BG510" s="272"/>
      <c r="BH510" s="272"/>
      <c r="BI510" s="272"/>
      <c r="BJ510" s="272"/>
      <c r="BK510" s="272"/>
      <c r="BL510" s="272"/>
      <c r="BM510" s="272"/>
      <c r="BN510" s="272"/>
      <c r="BO510" s="272"/>
      <c r="BP510" s="272"/>
      <c r="BQ510" s="272"/>
      <c r="BR510" s="272"/>
      <c r="BS510" s="272"/>
      <c r="BT510" s="272"/>
      <c r="BU510" s="272"/>
      <c r="BV510" s="272"/>
      <c r="BW510" s="272"/>
      <c r="BX510" s="272"/>
      <c r="BY510" s="272"/>
      <c r="BZ510" s="272"/>
      <c r="CA510" s="272"/>
      <c r="CB510" s="272"/>
      <c r="CC510" s="272"/>
      <c r="CD510" s="272"/>
      <c r="CE510" s="272"/>
      <c r="CF510" s="272"/>
      <c r="CG510" s="272"/>
      <c r="CH510" s="272"/>
      <c r="CI510" s="272"/>
      <c r="CJ510" s="272"/>
      <c r="CK510" s="272"/>
      <c r="CL510" s="272"/>
      <c r="CM510" s="272"/>
      <c r="CN510" s="272"/>
      <c r="CO510" s="272"/>
      <c r="CP510" s="272"/>
      <c r="CQ510" s="272"/>
      <c r="CR510" s="272"/>
      <c r="CS510" s="272"/>
      <c r="CT510" s="272"/>
      <c r="CU510" s="272"/>
      <c r="CV510" s="272"/>
      <c r="CW510" s="272"/>
      <c r="CX510" s="272"/>
      <c r="CY510" s="272"/>
      <c r="CZ510" s="272"/>
      <c r="DA510" s="272"/>
      <c r="DB510" s="272"/>
      <c r="DC510" s="272"/>
      <c r="DD510" s="272"/>
      <c r="DE510" s="272"/>
      <c r="DF510" s="272"/>
      <c r="DG510" s="272"/>
      <c r="DH510" s="272"/>
      <c r="DI510" s="272"/>
      <c r="DJ510" s="272"/>
      <c r="DK510" s="272"/>
      <c r="DL510" s="272"/>
      <c r="DM510" s="272"/>
      <c r="DN510" s="272"/>
      <c r="DO510" s="272"/>
      <c r="DP510" s="272"/>
      <c r="DQ510" s="272"/>
      <c r="DR510" s="272"/>
      <c r="DS510" s="272"/>
      <c r="DT510" s="272"/>
      <c r="DU510" s="272"/>
      <c r="DV510" s="272"/>
      <c r="DW510" s="272"/>
      <c r="DX510" s="272"/>
      <c r="DY510" s="272"/>
      <c r="DZ510" s="272"/>
      <c r="EA510" s="272"/>
      <c r="EB510" s="272"/>
      <c r="EC510" s="272"/>
      <c r="ED510" s="272"/>
      <c r="EE510" s="272"/>
      <c r="EF510" s="272"/>
      <c r="EG510" s="272"/>
      <c r="EH510" s="272"/>
      <c r="EI510" s="272"/>
      <c r="EJ510" s="272"/>
      <c r="EK510" s="272"/>
      <c r="EL510" s="272"/>
      <c r="EM510" s="272"/>
      <c r="EN510" s="272"/>
      <c r="EO510" s="272"/>
      <c r="EP510" s="272"/>
      <c r="EQ510" s="272"/>
      <c r="ER510" s="272"/>
      <c r="ES510" s="272"/>
      <c r="ET510" s="272"/>
      <c r="EU510" s="272"/>
      <c r="EV510" s="272"/>
      <c r="EW510" s="272"/>
      <c r="EX510" s="272"/>
      <c r="EY510" s="272"/>
      <c r="EZ510" s="272"/>
      <c r="FA510" s="272"/>
      <c r="FB510" s="272"/>
      <c r="FC510" s="272"/>
      <c r="FD510" s="272"/>
      <c r="FE510" s="272"/>
      <c r="FF510" s="272"/>
      <c r="FG510" s="272"/>
      <c r="FH510" s="272"/>
      <c r="FI510" s="272"/>
      <c r="FJ510" s="272"/>
      <c r="FK510" s="272"/>
      <c r="FL510" s="272"/>
      <c r="FM510" s="272"/>
      <c r="FN510" s="272"/>
      <c r="FO510" s="272"/>
    </row>
    <row r="511" spans="1:171" ht="15">
      <c r="A511" s="213"/>
      <c r="B511" s="226" t="s">
        <v>318</v>
      </c>
      <c r="C511" s="177"/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  <c r="AA511" s="272"/>
      <c r="AB511" s="272"/>
      <c r="AC511" s="272"/>
      <c r="AD511" s="272"/>
      <c r="AE511" s="272"/>
      <c r="AF511" s="272"/>
      <c r="AG511" s="272"/>
      <c r="AH511" s="272"/>
      <c r="AI511" s="272"/>
      <c r="AJ511" s="272"/>
      <c r="AK511" s="272"/>
      <c r="AL511" s="272"/>
      <c r="AM511" s="272"/>
      <c r="AN511" s="272"/>
      <c r="AO511" s="272"/>
      <c r="AP511" s="272"/>
      <c r="AQ511" s="272"/>
      <c r="AR511" s="272"/>
      <c r="AS511" s="272"/>
      <c r="AT511" s="272"/>
      <c r="AU511" s="272"/>
      <c r="AV511" s="272"/>
      <c r="AW511" s="272"/>
      <c r="AX511" s="272"/>
      <c r="AY511" s="272"/>
      <c r="AZ511" s="272"/>
      <c r="BA511" s="272"/>
      <c r="BB511" s="272"/>
      <c r="BC511" s="272"/>
      <c r="BD511" s="272"/>
      <c r="BE511" s="272"/>
      <c r="BF511" s="272"/>
      <c r="BG511" s="272"/>
      <c r="BH511" s="272"/>
      <c r="BI511" s="272"/>
      <c r="BJ511" s="272"/>
      <c r="BK511" s="272"/>
      <c r="BL511" s="272"/>
      <c r="BM511" s="272"/>
      <c r="BN511" s="272"/>
      <c r="BO511" s="272"/>
      <c r="BP511" s="272"/>
      <c r="BQ511" s="272"/>
      <c r="BR511" s="272"/>
      <c r="BS511" s="272"/>
      <c r="BT511" s="272"/>
      <c r="BU511" s="272"/>
      <c r="BV511" s="272"/>
      <c r="BW511" s="272"/>
      <c r="BX511" s="272"/>
      <c r="BY511" s="272"/>
      <c r="BZ511" s="272"/>
      <c r="CA511" s="272"/>
      <c r="CB511" s="272"/>
      <c r="CC511" s="272"/>
      <c r="CD511" s="272"/>
      <c r="CE511" s="272"/>
      <c r="CF511" s="272"/>
      <c r="CG511" s="272"/>
      <c r="CH511" s="272"/>
      <c r="CI511" s="272"/>
      <c r="CJ511" s="272"/>
      <c r="CK511" s="272"/>
      <c r="CL511" s="272"/>
      <c r="CM511" s="272"/>
      <c r="CN511" s="272"/>
      <c r="CO511" s="272"/>
      <c r="CP511" s="272"/>
      <c r="CQ511" s="272"/>
      <c r="CR511" s="272"/>
      <c r="CS511" s="272"/>
      <c r="CT511" s="272"/>
      <c r="CU511" s="272"/>
      <c r="CV511" s="272"/>
      <c r="CW511" s="272"/>
      <c r="CX511" s="272"/>
      <c r="CY511" s="272"/>
      <c r="CZ511" s="272"/>
      <c r="DA511" s="272"/>
      <c r="DB511" s="272"/>
      <c r="DC511" s="272"/>
      <c r="DD511" s="272"/>
      <c r="DE511" s="272"/>
      <c r="DF511" s="272"/>
      <c r="DG511" s="272"/>
      <c r="DH511" s="272"/>
      <c r="DI511" s="272"/>
      <c r="DJ511" s="272"/>
      <c r="DK511" s="272"/>
      <c r="DL511" s="272"/>
      <c r="DM511" s="272"/>
      <c r="DN511" s="272"/>
      <c r="DO511" s="272"/>
      <c r="DP511" s="272"/>
      <c r="DQ511" s="272"/>
      <c r="DR511" s="272"/>
      <c r="DS511" s="272"/>
      <c r="DT511" s="272"/>
      <c r="DU511" s="272"/>
      <c r="DV511" s="272"/>
      <c r="DW511" s="272"/>
      <c r="DX511" s="272"/>
      <c r="DY511" s="272"/>
      <c r="DZ511" s="272"/>
      <c r="EA511" s="272"/>
      <c r="EB511" s="272"/>
      <c r="EC511" s="272"/>
      <c r="ED511" s="272"/>
      <c r="EE511" s="272"/>
      <c r="EF511" s="272"/>
      <c r="EG511" s="272"/>
      <c r="EH511" s="272"/>
      <c r="EI511" s="272"/>
      <c r="EJ511" s="272"/>
      <c r="EK511" s="272"/>
      <c r="EL511" s="272"/>
      <c r="EM511" s="272"/>
      <c r="EN511" s="272"/>
      <c r="EO511" s="272"/>
      <c r="EP511" s="272"/>
      <c r="EQ511" s="272"/>
      <c r="ER511" s="272"/>
      <c r="ES511" s="272"/>
      <c r="ET511" s="272"/>
      <c r="EU511" s="272"/>
      <c r="EV511" s="272"/>
      <c r="EW511" s="272"/>
      <c r="EX511" s="272"/>
      <c r="EY511" s="272"/>
      <c r="EZ511" s="272"/>
      <c r="FA511" s="272"/>
      <c r="FB511" s="272"/>
      <c r="FC511" s="272"/>
      <c r="FD511" s="272"/>
      <c r="FE511" s="272"/>
      <c r="FF511" s="272"/>
      <c r="FG511" s="272"/>
      <c r="FH511" s="272"/>
      <c r="FI511" s="272"/>
      <c r="FJ511" s="272"/>
      <c r="FK511" s="272"/>
      <c r="FL511" s="272"/>
      <c r="FM511" s="272"/>
      <c r="FN511" s="272"/>
      <c r="FO511" s="272"/>
    </row>
    <row r="512" spans="1:171" ht="15">
      <c r="A512" s="255"/>
      <c r="B512" s="256" t="s">
        <v>230</v>
      </c>
      <c r="C512" s="189"/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2"/>
      <c r="AA512" s="272"/>
      <c r="AB512" s="272"/>
      <c r="AC512" s="272"/>
      <c r="AD512" s="272"/>
      <c r="AE512" s="272"/>
      <c r="AF512" s="272"/>
      <c r="AG512" s="272"/>
      <c r="AH512" s="272"/>
      <c r="AI512" s="272"/>
      <c r="AJ512" s="272"/>
      <c r="AK512" s="272"/>
      <c r="AL512" s="272"/>
      <c r="AM512" s="272"/>
      <c r="AN512" s="272"/>
      <c r="AO512" s="272"/>
      <c r="AP512" s="272"/>
      <c r="AQ512" s="272"/>
      <c r="AR512" s="272"/>
      <c r="AS512" s="272"/>
      <c r="AT512" s="272"/>
      <c r="AU512" s="272"/>
      <c r="AV512" s="272"/>
      <c r="AW512" s="272"/>
      <c r="AX512" s="272"/>
      <c r="AY512" s="272"/>
      <c r="AZ512" s="272"/>
      <c r="BA512" s="272"/>
      <c r="BB512" s="272"/>
      <c r="BC512" s="272"/>
      <c r="BD512" s="272"/>
      <c r="BE512" s="272"/>
      <c r="BF512" s="272"/>
      <c r="BG512" s="272"/>
      <c r="BH512" s="272"/>
      <c r="BI512" s="272"/>
      <c r="BJ512" s="272"/>
      <c r="BK512" s="272"/>
      <c r="BL512" s="272"/>
      <c r="BM512" s="272"/>
      <c r="BN512" s="272"/>
      <c r="BO512" s="272"/>
      <c r="BP512" s="272"/>
      <c r="BQ512" s="272"/>
      <c r="BR512" s="272"/>
      <c r="BS512" s="272"/>
      <c r="BT512" s="272"/>
      <c r="BU512" s="272"/>
      <c r="BV512" s="272"/>
      <c r="BW512" s="272"/>
      <c r="BX512" s="272"/>
      <c r="BY512" s="272"/>
      <c r="BZ512" s="272"/>
      <c r="CA512" s="272"/>
      <c r="CB512" s="272"/>
      <c r="CC512" s="272"/>
      <c r="CD512" s="272"/>
      <c r="CE512" s="272"/>
      <c r="CF512" s="272"/>
      <c r="CG512" s="272"/>
      <c r="CH512" s="272"/>
      <c r="CI512" s="272"/>
      <c r="CJ512" s="272"/>
      <c r="CK512" s="272"/>
      <c r="CL512" s="272"/>
      <c r="CM512" s="272"/>
      <c r="CN512" s="272"/>
      <c r="CO512" s="272"/>
      <c r="CP512" s="272"/>
      <c r="CQ512" s="272"/>
      <c r="CR512" s="272"/>
      <c r="CS512" s="272"/>
      <c r="CT512" s="272"/>
      <c r="CU512" s="272"/>
      <c r="CV512" s="272"/>
      <c r="CW512" s="272"/>
      <c r="CX512" s="272"/>
      <c r="CY512" s="272"/>
      <c r="CZ512" s="272"/>
      <c r="DA512" s="272"/>
      <c r="DB512" s="272"/>
      <c r="DC512" s="272"/>
      <c r="DD512" s="272"/>
      <c r="DE512" s="272"/>
      <c r="DF512" s="272"/>
      <c r="DG512" s="272"/>
      <c r="DH512" s="272"/>
      <c r="DI512" s="272"/>
      <c r="DJ512" s="272"/>
      <c r="DK512" s="272"/>
      <c r="DL512" s="272"/>
      <c r="DM512" s="272"/>
      <c r="DN512" s="272"/>
      <c r="DO512" s="272"/>
      <c r="DP512" s="272"/>
      <c r="DQ512" s="272"/>
      <c r="DR512" s="272"/>
      <c r="DS512" s="272"/>
      <c r="DT512" s="272"/>
      <c r="DU512" s="272"/>
      <c r="DV512" s="272"/>
      <c r="DW512" s="272"/>
      <c r="DX512" s="272"/>
      <c r="DY512" s="272"/>
      <c r="DZ512" s="272"/>
      <c r="EA512" s="272"/>
      <c r="EB512" s="272"/>
      <c r="EC512" s="272"/>
      <c r="ED512" s="272"/>
      <c r="EE512" s="272"/>
      <c r="EF512" s="272"/>
      <c r="EG512" s="272"/>
      <c r="EH512" s="272"/>
      <c r="EI512" s="272"/>
      <c r="EJ512" s="272"/>
      <c r="EK512" s="272"/>
      <c r="EL512" s="272"/>
      <c r="EM512" s="272"/>
      <c r="EN512" s="272"/>
      <c r="EO512" s="272"/>
      <c r="EP512" s="272"/>
      <c r="EQ512" s="272"/>
      <c r="ER512" s="272"/>
      <c r="ES512" s="272"/>
      <c r="ET512" s="272"/>
      <c r="EU512" s="272"/>
      <c r="EV512" s="272"/>
      <c r="EW512" s="272"/>
      <c r="EX512" s="272"/>
      <c r="EY512" s="272"/>
      <c r="EZ512" s="272"/>
      <c r="FA512" s="272"/>
      <c r="FB512" s="272"/>
      <c r="FC512" s="272"/>
      <c r="FD512" s="272"/>
      <c r="FE512" s="272"/>
      <c r="FF512" s="272"/>
      <c r="FG512" s="272"/>
      <c r="FH512" s="272"/>
      <c r="FI512" s="272"/>
      <c r="FJ512" s="272"/>
      <c r="FK512" s="272"/>
      <c r="FL512" s="272"/>
      <c r="FM512" s="272"/>
      <c r="FN512" s="272"/>
      <c r="FO512" s="272"/>
    </row>
    <row r="513" spans="1:171" ht="15">
      <c r="A513" s="213"/>
      <c r="B513" s="226" t="s">
        <v>319</v>
      </c>
      <c r="C513" s="177"/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  <c r="AA513" s="272"/>
      <c r="AB513" s="272"/>
      <c r="AC513" s="272"/>
      <c r="AD513" s="272"/>
      <c r="AE513" s="272"/>
      <c r="AF513" s="272"/>
      <c r="AG513" s="272"/>
      <c r="AH513" s="272"/>
      <c r="AI513" s="272"/>
      <c r="AJ513" s="272"/>
      <c r="AK513" s="272"/>
      <c r="AL513" s="272"/>
      <c r="AM513" s="272"/>
      <c r="AN513" s="272"/>
      <c r="AO513" s="272"/>
      <c r="AP513" s="272"/>
      <c r="AQ513" s="272"/>
      <c r="AR513" s="272"/>
      <c r="AS513" s="272"/>
      <c r="AT513" s="272"/>
      <c r="AU513" s="272"/>
      <c r="AV513" s="272"/>
      <c r="AW513" s="272"/>
      <c r="AX513" s="272"/>
      <c r="AY513" s="272"/>
      <c r="AZ513" s="272"/>
      <c r="BA513" s="272"/>
      <c r="BB513" s="272"/>
      <c r="BC513" s="272"/>
      <c r="BD513" s="272"/>
      <c r="BE513" s="272"/>
      <c r="BF513" s="272"/>
      <c r="BG513" s="272"/>
      <c r="BH513" s="272"/>
      <c r="BI513" s="272"/>
      <c r="BJ513" s="272"/>
      <c r="BK513" s="272"/>
      <c r="BL513" s="272"/>
      <c r="BM513" s="272"/>
      <c r="BN513" s="272"/>
      <c r="BO513" s="272"/>
      <c r="BP513" s="272"/>
      <c r="BQ513" s="272"/>
      <c r="BR513" s="272"/>
      <c r="BS513" s="272"/>
      <c r="BT513" s="272"/>
      <c r="BU513" s="272"/>
      <c r="BV513" s="272"/>
      <c r="BW513" s="272"/>
      <c r="BX513" s="272"/>
      <c r="BY513" s="272"/>
      <c r="BZ513" s="272"/>
      <c r="CA513" s="272"/>
      <c r="CB513" s="272"/>
      <c r="CC513" s="272"/>
      <c r="CD513" s="272"/>
      <c r="CE513" s="272"/>
      <c r="CF513" s="272"/>
      <c r="CG513" s="272"/>
      <c r="CH513" s="272"/>
      <c r="CI513" s="272"/>
      <c r="CJ513" s="272"/>
      <c r="CK513" s="272"/>
      <c r="CL513" s="272"/>
      <c r="CM513" s="272"/>
      <c r="CN513" s="272"/>
      <c r="CO513" s="272"/>
      <c r="CP513" s="272"/>
      <c r="CQ513" s="272"/>
      <c r="CR513" s="272"/>
      <c r="CS513" s="272"/>
      <c r="CT513" s="272"/>
      <c r="CU513" s="272"/>
      <c r="CV513" s="272"/>
      <c r="CW513" s="272"/>
      <c r="CX513" s="272"/>
      <c r="CY513" s="272"/>
      <c r="CZ513" s="272"/>
      <c r="DA513" s="272"/>
      <c r="DB513" s="272"/>
      <c r="DC513" s="272"/>
      <c r="DD513" s="272"/>
      <c r="DE513" s="272"/>
      <c r="DF513" s="272"/>
      <c r="DG513" s="272"/>
      <c r="DH513" s="272"/>
      <c r="DI513" s="272"/>
      <c r="DJ513" s="272"/>
      <c r="DK513" s="272"/>
      <c r="DL513" s="272"/>
      <c r="DM513" s="272"/>
      <c r="DN513" s="272"/>
      <c r="DO513" s="272"/>
      <c r="DP513" s="272"/>
      <c r="DQ513" s="272"/>
      <c r="DR513" s="272"/>
      <c r="DS513" s="272"/>
      <c r="DT513" s="272"/>
      <c r="DU513" s="272"/>
      <c r="DV513" s="272"/>
      <c r="DW513" s="272"/>
      <c r="DX513" s="272"/>
      <c r="DY513" s="272"/>
      <c r="DZ513" s="272"/>
      <c r="EA513" s="272"/>
      <c r="EB513" s="272"/>
      <c r="EC513" s="272"/>
      <c r="ED513" s="272"/>
      <c r="EE513" s="272"/>
      <c r="EF513" s="272"/>
      <c r="EG513" s="272"/>
      <c r="EH513" s="272"/>
      <c r="EI513" s="272"/>
      <c r="EJ513" s="272"/>
      <c r="EK513" s="272"/>
      <c r="EL513" s="272"/>
      <c r="EM513" s="272"/>
      <c r="EN513" s="272"/>
      <c r="EO513" s="272"/>
      <c r="EP513" s="272"/>
      <c r="EQ513" s="272"/>
      <c r="ER513" s="272"/>
      <c r="ES513" s="272"/>
      <c r="ET513" s="272"/>
      <c r="EU513" s="272"/>
      <c r="EV513" s="272"/>
      <c r="EW513" s="272"/>
      <c r="EX513" s="272"/>
      <c r="EY513" s="272"/>
      <c r="EZ513" s="272"/>
      <c r="FA513" s="272"/>
      <c r="FB513" s="272"/>
      <c r="FC513" s="272"/>
      <c r="FD513" s="272"/>
      <c r="FE513" s="272"/>
      <c r="FF513" s="272"/>
      <c r="FG513" s="272"/>
      <c r="FH513" s="272"/>
      <c r="FI513" s="272"/>
      <c r="FJ513" s="272"/>
      <c r="FK513" s="272"/>
      <c r="FL513" s="272"/>
      <c r="FM513" s="272"/>
      <c r="FN513" s="272"/>
      <c r="FO513" s="272"/>
    </row>
    <row r="514" spans="1:171" ht="15">
      <c r="A514" s="255"/>
      <c r="B514" s="256" t="s">
        <v>231</v>
      </c>
      <c r="C514" s="189"/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  <c r="AA514" s="272"/>
      <c r="AB514" s="272"/>
      <c r="AC514" s="272"/>
      <c r="AD514" s="272"/>
      <c r="AE514" s="272"/>
      <c r="AF514" s="272"/>
      <c r="AG514" s="272"/>
      <c r="AH514" s="272"/>
      <c r="AI514" s="272"/>
      <c r="AJ514" s="272"/>
      <c r="AK514" s="272"/>
      <c r="AL514" s="272"/>
      <c r="AM514" s="272"/>
      <c r="AN514" s="272"/>
      <c r="AO514" s="272"/>
      <c r="AP514" s="272"/>
      <c r="AQ514" s="272"/>
      <c r="AR514" s="272"/>
      <c r="AS514" s="272"/>
      <c r="AT514" s="272"/>
      <c r="AU514" s="272"/>
      <c r="AV514" s="272"/>
      <c r="AW514" s="272"/>
      <c r="AX514" s="272"/>
      <c r="AY514" s="272"/>
      <c r="AZ514" s="272"/>
      <c r="BA514" s="272"/>
      <c r="BB514" s="272"/>
      <c r="BC514" s="272"/>
      <c r="BD514" s="272"/>
      <c r="BE514" s="272"/>
      <c r="BF514" s="272"/>
      <c r="BG514" s="272"/>
      <c r="BH514" s="272"/>
      <c r="BI514" s="272"/>
      <c r="BJ514" s="272"/>
      <c r="BK514" s="272"/>
      <c r="BL514" s="272"/>
      <c r="BM514" s="272"/>
      <c r="BN514" s="272"/>
      <c r="BO514" s="272"/>
      <c r="BP514" s="272"/>
      <c r="BQ514" s="272"/>
      <c r="BR514" s="272"/>
      <c r="BS514" s="272"/>
      <c r="BT514" s="272"/>
      <c r="BU514" s="272"/>
      <c r="BV514" s="272"/>
      <c r="BW514" s="272"/>
      <c r="BX514" s="272"/>
      <c r="BY514" s="272"/>
      <c r="BZ514" s="272"/>
      <c r="CA514" s="272"/>
      <c r="CB514" s="272"/>
      <c r="CC514" s="272"/>
      <c r="CD514" s="272"/>
      <c r="CE514" s="272"/>
      <c r="CF514" s="272"/>
      <c r="CG514" s="272"/>
      <c r="CH514" s="272"/>
      <c r="CI514" s="272"/>
      <c r="CJ514" s="272"/>
      <c r="CK514" s="272"/>
      <c r="CL514" s="272"/>
      <c r="CM514" s="272"/>
      <c r="CN514" s="272"/>
      <c r="CO514" s="272"/>
      <c r="CP514" s="272"/>
      <c r="CQ514" s="272"/>
      <c r="CR514" s="272"/>
      <c r="CS514" s="272"/>
      <c r="CT514" s="272"/>
      <c r="CU514" s="272"/>
      <c r="CV514" s="272"/>
      <c r="CW514" s="272"/>
      <c r="CX514" s="272"/>
      <c r="CY514" s="272"/>
      <c r="CZ514" s="272"/>
      <c r="DA514" s="272"/>
      <c r="DB514" s="272"/>
      <c r="DC514" s="272"/>
      <c r="DD514" s="272"/>
      <c r="DE514" s="272"/>
      <c r="DF514" s="272"/>
      <c r="DG514" s="272"/>
      <c r="DH514" s="272"/>
      <c r="DI514" s="272"/>
      <c r="DJ514" s="272"/>
      <c r="DK514" s="272"/>
      <c r="DL514" s="272"/>
      <c r="DM514" s="272"/>
      <c r="DN514" s="272"/>
      <c r="DO514" s="272"/>
      <c r="DP514" s="272"/>
      <c r="DQ514" s="272"/>
      <c r="DR514" s="272"/>
      <c r="DS514" s="272"/>
      <c r="DT514" s="272"/>
      <c r="DU514" s="272"/>
      <c r="DV514" s="272"/>
      <c r="DW514" s="272"/>
      <c r="DX514" s="272"/>
      <c r="DY514" s="272"/>
      <c r="DZ514" s="272"/>
      <c r="EA514" s="272"/>
      <c r="EB514" s="272"/>
      <c r="EC514" s="272"/>
      <c r="ED514" s="272"/>
      <c r="EE514" s="272"/>
      <c r="EF514" s="272"/>
      <c r="EG514" s="272"/>
      <c r="EH514" s="272"/>
      <c r="EI514" s="272"/>
      <c r="EJ514" s="272"/>
      <c r="EK514" s="272"/>
      <c r="EL514" s="272"/>
      <c r="EM514" s="272"/>
      <c r="EN514" s="272"/>
      <c r="EO514" s="272"/>
      <c r="EP514" s="272"/>
      <c r="EQ514" s="272"/>
      <c r="ER514" s="272"/>
      <c r="ES514" s="272"/>
      <c r="ET514" s="272"/>
      <c r="EU514" s="272"/>
      <c r="EV514" s="272"/>
      <c r="EW514" s="272"/>
      <c r="EX514" s="272"/>
      <c r="EY514" s="272"/>
      <c r="EZ514" s="272"/>
      <c r="FA514" s="272"/>
      <c r="FB514" s="272"/>
      <c r="FC514" s="272"/>
      <c r="FD514" s="272"/>
      <c r="FE514" s="272"/>
      <c r="FF514" s="272"/>
      <c r="FG514" s="272"/>
      <c r="FH514" s="272"/>
      <c r="FI514" s="272"/>
      <c r="FJ514" s="272"/>
      <c r="FK514" s="272"/>
      <c r="FL514" s="272"/>
      <c r="FM514" s="272"/>
      <c r="FN514" s="272"/>
      <c r="FO514" s="272"/>
    </row>
    <row r="515" spans="1:171" ht="15">
      <c r="A515" s="213"/>
      <c r="B515" s="226" t="s">
        <v>320</v>
      </c>
      <c r="C515" s="177"/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  <c r="AA515" s="272"/>
      <c r="AB515" s="272"/>
      <c r="AC515" s="272"/>
      <c r="AD515" s="272"/>
      <c r="AE515" s="272"/>
      <c r="AF515" s="272"/>
      <c r="AG515" s="272"/>
      <c r="AH515" s="272"/>
      <c r="AI515" s="272"/>
      <c r="AJ515" s="272"/>
      <c r="AK515" s="272"/>
      <c r="AL515" s="272"/>
      <c r="AM515" s="272"/>
      <c r="AN515" s="272"/>
      <c r="AO515" s="272"/>
      <c r="AP515" s="272"/>
      <c r="AQ515" s="272"/>
      <c r="AR515" s="272"/>
      <c r="AS515" s="272"/>
      <c r="AT515" s="272"/>
      <c r="AU515" s="272"/>
      <c r="AV515" s="272"/>
      <c r="AW515" s="272"/>
      <c r="AX515" s="272"/>
      <c r="AY515" s="272"/>
      <c r="AZ515" s="272"/>
      <c r="BA515" s="272"/>
      <c r="BB515" s="272"/>
      <c r="BC515" s="272"/>
      <c r="BD515" s="272"/>
      <c r="BE515" s="272"/>
      <c r="BF515" s="272"/>
      <c r="BG515" s="272"/>
      <c r="BH515" s="272"/>
      <c r="BI515" s="272"/>
      <c r="BJ515" s="272"/>
      <c r="BK515" s="272"/>
      <c r="BL515" s="272"/>
      <c r="BM515" s="272"/>
      <c r="BN515" s="272"/>
      <c r="BO515" s="272"/>
      <c r="BP515" s="272"/>
      <c r="BQ515" s="272"/>
      <c r="BR515" s="272"/>
      <c r="BS515" s="272"/>
      <c r="BT515" s="272"/>
      <c r="BU515" s="272"/>
      <c r="BV515" s="272"/>
      <c r="BW515" s="272"/>
      <c r="BX515" s="272"/>
      <c r="BY515" s="272"/>
      <c r="BZ515" s="272"/>
      <c r="CA515" s="272"/>
      <c r="CB515" s="272"/>
      <c r="CC515" s="272"/>
      <c r="CD515" s="272"/>
      <c r="CE515" s="272"/>
      <c r="CF515" s="272"/>
      <c r="CG515" s="272"/>
      <c r="CH515" s="272"/>
      <c r="CI515" s="272"/>
      <c r="CJ515" s="272"/>
      <c r="CK515" s="272"/>
      <c r="CL515" s="272"/>
      <c r="CM515" s="272"/>
      <c r="CN515" s="272"/>
      <c r="CO515" s="272"/>
      <c r="CP515" s="272"/>
      <c r="CQ515" s="272"/>
      <c r="CR515" s="272"/>
      <c r="CS515" s="272"/>
      <c r="CT515" s="272"/>
      <c r="CU515" s="272"/>
      <c r="CV515" s="272"/>
      <c r="CW515" s="272"/>
      <c r="CX515" s="272"/>
      <c r="CY515" s="272"/>
      <c r="CZ515" s="272"/>
      <c r="DA515" s="272"/>
      <c r="DB515" s="272"/>
      <c r="DC515" s="272"/>
      <c r="DD515" s="272"/>
      <c r="DE515" s="272"/>
      <c r="DF515" s="272"/>
      <c r="DG515" s="272"/>
      <c r="DH515" s="272"/>
      <c r="DI515" s="272"/>
      <c r="DJ515" s="272"/>
      <c r="DK515" s="272"/>
      <c r="DL515" s="272"/>
      <c r="DM515" s="272"/>
      <c r="DN515" s="272"/>
      <c r="DO515" s="272"/>
      <c r="DP515" s="272"/>
      <c r="DQ515" s="272"/>
      <c r="DR515" s="272"/>
      <c r="DS515" s="272"/>
      <c r="DT515" s="272"/>
      <c r="DU515" s="272"/>
      <c r="DV515" s="272"/>
      <c r="DW515" s="272"/>
      <c r="DX515" s="272"/>
      <c r="DY515" s="272"/>
      <c r="DZ515" s="272"/>
      <c r="EA515" s="272"/>
      <c r="EB515" s="272"/>
      <c r="EC515" s="272"/>
      <c r="ED515" s="272"/>
      <c r="EE515" s="272"/>
      <c r="EF515" s="272"/>
      <c r="EG515" s="272"/>
      <c r="EH515" s="272"/>
      <c r="EI515" s="272"/>
      <c r="EJ515" s="272"/>
      <c r="EK515" s="272"/>
      <c r="EL515" s="272"/>
      <c r="EM515" s="272"/>
      <c r="EN515" s="272"/>
      <c r="EO515" s="272"/>
      <c r="EP515" s="272"/>
      <c r="EQ515" s="272"/>
      <c r="ER515" s="272"/>
      <c r="ES515" s="272"/>
      <c r="ET515" s="272"/>
      <c r="EU515" s="272"/>
      <c r="EV515" s="272"/>
      <c r="EW515" s="272"/>
      <c r="EX515" s="272"/>
      <c r="EY515" s="272"/>
      <c r="EZ515" s="272"/>
      <c r="FA515" s="272"/>
      <c r="FB515" s="272"/>
      <c r="FC515" s="272"/>
      <c r="FD515" s="272"/>
      <c r="FE515" s="272"/>
      <c r="FF515" s="272"/>
      <c r="FG515" s="272"/>
      <c r="FH515" s="272"/>
      <c r="FI515" s="272"/>
      <c r="FJ515" s="272"/>
      <c r="FK515" s="272"/>
      <c r="FL515" s="272"/>
      <c r="FM515" s="272"/>
      <c r="FN515" s="272"/>
      <c r="FO515" s="272"/>
    </row>
    <row r="516" spans="1:171" ht="15">
      <c r="A516" s="255"/>
      <c r="B516" s="256" t="s">
        <v>232</v>
      </c>
      <c r="C516" s="189"/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  <c r="AA516" s="272"/>
      <c r="AB516" s="272"/>
      <c r="AC516" s="272"/>
      <c r="AD516" s="272"/>
      <c r="AE516" s="272"/>
      <c r="AF516" s="272"/>
      <c r="AG516" s="272"/>
      <c r="AH516" s="272"/>
      <c r="AI516" s="272"/>
      <c r="AJ516" s="272"/>
      <c r="AK516" s="272"/>
      <c r="AL516" s="272"/>
      <c r="AM516" s="272"/>
      <c r="AN516" s="272"/>
      <c r="AO516" s="272"/>
      <c r="AP516" s="272"/>
      <c r="AQ516" s="272"/>
      <c r="AR516" s="272"/>
      <c r="AS516" s="272"/>
      <c r="AT516" s="272"/>
      <c r="AU516" s="272"/>
      <c r="AV516" s="272"/>
      <c r="AW516" s="272"/>
      <c r="AX516" s="272"/>
      <c r="AY516" s="272"/>
      <c r="AZ516" s="272"/>
      <c r="BA516" s="272"/>
      <c r="BB516" s="272"/>
      <c r="BC516" s="272"/>
      <c r="BD516" s="272"/>
      <c r="BE516" s="272"/>
      <c r="BF516" s="272"/>
      <c r="BG516" s="272"/>
      <c r="BH516" s="272"/>
      <c r="BI516" s="272"/>
      <c r="BJ516" s="272"/>
      <c r="BK516" s="272"/>
      <c r="BL516" s="272"/>
      <c r="BM516" s="272"/>
      <c r="BN516" s="272"/>
      <c r="BO516" s="272"/>
      <c r="BP516" s="272"/>
      <c r="BQ516" s="272"/>
      <c r="BR516" s="272"/>
      <c r="BS516" s="272"/>
      <c r="BT516" s="272"/>
      <c r="BU516" s="272"/>
      <c r="BV516" s="272"/>
      <c r="BW516" s="272"/>
      <c r="BX516" s="272"/>
      <c r="BY516" s="272"/>
      <c r="BZ516" s="272"/>
      <c r="CA516" s="272"/>
      <c r="CB516" s="272"/>
      <c r="CC516" s="272"/>
      <c r="CD516" s="272"/>
      <c r="CE516" s="272"/>
      <c r="CF516" s="272"/>
      <c r="CG516" s="272"/>
      <c r="CH516" s="272"/>
      <c r="CI516" s="272"/>
      <c r="CJ516" s="272"/>
      <c r="CK516" s="272"/>
      <c r="CL516" s="272"/>
      <c r="CM516" s="272"/>
      <c r="CN516" s="272"/>
      <c r="CO516" s="272"/>
      <c r="CP516" s="272"/>
      <c r="CQ516" s="272"/>
      <c r="CR516" s="272"/>
      <c r="CS516" s="272"/>
      <c r="CT516" s="272"/>
      <c r="CU516" s="272"/>
      <c r="CV516" s="272"/>
      <c r="CW516" s="272"/>
      <c r="CX516" s="272"/>
      <c r="CY516" s="272"/>
      <c r="CZ516" s="272"/>
      <c r="DA516" s="272"/>
      <c r="DB516" s="272"/>
      <c r="DC516" s="272"/>
      <c r="DD516" s="272"/>
      <c r="DE516" s="272"/>
      <c r="DF516" s="272"/>
      <c r="DG516" s="272"/>
      <c r="DH516" s="272"/>
      <c r="DI516" s="272"/>
      <c r="DJ516" s="272"/>
      <c r="DK516" s="272"/>
      <c r="DL516" s="272"/>
      <c r="DM516" s="272"/>
      <c r="DN516" s="272"/>
      <c r="DO516" s="272"/>
      <c r="DP516" s="272"/>
      <c r="DQ516" s="272"/>
      <c r="DR516" s="272"/>
      <c r="DS516" s="272"/>
      <c r="DT516" s="272"/>
      <c r="DU516" s="272"/>
      <c r="DV516" s="272"/>
      <c r="DW516" s="272"/>
      <c r="DX516" s="272"/>
      <c r="DY516" s="272"/>
      <c r="DZ516" s="272"/>
      <c r="EA516" s="272"/>
      <c r="EB516" s="272"/>
      <c r="EC516" s="272"/>
      <c r="ED516" s="272"/>
      <c r="EE516" s="272"/>
      <c r="EF516" s="272"/>
      <c r="EG516" s="272"/>
      <c r="EH516" s="272"/>
      <c r="EI516" s="272"/>
      <c r="EJ516" s="272"/>
      <c r="EK516" s="272"/>
      <c r="EL516" s="272"/>
      <c r="EM516" s="272"/>
      <c r="EN516" s="272"/>
      <c r="EO516" s="272"/>
      <c r="EP516" s="272"/>
      <c r="EQ516" s="272"/>
      <c r="ER516" s="272"/>
      <c r="ES516" s="272"/>
      <c r="ET516" s="272"/>
      <c r="EU516" s="272"/>
      <c r="EV516" s="272"/>
      <c r="EW516" s="272"/>
      <c r="EX516" s="272"/>
      <c r="EY516" s="272"/>
      <c r="EZ516" s="272"/>
      <c r="FA516" s="272"/>
      <c r="FB516" s="272"/>
      <c r="FC516" s="272"/>
      <c r="FD516" s="272"/>
      <c r="FE516" s="272"/>
      <c r="FF516" s="272"/>
      <c r="FG516" s="272"/>
      <c r="FH516" s="272"/>
      <c r="FI516" s="272"/>
      <c r="FJ516" s="272"/>
      <c r="FK516" s="272"/>
      <c r="FL516" s="272"/>
      <c r="FM516" s="272"/>
      <c r="FN516" s="272"/>
      <c r="FO516" s="272"/>
    </row>
    <row r="517" spans="1:171" ht="15">
      <c r="A517" s="213"/>
      <c r="B517" s="226" t="s">
        <v>321</v>
      </c>
      <c r="C517" s="177"/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  <c r="AA517" s="272"/>
      <c r="AB517" s="272"/>
      <c r="AC517" s="272"/>
      <c r="AD517" s="272"/>
      <c r="AE517" s="272"/>
      <c r="AF517" s="272"/>
      <c r="AG517" s="272"/>
      <c r="AH517" s="272"/>
      <c r="AI517" s="272"/>
      <c r="AJ517" s="272"/>
      <c r="AK517" s="272"/>
      <c r="AL517" s="272"/>
      <c r="AM517" s="272"/>
      <c r="AN517" s="272"/>
      <c r="AO517" s="272"/>
      <c r="AP517" s="272"/>
      <c r="AQ517" s="272"/>
      <c r="AR517" s="272"/>
      <c r="AS517" s="272"/>
      <c r="AT517" s="272"/>
      <c r="AU517" s="272"/>
      <c r="AV517" s="272"/>
      <c r="AW517" s="272"/>
      <c r="AX517" s="272"/>
      <c r="AY517" s="272"/>
      <c r="AZ517" s="272"/>
      <c r="BA517" s="272"/>
      <c r="BB517" s="272"/>
      <c r="BC517" s="272"/>
      <c r="BD517" s="272"/>
      <c r="BE517" s="272"/>
      <c r="BF517" s="272"/>
      <c r="BG517" s="272"/>
      <c r="BH517" s="272"/>
      <c r="BI517" s="272"/>
      <c r="BJ517" s="272"/>
      <c r="BK517" s="272"/>
      <c r="BL517" s="272"/>
      <c r="BM517" s="272"/>
      <c r="BN517" s="272"/>
      <c r="BO517" s="272"/>
      <c r="BP517" s="272"/>
      <c r="BQ517" s="272"/>
      <c r="BR517" s="272"/>
      <c r="BS517" s="272"/>
      <c r="BT517" s="272"/>
      <c r="BU517" s="272"/>
      <c r="BV517" s="272"/>
      <c r="BW517" s="272"/>
      <c r="BX517" s="272"/>
      <c r="BY517" s="272"/>
      <c r="BZ517" s="272"/>
      <c r="CA517" s="272"/>
      <c r="CB517" s="272"/>
      <c r="CC517" s="272"/>
      <c r="CD517" s="272"/>
      <c r="CE517" s="272"/>
      <c r="CF517" s="272"/>
      <c r="CG517" s="272"/>
      <c r="CH517" s="272"/>
      <c r="CI517" s="272"/>
      <c r="CJ517" s="272"/>
      <c r="CK517" s="272"/>
      <c r="CL517" s="272"/>
      <c r="CM517" s="272"/>
      <c r="CN517" s="272"/>
      <c r="CO517" s="272"/>
      <c r="CP517" s="272"/>
      <c r="CQ517" s="272"/>
      <c r="CR517" s="272"/>
      <c r="CS517" s="272"/>
      <c r="CT517" s="272"/>
      <c r="CU517" s="272"/>
      <c r="CV517" s="272"/>
      <c r="CW517" s="272"/>
      <c r="CX517" s="272"/>
      <c r="CY517" s="272"/>
      <c r="CZ517" s="272"/>
      <c r="DA517" s="272"/>
      <c r="DB517" s="272"/>
      <c r="DC517" s="272"/>
      <c r="DD517" s="272"/>
      <c r="DE517" s="272"/>
      <c r="DF517" s="272"/>
      <c r="DG517" s="272"/>
      <c r="DH517" s="272"/>
      <c r="DI517" s="272"/>
      <c r="DJ517" s="272"/>
      <c r="DK517" s="272"/>
      <c r="DL517" s="272"/>
      <c r="DM517" s="272"/>
      <c r="DN517" s="272"/>
      <c r="DO517" s="272"/>
      <c r="DP517" s="272"/>
      <c r="DQ517" s="272"/>
      <c r="DR517" s="272"/>
      <c r="DS517" s="272"/>
      <c r="DT517" s="272"/>
      <c r="DU517" s="272"/>
      <c r="DV517" s="272"/>
      <c r="DW517" s="272"/>
      <c r="DX517" s="272"/>
      <c r="DY517" s="272"/>
      <c r="DZ517" s="272"/>
      <c r="EA517" s="272"/>
      <c r="EB517" s="272"/>
      <c r="EC517" s="272"/>
      <c r="ED517" s="272"/>
      <c r="EE517" s="272"/>
      <c r="EF517" s="272"/>
      <c r="EG517" s="272"/>
      <c r="EH517" s="272"/>
      <c r="EI517" s="272"/>
      <c r="EJ517" s="272"/>
      <c r="EK517" s="272"/>
      <c r="EL517" s="272"/>
      <c r="EM517" s="272"/>
      <c r="EN517" s="272"/>
      <c r="EO517" s="272"/>
      <c r="EP517" s="272"/>
      <c r="EQ517" s="272"/>
      <c r="ER517" s="272"/>
      <c r="ES517" s="272"/>
      <c r="ET517" s="272"/>
      <c r="EU517" s="272"/>
      <c r="EV517" s="272"/>
      <c r="EW517" s="272"/>
      <c r="EX517" s="272"/>
      <c r="EY517" s="272"/>
      <c r="EZ517" s="272"/>
      <c r="FA517" s="272"/>
      <c r="FB517" s="272"/>
      <c r="FC517" s="272"/>
      <c r="FD517" s="272"/>
      <c r="FE517" s="272"/>
      <c r="FF517" s="272"/>
      <c r="FG517" s="272"/>
      <c r="FH517" s="272"/>
      <c r="FI517" s="272"/>
      <c r="FJ517" s="272"/>
      <c r="FK517" s="272"/>
      <c r="FL517" s="272"/>
      <c r="FM517" s="272"/>
      <c r="FN517" s="272"/>
      <c r="FO517" s="272"/>
    </row>
    <row r="518" spans="1:171" ht="15">
      <c r="A518" s="213"/>
      <c r="B518" s="250" t="s">
        <v>72</v>
      </c>
      <c r="C518" s="216"/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  <c r="AA518" s="272"/>
      <c r="AB518" s="272"/>
      <c r="AC518" s="272"/>
      <c r="AD518" s="272"/>
      <c r="AE518" s="272"/>
      <c r="AF518" s="272"/>
      <c r="AG518" s="272"/>
      <c r="AH518" s="272"/>
      <c r="AI518" s="272"/>
      <c r="AJ518" s="272"/>
      <c r="AK518" s="272"/>
      <c r="AL518" s="272"/>
      <c r="AM518" s="272"/>
      <c r="AN518" s="272"/>
      <c r="AO518" s="272"/>
      <c r="AP518" s="272"/>
      <c r="AQ518" s="272"/>
      <c r="AR518" s="272"/>
      <c r="AS518" s="272"/>
      <c r="AT518" s="272"/>
      <c r="AU518" s="272"/>
      <c r="AV518" s="272"/>
      <c r="AW518" s="272"/>
      <c r="AX518" s="272"/>
      <c r="AY518" s="272"/>
      <c r="AZ518" s="272"/>
      <c r="BA518" s="272"/>
      <c r="BB518" s="272"/>
      <c r="BC518" s="272"/>
      <c r="BD518" s="272"/>
      <c r="BE518" s="272"/>
      <c r="BF518" s="272"/>
      <c r="BG518" s="272"/>
      <c r="BH518" s="272"/>
      <c r="BI518" s="272"/>
      <c r="BJ518" s="272"/>
      <c r="BK518" s="272"/>
      <c r="BL518" s="272"/>
      <c r="BM518" s="272"/>
      <c r="BN518" s="272"/>
      <c r="BO518" s="272"/>
      <c r="BP518" s="272"/>
      <c r="BQ518" s="272"/>
      <c r="BR518" s="272"/>
      <c r="BS518" s="272"/>
      <c r="BT518" s="272"/>
      <c r="BU518" s="272"/>
      <c r="BV518" s="272"/>
      <c r="BW518" s="272"/>
      <c r="BX518" s="272"/>
      <c r="BY518" s="272"/>
      <c r="BZ518" s="272"/>
      <c r="CA518" s="272"/>
      <c r="CB518" s="272"/>
      <c r="CC518" s="272"/>
      <c r="CD518" s="272"/>
      <c r="CE518" s="272"/>
      <c r="CF518" s="272"/>
      <c r="CG518" s="272"/>
      <c r="CH518" s="272"/>
      <c r="CI518" s="272"/>
      <c r="CJ518" s="272"/>
      <c r="CK518" s="272"/>
      <c r="CL518" s="272"/>
      <c r="CM518" s="272"/>
      <c r="CN518" s="272"/>
      <c r="CO518" s="272"/>
      <c r="CP518" s="272"/>
      <c r="CQ518" s="272"/>
      <c r="CR518" s="272"/>
      <c r="CS518" s="272"/>
      <c r="CT518" s="272"/>
      <c r="CU518" s="272"/>
      <c r="CV518" s="272"/>
      <c r="CW518" s="272"/>
      <c r="CX518" s="272"/>
      <c r="CY518" s="272"/>
      <c r="CZ518" s="272"/>
      <c r="DA518" s="272"/>
      <c r="DB518" s="272"/>
      <c r="DC518" s="272"/>
      <c r="DD518" s="272"/>
      <c r="DE518" s="272"/>
      <c r="DF518" s="272"/>
      <c r="DG518" s="272"/>
      <c r="DH518" s="272"/>
      <c r="DI518" s="272"/>
      <c r="DJ518" s="272"/>
      <c r="DK518" s="272"/>
      <c r="DL518" s="272"/>
      <c r="DM518" s="272"/>
      <c r="DN518" s="272"/>
      <c r="DO518" s="272"/>
      <c r="DP518" s="272"/>
      <c r="DQ518" s="272"/>
      <c r="DR518" s="272"/>
      <c r="DS518" s="272"/>
      <c r="DT518" s="272"/>
      <c r="DU518" s="272"/>
      <c r="DV518" s="272"/>
      <c r="DW518" s="272"/>
      <c r="DX518" s="272"/>
      <c r="DY518" s="272"/>
      <c r="DZ518" s="272"/>
      <c r="EA518" s="272"/>
      <c r="EB518" s="272"/>
      <c r="EC518" s="272"/>
      <c r="ED518" s="272"/>
      <c r="EE518" s="272"/>
      <c r="EF518" s="272"/>
      <c r="EG518" s="272"/>
      <c r="EH518" s="272"/>
      <c r="EI518" s="272"/>
      <c r="EJ518" s="272"/>
      <c r="EK518" s="272"/>
      <c r="EL518" s="272"/>
      <c r="EM518" s="272"/>
      <c r="EN518" s="272"/>
      <c r="EO518" s="272"/>
      <c r="EP518" s="272"/>
      <c r="EQ518" s="272"/>
      <c r="ER518" s="272"/>
      <c r="ES518" s="272"/>
      <c r="ET518" s="272"/>
      <c r="EU518" s="272"/>
      <c r="EV518" s="272"/>
      <c r="EW518" s="272"/>
      <c r="EX518" s="272"/>
      <c r="EY518" s="272"/>
      <c r="EZ518" s="272"/>
      <c r="FA518" s="272"/>
      <c r="FB518" s="272"/>
      <c r="FC518" s="272"/>
      <c r="FD518" s="272"/>
      <c r="FE518" s="272"/>
      <c r="FF518" s="272"/>
      <c r="FG518" s="272"/>
      <c r="FH518" s="272"/>
      <c r="FI518" s="272"/>
      <c r="FJ518" s="272"/>
      <c r="FK518" s="272"/>
      <c r="FL518" s="272"/>
      <c r="FM518" s="272"/>
      <c r="FN518" s="272"/>
      <c r="FO518" s="272"/>
    </row>
    <row r="519" spans="1:171" ht="15">
      <c r="A519" s="207"/>
      <c r="B519" s="238" t="s">
        <v>238</v>
      </c>
      <c r="C519" s="273" t="e">
        <f>+C521+C523+C525+C527</f>
        <v>#DIV/0!</v>
      </c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  <c r="X519" s="272"/>
      <c r="Y519" s="272"/>
      <c r="Z519" s="272"/>
      <c r="AA519" s="272"/>
      <c r="AB519" s="272"/>
      <c r="AC519" s="272"/>
      <c r="AD519" s="272"/>
      <c r="AE519" s="272"/>
      <c r="AF519" s="272"/>
      <c r="AG519" s="272"/>
      <c r="AH519" s="272"/>
      <c r="AI519" s="272"/>
      <c r="AJ519" s="272"/>
      <c r="AK519" s="272"/>
      <c r="AL519" s="272"/>
      <c r="AM519" s="272"/>
      <c r="AN519" s="272"/>
      <c r="AO519" s="272"/>
      <c r="AP519" s="272"/>
      <c r="AQ519" s="272"/>
      <c r="AR519" s="272"/>
      <c r="AS519" s="272"/>
      <c r="AT519" s="272"/>
      <c r="AU519" s="272"/>
      <c r="AV519" s="272"/>
      <c r="AW519" s="272"/>
      <c r="AX519" s="272"/>
      <c r="AY519" s="272"/>
      <c r="AZ519" s="272"/>
      <c r="BA519" s="272"/>
      <c r="BB519" s="272"/>
      <c r="BC519" s="272"/>
      <c r="BD519" s="272"/>
      <c r="BE519" s="272"/>
      <c r="BF519" s="272"/>
      <c r="BG519" s="272"/>
      <c r="BH519" s="272"/>
      <c r="BI519" s="272"/>
      <c r="BJ519" s="272"/>
      <c r="BK519" s="272"/>
      <c r="BL519" s="272"/>
      <c r="BM519" s="272"/>
      <c r="BN519" s="272"/>
      <c r="BO519" s="272"/>
      <c r="BP519" s="272"/>
      <c r="BQ519" s="272"/>
      <c r="BR519" s="272"/>
      <c r="BS519" s="272"/>
      <c r="BT519" s="272"/>
      <c r="BU519" s="272"/>
      <c r="BV519" s="272"/>
      <c r="BW519" s="272"/>
      <c r="BX519" s="272"/>
      <c r="BY519" s="272"/>
      <c r="BZ519" s="272"/>
      <c r="CA519" s="272"/>
      <c r="CB519" s="272"/>
      <c r="CC519" s="272"/>
      <c r="CD519" s="272"/>
      <c r="CE519" s="272"/>
      <c r="CF519" s="272"/>
      <c r="CG519" s="272"/>
      <c r="CH519" s="272"/>
      <c r="CI519" s="272"/>
      <c r="CJ519" s="272"/>
      <c r="CK519" s="272"/>
      <c r="CL519" s="272"/>
      <c r="CM519" s="272"/>
      <c r="CN519" s="272"/>
      <c r="CO519" s="272"/>
      <c r="CP519" s="272"/>
      <c r="CQ519" s="272"/>
      <c r="CR519" s="272"/>
      <c r="CS519" s="272"/>
      <c r="CT519" s="272"/>
      <c r="CU519" s="272"/>
      <c r="CV519" s="272"/>
      <c r="CW519" s="272"/>
      <c r="CX519" s="272"/>
      <c r="CY519" s="272"/>
      <c r="CZ519" s="272"/>
      <c r="DA519" s="272"/>
      <c r="DB519" s="272"/>
      <c r="DC519" s="272"/>
      <c r="DD519" s="272"/>
      <c r="DE519" s="272"/>
      <c r="DF519" s="272"/>
      <c r="DG519" s="272"/>
      <c r="DH519" s="272"/>
      <c r="DI519" s="272"/>
      <c r="DJ519" s="272"/>
      <c r="DK519" s="272"/>
      <c r="DL519" s="272"/>
      <c r="DM519" s="272"/>
      <c r="DN519" s="272"/>
      <c r="DO519" s="272"/>
      <c r="DP519" s="272"/>
      <c r="DQ519" s="272"/>
      <c r="DR519" s="272"/>
      <c r="DS519" s="272"/>
      <c r="DT519" s="272"/>
      <c r="DU519" s="272"/>
      <c r="DV519" s="272"/>
      <c r="DW519" s="272"/>
      <c r="DX519" s="272"/>
      <c r="DY519" s="272"/>
      <c r="DZ519" s="272"/>
      <c r="EA519" s="272"/>
      <c r="EB519" s="272"/>
      <c r="EC519" s="272"/>
      <c r="ED519" s="272"/>
      <c r="EE519" s="272"/>
      <c r="EF519" s="272"/>
      <c r="EG519" s="272"/>
      <c r="EH519" s="272"/>
      <c r="EI519" s="272"/>
      <c r="EJ519" s="272"/>
      <c r="EK519" s="272"/>
      <c r="EL519" s="272"/>
      <c r="EM519" s="272"/>
      <c r="EN519" s="272"/>
      <c r="EO519" s="272"/>
      <c r="EP519" s="272"/>
      <c r="EQ519" s="272"/>
      <c r="ER519" s="272"/>
      <c r="ES519" s="272"/>
      <c r="ET519" s="272"/>
      <c r="EU519" s="272"/>
      <c r="EV519" s="272"/>
      <c r="EW519" s="272"/>
      <c r="EX519" s="272"/>
      <c r="EY519" s="272"/>
      <c r="EZ519" s="272"/>
      <c r="FA519" s="272"/>
      <c r="FB519" s="272"/>
      <c r="FC519" s="272"/>
      <c r="FD519" s="272"/>
      <c r="FE519" s="272"/>
      <c r="FF519" s="272"/>
      <c r="FG519" s="272"/>
      <c r="FH519" s="272"/>
      <c r="FI519" s="272"/>
      <c r="FJ519" s="272"/>
      <c r="FK519" s="272"/>
      <c r="FL519" s="272"/>
      <c r="FM519" s="272"/>
      <c r="FN519" s="272"/>
      <c r="FO519" s="272"/>
    </row>
    <row r="520" spans="1:171" ht="15">
      <c r="A520" s="207"/>
      <c r="B520" s="238" t="s">
        <v>239</v>
      </c>
      <c r="C520" s="273" t="e">
        <f>+C509/C506</f>
        <v>#DIV/0!</v>
      </c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  <c r="X520" s="272"/>
      <c r="Y520" s="272"/>
      <c r="Z520" s="272"/>
      <c r="AA520" s="272"/>
      <c r="AB520" s="272"/>
      <c r="AC520" s="272"/>
      <c r="AD520" s="272"/>
      <c r="AE520" s="272"/>
      <c r="AF520" s="272"/>
      <c r="AG520" s="272"/>
      <c r="AH520" s="272"/>
      <c r="AI520" s="272"/>
      <c r="AJ520" s="272"/>
      <c r="AK520" s="272"/>
      <c r="AL520" s="272"/>
      <c r="AM520" s="272"/>
      <c r="AN520" s="272"/>
      <c r="AO520" s="272"/>
      <c r="AP520" s="272"/>
      <c r="AQ520" s="272"/>
      <c r="AR520" s="272"/>
      <c r="AS520" s="272"/>
      <c r="AT520" s="272"/>
      <c r="AU520" s="272"/>
      <c r="AV520" s="272"/>
      <c r="AW520" s="272"/>
      <c r="AX520" s="272"/>
      <c r="AY520" s="272"/>
      <c r="AZ520" s="272"/>
      <c r="BA520" s="272"/>
      <c r="BB520" s="272"/>
      <c r="BC520" s="272"/>
      <c r="BD520" s="272"/>
      <c r="BE520" s="272"/>
      <c r="BF520" s="272"/>
      <c r="BG520" s="272"/>
      <c r="BH520" s="272"/>
      <c r="BI520" s="272"/>
      <c r="BJ520" s="272"/>
      <c r="BK520" s="272"/>
      <c r="BL520" s="272"/>
      <c r="BM520" s="272"/>
      <c r="BN520" s="272"/>
      <c r="BO520" s="272"/>
      <c r="BP520" s="272"/>
      <c r="BQ520" s="272"/>
      <c r="BR520" s="272"/>
      <c r="BS520" s="272"/>
      <c r="BT520" s="272"/>
      <c r="BU520" s="272"/>
      <c r="BV520" s="272"/>
      <c r="BW520" s="272"/>
      <c r="BX520" s="272"/>
      <c r="BY520" s="272"/>
      <c r="BZ520" s="272"/>
      <c r="CA520" s="272"/>
      <c r="CB520" s="272"/>
      <c r="CC520" s="272"/>
      <c r="CD520" s="272"/>
      <c r="CE520" s="272"/>
      <c r="CF520" s="272"/>
      <c r="CG520" s="272"/>
      <c r="CH520" s="272"/>
      <c r="CI520" s="272"/>
      <c r="CJ520" s="272"/>
      <c r="CK520" s="272"/>
      <c r="CL520" s="272"/>
      <c r="CM520" s="272"/>
      <c r="CN520" s="272"/>
      <c r="CO520" s="272"/>
      <c r="CP520" s="272"/>
      <c r="CQ520" s="272"/>
      <c r="CR520" s="272"/>
      <c r="CS520" s="272"/>
      <c r="CT520" s="272"/>
      <c r="CU520" s="272"/>
      <c r="CV520" s="272"/>
      <c r="CW520" s="272"/>
      <c r="CX520" s="272"/>
      <c r="CY520" s="272"/>
      <c r="CZ520" s="272"/>
      <c r="DA520" s="272"/>
      <c r="DB520" s="272"/>
      <c r="DC520" s="272"/>
      <c r="DD520" s="272"/>
      <c r="DE520" s="272"/>
      <c r="DF520" s="272"/>
      <c r="DG520" s="272"/>
      <c r="DH520" s="272"/>
      <c r="DI520" s="272"/>
      <c r="DJ520" s="272"/>
      <c r="DK520" s="272"/>
      <c r="DL520" s="272"/>
      <c r="DM520" s="272"/>
      <c r="DN520" s="272"/>
      <c r="DO520" s="272"/>
      <c r="DP520" s="272"/>
      <c r="DQ520" s="272"/>
      <c r="DR520" s="272"/>
      <c r="DS520" s="272"/>
      <c r="DT520" s="272"/>
      <c r="DU520" s="272"/>
      <c r="DV520" s="272"/>
      <c r="DW520" s="272"/>
      <c r="DX520" s="272"/>
      <c r="DY520" s="272"/>
      <c r="DZ520" s="272"/>
      <c r="EA520" s="272"/>
      <c r="EB520" s="272"/>
      <c r="EC520" s="272"/>
      <c r="ED520" s="272"/>
      <c r="EE520" s="272"/>
      <c r="EF520" s="272"/>
      <c r="EG520" s="272"/>
      <c r="EH520" s="272"/>
      <c r="EI520" s="272"/>
      <c r="EJ520" s="272"/>
      <c r="EK520" s="272"/>
      <c r="EL520" s="272"/>
      <c r="EM520" s="272"/>
      <c r="EN520" s="272"/>
      <c r="EO520" s="272"/>
      <c r="EP520" s="272"/>
      <c r="EQ520" s="272"/>
      <c r="ER520" s="272"/>
      <c r="ES520" s="272"/>
      <c r="ET520" s="272"/>
      <c r="EU520" s="272"/>
      <c r="EV520" s="272"/>
      <c r="EW520" s="272"/>
      <c r="EX520" s="272"/>
      <c r="EY520" s="272"/>
      <c r="EZ520" s="272"/>
      <c r="FA520" s="272"/>
      <c r="FB520" s="272"/>
      <c r="FC520" s="272"/>
      <c r="FD520" s="272"/>
      <c r="FE520" s="272"/>
      <c r="FF520" s="272"/>
      <c r="FG520" s="272"/>
      <c r="FH520" s="272"/>
      <c r="FI520" s="272"/>
      <c r="FJ520" s="272"/>
      <c r="FK520" s="272"/>
      <c r="FL520" s="272"/>
      <c r="FM520" s="272"/>
      <c r="FN520" s="272"/>
      <c r="FO520" s="272"/>
    </row>
    <row r="521" spans="1:171" ht="15">
      <c r="A521" s="207"/>
      <c r="B521" s="238" t="s">
        <v>240</v>
      </c>
      <c r="C521" s="273" t="e">
        <f>+C510/C506*2</f>
        <v>#DIV/0!</v>
      </c>
      <c r="D521" s="272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  <c r="X521" s="272"/>
      <c r="Y521" s="272"/>
      <c r="Z521" s="272"/>
      <c r="AA521" s="272"/>
      <c r="AB521" s="272"/>
      <c r="AC521" s="272"/>
      <c r="AD521" s="272"/>
      <c r="AE521" s="272"/>
      <c r="AF521" s="272"/>
      <c r="AG521" s="272"/>
      <c r="AH521" s="272"/>
      <c r="AI521" s="272"/>
      <c r="AJ521" s="272"/>
      <c r="AK521" s="272"/>
      <c r="AL521" s="272"/>
      <c r="AM521" s="272"/>
      <c r="AN521" s="272"/>
      <c r="AO521" s="272"/>
      <c r="AP521" s="272"/>
      <c r="AQ521" s="272"/>
      <c r="AR521" s="272"/>
      <c r="AS521" s="272"/>
      <c r="AT521" s="272"/>
      <c r="AU521" s="272"/>
      <c r="AV521" s="272"/>
      <c r="AW521" s="272"/>
      <c r="AX521" s="272"/>
      <c r="AY521" s="272"/>
      <c r="AZ521" s="272"/>
      <c r="BA521" s="272"/>
      <c r="BB521" s="272"/>
      <c r="BC521" s="272"/>
      <c r="BD521" s="272"/>
      <c r="BE521" s="272"/>
      <c r="BF521" s="272"/>
      <c r="BG521" s="272"/>
      <c r="BH521" s="272"/>
      <c r="BI521" s="272"/>
      <c r="BJ521" s="272"/>
      <c r="BK521" s="272"/>
      <c r="BL521" s="272"/>
      <c r="BM521" s="272"/>
      <c r="BN521" s="272"/>
      <c r="BO521" s="272"/>
      <c r="BP521" s="272"/>
      <c r="BQ521" s="272"/>
      <c r="BR521" s="272"/>
      <c r="BS521" s="272"/>
      <c r="BT521" s="272"/>
      <c r="BU521" s="272"/>
      <c r="BV521" s="272"/>
      <c r="BW521" s="272"/>
      <c r="BX521" s="272"/>
      <c r="BY521" s="272"/>
      <c r="BZ521" s="272"/>
      <c r="CA521" s="272"/>
      <c r="CB521" s="272"/>
      <c r="CC521" s="272"/>
      <c r="CD521" s="272"/>
      <c r="CE521" s="272"/>
      <c r="CF521" s="272"/>
      <c r="CG521" s="272"/>
      <c r="CH521" s="272"/>
      <c r="CI521" s="272"/>
      <c r="CJ521" s="272"/>
      <c r="CK521" s="272"/>
      <c r="CL521" s="272"/>
      <c r="CM521" s="272"/>
      <c r="CN521" s="272"/>
      <c r="CO521" s="272"/>
      <c r="CP521" s="272"/>
      <c r="CQ521" s="272"/>
      <c r="CR521" s="272"/>
      <c r="CS521" s="272"/>
      <c r="CT521" s="272"/>
      <c r="CU521" s="272"/>
      <c r="CV521" s="272"/>
      <c r="CW521" s="272"/>
      <c r="CX521" s="272"/>
      <c r="CY521" s="272"/>
      <c r="CZ521" s="272"/>
      <c r="DA521" s="272"/>
      <c r="DB521" s="272"/>
      <c r="DC521" s="272"/>
      <c r="DD521" s="272"/>
      <c r="DE521" s="272"/>
      <c r="DF521" s="272"/>
      <c r="DG521" s="272"/>
      <c r="DH521" s="272"/>
      <c r="DI521" s="272"/>
      <c r="DJ521" s="272"/>
      <c r="DK521" s="272"/>
      <c r="DL521" s="272"/>
      <c r="DM521" s="272"/>
      <c r="DN521" s="272"/>
      <c r="DO521" s="272"/>
      <c r="DP521" s="272"/>
      <c r="DQ521" s="272"/>
      <c r="DR521" s="272"/>
      <c r="DS521" s="272"/>
      <c r="DT521" s="272"/>
      <c r="DU521" s="272"/>
      <c r="DV521" s="272"/>
      <c r="DW521" s="272"/>
      <c r="DX521" s="272"/>
      <c r="DY521" s="272"/>
      <c r="DZ521" s="272"/>
      <c r="EA521" s="272"/>
      <c r="EB521" s="272"/>
      <c r="EC521" s="272"/>
      <c r="ED521" s="272"/>
      <c r="EE521" s="272"/>
      <c r="EF521" s="272"/>
      <c r="EG521" s="272"/>
      <c r="EH521" s="272"/>
      <c r="EI521" s="272"/>
      <c r="EJ521" s="272"/>
      <c r="EK521" s="272"/>
      <c r="EL521" s="272"/>
      <c r="EM521" s="272"/>
      <c r="EN521" s="272"/>
      <c r="EO521" s="272"/>
      <c r="EP521" s="272"/>
      <c r="EQ521" s="272"/>
      <c r="ER521" s="272"/>
      <c r="ES521" s="272"/>
      <c r="ET521" s="272"/>
      <c r="EU521" s="272"/>
      <c r="EV521" s="272"/>
      <c r="EW521" s="272"/>
      <c r="EX521" s="272"/>
      <c r="EY521" s="272"/>
      <c r="EZ521" s="272"/>
      <c r="FA521" s="272"/>
      <c r="FB521" s="272"/>
      <c r="FC521" s="272"/>
      <c r="FD521" s="272"/>
      <c r="FE521" s="272"/>
      <c r="FF521" s="272"/>
      <c r="FG521" s="272"/>
      <c r="FH521" s="272"/>
      <c r="FI521" s="272"/>
      <c r="FJ521" s="272"/>
      <c r="FK521" s="272"/>
      <c r="FL521" s="272"/>
      <c r="FM521" s="272"/>
      <c r="FN521" s="272"/>
      <c r="FO521" s="272"/>
    </row>
    <row r="522" spans="1:171" ht="15">
      <c r="A522" s="207"/>
      <c r="B522" s="238" t="s">
        <v>241</v>
      </c>
      <c r="C522" s="273" t="e">
        <f>+C511/C506</f>
        <v>#DIV/0!</v>
      </c>
      <c r="D522" s="272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  <c r="X522" s="272"/>
      <c r="Y522" s="272"/>
      <c r="Z522" s="272"/>
      <c r="AA522" s="272"/>
      <c r="AB522" s="272"/>
      <c r="AC522" s="272"/>
      <c r="AD522" s="272"/>
      <c r="AE522" s="272"/>
      <c r="AF522" s="272"/>
      <c r="AG522" s="272"/>
      <c r="AH522" s="272"/>
      <c r="AI522" s="272"/>
      <c r="AJ522" s="272"/>
      <c r="AK522" s="272"/>
      <c r="AL522" s="272"/>
      <c r="AM522" s="272"/>
      <c r="AN522" s="272"/>
      <c r="AO522" s="272"/>
      <c r="AP522" s="272"/>
      <c r="AQ522" s="272"/>
      <c r="AR522" s="272"/>
      <c r="AS522" s="272"/>
      <c r="AT522" s="272"/>
      <c r="AU522" s="272"/>
      <c r="AV522" s="272"/>
      <c r="AW522" s="272"/>
      <c r="AX522" s="272"/>
      <c r="AY522" s="272"/>
      <c r="AZ522" s="272"/>
      <c r="BA522" s="272"/>
      <c r="BB522" s="272"/>
      <c r="BC522" s="272"/>
      <c r="BD522" s="272"/>
      <c r="BE522" s="272"/>
      <c r="BF522" s="272"/>
      <c r="BG522" s="272"/>
      <c r="BH522" s="272"/>
      <c r="BI522" s="272"/>
      <c r="BJ522" s="272"/>
      <c r="BK522" s="272"/>
      <c r="BL522" s="272"/>
      <c r="BM522" s="272"/>
      <c r="BN522" s="272"/>
      <c r="BO522" s="272"/>
      <c r="BP522" s="272"/>
      <c r="BQ522" s="272"/>
      <c r="BR522" s="272"/>
      <c r="BS522" s="272"/>
      <c r="BT522" s="272"/>
      <c r="BU522" s="272"/>
      <c r="BV522" s="272"/>
      <c r="BW522" s="272"/>
      <c r="BX522" s="272"/>
      <c r="BY522" s="272"/>
      <c r="BZ522" s="272"/>
      <c r="CA522" s="272"/>
      <c r="CB522" s="272"/>
      <c r="CC522" s="272"/>
      <c r="CD522" s="272"/>
      <c r="CE522" s="272"/>
      <c r="CF522" s="272"/>
      <c r="CG522" s="272"/>
      <c r="CH522" s="272"/>
      <c r="CI522" s="272"/>
      <c r="CJ522" s="272"/>
      <c r="CK522" s="272"/>
      <c r="CL522" s="272"/>
      <c r="CM522" s="272"/>
      <c r="CN522" s="272"/>
      <c r="CO522" s="272"/>
      <c r="CP522" s="272"/>
      <c r="CQ522" s="272"/>
      <c r="CR522" s="272"/>
      <c r="CS522" s="272"/>
      <c r="CT522" s="272"/>
      <c r="CU522" s="272"/>
      <c r="CV522" s="272"/>
      <c r="CW522" s="272"/>
      <c r="CX522" s="272"/>
      <c r="CY522" s="272"/>
      <c r="CZ522" s="272"/>
      <c r="DA522" s="272"/>
      <c r="DB522" s="272"/>
      <c r="DC522" s="272"/>
      <c r="DD522" s="272"/>
      <c r="DE522" s="272"/>
      <c r="DF522" s="272"/>
      <c r="DG522" s="272"/>
      <c r="DH522" s="272"/>
      <c r="DI522" s="272"/>
      <c r="DJ522" s="272"/>
      <c r="DK522" s="272"/>
      <c r="DL522" s="272"/>
      <c r="DM522" s="272"/>
      <c r="DN522" s="272"/>
      <c r="DO522" s="272"/>
      <c r="DP522" s="272"/>
      <c r="DQ522" s="272"/>
      <c r="DR522" s="272"/>
      <c r="DS522" s="272"/>
      <c r="DT522" s="272"/>
      <c r="DU522" s="272"/>
      <c r="DV522" s="272"/>
      <c r="DW522" s="272"/>
      <c r="DX522" s="272"/>
      <c r="DY522" s="272"/>
      <c r="DZ522" s="272"/>
      <c r="EA522" s="272"/>
      <c r="EB522" s="272"/>
      <c r="EC522" s="272"/>
      <c r="ED522" s="272"/>
      <c r="EE522" s="272"/>
      <c r="EF522" s="272"/>
      <c r="EG522" s="272"/>
      <c r="EH522" s="272"/>
      <c r="EI522" s="272"/>
      <c r="EJ522" s="272"/>
      <c r="EK522" s="272"/>
      <c r="EL522" s="272"/>
      <c r="EM522" s="272"/>
      <c r="EN522" s="272"/>
      <c r="EO522" s="272"/>
      <c r="EP522" s="272"/>
      <c r="EQ522" s="272"/>
      <c r="ER522" s="272"/>
      <c r="ES522" s="272"/>
      <c r="ET522" s="272"/>
      <c r="EU522" s="272"/>
      <c r="EV522" s="272"/>
      <c r="EW522" s="272"/>
      <c r="EX522" s="272"/>
      <c r="EY522" s="272"/>
      <c r="EZ522" s="272"/>
      <c r="FA522" s="272"/>
      <c r="FB522" s="272"/>
      <c r="FC522" s="272"/>
      <c r="FD522" s="272"/>
      <c r="FE522" s="272"/>
      <c r="FF522" s="272"/>
      <c r="FG522" s="272"/>
      <c r="FH522" s="272"/>
      <c r="FI522" s="272"/>
      <c r="FJ522" s="272"/>
      <c r="FK522" s="272"/>
      <c r="FL522" s="272"/>
      <c r="FM522" s="272"/>
      <c r="FN522" s="272"/>
      <c r="FO522" s="272"/>
    </row>
    <row r="523" spans="1:171" ht="15">
      <c r="A523" s="207"/>
      <c r="B523" s="238" t="s">
        <v>242</v>
      </c>
      <c r="C523" s="273" t="e">
        <f>+C512/C506*2</f>
        <v>#DIV/0!</v>
      </c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  <c r="AA523" s="272"/>
      <c r="AB523" s="272"/>
      <c r="AC523" s="272"/>
      <c r="AD523" s="272"/>
      <c r="AE523" s="272"/>
      <c r="AF523" s="272"/>
      <c r="AG523" s="272"/>
      <c r="AH523" s="272"/>
      <c r="AI523" s="272"/>
      <c r="AJ523" s="272"/>
      <c r="AK523" s="272"/>
      <c r="AL523" s="272"/>
      <c r="AM523" s="272"/>
      <c r="AN523" s="272"/>
      <c r="AO523" s="272"/>
      <c r="AP523" s="272"/>
      <c r="AQ523" s="272"/>
      <c r="AR523" s="272"/>
      <c r="AS523" s="272"/>
      <c r="AT523" s="272"/>
      <c r="AU523" s="272"/>
      <c r="AV523" s="272"/>
      <c r="AW523" s="272"/>
      <c r="AX523" s="272"/>
      <c r="AY523" s="272"/>
      <c r="AZ523" s="272"/>
      <c r="BA523" s="272"/>
      <c r="BB523" s="272"/>
      <c r="BC523" s="272"/>
      <c r="BD523" s="272"/>
      <c r="BE523" s="272"/>
      <c r="BF523" s="272"/>
      <c r="BG523" s="272"/>
      <c r="BH523" s="272"/>
      <c r="BI523" s="272"/>
      <c r="BJ523" s="272"/>
      <c r="BK523" s="272"/>
      <c r="BL523" s="272"/>
      <c r="BM523" s="272"/>
      <c r="BN523" s="272"/>
      <c r="BO523" s="272"/>
      <c r="BP523" s="272"/>
      <c r="BQ523" s="272"/>
      <c r="BR523" s="272"/>
      <c r="BS523" s="272"/>
      <c r="BT523" s="272"/>
      <c r="BU523" s="272"/>
      <c r="BV523" s="272"/>
      <c r="BW523" s="272"/>
      <c r="BX523" s="272"/>
      <c r="BY523" s="272"/>
      <c r="BZ523" s="272"/>
      <c r="CA523" s="272"/>
      <c r="CB523" s="272"/>
      <c r="CC523" s="272"/>
      <c r="CD523" s="272"/>
      <c r="CE523" s="272"/>
      <c r="CF523" s="272"/>
      <c r="CG523" s="272"/>
      <c r="CH523" s="272"/>
      <c r="CI523" s="272"/>
      <c r="CJ523" s="272"/>
      <c r="CK523" s="272"/>
      <c r="CL523" s="272"/>
      <c r="CM523" s="272"/>
      <c r="CN523" s="272"/>
      <c r="CO523" s="272"/>
      <c r="CP523" s="272"/>
      <c r="CQ523" s="272"/>
      <c r="CR523" s="272"/>
      <c r="CS523" s="272"/>
      <c r="CT523" s="272"/>
      <c r="CU523" s="272"/>
      <c r="CV523" s="272"/>
      <c r="CW523" s="272"/>
      <c r="CX523" s="272"/>
      <c r="CY523" s="272"/>
      <c r="CZ523" s="272"/>
      <c r="DA523" s="272"/>
      <c r="DB523" s="272"/>
      <c r="DC523" s="272"/>
      <c r="DD523" s="272"/>
      <c r="DE523" s="272"/>
      <c r="DF523" s="272"/>
      <c r="DG523" s="272"/>
      <c r="DH523" s="272"/>
      <c r="DI523" s="272"/>
      <c r="DJ523" s="272"/>
      <c r="DK523" s="272"/>
      <c r="DL523" s="272"/>
      <c r="DM523" s="272"/>
      <c r="DN523" s="272"/>
      <c r="DO523" s="272"/>
      <c r="DP523" s="272"/>
      <c r="DQ523" s="272"/>
      <c r="DR523" s="272"/>
      <c r="DS523" s="272"/>
      <c r="DT523" s="272"/>
      <c r="DU523" s="272"/>
      <c r="DV523" s="272"/>
      <c r="DW523" s="272"/>
      <c r="DX523" s="272"/>
      <c r="DY523" s="272"/>
      <c r="DZ523" s="272"/>
      <c r="EA523" s="272"/>
      <c r="EB523" s="272"/>
      <c r="EC523" s="272"/>
      <c r="ED523" s="272"/>
      <c r="EE523" s="272"/>
      <c r="EF523" s="272"/>
      <c r="EG523" s="272"/>
      <c r="EH523" s="272"/>
      <c r="EI523" s="272"/>
      <c r="EJ523" s="272"/>
      <c r="EK523" s="272"/>
      <c r="EL523" s="272"/>
      <c r="EM523" s="272"/>
      <c r="EN523" s="272"/>
      <c r="EO523" s="272"/>
      <c r="EP523" s="272"/>
      <c r="EQ523" s="272"/>
      <c r="ER523" s="272"/>
      <c r="ES523" s="272"/>
      <c r="ET523" s="272"/>
      <c r="EU523" s="272"/>
      <c r="EV523" s="272"/>
      <c r="EW523" s="272"/>
      <c r="EX523" s="272"/>
      <c r="EY523" s="272"/>
      <c r="EZ523" s="272"/>
      <c r="FA523" s="272"/>
      <c r="FB523" s="272"/>
      <c r="FC523" s="272"/>
      <c r="FD523" s="272"/>
      <c r="FE523" s="272"/>
      <c r="FF523" s="272"/>
      <c r="FG523" s="272"/>
      <c r="FH523" s="272"/>
      <c r="FI523" s="272"/>
      <c r="FJ523" s="272"/>
      <c r="FK523" s="272"/>
      <c r="FL523" s="272"/>
      <c r="FM523" s="272"/>
      <c r="FN523" s="272"/>
      <c r="FO523" s="272"/>
    </row>
    <row r="524" spans="1:171" ht="15">
      <c r="A524" s="207"/>
      <c r="B524" s="238" t="s">
        <v>243</v>
      </c>
      <c r="C524" s="273" t="e">
        <f>+C513/C506</f>
        <v>#DIV/0!</v>
      </c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  <c r="X524" s="272"/>
      <c r="Y524" s="272"/>
      <c r="Z524" s="272"/>
      <c r="AA524" s="272"/>
      <c r="AB524" s="272"/>
      <c r="AC524" s="272"/>
      <c r="AD524" s="272"/>
      <c r="AE524" s="272"/>
      <c r="AF524" s="272"/>
      <c r="AG524" s="272"/>
      <c r="AH524" s="272"/>
      <c r="AI524" s="272"/>
      <c r="AJ524" s="272"/>
      <c r="AK524" s="272"/>
      <c r="AL524" s="272"/>
      <c r="AM524" s="272"/>
      <c r="AN524" s="272"/>
      <c r="AO524" s="272"/>
      <c r="AP524" s="272"/>
      <c r="AQ524" s="272"/>
      <c r="AR524" s="272"/>
      <c r="AS524" s="272"/>
      <c r="AT524" s="272"/>
      <c r="AU524" s="272"/>
      <c r="AV524" s="272"/>
      <c r="AW524" s="272"/>
      <c r="AX524" s="272"/>
      <c r="AY524" s="272"/>
      <c r="AZ524" s="272"/>
      <c r="BA524" s="272"/>
      <c r="BB524" s="272"/>
      <c r="BC524" s="272"/>
      <c r="BD524" s="272"/>
      <c r="BE524" s="272"/>
      <c r="BF524" s="272"/>
      <c r="BG524" s="272"/>
      <c r="BH524" s="272"/>
      <c r="BI524" s="272"/>
      <c r="BJ524" s="272"/>
      <c r="BK524" s="272"/>
      <c r="BL524" s="272"/>
      <c r="BM524" s="272"/>
      <c r="BN524" s="272"/>
      <c r="BO524" s="272"/>
      <c r="BP524" s="272"/>
      <c r="BQ524" s="272"/>
      <c r="BR524" s="272"/>
      <c r="BS524" s="272"/>
      <c r="BT524" s="272"/>
      <c r="BU524" s="272"/>
      <c r="BV524" s="272"/>
      <c r="BW524" s="272"/>
      <c r="BX524" s="272"/>
      <c r="BY524" s="272"/>
      <c r="BZ524" s="272"/>
      <c r="CA524" s="272"/>
      <c r="CB524" s="272"/>
      <c r="CC524" s="272"/>
      <c r="CD524" s="272"/>
      <c r="CE524" s="272"/>
      <c r="CF524" s="272"/>
      <c r="CG524" s="272"/>
      <c r="CH524" s="272"/>
      <c r="CI524" s="272"/>
      <c r="CJ524" s="272"/>
      <c r="CK524" s="272"/>
      <c r="CL524" s="272"/>
      <c r="CM524" s="272"/>
      <c r="CN524" s="272"/>
      <c r="CO524" s="272"/>
      <c r="CP524" s="272"/>
      <c r="CQ524" s="272"/>
      <c r="CR524" s="272"/>
      <c r="CS524" s="272"/>
      <c r="CT524" s="272"/>
      <c r="CU524" s="272"/>
      <c r="CV524" s="272"/>
      <c r="CW524" s="272"/>
      <c r="CX524" s="272"/>
      <c r="CY524" s="272"/>
      <c r="CZ524" s="272"/>
      <c r="DA524" s="272"/>
      <c r="DB524" s="272"/>
      <c r="DC524" s="272"/>
      <c r="DD524" s="272"/>
      <c r="DE524" s="272"/>
      <c r="DF524" s="272"/>
      <c r="DG524" s="272"/>
      <c r="DH524" s="272"/>
      <c r="DI524" s="272"/>
      <c r="DJ524" s="272"/>
      <c r="DK524" s="272"/>
      <c r="DL524" s="272"/>
      <c r="DM524" s="272"/>
      <c r="DN524" s="272"/>
      <c r="DO524" s="272"/>
      <c r="DP524" s="272"/>
      <c r="DQ524" s="272"/>
      <c r="DR524" s="272"/>
      <c r="DS524" s="272"/>
      <c r="DT524" s="272"/>
      <c r="DU524" s="272"/>
      <c r="DV524" s="272"/>
      <c r="DW524" s="272"/>
      <c r="DX524" s="272"/>
      <c r="DY524" s="272"/>
      <c r="DZ524" s="272"/>
      <c r="EA524" s="272"/>
      <c r="EB524" s="272"/>
      <c r="EC524" s="272"/>
      <c r="ED524" s="272"/>
      <c r="EE524" s="272"/>
      <c r="EF524" s="272"/>
      <c r="EG524" s="272"/>
      <c r="EH524" s="272"/>
      <c r="EI524" s="272"/>
      <c r="EJ524" s="272"/>
      <c r="EK524" s="272"/>
      <c r="EL524" s="272"/>
      <c r="EM524" s="272"/>
      <c r="EN524" s="272"/>
      <c r="EO524" s="272"/>
      <c r="EP524" s="272"/>
      <c r="EQ524" s="272"/>
      <c r="ER524" s="272"/>
      <c r="ES524" s="272"/>
      <c r="ET524" s="272"/>
      <c r="EU524" s="272"/>
      <c r="EV524" s="272"/>
      <c r="EW524" s="272"/>
      <c r="EX524" s="272"/>
      <c r="EY524" s="272"/>
      <c r="EZ524" s="272"/>
      <c r="FA524" s="272"/>
      <c r="FB524" s="272"/>
      <c r="FC524" s="272"/>
      <c r="FD524" s="272"/>
      <c r="FE524" s="272"/>
      <c r="FF524" s="272"/>
      <c r="FG524" s="272"/>
      <c r="FH524" s="272"/>
      <c r="FI524" s="272"/>
      <c r="FJ524" s="272"/>
      <c r="FK524" s="272"/>
      <c r="FL524" s="272"/>
      <c r="FM524" s="272"/>
      <c r="FN524" s="272"/>
      <c r="FO524" s="272"/>
    </row>
    <row r="525" spans="1:171" ht="15">
      <c r="A525" s="207"/>
      <c r="B525" s="238" t="s">
        <v>244</v>
      </c>
      <c r="C525" s="224" t="e">
        <f>+C514/C506*2</f>
        <v>#DIV/0!</v>
      </c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  <c r="X525" s="272"/>
      <c r="Y525" s="272"/>
      <c r="Z525" s="272"/>
      <c r="AA525" s="272"/>
      <c r="AB525" s="272"/>
      <c r="AC525" s="272"/>
      <c r="AD525" s="272"/>
      <c r="AE525" s="272"/>
      <c r="AF525" s="272"/>
      <c r="AG525" s="272"/>
      <c r="AH525" s="272"/>
      <c r="AI525" s="272"/>
      <c r="AJ525" s="272"/>
      <c r="AK525" s="272"/>
      <c r="AL525" s="272"/>
      <c r="AM525" s="272"/>
      <c r="AN525" s="272"/>
      <c r="AO525" s="272"/>
      <c r="AP525" s="272"/>
      <c r="AQ525" s="272"/>
      <c r="AR525" s="272"/>
      <c r="AS525" s="272"/>
      <c r="AT525" s="272"/>
      <c r="AU525" s="272"/>
      <c r="AV525" s="272"/>
      <c r="AW525" s="272"/>
      <c r="AX525" s="272"/>
      <c r="AY525" s="272"/>
      <c r="AZ525" s="272"/>
      <c r="BA525" s="272"/>
      <c r="BB525" s="272"/>
      <c r="BC525" s="272"/>
      <c r="BD525" s="272"/>
      <c r="BE525" s="272"/>
      <c r="BF525" s="272"/>
      <c r="BG525" s="272"/>
      <c r="BH525" s="272"/>
      <c r="BI525" s="272"/>
      <c r="BJ525" s="272"/>
      <c r="BK525" s="272"/>
      <c r="BL525" s="272"/>
      <c r="BM525" s="272"/>
      <c r="BN525" s="272"/>
      <c r="BO525" s="272"/>
      <c r="BP525" s="272"/>
      <c r="BQ525" s="272"/>
      <c r="BR525" s="272"/>
      <c r="BS525" s="272"/>
      <c r="BT525" s="272"/>
      <c r="BU525" s="272"/>
      <c r="BV525" s="272"/>
      <c r="BW525" s="272"/>
      <c r="BX525" s="272"/>
      <c r="BY525" s="272"/>
      <c r="BZ525" s="272"/>
      <c r="CA525" s="272"/>
      <c r="CB525" s="272"/>
      <c r="CC525" s="272"/>
      <c r="CD525" s="272"/>
      <c r="CE525" s="272"/>
      <c r="CF525" s="272"/>
      <c r="CG525" s="272"/>
      <c r="CH525" s="272"/>
      <c r="CI525" s="272"/>
      <c r="CJ525" s="272"/>
      <c r="CK525" s="272"/>
      <c r="CL525" s="272"/>
      <c r="CM525" s="272"/>
      <c r="CN525" s="272"/>
      <c r="CO525" s="272"/>
      <c r="CP525" s="272"/>
      <c r="CQ525" s="272"/>
      <c r="CR525" s="272"/>
      <c r="CS525" s="272"/>
      <c r="CT525" s="272"/>
      <c r="CU525" s="272"/>
      <c r="CV525" s="272"/>
      <c r="CW525" s="272"/>
      <c r="CX525" s="272"/>
      <c r="CY525" s="272"/>
      <c r="CZ525" s="272"/>
      <c r="DA525" s="272"/>
      <c r="DB525" s="272"/>
      <c r="DC525" s="272"/>
      <c r="DD525" s="272"/>
      <c r="DE525" s="272"/>
      <c r="DF525" s="272"/>
      <c r="DG525" s="272"/>
      <c r="DH525" s="272"/>
      <c r="DI525" s="272"/>
      <c r="DJ525" s="272"/>
      <c r="DK525" s="272"/>
      <c r="DL525" s="272"/>
      <c r="DM525" s="272"/>
      <c r="DN525" s="272"/>
      <c r="DO525" s="272"/>
      <c r="DP525" s="272"/>
      <c r="DQ525" s="272"/>
      <c r="DR525" s="272"/>
      <c r="DS525" s="272"/>
      <c r="DT525" s="272"/>
      <c r="DU525" s="272"/>
      <c r="DV525" s="272"/>
      <c r="DW525" s="272"/>
      <c r="DX525" s="272"/>
      <c r="DY525" s="272"/>
      <c r="DZ525" s="272"/>
      <c r="EA525" s="272"/>
      <c r="EB525" s="272"/>
      <c r="EC525" s="272"/>
      <c r="ED525" s="272"/>
      <c r="EE525" s="272"/>
      <c r="EF525" s="272"/>
      <c r="EG525" s="272"/>
      <c r="EH525" s="272"/>
      <c r="EI525" s="272"/>
      <c r="EJ525" s="272"/>
      <c r="EK525" s="272"/>
      <c r="EL525" s="272"/>
      <c r="EM525" s="272"/>
      <c r="EN525" s="272"/>
      <c r="EO525" s="272"/>
      <c r="EP525" s="272"/>
      <c r="EQ525" s="272"/>
      <c r="ER525" s="272"/>
      <c r="ES525" s="272"/>
      <c r="ET525" s="272"/>
      <c r="EU525" s="272"/>
      <c r="EV525" s="272"/>
      <c r="EW525" s="272"/>
      <c r="EX525" s="272"/>
      <c r="EY525" s="272"/>
      <c r="EZ525" s="272"/>
      <c r="FA525" s="272"/>
      <c r="FB525" s="272"/>
      <c r="FC525" s="272"/>
      <c r="FD525" s="272"/>
      <c r="FE525" s="272"/>
      <c r="FF525" s="272"/>
      <c r="FG525" s="272"/>
      <c r="FH525" s="272"/>
      <c r="FI525" s="272"/>
      <c r="FJ525" s="272"/>
      <c r="FK525" s="272"/>
      <c r="FL525" s="272"/>
      <c r="FM525" s="272"/>
      <c r="FN525" s="272"/>
      <c r="FO525" s="272"/>
    </row>
    <row r="526" spans="1:171" ht="15">
      <c r="A526" s="207"/>
      <c r="B526" s="238" t="s">
        <v>245</v>
      </c>
      <c r="C526" s="273" t="e">
        <f>+C515/C506</f>
        <v>#DIV/0!</v>
      </c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  <c r="X526" s="272"/>
      <c r="Y526" s="272"/>
      <c r="Z526" s="272"/>
      <c r="AA526" s="272"/>
      <c r="AB526" s="272"/>
      <c r="AC526" s="272"/>
      <c r="AD526" s="272"/>
      <c r="AE526" s="272"/>
      <c r="AF526" s="272"/>
      <c r="AG526" s="272"/>
      <c r="AH526" s="272"/>
      <c r="AI526" s="272"/>
      <c r="AJ526" s="272"/>
      <c r="AK526" s="272"/>
      <c r="AL526" s="272"/>
      <c r="AM526" s="272"/>
      <c r="AN526" s="272"/>
      <c r="AO526" s="272"/>
      <c r="AP526" s="272"/>
      <c r="AQ526" s="272"/>
      <c r="AR526" s="272"/>
      <c r="AS526" s="272"/>
      <c r="AT526" s="272"/>
      <c r="AU526" s="272"/>
      <c r="AV526" s="272"/>
      <c r="AW526" s="272"/>
      <c r="AX526" s="272"/>
      <c r="AY526" s="272"/>
      <c r="AZ526" s="272"/>
      <c r="BA526" s="272"/>
      <c r="BB526" s="272"/>
      <c r="BC526" s="272"/>
      <c r="BD526" s="272"/>
      <c r="BE526" s="272"/>
      <c r="BF526" s="272"/>
      <c r="BG526" s="272"/>
      <c r="BH526" s="272"/>
      <c r="BI526" s="272"/>
      <c r="BJ526" s="272"/>
      <c r="BK526" s="272"/>
      <c r="BL526" s="272"/>
      <c r="BM526" s="272"/>
      <c r="BN526" s="272"/>
      <c r="BO526" s="272"/>
      <c r="BP526" s="272"/>
      <c r="BQ526" s="272"/>
      <c r="BR526" s="272"/>
      <c r="BS526" s="272"/>
      <c r="BT526" s="272"/>
      <c r="BU526" s="272"/>
      <c r="BV526" s="272"/>
      <c r="BW526" s="272"/>
      <c r="BX526" s="272"/>
      <c r="BY526" s="272"/>
      <c r="BZ526" s="272"/>
      <c r="CA526" s="272"/>
      <c r="CB526" s="272"/>
      <c r="CC526" s="272"/>
      <c r="CD526" s="272"/>
      <c r="CE526" s="272"/>
      <c r="CF526" s="272"/>
      <c r="CG526" s="272"/>
      <c r="CH526" s="272"/>
      <c r="CI526" s="272"/>
      <c r="CJ526" s="272"/>
      <c r="CK526" s="272"/>
      <c r="CL526" s="272"/>
      <c r="CM526" s="272"/>
      <c r="CN526" s="272"/>
      <c r="CO526" s="272"/>
      <c r="CP526" s="272"/>
      <c r="CQ526" s="272"/>
      <c r="CR526" s="272"/>
      <c r="CS526" s="272"/>
      <c r="CT526" s="272"/>
      <c r="CU526" s="272"/>
      <c r="CV526" s="272"/>
      <c r="CW526" s="272"/>
      <c r="CX526" s="272"/>
      <c r="CY526" s="272"/>
      <c r="CZ526" s="272"/>
      <c r="DA526" s="272"/>
      <c r="DB526" s="272"/>
      <c r="DC526" s="272"/>
      <c r="DD526" s="272"/>
      <c r="DE526" s="272"/>
      <c r="DF526" s="272"/>
      <c r="DG526" s="272"/>
      <c r="DH526" s="272"/>
      <c r="DI526" s="272"/>
      <c r="DJ526" s="272"/>
      <c r="DK526" s="272"/>
      <c r="DL526" s="272"/>
      <c r="DM526" s="272"/>
      <c r="DN526" s="272"/>
      <c r="DO526" s="272"/>
      <c r="DP526" s="272"/>
      <c r="DQ526" s="272"/>
      <c r="DR526" s="272"/>
      <c r="DS526" s="272"/>
      <c r="DT526" s="272"/>
      <c r="DU526" s="272"/>
      <c r="DV526" s="272"/>
      <c r="DW526" s="272"/>
      <c r="DX526" s="272"/>
      <c r="DY526" s="272"/>
      <c r="DZ526" s="272"/>
      <c r="EA526" s="272"/>
      <c r="EB526" s="272"/>
      <c r="EC526" s="272"/>
      <c r="ED526" s="272"/>
      <c r="EE526" s="272"/>
      <c r="EF526" s="272"/>
      <c r="EG526" s="272"/>
      <c r="EH526" s="272"/>
      <c r="EI526" s="272"/>
      <c r="EJ526" s="272"/>
      <c r="EK526" s="272"/>
      <c r="EL526" s="272"/>
      <c r="EM526" s="272"/>
      <c r="EN526" s="272"/>
      <c r="EO526" s="272"/>
      <c r="EP526" s="272"/>
      <c r="EQ526" s="272"/>
      <c r="ER526" s="272"/>
      <c r="ES526" s="272"/>
      <c r="ET526" s="272"/>
      <c r="EU526" s="272"/>
      <c r="EV526" s="272"/>
      <c r="EW526" s="272"/>
      <c r="EX526" s="272"/>
      <c r="EY526" s="272"/>
      <c r="EZ526" s="272"/>
      <c r="FA526" s="272"/>
      <c r="FB526" s="272"/>
      <c r="FC526" s="272"/>
      <c r="FD526" s="272"/>
      <c r="FE526" s="272"/>
      <c r="FF526" s="272"/>
      <c r="FG526" s="272"/>
      <c r="FH526" s="272"/>
      <c r="FI526" s="272"/>
      <c r="FJ526" s="272"/>
      <c r="FK526" s="272"/>
      <c r="FL526" s="272"/>
      <c r="FM526" s="272"/>
      <c r="FN526" s="272"/>
      <c r="FO526" s="272"/>
    </row>
    <row r="527" spans="1:171" ht="15">
      <c r="A527" s="207"/>
      <c r="B527" s="238" t="s">
        <v>246</v>
      </c>
      <c r="C527" s="224" t="e">
        <f>+C516/C506*3</f>
        <v>#DIV/0!</v>
      </c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  <c r="X527" s="272"/>
      <c r="Y527" s="272"/>
      <c r="Z527" s="272"/>
      <c r="AA527" s="272"/>
      <c r="AB527" s="272"/>
      <c r="AC527" s="272"/>
      <c r="AD527" s="272"/>
      <c r="AE527" s="272"/>
      <c r="AF527" s="272"/>
      <c r="AG527" s="272"/>
      <c r="AH527" s="272"/>
      <c r="AI527" s="272"/>
      <c r="AJ527" s="272"/>
      <c r="AK527" s="272"/>
      <c r="AL527" s="272"/>
      <c r="AM527" s="272"/>
      <c r="AN527" s="272"/>
      <c r="AO527" s="272"/>
      <c r="AP527" s="272"/>
      <c r="AQ527" s="272"/>
      <c r="AR527" s="272"/>
      <c r="AS527" s="272"/>
      <c r="AT527" s="272"/>
      <c r="AU527" s="272"/>
      <c r="AV527" s="272"/>
      <c r="AW527" s="272"/>
      <c r="AX527" s="272"/>
      <c r="AY527" s="272"/>
      <c r="AZ527" s="272"/>
      <c r="BA527" s="272"/>
      <c r="BB527" s="272"/>
      <c r="BC527" s="272"/>
      <c r="BD527" s="272"/>
      <c r="BE527" s="272"/>
      <c r="BF527" s="272"/>
      <c r="BG527" s="272"/>
      <c r="BH527" s="272"/>
      <c r="BI527" s="272"/>
      <c r="BJ527" s="272"/>
      <c r="BK527" s="272"/>
      <c r="BL527" s="272"/>
      <c r="BM527" s="272"/>
      <c r="BN527" s="272"/>
      <c r="BO527" s="272"/>
      <c r="BP527" s="272"/>
      <c r="BQ527" s="272"/>
      <c r="BR527" s="272"/>
      <c r="BS527" s="272"/>
      <c r="BT527" s="272"/>
      <c r="BU527" s="272"/>
      <c r="BV527" s="272"/>
      <c r="BW527" s="272"/>
      <c r="BX527" s="272"/>
      <c r="BY527" s="272"/>
      <c r="BZ527" s="272"/>
      <c r="CA527" s="272"/>
      <c r="CB527" s="272"/>
      <c r="CC527" s="272"/>
      <c r="CD527" s="272"/>
      <c r="CE527" s="272"/>
      <c r="CF527" s="272"/>
      <c r="CG527" s="272"/>
      <c r="CH527" s="272"/>
      <c r="CI527" s="272"/>
      <c r="CJ527" s="272"/>
      <c r="CK527" s="272"/>
      <c r="CL527" s="272"/>
      <c r="CM527" s="272"/>
      <c r="CN527" s="272"/>
      <c r="CO527" s="272"/>
      <c r="CP527" s="272"/>
      <c r="CQ527" s="272"/>
      <c r="CR527" s="272"/>
      <c r="CS527" s="272"/>
      <c r="CT527" s="272"/>
      <c r="CU527" s="272"/>
      <c r="CV527" s="272"/>
      <c r="CW527" s="272"/>
      <c r="CX527" s="272"/>
      <c r="CY527" s="272"/>
      <c r="CZ527" s="272"/>
      <c r="DA527" s="272"/>
      <c r="DB527" s="272"/>
      <c r="DC527" s="272"/>
      <c r="DD527" s="272"/>
      <c r="DE527" s="272"/>
      <c r="DF527" s="272"/>
      <c r="DG527" s="272"/>
      <c r="DH527" s="272"/>
      <c r="DI527" s="272"/>
      <c r="DJ527" s="272"/>
      <c r="DK527" s="272"/>
      <c r="DL527" s="272"/>
      <c r="DM527" s="272"/>
      <c r="DN527" s="272"/>
      <c r="DO527" s="272"/>
      <c r="DP527" s="272"/>
      <c r="DQ527" s="272"/>
      <c r="DR527" s="272"/>
      <c r="DS527" s="272"/>
      <c r="DT527" s="272"/>
      <c r="DU527" s="272"/>
      <c r="DV527" s="272"/>
      <c r="DW527" s="272"/>
      <c r="DX527" s="272"/>
      <c r="DY527" s="272"/>
      <c r="DZ527" s="272"/>
      <c r="EA527" s="272"/>
      <c r="EB527" s="272"/>
      <c r="EC527" s="272"/>
      <c r="ED527" s="272"/>
      <c r="EE527" s="272"/>
      <c r="EF527" s="272"/>
      <c r="EG527" s="272"/>
      <c r="EH527" s="272"/>
      <c r="EI527" s="272"/>
      <c r="EJ527" s="272"/>
      <c r="EK527" s="272"/>
      <c r="EL527" s="272"/>
      <c r="EM527" s="272"/>
      <c r="EN527" s="272"/>
      <c r="EO527" s="272"/>
      <c r="EP527" s="272"/>
      <c r="EQ527" s="272"/>
      <c r="ER527" s="272"/>
      <c r="ES527" s="272"/>
      <c r="ET527" s="272"/>
      <c r="EU527" s="272"/>
      <c r="EV527" s="272"/>
      <c r="EW527" s="272"/>
      <c r="EX527" s="272"/>
      <c r="EY527" s="272"/>
      <c r="EZ527" s="272"/>
      <c r="FA527" s="272"/>
      <c r="FB527" s="272"/>
      <c r="FC527" s="272"/>
      <c r="FD527" s="272"/>
      <c r="FE527" s="272"/>
      <c r="FF527" s="272"/>
      <c r="FG527" s="272"/>
      <c r="FH527" s="272"/>
      <c r="FI527" s="272"/>
      <c r="FJ527" s="272"/>
      <c r="FK527" s="272"/>
      <c r="FL527" s="272"/>
      <c r="FM527" s="272"/>
      <c r="FN527" s="272"/>
      <c r="FO527" s="272"/>
    </row>
    <row r="528" spans="1:171" ht="15.75" thickBot="1">
      <c r="A528" s="260"/>
      <c r="B528" s="240" t="s">
        <v>247</v>
      </c>
      <c r="C528" s="241" t="e">
        <f>+C517/C506</f>
        <v>#DIV/0!</v>
      </c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  <c r="X528" s="272"/>
      <c r="Y528" s="272"/>
      <c r="Z528" s="272"/>
      <c r="AA528" s="272"/>
      <c r="AB528" s="272"/>
      <c r="AC528" s="272"/>
      <c r="AD528" s="272"/>
      <c r="AE528" s="272"/>
      <c r="AF528" s="272"/>
      <c r="AG528" s="272"/>
      <c r="AH528" s="272"/>
      <c r="AI528" s="272"/>
      <c r="AJ528" s="272"/>
      <c r="AK528" s="272"/>
      <c r="AL528" s="272"/>
      <c r="AM528" s="272"/>
      <c r="AN528" s="272"/>
      <c r="AO528" s="272"/>
      <c r="AP528" s="272"/>
      <c r="AQ528" s="272"/>
      <c r="AR528" s="272"/>
      <c r="AS528" s="272"/>
      <c r="AT528" s="272"/>
      <c r="AU528" s="272"/>
      <c r="AV528" s="272"/>
      <c r="AW528" s="272"/>
      <c r="AX528" s="272"/>
      <c r="AY528" s="272"/>
      <c r="AZ528" s="272"/>
      <c r="BA528" s="272"/>
      <c r="BB528" s="272"/>
      <c r="BC528" s="272"/>
      <c r="BD528" s="272"/>
      <c r="BE528" s="272"/>
      <c r="BF528" s="272"/>
      <c r="BG528" s="272"/>
      <c r="BH528" s="272"/>
      <c r="BI528" s="272"/>
      <c r="BJ528" s="272"/>
      <c r="BK528" s="272"/>
      <c r="BL528" s="272"/>
      <c r="BM528" s="272"/>
      <c r="BN528" s="272"/>
      <c r="BO528" s="272"/>
      <c r="BP528" s="272"/>
      <c r="BQ528" s="272"/>
      <c r="BR528" s="272"/>
      <c r="BS528" s="272"/>
      <c r="BT528" s="272"/>
      <c r="BU528" s="272"/>
      <c r="BV528" s="272"/>
      <c r="BW528" s="272"/>
      <c r="BX528" s="272"/>
      <c r="BY528" s="272"/>
      <c r="BZ528" s="272"/>
      <c r="CA528" s="272"/>
      <c r="CB528" s="272"/>
      <c r="CC528" s="272"/>
      <c r="CD528" s="272"/>
      <c r="CE528" s="272"/>
      <c r="CF528" s="272"/>
      <c r="CG528" s="272"/>
      <c r="CH528" s="272"/>
      <c r="CI528" s="272"/>
      <c r="CJ528" s="272"/>
      <c r="CK528" s="272"/>
      <c r="CL528" s="272"/>
      <c r="CM528" s="272"/>
      <c r="CN528" s="272"/>
      <c r="CO528" s="272"/>
      <c r="CP528" s="272"/>
      <c r="CQ528" s="272"/>
      <c r="CR528" s="272"/>
      <c r="CS528" s="272"/>
      <c r="CT528" s="272"/>
      <c r="CU528" s="272"/>
      <c r="CV528" s="272"/>
      <c r="CW528" s="272"/>
      <c r="CX528" s="272"/>
      <c r="CY528" s="272"/>
      <c r="CZ528" s="272"/>
      <c r="DA528" s="272"/>
      <c r="DB528" s="272"/>
      <c r="DC528" s="272"/>
      <c r="DD528" s="272"/>
      <c r="DE528" s="272"/>
      <c r="DF528" s="272"/>
      <c r="DG528" s="272"/>
      <c r="DH528" s="272"/>
      <c r="DI528" s="272"/>
      <c r="DJ528" s="272"/>
      <c r="DK528" s="272"/>
      <c r="DL528" s="272"/>
      <c r="DM528" s="272"/>
      <c r="DN528" s="272"/>
      <c r="DO528" s="272"/>
      <c r="DP528" s="272"/>
      <c r="DQ528" s="272"/>
      <c r="DR528" s="272"/>
      <c r="DS528" s="272"/>
      <c r="DT528" s="272"/>
      <c r="DU528" s="272"/>
      <c r="DV528" s="272"/>
      <c r="DW528" s="272"/>
      <c r="DX528" s="272"/>
      <c r="DY528" s="272"/>
      <c r="DZ528" s="272"/>
      <c r="EA528" s="272"/>
      <c r="EB528" s="272"/>
      <c r="EC528" s="272"/>
      <c r="ED528" s="272"/>
      <c r="EE528" s="272"/>
      <c r="EF528" s="272"/>
      <c r="EG528" s="272"/>
      <c r="EH528" s="272"/>
      <c r="EI528" s="272"/>
      <c r="EJ528" s="272"/>
      <c r="EK528" s="272"/>
      <c r="EL528" s="272"/>
      <c r="EM528" s="272"/>
      <c r="EN528" s="272"/>
      <c r="EO528" s="272"/>
      <c r="EP528" s="272"/>
      <c r="EQ528" s="272"/>
      <c r="ER528" s="272"/>
      <c r="ES528" s="272"/>
      <c r="ET528" s="272"/>
      <c r="EU528" s="272"/>
      <c r="EV528" s="272"/>
      <c r="EW528" s="272"/>
      <c r="EX528" s="272"/>
      <c r="EY528" s="272"/>
      <c r="EZ528" s="272"/>
      <c r="FA528" s="272"/>
      <c r="FB528" s="272"/>
      <c r="FC528" s="272"/>
      <c r="FD528" s="272"/>
      <c r="FE528" s="272"/>
      <c r="FF528" s="272"/>
      <c r="FG528" s="272"/>
      <c r="FH528" s="272"/>
      <c r="FI528" s="272"/>
      <c r="FJ528" s="272"/>
      <c r="FK528" s="272"/>
      <c r="FL528" s="272"/>
      <c r="FM528" s="272"/>
      <c r="FN528" s="272"/>
      <c r="FO528" s="272"/>
    </row>
    <row r="529" spans="1:171" ht="15">
      <c r="A529" s="219"/>
      <c r="B529" s="267"/>
      <c r="C529" s="286"/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  <c r="AA529" s="272"/>
      <c r="AB529" s="272"/>
      <c r="AC529" s="272"/>
      <c r="AD529" s="272"/>
      <c r="AE529" s="272"/>
      <c r="AF529" s="272"/>
      <c r="AG529" s="272"/>
      <c r="AH529" s="272"/>
      <c r="AI529" s="272"/>
      <c r="AJ529" s="272"/>
      <c r="AK529" s="272"/>
      <c r="AL529" s="272"/>
      <c r="AM529" s="272"/>
      <c r="AN529" s="272"/>
      <c r="AO529" s="272"/>
      <c r="AP529" s="272"/>
      <c r="AQ529" s="272"/>
      <c r="AR529" s="272"/>
      <c r="AS529" s="272"/>
      <c r="AT529" s="272"/>
      <c r="AU529" s="272"/>
      <c r="AV529" s="272"/>
      <c r="AW529" s="272"/>
      <c r="AX529" s="272"/>
      <c r="AY529" s="272"/>
      <c r="AZ529" s="272"/>
      <c r="BA529" s="272"/>
      <c r="BB529" s="272"/>
      <c r="BC529" s="272"/>
      <c r="BD529" s="272"/>
      <c r="BE529" s="272"/>
      <c r="BF529" s="272"/>
      <c r="BG529" s="272"/>
      <c r="BH529" s="272"/>
      <c r="BI529" s="272"/>
      <c r="BJ529" s="272"/>
      <c r="BK529" s="272"/>
      <c r="BL529" s="272"/>
      <c r="BM529" s="272"/>
      <c r="BN529" s="272"/>
      <c r="BO529" s="272"/>
      <c r="BP529" s="272"/>
      <c r="BQ529" s="272"/>
      <c r="BR529" s="272"/>
      <c r="BS529" s="272"/>
      <c r="BT529" s="272"/>
      <c r="BU529" s="272"/>
      <c r="BV529" s="272"/>
      <c r="BW529" s="272"/>
      <c r="BX529" s="272"/>
      <c r="BY529" s="272"/>
      <c r="BZ529" s="272"/>
      <c r="CA529" s="272"/>
      <c r="CB529" s="272"/>
      <c r="CC529" s="272"/>
      <c r="CD529" s="272"/>
      <c r="CE529" s="272"/>
      <c r="CF529" s="272"/>
      <c r="CG529" s="272"/>
      <c r="CH529" s="272"/>
      <c r="CI529" s="272"/>
      <c r="CJ529" s="272"/>
      <c r="CK529" s="272"/>
      <c r="CL529" s="272"/>
      <c r="CM529" s="272"/>
      <c r="CN529" s="272"/>
      <c r="CO529" s="272"/>
      <c r="CP529" s="272"/>
      <c r="CQ529" s="272"/>
      <c r="CR529" s="272"/>
      <c r="CS529" s="272"/>
      <c r="CT529" s="272"/>
      <c r="CU529" s="272"/>
      <c r="CV529" s="272"/>
      <c r="CW529" s="272"/>
      <c r="CX529" s="272"/>
      <c r="CY529" s="272"/>
      <c r="CZ529" s="272"/>
      <c r="DA529" s="272"/>
      <c r="DB529" s="272"/>
      <c r="DC529" s="272"/>
      <c r="DD529" s="272"/>
      <c r="DE529" s="272"/>
      <c r="DF529" s="272"/>
      <c r="DG529" s="272"/>
      <c r="DH529" s="272"/>
      <c r="DI529" s="272"/>
      <c r="DJ529" s="272"/>
      <c r="DK529" s="272"/>
      <c r="DL529" s="272"/>
      <c r="DM529" s="272"/>
      <c r="DN529" s="272"/>
      <c r="DO529" s="272"/>
      <c r="DP529" s="272"/>
      <c r="DQ529" s="272"/>
      <c r="DR529" s="272"/>
      <c r="DS529" s="272"/>
      <c r="DT529" s="272"/>
      <c r="DU529" s="272"/>
      <c r="DV529" s="272"/>
      <c r="DW529" s="272"/>
      <c r="DX529" s="272"/>
      <c r="DY529" s="272"/>
      <c r="DZ529" s="272"/>
      <c r="EA529" s="272"/>
      <c r="EB529" s="272"/>
      <c r="EC529" s="272"/>
      <c r="ED529" s="272"/>
      <c r="EE529" s="272"/>
      <c r="EF529" s="272"/>
      <c r="EG529" s="272"/>
      <c r="EH529" s="272"/>
      <c r="EI529" s="272"/>
      <c r="EJ529" s="272"/>
      <c r="EK529" s="272"/>
      <c r="EL529" s="272"/>
      <c r="EM529" s="272"/>
      <c r="EN529" s="272"/>
      <c r="EO529" s="272"/>
      <c r="EP529" s="272"/>
      <c r="EQ529" s="272"/>
      <c r="ER529" s="272"/>
      <c r="ES529" s="272"/>
      <c r="ET529" s="272"/>
      <c r="EU529" s="272"/>
      <c r="EV529" s="272"/>
      <c r="EW529" s="272"/>
      <c r="EX529" s="272"/>
      <c r="EY529" s="272"/>
      <c r="EZ529" s="272"/>
      <c r="FA529" s="272"/>
      <c r="FB529" s="272"/>
      <c r="FC529" s="272"/>
      <c r="FD529" s="272"/>
      <c r="FE529" s="272"/>
      <c r="FF529" s="272"/>
      <c r="FG529" s="272"/>
      <c r="FH529" s="272"/>
      <c r="FI529" s="272"/>
      <c r="FJ529" s="272"/>
      <c r="FK529" s="272"/>
      <c r="FL529" s="272"/>
      <c r="FM529" s="272"/>
      <c r="FN529" s="272"/>
      <c r="FO529" s="272"/>
    </row>
    <row r="530" spans="1:171" ht="15">
      <c r="A530" s="262"/>
      <c r="B530" s="263" t="s">
        <v>142</v>
      </c>
      <c r="C530" s="291"/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  <c r="AA530" s="272"/>
      <c r="AB530" s="272"/>
      <c r="AC530" s="272"/>
      <c r="AD530" s="272"/>
      <c r="AE530" s="272"/>
      <c r="AF530" s="272"/>
      <c r="AG530" s="272"/>
      <c r="AH530" s="272"/>
      <c r="AI530" s="272"/>
      <c r="AJ530" s="272"/>
      <c r="AK530" s="272"/>
      <c r="AL530" s="272"/>
      <c r="AM530" s="272"/>
      <c r="AN530" s="272"/>
      <c r="AO530" s="272"/>
      <c r="AP530" s="272"/>
      <c r="AQ530" s="272"/>
      <c r="AR530" s="272"/>
      <c r="AS530" s="272"/>
      <c r="AT530" s="272"/>
      <c r="AU530" s="272"/>
      <c r="AV530" s="272"/>
      <c r="AW530" s="272"/>
      <c r="AX530" s="272"/>
      <c r="AY530" s="272"/>
      <c r="AZ530" s="272"/>
      <c r="BA530" s="272"/>
      <c r="BB530" s="272"/>
      <c r="BC530" s="272"/>
      <c r="BD530" s="272"/>
      <c r="BE530" s="272"/>
      <c r="BF530" s="272"/>
      <c r="BG530" s="272"/>
      <c r="BH530" s="272"/>
      <c r="BI530" s="272"/>
      <c r="BJ530" s="272"/>
      <c r="BK530" s="272"/>
      <c r="BL530" s="272"/>
      <c r="BM530" s="272"/>
      <c r="BN530" s="272"/>
      <c r="BO530" s="272"/>
      <c r="BP530" s="272"/>
      <c r="BQ530" s="272"/>
      <c r="BR530" s="272"/>
      <c r="BS530" s="272"/>
      <c r="BT530" s="272"/>
      <c r="BU530" s="272"/>
      <c r="BV530" s="272"/>
      <c r="BW530" s="272"/>
      <c r="BX530" s="272"/>
      <c r="BY530" s="272"/>
      <c r="BZ530" s="272"/>
      <c r="CA530" s="272"/>
      <c r="CB530" s="272"/>
      <c r="CC530" s="272"/>
      <c r="CD530" s="272"/>
      <c r="CE530" s="272"/>
      <c r="CF530" s="272"/>
      <c r="CG530" s="272"/>
      <c r="CH530" s="272"/>
      <c r="CI530" s="272"/>
      <c r="CJ530" s="272"/>
      <c r="CK530" s="272"/>
      <c r="CL530" s="272"/>
      <c r="CM530" s="272"/>
      <c r="CN530" s="272"/>
      <c r="CO530" s="272"/>
      <c r="CP530" s="272"/>
      <c r="CQ530" s="272"/>
      <c r="CR530" s="272"/>
      <c r="CS530" s="272"/>
      <c r="CT530" s="272"/>
      <c r="CU530" s="272"/>
      <c r="CV530" s="272"/>
      <c r="CW530" s="272"/>
      <c r="CX530" s="272"/>
      <c r="CY530" s="272"/>
      <c r="CZ530" s="272"/>
      <c r="DA530" s="272"/>
      <c r="DB530" s="272"/>
      <c r="DC530" s="272"/>
      <c r="DD530" s="272"/>
      <c r="DE530" s="272"/>
      <c r="DF530" s="272"/>
      <c r="DG530" s="272"/>
      <c r="DH530" s="272"/>
      <c r="DI530" s="272"/>
      <c r="DJ530" s="272"/>
      <c r="DK530" s="272"/>
      <c r="DL530" s="272"/>
      <c r="DM530" s="272"/>
      <c r="DN530" s="272"/>
      <c r="DO530" s="272"/>
      <c r="DP530" s="272"/>
      <c r="DQ530" s="272"/>
      <c r="DR530" s="272"/>
      <c r="DS530" s="272"/>
      <c r="DT530" s="272"/>
      <c r="DU530" s="272"/>
      <c r="DV530" s="272"/>
      <c r="DW530" s="272"/>
      <c r="DX530" s="272"/>
      <c r="DY530" s="272"/>
      <c r="DZ530" s="272"/>
      <c r="EA530" s="272"/>
      <c r="EB530" s="272"/>
      <c r="EC530" s="272"/>
      <c r="ED530" s="272"/>
      <c r="EE530" s="272"/>
      <c r="EF530" s="272"/>
      <c r="EG530" s="272"/>
      <c r="EH530" s="272"/>
      <c r="EI530" s="272"/>
      <c r="EJ530" s="272"/>
      <c r="EK530" s="272"/>
      <c r="EL530" s="272"/>
      <c r="EM530" s="272"/>
      <c r="EN530" s="272"/>
      <c r="EO530" s="272"/>
      <c r="EP530" s="272"/>
      <c r="EQ530" s="272"/>
      <c r="ER530" s="272"/>
      <c r="ES530" s="272"/>
      <c r="ET530" s="272"/>
      <c r="EU530" s="272"/>
      <c r="EV530" s="272"/>
      <c r="EW530" s="272"/>
      <c r="EX530" s="272"/>
      <c r="EY530" s="272"/>
      <c r="EZ530" s="272"/>
      <c r="FA530" s="272"/>
      <c r="FB530" s="272"/>
      <c r="FC530" s="272"/>
      <c r="FD530" s="272"/>
      <c r="FE530" s="272"/>
      <c r="FF530" s="272"/>
      <c r="FG530" s="272"/>
      <c r="FH530" s="272"/>
      <c r="FI530" s="272"/>
      <c r="FJ530" s="272"/>
      <c r="FK530" s="272"/>
      <c r="FL530" s="272"/>
      <c r="FM530" s="272"/>
      <c r="FN530" s="272"/>
      <c r="FO530" s="272"/>
    </row>
    <row r="531" spans="1:171" ht="15">
      <c r="A531" s="213"/>
      <c r="B531" s="250" t="s">
        <v>68</v>
      </c>
      <c r="C531" s="187"/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  <c r="X531" s="272"/>
      <c r="Y531" s="272"/>
      <c r="Z531" s="272"/>
      <c r="AA531" s="272"/>
      <c r="AB531" s="272"/>
      <c r="AC531" s="272"/>
      <c r="AD531" s="272"/>
      <c r="AE531" s="272"/>
      <c r="AF531" s="272"/>
      <c r="AG531" s="272"/>
      <c r="AH531" s="272"/>
      <c r="AI531" s="272"/>
      <c r="AJ531" s="272"/>
      <c r="AK531" s="272"/>
      <c r="AL531" s="272"/>
      <c r="AM531" s="272"/>
      <c r="AN531" s="272"/>
      <c r="AO531" s="272"/>
      <c r="AP531" s="272"/>
      <c r="AQ531" s="272"/>
      <c r="AR531" s="272"/>
      <c r="AS531" s="272"/>
      <c r="AT531" s="272"/>
      <c r="AU531" s="272"/>
      <c r="AV531" s="272"/>
      <c r="AW531" s="272"/>
      <c r="AX531" s="272"/>
      <c r="AY531" s="272"/>
      <c r="AZ531" s="272"/>
      <c r="BA531" s="272"/>
      <c r="BB531" s="272"/>
      <c r="BC531" s="272"/>
      <c r="BD531" s="272"/>
      <c r="BE531" s="272"/>
      <c r="BF531" s="272"/>
      <c r="BG531" s="272"/>
      <c r="BH531" s="272"/>
      <c r="BI531" s="272"/>
      <c r="BJ531" s="272"/>
      <c r="BK531" s="272"/>
      <c r="BL531" s="272"/>
      <c r="BM531" s="272"/>
      <c r="BN531" s="272"/>
      <c r="BO531" s="272"/>
      <c r="BP531" s="272"/>
      <c r="BQ531" s="272"/>
      <c r="BR531" s="272"/>
      <c r="BS531" s="272"/>
      <c r="BT531" s="272"/>
      <c r="BU531" s="272"/>
      <c r="BV531" s="272"/>
      <c r="BW531" s="272"/>
      <c r="BX531" s="272"/>
      <c r="BY531" s="272"/>
      <c r="BZ531" s="272"/>
      <c r="CA531" s="272"/>
      <c r="CB531" s="272"/>
      <c r="CC531" s="272"/>
      <c r="CD531" s="272"/>
      <c r="CE531" s="272"/>
      <c r="CF531" s="272"/>
      <c r="CG531" s="272"/>
      <c r="CH531" s="272"/>
      <c r="CI531" s="272"/>
      <c r="CJ531" s="272"/>
      <c r="CK531" s="272"/>
      <c r="CL531" s="272"/>
      <c r="CM531" s="272"/>
      <c r="CN531" s="272"/>
      <c r="CO531" s="272"/>
      <c r="CP531" s="272"/>
      <c r="CQ531" s="272"/>
      <c r="CR531" s="272"/>
      <c r="CS531" s="272"/>
      <c r="CT531" s="272"/>
      <c r="CU531" s="272"/>
      <c r="CV531" s="272"/>
      <c r="CW531" s="272"/>
      <c r="CX531" s="272"/>
      <c r="CY531" s="272"/>
      <c r="CZ531" s="272"/>
      <c r="DA531" s="272"/>
      <c r="DB531" s="272"/>
      <c r="DC531" s="272"/>
      <c r="DD531" s="272"/>
      <c r="DE531" s="272"/>
      <c r="DF531" s="272"/>
      <c r="DG531" s="272"/>
      <c r="DH531" s="272"/>
      <c r="DI531" s="272"/>
      <c r="DJ531" s="272"/>
      <c r="DK531" s="272"/>
      <c r="DL531" s="272"/>
      <c r="DM531" s="272"/>
      <c r="DN531" s="272"/>
      <c r="DO531" s="272"/>
      <c r="DP531" s="272"/>
      <c r="DQ531" s="272"/>
      <c r="DR531" s="272"/>
      <c r="DS531" s="272"/>
      <c r="DT531" s="272"/>
      <c r="DU531" s="272"/>
      <c r="DV531" s="272"/>
      <c r="DW531" s="272"/>
      <c r="DX531" s="272"/>
      <c r="DY531" s="272"/>
      <c r="DZ531" s="272"/>
      <c r="EA531" s="272"/>
      <c r="EB531" s="272"/>
      <c r="EC531" s="272"/>
      <c r="ED531" s="272"/>
      <c r="EE531" s="272"/>
      <c r="EF531" s="272"/>
      <c r="EG531" s="272"/>
      <c r="EH531" s="272"/>
      <c r="EI531" s="272"/>
      <c r="EJ531" s="272"/>
      <c r="EK531" s="272"/>
      <c r="EL531" s="272"/>
      <c r="EM531" s="272"/>
      <c r="EN531" s="272"/>
      <c r="EO531" s="272"/>
      <c r="EP531" s="272"/>
      <c r="EQ531" s="272"/>
      <c r="ER531" s="272"/>
      <c r="ES531" s="272"/>
      <c r="ET531" s="272"/>
      <c r="EU531" s="272"/>
      <c r="EV531" s="272"/>
      <c r="EW531" s="272"/>
      <c r="EX531" s="272"/>
      <c r="EY531" s="272"/>
      <c r="EZ531" s="272"/>
      <c r="FA531" s="272"/>
      <c r="FB531" s="272"/>
      <c r="FC531" s="272"/>
      <c r="FD531" s="272"/>
      <c r="FE531" s="272"/>
      <c r="FF531" s="272"/>
      <c r="FG531" s="272"/>
      <c r="FH531" s="272"/>
      <c r="FI531" s="272"/>
      <c r="FJ531" s="272"/>
      <c r="FK531" s="272"/>
      <c r="FL531" s="272"/>
      <c r="FM531" s="272"/>
      <c r="FN531" s="272"/>
      <c r="FO531" s="272"/>
    </row>
    <row r="532" spans="1:171" ht="15">
      <c r="A532" s="255"/>
      <c r="B532" s="256" t="s">
        <v>11</v>
      </c>
      <c r="C532" s="189"/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  <c r="X532" s="272"/>
      <c r="Y532" s="272"/>
      <c r="Z532" s="272"/>
      <c r="AA532" s="272"/>
      <c r="AB532" s="272"/>
      <c r="AC532" s="272"/>
      <c r="AD532" s="272"/>
      <c r="AE532" s="272"/>
      <c r="AF532" s="272"/>
      <c r="AG532" s="272"/>
      <c r="AH532" s="272"/>
      <c r="AI532" s="272"/>
      <c r="AJ532" s="272"/>
      <c r="AK532" s="272"/>
      <c r="AL532" s="272"/>
      <c r="AM532" s="272"/>
      <c r="AN532" s="272"/>
      <c r="AO532" s="272"/>
      <c r="AP532" s="272"/>
      <c r="AQ532" s="272"/>
      <c r="AR532" s="272"/>
      <c r="AS532" s="272"/>
      <c r="AT532" s="272"/>
      <c r="AU532" s="272"/>
      <c r="AV532" s="272"/>
      <c r="AW532" s="272"/>
      <c r="AX532" s="272"/>
      <c r="AY532" s="272"/>
      <c r="AZ532" s="272"/>
      <c r="BA532" s="272"/>
      <c r="BB532" s="272"/>
      <c r="BC532" s="272"/>
      <c r="BD532" s="272"/>
      <c r="BE532" s="272"/>
      <c r="BF532" s="272"/>
      <c r="BG532" s="272"/>
      <c r="BH532" s="272"/>
      <c r="BI532" s="272"/>
      <c r="BJ532" s="272"/>
      <c r="BK532" s="272"/>
      <c r="BL532" s="272"/>
      <c r="BM532" s="272"/>
      <c r="BN532" s="272"/>
      <c r="BO532" s="272"/>
      <c r="BP532" s="272"/>
      <c r="BQ532" s="272"/>
      <c r="BR532" s="272"/>
      <c r="BS532" s="272"/>
      <c r="BT532" s="272"/>
      <c r="BU532" s="272"/>
      <c r="BV532" s="272"/>
      <c r="BW532" s="272"/>
      <c r="BX532" s="272"/>
      <c r="BY532" s="272"/>
      <c r="BZ532" s="272"/>
      <c r="CA532" s="272"/>
      <c r="CB532" s="272"/>
      <c r="CC532" s="272"/>
      <c r="CD532" s="272"/>
      <c r="CE532" s="272"/>
      <c r="CF532" s="272"/>
      <c r="CG532" s="272"/>
      <c r="CH532" s="272"/>
      <c r="CI532" s="272"/>
      <c r="CJ532" s="272"/>
      <c r="CK532" s="272"/>
      <c r="CL532" s="272"/>
      <c r="CM532" s="272"/>
      <c r="CN532" s="272"/>
      <c r="CO532" s="272"/>
      <c r="CP532" s="272"/>
      <c r="CQ532" s="272"/>
      <c r="CR532" s="272"/>
      <c r="CS532" s="272"/>
      <c r="CT532" s="272"/>
      <c r="CU532" s="272"/>
      <c r="CV532" s="272"/>
      <c r="CW532" s="272"/>
      <c r="CX532" s="272"/>
      <c r="CY532" s="272"/>
      <c r="CZ532" s="272"/>
      <c r="DA532" s="272"/>
      <c r="DB532" s="272"/>
      <c r="DC532" s="272"/>
      <c r="DD532" s="272"/>
      <c r="DE532" s="272"/>
      <c r="DF532" s="272"/>
      <c r="DG532" s="272"/>
      <c r="DH532" s="272"/>
      <c r="DI532" s="272"/>
      <c r="DJ532" s="272"/>
      <c r="DK532" s="272"/>
      <c r="DL532" s="272"/>
      <c r="DM532" s="272"/>
      <c r="DN532" s="272"/>
      <c r="DO532" s="272"/>
      <c r="DP532" s="272"/>
      <c r="DQ532" s="272"/>
      <c r="DR532" s="272"/>
      <c r="DS532" s="272"/>
      <c r="DT532" s="272"/>
      <c r="DU532" s="272"/>
      <c r="DV532" s="272"/>
      <c r="DW532" s="272"/>
      <c r="DX532" s="272"/>
      <c r="DY532" s="272"/>
      <c r="DZ532" s="272"/>
      <c r="EA532" s="272"/>
      <c r="EB532" s="272"/>
      <c r="EC532" s="272"/>
      <c r="ED532" s="272"/>
      <c r="EE532" s="272"/>
      <c r="EF532" s="272"/>
      <c r="EG532" s="272"/>
      <c r="EH532" s="272"/>
      <c r="EI532" s="272"/>
      <c r="EJ532" s="272"/>
      <c r="EK532" s="272"/>
      <c r="EL532" s="272"/>
      <c r="EM532" s="272"/>
      <c r="EN532" s="272"/>
      <c r="EO532" s="272"/>
      <c r="EP532" s="272"/>
      <c r="EQ532" s="272"/>
      <c r="ER532" s="272"/>
      <c r="ES532" s="272"/>
      <c r="ET532" s="272"/>
      <c r="EU532" s="272"/>
      <c r="EV532" s="272"/>
      <c r="EW532" s="272"/>
      <c r="EX532" s="272"/>
      <c r="EY532" s="272"/>
      <c r="EZ532" s="272"/>
      <c r="FA532" s="272"/>
      <c r="FB532" s="272"/>
      <c r="FC532" s="272"/>
      <c r="FD532" s="272"/>
      <c r="FE532" s="272"/>
      <c r="FF532" s="272"/>
      <c r="FG532" s="272"/>
      <c r="FH532" s="272"/>
      <c r="FI532" s="272"/>
      <c r="FJ532" s="272"/>
      <c r="FK532" s="272"/>
      <c r="FL532" s="272"/>
      <c r="FM532" s="272"/>
      <c r="FN532" s="272"/>
      <c r="FO532" s="272"/>
    </row>
    <row r="533" spans="1:171" ht="15">
      <c r="A533" s="213"/>
      <c r="B533" s="250" t="s">
        <v>69</v>
      </c>
      <c r="C533" s="216"/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  <c r="X533" s="272"/>
      <c r="Y533" s="272"/>
      <c r="Z533" s="272"/>
      <c r="AA533" s="272"/>
      <c r="AB533" s="272"/>
      <c r="AC533" s="272"/>
      <c r="AD533" s="272"/>
      <c r="AE533" s="272"/>
      <c r="AF533" s="272"/>
      <c r="AG533" s="272"/>
      <c r="AH533" s="272"/>
      <c r="AI533" s="272"/>
      <c r="AJ533" s="272"/>
      <c r="AK533" s="272"/>
      <c r="AL533" s="272"/>
      <c r="AM533" s="272"/>
      <c r="AN533" s="272"/>
      <c r="AO533" s="272"/>
      <c r="AP533" s="272"/>
      <c r="AQ533" s="272"/>
      <c r="AR533" s="272"/>
      <c r="AS533" s="272"/>
      <c r="AT533" s="272"/>
      <c r="AU533" s="272"/>
      <c r="AV533" s="272"/>
      <c r="AW533" s="272"/>
      <c r="AX533" s="272"/>
      <c r="AY533" s="272"/>
      <c r="AZ533" s="272"/>
      <c r="BA533" s="272"/>
      <c r="BB533" s="272"/>
      <c r="BC533" s="272"/>
      <c r="BD533" s="272"/>
      <c r="BE533" s="272"/>
      <c r="BF533" s="272"/>
      <c r="BG533" s="272"/>
      <c r="BH533" s="272"/>
      <c r="BI533" s="272"/>
      <c r="BJ533" s="272"/>
      <c r="BK533" s="272"/>
      <c r="BL533" s="272"/>
      <c r="BM533" s="272"/>
      <c r="BN533" s="272"/>
      <c r="BO533" s="272"/>
      <c r="BP533" s="272"/>
      <c r="BQ533" s="272"/>
      <c r="BR533" s="272"/>
      <c r="BS533" s="272"/>
      <c r="BT533" s="272"/>
      <c r="BU533" s="272"/>
      <c r="BV533" s="272"/>
      <c r="BW533" s="272"/>
      <c r="BX533" s="272"/>
      <c r="BY533" s="272"/>
      <c r="BZ533" s="272"/>
      <c r="CA533" s="272"/>
      <c r="CB533" s="272"/>
      <c r="CC533" s="272"/>
      <c r="CD533" s="272"/>
      <c r="CE533" s="272"/>
      <c r="CF533" s="272"/>
      <c r="CG533" s="272"/>
      <c r="CH533" s="272"/>
      <c r="CI533" s="272"/>
      <c r="CJ533" s="272"/>
      <c r="CK533" s="272"/>
      <c r="CL533" s="272"/>
      <c r="CM533" s="272"/>
      <c r="CN533" s="272"/>
      <c r="CO533" s="272"/>
      <c r="CP533" s="272"/>
      <c r="CQ533" s="272"/>
      <c r="CR533" s="272"/>
      <c r="CS533" s="272"/>
      <c r="CT533" s="272"/>
      <c r="CU533" s="272"/>
      <c r="CV533" s="272"/>
      <c r="CW533" s="272"/>
      <c r="CX533" s="272"/>
      <c r="CY533" s="272"/>
      <c r="CZ533" s="272"/>
      <c r="DA533" s="272"/>
      <c r="DB533" s="272"/>
      <c r="DC533" s="272"/>
      <c r="DD533" s="272"/>
      <c r="DE533" s="272"/>
      <c r="DF533" s="272"/>
      <c r="DG533" s="272"/>
      <c r="DH533" s="272"/>
      <c r="DI533" s="272"/>
      <c r="DJ533" s="272"/>
      <c r="DK533" s="272"/>
      <c r="DL533" s="272"/>
      <c r="DM533" s="272"/>
      <c r="DN533" s="272"/>
      <c r="DO533" s="272"/>
      <c r="DP533" s="272"/>
      <c r="DQ533" s="272"/>
      <c r="DR533" s="272"/>
      <c r="DS533" s="272"/>
      <c r="DT533" s="272"/>
      <c r="DU533" s="272"/>
      <c r="DV533" s="272"/>
      <c r="DW533" s="272"/>
      <c r="DX533" s="272"/>
      <c r="DY533" s="272"/>
      <c r="DZ533" s="272"/>
      <c r="EA533" s="272"/>
      <c r="EB533" s="272"/>
      <c r="EC533" s="272"/>
      <c r="ED533" s="272"/>
      <c r="EE533" s="272"/>
      <c r="EF533" s="272"/>
      <c r="EG533" s="272"/>
      <c r="EH533" s="272"/>
      <c r="EI533" s="272"/>
      <c r="EJ533" s="272"/>
      <c r="EK533" s="272"/>
      <c r="EL533" s="272"/>
      <c r="EM533" s="272"/>
      <c r="EN533" s="272"/>
      <c r="EO533" s="272"/>
      <c r="EP533" s="272"/>
      <c r="EQ533" s="272"/>
      <c r="ER533" s="272"/>
      <c r="ES533" s="272"/>
      <c r="ET533" s="272"/>
      <c r="EU533" s="272"/>
      <c r="EV533" s="272"/>
      <c r="EW533" s="272"/>
      <c r="EX533" s="272"/>
      <c r="EY533" s="272"/>
      <c r="EZ533" s="272"/>
      <c r="FA533" s="272"/>
      <c r="FB533" s="272"/>
      <c r="FC533" s="272"/>
      <c r="FD533" s="272"/>
      <c r="FE533" s="272"/>
      <c r="FF533" s="272"/>
      <c r="FG533" s="272"/>
      <c r="FH533" s="272"/>
      <c r="FI533" s="272"/>
      <c r="FJ533" s="272"/>
      <c r="FK533" s="272"/>
      <c r="FL533" s="272"/>
      <c r="FM533" s="272"/>
      <c r="FN533" s="272"/>
      <c r="FO533" s="272"/>
    </row>
    <row r="534" spans="1:171" ht="15">
      <c r="A534" s="255"/>
      <c r="B534" s="256" t="s">
        <v>228</v>
      </c>
      <c r="C534" s="274">
        <f>+C536+C538+C540+C542</f>
        <v>0</v>
      </c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  <c r="X534" s="272"/>
      <c r="Y534" s="272"/>
      <c r="Z534" s="272"/>
      <c r="AA534" s="272"/>
      <c r="AB534" s="272"/>
      <c r="AC534" s="272"/>
      <c r="AD534" s="272"/>
      <c r="AE534" s="272"/>
      <c r="AF534" s="272"/>
      <c r="AG534" s="272"/>
      <c r="AH534" s="272"/>
      <c r="AI534" s="272"/>
      <c r="AJ534" s="272"/>
      <c r="AK534" s="272"/>
      <c r="AL534" s="272"/>
      <c r="AM534" s="272"/>
      <c r="AN534" s="272"/>
      <c r="AO534" s="272"/>
      <c r="AP534" s="272"/>
      <c r="AQ534" s="272"/>
      <c r="AR534" s="272"/>
      <c r="AS534" s="272"/>
      <c r="AT534" s="272"/>
      <c r="AU534" s="272"/>
      <c r="AV534" s="272"/>
      <c r="AW534" s="272"/>
      <c r="AX534" s="272"/>
      <c r="AY534" s="272"/>
      <c r="AZ534" s="272"/>
      <c r="BA534" s="272"/>
      <c r="BB534" s="272"/>
      <c r="BC534" s="272"/>
      <c r="BD534" s="272"/>
      <c r="BE534" s="272"/>
      <c r="BF534" s="272"/>
      <c r="BG534" s="272"/>
      <c r="BH534" s="272"/>
      <c r="BI534" s="272"/>
      <c r="BJ534" s="272"/>
      <c r="BK534" s="272"/>
      <c r="BL534" s="272"/>
      <c r="BM534" s="272"/>
      <c r="BN534" s="272"/>
      <c r="BO534" s="272"/>
      <c r="BP534" s="272"/>
      <c r="BQ534" s="272"/>
      <c r="BR534" s="272"/>
      <c r="BS534" s="272"/>
      <c r="BT534" s="272"/>
      <c r="BU534" s="272"/>
      <c r="BV534" s="272"/>
      <c r="BW534" s="272"/>
      <c r="BX534" s="272"/>
      <c r="BY534" s="272"/>
      <c r="BZ534" s="272"/>
      <c r="CA534" s="272"/>
      <c r="CB534" s="272"/>
      <c r="CC534" s="272"/>
      <c r="CD534" s="272"/>
      <c r="CE534" s="272"/>
      <c r="CF534" s="272"/>
      <c r="CG534" s="272"/>
      <c r="CH534" s="272"/>
      <c r="CI534" s="272"/>
      <c r="CJ534" s="272"/>
      <c r="CK534" s="272"/>
      <c r="CL534" s="272"/>
      <c r="CM534" s="272"/>
      <c r="CN534" s="272"/>
      <c r="CO534" s="272"/>
      <c r="CP534" s="272"/>
      <c r="CQ534" s="272"/>
      <c r="CR534" s="272"/>
      <c r="CS534" s="272"/>
      <c r="CT534" s="272"/>
      <c r="CU534" s="272"/>
      <c r="CV534" s="272"/>
      <c r="CW534" s="272"/>
      <c r="CX534" s="272"/>
      <c r="CY534" s="272"/>
      <c r="CZ534" s="272"/>
      <c r="DA534" s="272"/>
      <c r="DB534" s="272"/>
      <c r="DC534" s="272"/>
      <c r="DD534" s="272"/>
      <c r="DE534" s="272"/>
      <c r="DF534" s="272"/>
      <c r="DG534" s="272"/>
      <c r="DH534" s="272"/>
      <c r="DI534" s="272"/>
      <c r="DJ534" s="272"/>
      <c r="DK534" s="272"/>
      <c r="DL534" s="272"/>
      <c r="DM534" s="272"/>
      <c r="DN534" s="272"/>
      <c r="DO534" s="272"/>
      <c r="DP534" s="272"/>
      <c r="DQ534" s="272"/>
      <c r="DR534" s="272"/>
      <c r="DS534" s="272"/>
      <c r="DT534" s="272"/>
      <c r="DU534" s="272"/>
      <c r="DV534" s="272"/>
      <c r="DW534" s="272"/>
      <c r="DX534" s="272"/>
      <c r="DY534" s="272"/>
      <c r="DZ534" s="272"/>
      <c r="EA534" s="272"/>
      <c r="EB534" s="272"/>
      <c r="EC534" s="272"/>
      <c r="ED534" s="272"/>
      <c r="EE534" s="272"/>
      <c r="EF534" s="272"/>
      <c r="EG534" s="272"/>
      <c r="EH534" s="272"/>
      <c r="EI534" s="272"/>
      <c r="EJ534" s="272"/>
      <c r="EK534" s="272"/>
      <c r="EL534" s="272"/>
      <c r="EM534" s="272"/>
      <c r="EN534" s="272"/>
      <c r="EO534" s="272"/>
      <c r="EP534" s="272"/>
      <c r="EQ534" s="272"/>
      <c r="ER534" s="272"/>
      <c r="ES534" s="272"/>
      <c r="ET534" s="272"/>
      <c r="EU534" s="272"/>
      <c r="EV534" s="272"/>
      <c r="EW534" s="272"/>
      <c r="EX534" s="272"/>
      <c r="EY534" s="272"/>
      <c r="EZ534" s="272"/>
      <c r="FA534" s="272"/>
      <c r="FB534" s="272"/>
      <c r="FC534" s="272"/>
      <c r="FD534" s="272"/>
      <c r="FE534" s="272"/>
      <c r="FF534" s="272"/>
      <c r="FG534" s="272"/>
      <c r="FH534" s="272"/>
      <c r="FI534" s="272"/>
      <c r="FJ534" s="272"/>
      <c r="FK534" s="272"/>
      <c r="FL534" s="272"/>
      <c r="FM534" s="272"/>
      <c r="FN534" s="272"/>
      <c r="FO534" s="272"/>
    </row>
    <row r="535" spans="1:171" ht="15">
      <c r="A535" s="213"/>
      <c r="B535" s="226" t="s">
        <v>233</v>
      </c>
      <c r="C535" s="187">
        <f>+C537+C539+C541+C543</f>
        <v>0</v>
      </c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  <c r="AA535" s="272"/>
      <c r="AB535" s="272"/>
      <c r="AC535" s="272"/>
      <c r="AD535" s="272"/>
      <c r="AE535" s="272"/>
      <c r="AF535" s="272"/>
      <c r="AG535" s="272"/>
      <c r="AH535" s="272"/>
      <c r="AI535" s="272"/>
      <c r="AJ535" s="272"/>
      <c r="AK535" s="272"/>
      <c r="AL535" s="272"/>
      <c r="AM535" s="272"/>
      <c r="AN535" s="272"/>
      <c r="AO535" s="272"/>
      <c r="AP535" s="272"/>
      <c r="AQ535" s="272"/>
      <c r="AR535" s="272"/>
      <c r="AS535" s="272"/>
      <c r="AT535" s="272"/>
      <c r="AU535" s="272"/>
      <c r="AV535" s="272"/>
      <c r="AW535" s="272"/>
      <c r="AX535" s="272"/>
      <c r="AY535" s="272"/>
      <c r="AZ535" s="272"/>
      <c r="BA535" s="272"/>
      <c r="BB535" s="272"/>
      <c r="BC535" s="272"/>
      <c r="BD535" s="272"/>
      <c r="BE535" s="272"/>
      <c r="BF535" s="272"/>
      <c r="BG535" s="272"/>
      <c r="BH535" s="272"/>
      <c r="BI535" s="272"/>
      <c r="BJ535" s="272"/>
      <c r="BK535" s="272"/>
      <c r="BL535" s="272"/>
      <c r="BM535" s="272"/>
      <c r="BN535" s="272"/>
      <c r="BO535" s="272"/>
      <c r="BP535" s="272"/>
      <c r="BQ535" s="272"/>
      <c r="BR535" s="272"/>
      <c r="BS535" s="272"/>
      <c r="BT535" s="272"/>
      <c r="BU535" s="272"/>
      <c r="BV535" s="272"/>
      <c r="BW535" s="272"/>
      <c r="BX535" s="272"/>
      <c r="BY535" s="272"/>
      <c r="BZ535" s="272"/>
      <c r="CA535" s="272"/>
      <c r="CB535" s="272"/>
      <c r="CC535" s="272"/>
      <c r="CD535" s="272"/>
      <c r="CE535" s="272"/>
      <c r="CF535" s="272"/>
      <c r="CG535" s="272"/>
      <c r="CH535" s="272"/>
      <c r="CI535" s="272"/>
      <c r="CJ535" s="272"/>
      <c r="CK535" s="272"/>
      <c r="CL535" s="272"/>
      <c r="CM535" s="272"/>
      <c r="CN535" s="272"/>
      <c r="CO535" s="272"/>
      <c r="CP535" s="272"/>
      <c r="CQ535" s="272"/>
      <c r="CR535" s="272"/>
      <c r="CS535" s="272"/>
      <c r="CT535" s="272"/>
      <c r="CU535" s="272"/>
      <c r="CV535" s="272"/>
      <c r="CW535" s="272"/>
      <c r="CX535" s="272"/>
      <c r="CY535" s="272"/>
      <c r="CZ535" s="272"/>
      <c r="DA535" s="272"/>
      <c r="DB535" s="272"/>
      <c r="DC535" s="272"/>
      <c r="DD535" s="272"/>
      <c r="DE535" s="272"/>
      <c r="DF535" s="272"/>
      <c r="DG535" s="272"/>
      <c r="DH535" s="272"/>
      <c r="DI535" s="272"/>
      <c r="DJ535" s="272"/>
      <c r="DK535" s="272"/>
      <c r="DL535" s="272"/>
      <c r="DM535" s="272"/>
      <c r="DN535" s="272"/>
      <c r="DO535" s="272"/>
      <c r="DP535" s="272"/>
      <c r="DQ535" s="272"/>
      <c r="DR535" s="272"/>
      <c r="DS535" s="272"/>
      <c r="DT535" s="272"/>
      <c r="DU535" s="272"/>
      <c r="DV535" s="272"/>
      <c r="DW535" s="272"/>
      <c r="DX535" s="272"/>
      <c r="DY535" s="272"/>
      <c r="DZ535" s="272"/>
      <c r="EA535" s="272"/>
      <c r="EB535" s="272"/>
      <c r="EC535" s="272"/>
      <c r="ED535" s="272"/>
      <c r="EE535" s="272"/>
      <c r="EF535" s="272"/>
      <c r="EG535" s="272"/>
      <c r="EH535" s="272"/>
      <c r="EI535" s="272"/>
      <c r="EJ535" s="272"/>
      <c r="EK535" s="272"/>
      <c r="EL535" s="272"/>
      <c r="EM535" s="272"/>
      <c r="EN535" s="272"/>
      <c r="EO535" s="272"/>
      <c r="EP535" s="272"/>
      <c r="EQ535" s="272"/>
      <c r="ER535" s="272"/>
      <c r="ES535" s="272"/>
      <c r="ET535" s="272"/>
      <c r="EU535" s="272"/>
      <c r="EV535" s="272"/>
      <c r="EW535" s="272"/>
      <c r="EX535" s="272"/>
      <c r="EY535" s="272"/>
      <c r="EZ535" s="272"/>
      <c r="FA535" s="272"/>
      <c r="FB535" s="272"/>
      <c r="FC535" s="272"/>
      <c r="FD535" s="272"/>
      <c r="FE535" s="272"/>
      <c r="FF535" s="272"/>
      <c r="FG535" s="272"/>
      <c r="FH535" s="272"/>
      <c r="FI535" s="272"/>
      <c r="FJ535" s="272"/>
      <c r="FK535" s="272"/>
      <c r="FL535" s="272"/>
      <c r="FM535" s="272"/>
      <c r="FN535" s="272"/>
      <c r="FO535" s="272"/>
    </row>
    <row r="536" spans="1:171" ht="15">
      <c r="A536" s="255"/>
      <c r="B536" s="256" t="s">
        <v>229</v>
      </c>
      <c r="C536" s="189"/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  <c r="AA536" s="272"/>
      <c r="AB536" s="272"/>
      <c r="AC536" s="272"/>
      <c r="AD536" s="272"/>
      <c r="AE536" s="272"/>
      <c r="AF536" s="272"/>
      <c r="AG536" s="272"/>
      <c r="AH536" s="272"/>
      <c r="AI536" s="272"/>
      <c r="AJ536" s="272"/>
      <c r="AK536" s="272"/>
      <c r="AL536" s="272"/>
      <c r="AM536" s="272"/>
      <c r="AN536" s="272"/>
      <c r="AO536" s="272"/>
      <c r="AP536" s="272"/>
      <c r="AQ536" s="272"/>
      <c r="AR536" s="272"/>
      <c r="AS536" s="272"/>
      <c r="AT536" s="272"/>
      <c r="AU536" s="272"/>
      <c r="AV536" s="272"/>
      <c r="AW536" s="272"/>
      <c r="AX536" s="272"/>
      <c r="AY536" s="272"/>
      <c r="AZ536" s="272"/>
      <c r="BA536" s="272"/>
      <c r="BB536" s="272"/>
      <c r="BC536" s="272"/>
      <c r="BD536" s="272"/>
      <c r="BE536" s="272"/>
      <c r="BF536" s="272"/>
      <c r="BG536" s="272"/>
      <c r="BH536" s="272"/>
      <c r="BI536" s="272"/>
      <c r="BJ536" s="272"/>
      <c r="BK536" s="272"/>
      <c r="BL536" s="272"/>
      <c r="BM536" s="272"/>
      <c r="BN536" s="272"/>
      <c r="BO536" s="272"/>
      <c r="BP536" s="272"/>
      <c r="BQ536" s="272"/>
      <c r="BR536" s="272"/>
      <c r="BS536" s="272"/>
      <c r="BT536" s="272"/>
      <c r="BU536" s="272"/>
      <c r="BV536" s="272"/>
      <c r="BW536" s="272"/>
      <c r="BX536" s="272"/>
      <c r="BY536" s="272"/>
      <c r="BZ536" s="272"/>
      <c r="CA536" s="272"/>
      <c r="CB536" s="272"/>
      <c r="CC536" s="272"/>
      <c r="CD536" s="272"/>
      <c r="CE536" s="272"/>
      <c r="CF536" s="272"/>
      <c r="CG536" s="272"/>
      <c r="CH536" s="272"/>
      <c r="CI536" s="272"/>
      <c r="CJ536" s="272"/>
      <c r="CK536" s="272"/>
      <c r="CL536" s="272"/>
      <c r="CM536" s="272"/>
      <c r="CN536" s="272"/>
      <c r="CO536" s="272"/>
      <c r="CP536" s="272"/>
      <c r="CQ536" s="272"/>
      <c r="CR536" s="272"/>
      <c r="CS536" s="272"/>
      <c r="CT536" s="272"/>
      <c r="CU536" s="272"/>
      <c r="CV536" s="272"/>
      <c r="CW536" s="272"/>
      <c r="CX536" s="272"/>
      <c r="CY536" s="272"/>
      <c r="CZ536" s="272"/>
      <c r="DA536" s="272"/>
      <c r="DB536" s="272"/>
      <c r="DC536" s="272"/>
      <c r="DD536" s="272"/>
      <c r="DE536" s="272"/>
      <c r="DF536" s="272"/>
      <c r="DG536" s="272"/>
      <c r="DH536" s="272"/>
      <c r="DI536" s="272"/>
      <c r="DJ536" s="272"/>
      <c r="DK536" s="272"/>
      <c r="DL536" s="272"/>
      <c r="DM536" s="272"/>
      <c r="DN536" s="272"/>
      <c r="DO536" s="272"/>
      <c r="DP536" s="272"/>
      <c r="DQ536" s="272"/>
      <c r="DR536" s="272"/>
      <c r="DS536" s="272"/>
      <c r="DT536" s="272"/>
      <c r="DU536" s="272"/>
      <c r="DV536" s="272"/>
      <c r="DW536" s="272"/>
      <c r="DX536" s="272"/>
      <c r="DY536" s="272"/>
      <c r="DZ536" s="272"/>
      <c r="EA536" s="272"/>
      <c r="EB536" s="272"/>
      <c r="EC536" s="272"/>
      <c r="ED536" s="272"/>
      <c r="EE536" s="272"/>
      <c r="EF536" s="272"/>
      <c r="EG536" s="272"/>
      <c r="EH536" s="272"/>
      <c r="EI536" s="272"/>
      <c r="EJ536" s="272"/>
      <c r="EK536" s="272"/>
      <c r="EL536" s="272"/>
      <c r="EM536" s="272"/>
      <c r="EN536" s="272"/>
      <c r="EO536" s="272"/>
      <c r="EP536" s="272"/>
      <c r="EQ536" s="272"/>
      <c r="ER536" s="272"/>
      <c r="ES536" s="272"/>
      <c r="ET536" s="272"/>
      <c r="EU536" s="272"/>
      <c r="EV536" s="272"/>
      <c r="EW536" s="272"/>
      <c r="EX536" s="272"/>
      <c r="EY536" s="272"/>
      <c r="EZ536" s="272"/>
      <c r="FA536" s="272"/>
      <c r="FB536" s="272"/>
      <c r="FC536" s="272"/>
      <c r="FD536" s="272"/>
      <c r="FE536" s="272"/>
      <c r="FF536" s="272"/>
      <c r="FG536" s="272"/>
      <c r="FH536" s="272"/>
      <c r="FI536" s="272"/>
      <c r="FJ536" s="272"/>
      <c r="FK536" s="272"/>
      <c r="FL536" s="272"/>
      <c r="FM536" s="272"/>
      <c r="FN536" s="272"/>
      <c r="FO536" s="272"/>
    </row>
    <row r="537" spans="1:171" ht="15">
      <c r="A537" s="213"/>
      <c r="B537" s="226" t="s">
        <v>318</v>
      </c>
      <c r="C537" s="177"/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  <c r="AA537" s="272"/>
      <c r="AB537" s="272"/>
      <c r="AC537" s="272"/>
      <c r="AD537" s="272"/>
      <c r="AE537" s="272"/>
      <c r="AF537" s="272"/>
      <c r="AG537" s="272"/>
      <c r="AH537" s="272"/>
      <c r="AI537" s="272"/>
      <c r="AJ537" s="272"/>
      <c r="AK537" s="272"/>
      <c r="AL537" s="272"/>
      <c r="AM537" s="272"/>
      <c r="AN537" s="272"/>
      <c r="AO537" s="272"/>
      <c r="AP537" s="272"/>
      <c r="AQ537" s="272"/>
      <c r="AR537" s="272"/>
      <c r="AS537" s="272"/>
      <c r="AT537" s="272"/>
      <c r="AU537" s="272"/>
      <c r="AV537" s="272"/>
      <c r="AW537" s="272"/>
      <c r="AX537" s="272"/>
      <c r="AY537" s="272"/>
      <c r="AZ537" s="272"/>
      <c r="BA537" s="272"/>
      <c r="BB537" s="272"/>
      <c r="BC537" s="272"/>
      <c r="BD537" s="272"/>
      <c r="BE537" s="272"/>
      <c r="BF537" s="272"/>
      <c r="BG537" s="272"/>
      <c r="BH537" s="272"/>
      <c r="BI537" s="272"/>
      <c r="BJ537" s="272"/>
      <c r="BK537" s="272"/>
      <c r="BL537" s="272"/>
      <c r="BM537" s="272"/>
      <c r="BN537" s="272"/>
      <c r="BO537" s="272"/>
      <c r="BP537" s="272"/>
      <c r="BQ537" s="272"/>
      <c r="BR537" s="272"/>
      <c r="BS537" s="272"/>
      <c r="BT537" s="272"/>
      <c r="BU537" s="272"/>
      <c r="BV537" s="272"/>
      <c r="BW537" s="272"/>
      <c r="BX537" s="272"/>
      <c r="BY537" s="272"/>
      <c r="BZ537" s="272"/>
      <c r="CA537" s="272"/>
      <c r="CB537" s="272"/>
      <c r="CC537" s="272"/>
      <c r="CD537" s="272"/>
      <c r="CE537" s="272"/>
      <c r="CF537" s="272"/>
      <c r="CG537" s="272"/>
      <c r="CH537" s="272"/>
      <c r="CI537" s="272"/>
      <c r="CJ537" s="272"/>
      <c r="CK537" s="272"/>
      <c r="CL537" s="272"/>
      <c r="CM537" s="272"/>
      <c r="CN537" s="272"/>
      <c r="CO537" s="272"/>
      <c r="CP537" s="272"/>
      <c r="CQ537" s="272"/>
      <c r="CR537" s="272"/>
      <c r="CS537" s="272"/>
      <c r="CT537" s="272"/>
      <c r="CU537" s="272"/>
      <c r="CV537" s="272"/>
      <c r="CW537" s="272"/>
      <c r="CX537" s="272"/>
      <c r="CY537" s="272"/>
      <c r="CZ537" s="272"/>
      <c r="DA537" s="272"/>
      <c r="DB537" s="272"/>
      <c r="DC537" s="272"/>
      <c r="DD537" s="272"/>
      <c r="DE537" s="272"/>
      <c r="DF537" s="272"/>
      <c r="DG537" s="272"/>
      <c r="DH537" s="272"/>
      <c r="DI537" s="272"/>
      <c r="DJ537" s="272"/>
      <c r="DK537" s="272"/>
      <c r="DL537" s="272"/>
      <c r="DM537" s="272"/>
      <c r="DN537" s="272"/>
      <c r="DO537" s="272"/>
      <c r="DP537" s="272"/>
      <c r="DQ537" s="272"/>
      <c r="DR537" s="272"/>
      <c r="DS537" s="272"/>
      <c r="DT537" s="272"/>
      <c r="DU537" s="272"/>
      <c r="DV537" s="272"/>
      <c r="DW537" s="272"/>
      <c r="DX537" s="272"/>
      <c r="DY537" s="272"/>
      <c r="DZ537" s="272"/>
      <c r="EA537" s="272"/>
      <c r="EB537" s="272"/>
      <c r="EC537" s="272"/>
      <c r="ED537" s="272"/>
      <c r="EE537" s="272"/>
      <c r="EF537" s="272"/>
      <c r="EG537" s="272"/>
      <c r="EH537" s="272"/>
      <c r="EI537" s="272"/>
      <c r="EJ537" s="272"/>
      <c r="EK537" s="272"/>
      <c r="EL537" s="272"/>
      <c r="EM537" s="272"/>
      <c r="EN537" s="272"/>
      <c r="EO537" s="272"/>
      <c r="EP537" s="272"/>
      <c r="EQ537" s="272"/>
      <c r="ER537" s="272"/>
      <c r="ES537" s="272"/>
      <c r="ET537" s="272"/>
      <c r="EU537" s="272"/>
      <c r="EV537" s="272"/>
      <c r="EW537" s="272"/>
      <c r="EX537" s="272"/>
      <c r="EY537" s="272"/>
      <c r="EZ537" s="272"/>
      <c r="FA537" s="272"/>
      <c r="FB537" s="272"/>
      <c r="FC537" s="272"/>
      <c r="FD537" s="272"/>
      <c r="FE537" s="272"/>
      <c r="FF537" s="272"/>
      <c r="FG537" s="272"/>
      <c r="FH537" s="272"/>
      <c r="FI537" s="272"/>
      <c r="FJ537" s="272"/>
      <c r="FK537" s="272"/>
      <c r="FL537" s="272"/>
      <c r="FM537" s="272"/>
      <c r="FN537" s="272"/>
      <c r="FO537" s="272"/>
    </row>
    <row r="538" spans="1:171" ht="15">
      <c r="A538" s="255"/>
      <c r="B538" s="256" t="s">
        <v>230</v>
      </c>
      <c r="C538" s="189"/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  <c r="X538" s="272"/>
      <c r="Y538" s="272"/>
      <c r="Z538" s="272"/>
      <c r="AA538" s="272"/>
      <c r="AB538" s="272"/>
      <c r="AC538" s="272"/>
      <c r="AD538" s="272"/>
      <c r="AE538" s="272"/>
      <c r="AF538" s="272"/>
      <c r="AG538" s="272"/>
      <c r="AH538" s="272"/>
      <c r="AI538" s="272"/>
      <c r="AJ538" s="272"/>
      <c r="AK538" s="272"/>
      <c r="AL538" s="272"/>
      <c r="AM538" s="272"/>
      <c r="AN538" s="272"/>
      <c r="AO538" s="272"/>
      <c r="AP538" s="272"/>
      <c r="AQ538" s="272"/>
      <c r="AR538" s="272"/>
      <c r="AS538" s="272"/>
      <c r="AT538" s="272"/>
      <c r="AU538" s="272"/>
      <c r="AV538" s="272"/>
      <c r="AW538" s="272"/>
      <c r="AX538" s="272"/>
      <c r="AY538" s="272"/>
      <c r="AZ538" s="272"/>
      <c r="BA538" s="272"/>
      <c r="BB538" s="272"/>
      <c r="BC538" s="272"/>
      <c r="BD538" s="272"/>
      <c r="BE538" s="272"/>
      <c r="BF538" s="272"/>
      <c r="BG538" s="272"/>
      <c r="BH538" s="272"/>
      <c r="BI538" s="272"/>
      <c r="BJ538" s="272"/>
      <c r="BK538" s="272"/>
      <c r="BL538" s="272"/>
      <c r="BM538" s="272"/>
      <c r="BN538" s="272"/>
      <c r="BO538" s="272"/>
      <c r="BP538" s="272"/>
      <c r="BQ538" s="272"/>
      <c r="BR538" s="272"/>
      <c r="BS538" s="272"/>
      <c r="BT538" s="272"/>
      <c r="BU538" s="272"/>
      <c r="BV538" s="272"/>
      <c r="BW538" s="272"/>
      <c r="BX538" s="272"/>
      <c r="BY538" s="272"/>
      <c r="BZ538" s="272"/>
      <c r="CA538" s="272"/>
      <c r="CB538" s="272"/>
      <c r="CC538" s="272"/>
      <c r="CD538" s="272"/>
      <c r="CE538" s="272"/>
      <c r="CF538" s="272"/>
      <c r="CG538" s="272"/>
      <c r="CH538" s="272"/>
      <c r="CI538" s="272"/>
      <c r="CJ538" s="272"/>
      <c r="CK538" s="272"/>
      <c r="CL538" s="272"/>
      <c r="CM538" s="272"/>
      <c r="CN538" s="272"/>
      <c r="CO538" s="272"/>
      <c r="CP538" s="272"/>
      <c r="CQ538" s="272"/>
      <c r="CR538" s="272"/>
      <c r="CS538" s="272"/>
      <c r="CT538" s="272"/>
      <c r="CU538" s="272"/>
      <c r="CV538" s="272"/>
      <c r="CW538" s="272"/>
      <c r="CX538" s="272"/>
      <c r="CY538" s="272"/>
      <c r="CZ538" s="272"/>
      <c r="DA538" s="272"/>
      <c r="DB538" s="272"/>
      <c r="DC538" s="272"/>
      <c r="DD538" s="272"/>
      <c r="DE538" s="272"/>
      <c r="DF538" s="272"/>
      <c r="DG538" s="272"/>
      <c r="DH538" s="272"/>
      <c r="DI538" s="272"/>
      <c r="DJ538" s="272"/>
      <c r="DK538" s="272"/>
      <c r="DL538" s="272"/>
      <c r="DM538" s="272"/>
      <c r="DN538" s="272"/>
      <c r="DO538" s="272"/>
      <c r="DP538" s="272"/>
      <c r="DQ538" s="272"/>
      <c r="DR538" s="272"/>
      <c r="DS538" s="272"/>
      <c r="DT538" s="272"/>
      <c r="DU538" s="272"/>
      <c r="DV538" s="272"/>
      <c r="DW538" s="272"/>
      <c r="DX538" s="272"/>
      <c r="DY538" s="272"/>
      <c r="DZ538" s="272"/>
      <c r="EA538" s="272"/>
      <c r="EB538" s="272"/>
      <c r="EC538" s="272"/>
      <c r="ED538" s="272"/>
      <c r="EE538" s="272"/>
      <c r="EF538" s="272"/>
      <c r="EG538" s="272"/>
      <c r="EH538" s="272"/>
      <c r="EI538" s="272"/>
      <c r="EJ538" s="272"/>
      <c r="EK538" s="272"/>
      <c r="EL538" s="272"/>
      <c r="EM538" s="272"/>
      <c r="EN538" s="272"/>
      <c r="EO538" s="272"/>
      <c r="EP538" s="272"/>
      <c r="EQ538" s="272"/>
      <c r="ER538" s="272"/>
      <c r="ES538" s="272"/>
      <c r="ET538" s="272"/>
      <c r="EU538" s="272"/>
      <c r="EV538" s="272"/>
      <c r="EW538" s="272"/>
      <c r="EX538" s="272"/>
      <c r="EY538" s="272"/>
      <c r="EZ538" s="272"/>
      <c r="FA538" s="272"/>
      <c r="FB538" s="272"/>
      <c r="FC538" s="272"/>
      <c r="FD538" s="272"/>
      <c r="FE538" s="272"/>
      <c r="FF538" s="272"/>
      <c r="FG538" s="272"/>
      <c r="FH538" s="272"/>
      <c r="FI538" s="272"/>
      <c r="FJ538" s="272"/>
      <c r="FK538" s="272"/>
      <c r="FL538" s="272"/>
      <c r="FM538" s="272"/>
      <c r="FN538" s="272"/>
      <c r="FO538" s="272"/>
    </row>
    <row r="539" spans="1:171" ht="15">
      <c r="A539" s="213"/>
      <c r="B539" s="226" t="s">
        <v>319</v>
      </c>
      <c r="C539" s="177"/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  <c r="X539" s="272"/>
      <c r="Y539" s="272"/>
      <c r="Z539" s="272"/>
      <c r="AA539" s="272"/>
      <c r="AB539" s="272"/>
      <c r="AC539" s="272"/>
      <c r="AD539" s="272"/>
      <c r="AE539" s="272"/>
      <c r="AF539" s="272"/>
      <c r="AG539" s="272"/>
      <c r="AH539" s="272"/>
      <c r="AI539" s="272"/>
      <c r="AJ539" s="272"/>
      <c r="AK539" s="272"/>
      <c r="AL539" s="272"/>
      <c r="AM539" s="272"/>
      <c r="AN539" s="272"/>
      <c r="AO539" s="272"/>
      <c r="AP539" s="272"/>
      <c r="AQ539" s="272"/>
      <c r="AR539" s="272"/>
      <c r="AS539" s="272"/>
      <c r="AT539" s="272"/>
      <c r="AU539" s="272"/>
      <c r="AV539" s="272"/>
      <c r="AW539" s="272"/>
      <c r="AX539" s="272"/>
      <c r="AY539" s="272"/>
      <c r="AZ539" s="272"/>
      <c r="BA539" s="272"/>
      <c r="BB539" s="272"/>
      <c r="BC539" s="272"/>
      <c r="BD539" s="272"/>
      <c r="BE539" s="272"/>
      <c r="BF539" s="272"/>
      <c r="BG539" s="272"/>
      <c r="BH539" s="272"/>
      <c r="BI539" s="272"/>
      <c r="BJ539" s="272"/>
      <c r="BK539" s="272"/>
      <c r="BL539" s="272"/>
      <c r="BM539" s="272"/>
      <c r="BN539" s="272"/>
      <c r="BO539" s="272"/>
      <c r="BP539" s="272"/>
      <c r="BQ539" s="272"/>
      <c r="BR539" s="272"/>
      <c r="BS539" s="272"/>
      <c r="BT539" s="272"/>
      <c r="BU539" s="272"/>
      <c r="BV539" s="272"/>
      <c r="BW539" s="272"/>
      <c r="BX539" s="272"/>
      <c r="BY539" s="272"/>
      <c r="BZ539" s="272"/>
      <c r="CA539" s="272"/>
      <c r="CB539" s="272"/>
      <c r="CC539" s="272"/>
      <c r="CD539" s="272"/>
      <c r="CE539" s="272"/>
      <c r="CF539" s="272"/>
      <c r="CG539" s="272"/>
      <c r="CH539" s="272"/>
      <c r="CI539" s="272"/>
      <c r="CJ539" s="272"/>
      <c r="CK539" s="272"/>
      <c r="CL539" s="272"/>
      <c r="CM539" s="272"/>
      <c r="CN539" s="272"/>
      <c r="CO539" s="272"/>
      <c r="CP539" s="272"/>
      <c r="CQ539" s="272"/>
      <c r="CR539" s="272"/>
      <c r="CS539" s="272"/>
      <c r="CT539" s="272"/>
      <c r="CU539" s="272"/>
      <c r="CV539" s="272"/>
      <c r="CW539" s="272"/>
      <c r="CX539" s="272"/>
      <c r="CY539" s="272"/>
      <c r="CZ539" s="272"/>
      <c r="DA539" s="272"/>
      <c r="DB539" s="272"/>
      <c r="DC539" s="272"/>
      <c r="DD539" s="272"/>
      <c r="DE539" s="272"/>
      <c r="DF539" s="272"/>
      <c r="DG539" s="272"/>
      <c r="DH539" s="272"/>
      <c r="DI539" s="272"/>
      <c r="DJ539" s="272"/>
      <c r="DK539" s="272"/>
      <c r="DL539" s="272"/>
      <c r="DM539" s="272"/>
      <c r="DN539" s="272"/>
      <c r="DO539" s="272"/>
      <c r="DP539" s="272"/>
      <c r="DQ539" s="272"/>
      <c r="DR539" s="272"/>
      <c r="DS539" s="272"/>
      <c r="DT539" s="272"/>
      <c r="DU539" s="272"/>
      <c r="DV539" s="272"/>
      <c r="DW539" s="272"/>
      <c r="DX539" s="272"/>
      <c r="DY539" s="272"/>
      <c r="DZ539" s="272"/>
      <c r="EA539" s="272"/>
      <c r="EB539" s="272"/>
      <c r="EC539" s="272"/>
      <c r="ED539" s="272"/>
      <c r="EE539" s="272"/>
      <c r="EF539" s="272"/>
      <c r="EG539" s="272"/>
      <c r="EH539" s="272"/>
      <c r="EI539" s="272"/>
      <c r="EJ539" s="272"/>
      <c r="EK539" s="272"/>
      <c r="EL539" s="272"/>
      <c r="EM539" s="272"/>
      <c r="EN539" s="272"/>
      <c r="EO539" s="272"/>
      <c r="EP539" s="272"/>
      <c r="EQ539" s="272"/>
      <c r="ER539" s="272"/>
      <c r="ES539" s="272"/>
      <c r="ET539" s="272"/>
      <c r="EU539" s="272"/>
      <c r="EV539" s="272"/>
      <c r="EW539" s="272"/>
      <c r="EX539" s="272"/>
      <c r="EY539" s="272"/>
      <c r="EZ539" s="272"/>
      <c r="FA539" s="272"/>
      <c r="FB539" s="272"/>
      <c r="FC539" s="272"/>
      <c r="FD539" s="272"/>
      <c r="FE539" s="272"/>
      <c r="FF539" s="272"/>
      <c r="FG539" s="272"/>
      <c r="FH539" s="272"/>
      <c r="FI539" s="272"/>
      <c r="FJ539" s="272"/>
      <c r="FK539" s="272"/>
      <c r="FL539" s="272"/>
      <c r="FM539" s="272"/>
      <c r="FN539" s="272"/>
      <c r="FO539" s="272"/>
    </row>
    <row r="540" spans="1:171" ht="15">
      <c r="A540" s="255"/>
      <c r="B540" s="256" t="s">
        <v>231</v>
      </c>
      <c r="C540" s="189"/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  <c r="X540" s="272"/>
      <c r="Y540" s="272"/>
      <c r="Z540" s="272"/>
      <c r="AA540" s="272"/>
      <c r="AB540" s="272"/>
      <c r="AC540" s="272"/>
      <c r="AD540" s="272"/>
      <c r="AE540" s="272"/>
      <c r="AF540" s="272"/>
      <c r="AG540" s="272"/>
      <c r="AH540" s="272"/>
      <c r="AI540" s="272"/>
      <c r="AJ540" s="272"/>
      <c r="AK540" s="272"/>
      <c r="AL540" s="272"/>
      <c r="AM540" s="272"/>
      <c r="AN540" s="272"/>
      <c r="AO540" s="272"/>
      <c r="AP540" s="272"/>
      <c r="AQ540" s="272"/>
      <c r="AR540" s="272"/>
      <c r="AS540" s="272"/>
      <c r="AT540" s="272"/>
      <c r="AU540" s="272"/>
      <c r="AV540" s="272"/>
      <c r="AW540" s="272"/>
      <c r="AX540" s="272"/>
      <c r="AY540" s="272"/>
      <c r="AZ540" s="272"/>
      <c r="BA540" s="272"/>
      <c r="BB540" s="272"/>
      <c r="BC540" s="272"/>
      <c r="BD540" s="272"/>
      <c r="BE540" s="272"/>
      <c r="BF540" s="272"/>
      <c r="BG540" s="272"/>
      <c r="BH540" s="272"/>
      <c r="BI540" s="272"/>
      <c r="BJ540" s="272"/>
      <c r="BK540" s="272"/>
      <c r="BL540" s="272"/>
      <c r="BM540" s="272"/>
      <c r="BN540" s="272"/>
      <c r="BO540" s="272"/>
      <c r="BP540" s="272"/>
      <c r="BQ540" s="272"/>
      <c r="BR540" s="272"/>
      <c r="BS540" s="272"/>
      <c r="BT540" s="272"/>
      <c r="BU540" s="272"/>
      <c r="BV540" s="272"/>
      <c r="BW540" s="272"/>
      <c r="BX540" s="272"/>
      <c r="BY540" s="272"/>
      <c r="BZ540" s="272"/>
      <c r="CA540" s="272"/>
      <c r="CB540" s="272"/>
      <c r="CC540" s="272"/>
      <c r="CD540" s="272"/>
      <c r="CE540" s="272"/>
      <c r="CF540" s="272"/>
      <c r="CG540" s="272"/>
      <c r="CH540" s="272"/>
      <c r="CI540" s="272"/>
      <c r="CJ540" s="272"/>
      <c r="CK540" s="272"/>
      <c r="CL540" s="272"/>
      <c r="CM540" s="272"/>
      <c r="CN540" s="272"/>
      <c r="CO540" s="272"/>
      <c r="CP540" s="272"/>
      <c r="CQ540" s="272"/>
      <c r="CR540" s="272"/>
      <c r="CS540" s="272"/>
      <c r="CT540" s="272"/>
      <c r="CU540" s="272"/>
      <c r="CV540" s="272"/>
      <c r="CW540" s="272"/>
      <c r="CX540" s="272"/>
      <c r="CY540" s="272"/>
      <c r="CZ540" s="272"/>
      <c r="DA540" s="272"/>
      <c r="DB540" s="272"/>
      <c r="DC540" s="272"/>
      <c r="DD540" s="272"/>
      <c r="DE540" s="272"/>
      <c r="DF540" s="272"/>
      <c r="DG540" s="272"/>
      <c r="DH540" s="272"/>
      <c r="DI540" s="272"/>
      <c r="DJ540" s="272"/>
      <c r="DK540" s="272"/>
      <c r="DL540" s="272"/>
      <c r="DM540" s="272"/>
      <c r="DN540" s="272"/>
      <c r="DO540" s="272"/>
      <c r="DP540" s="272"/>
      <c r="DQ540" s="272"/>
      <c r="DR540" s="272"/>
      <c r="DS540" s="272"/>
      <c r="DT540" s="272"/>
      <c r="DU540" s="272"/>
      <c r="DV540" s="272"/>
      <c r="DW540" s="272"/>
      <c r="DX540" s="272"/>
      <c r="DY540" s="272"/>
      <c r="DZ540" s="272"/>
      <c r="EA540" s="272"/>
      <c r="EB540" s="272"/>
      <c r="EC540" s="272"/>
      <c r="ED540" s="272"/>
      <c r="EE540" s="272"/>
      <c r="EF540" s="272"/>
      <c r="EG540" s="272"/>
      <c r="EH540" s="272"/>
      <c r="EI540" s="272"/>
      <c r="EJ540" s="272"/>
      <c r="EK540" s="272"/>
      <c r="EL540" s="272"/>
      <c r="EM540" s="272"/>
      <c r="EN540" s="272"/>
      <c r="EO540" s="272"/>
      <c r="EP540" s="272"/>
      <c r="EQ540" s="272"/>
      <c r="ER540" s="272"/>
      <c r="ES540" s="272"/>
      <c r="ET540" s="272"/>
      <c r="EU540" s="272"/>
      <c r="EV540" s="272"/>
      <c r="EW540" s="272"/>
      <c r="EX540" s="272"/>
      <c r="EY540" s="272"/>
      <c r="EZ540" s="272"/>
      <c r="FA540" s="272"/>
      <c r="FB540" s="272"/>
      <c r="FC540" s="272"/>
      <c r="FD540" s="272"/>
      <c r="FE540" s="272"/>
      <c r="FF540" s="272"/>
      <c r="FG540" s="272"/>
      <c r="FH540" s="272"/>
      <c r="FI540" s="272"/>
      <c r="FJ540" s="272"/>
      <c r="FK540" s="272"/>
      <c r="FL540" s="272"/>
      <c r="FM540" s="272"/>
      <c r="FN540" s="272"/>
      <c r="FO540" s="272"/>
    </row>
    <row r="541" spans="1:171" ht="15">
      <c r="A541" s="213"/>
      <c r="B541" s="226" t="s">
        <v>320</v>
      </c>
      <c r="C541" s="177"/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  <c r="X541" s="272"/>
      <c r="Y541" s="272"/>
      <c r="Z541" s="272"/>
      <c r="AA541" s="272"/>
      <c r="AB541" s="272"/>
      <c r="AC541" s="272"/>
      <c r="AD541" s="272"/>
      <c r="AE541" s="272"/>
      <c r="AF541" s="272"/>
      <c r="AG541" s="272"/>
      <c r="AH541" s="272"/>
      <c r="AI541" s="272"/>
      <c r="AJ541" s="272"/>
      <c r="AK541" s="272"/>
      <c r="AL541" s="272"/>
      <c r="AM541" s="272"/>
      <c r="AN541" s="272"/>
      <c r="AO541" s="272"/>
      <c r="AP541" s="272"/>
      <c r="AQ541" s="272"/>
      <c r="AR541" s="272"/>
      <c r="AS541" s="272"/>
      <c r="AT541" s="272"/>
      <c r="AU541" s="272"/>
      <c r="AV541" s="272"/>
      <c r="AW541" s="272"/>
      <c r="AX541" s="272"/>
      <c r="AY541" s="272"/>
      <c r="AZ541" s="272"/>
      <c r="BA541" s="272"/>
      <c r="BB541" s="272"/>
      <c r="BC541" s="272"/>
      <c r="BD541" s="272"/>
      <c r="BE541" s="272"/>
      <c r="BF541" s="272"/>
      <c r="BG541" s="272"/>
      <c r="BH541" s="272"/>
      <c r="BI541" s="272"/>
      <c r="BJ541" s="272"/>
      <c r="BK541" s="272"/>
      <c r="BL541" s="272"/>
      <c r="BM541" s="272"/>
      <c r="BN541" s="272"/>
      <c r="BO541" s="272"/>
      <c r="BP541" s="272"/>
      <c r="BQ541" s="272"/>
      <c r="BR541" s="272"/>
      <c r="BS541" s="272"/>
      <c r="BT541" s="272"/>
      <c r="BU541" s="272"/>
      <c r="BV541" s="272"/>
      <c r="BW541" s="272"/>
      <c r="BX541" s="272"/>
      <c r="BY541" s="272"/>
      <c r="BZ541" s="272"/>
      <c r="CA541" s="272"/>
      <c r="CB541" s="272"/>
      <c r="CC541" s="272"/>
      <c r="CD541" s="272"/>
      <c r="CE541" s="272"/>
      <c r="CF541" s="272"/>
      <c r="CG541" s="272"/>
      <c r="CH541" s="272"/>
      <c r="CI541" s="272"/>
      <c r="CJ541" s="272"/>
      <c r="CK541" s="272"/>
      <c r="CL541" s="272"/>
      <c r="CM541" s="272"/>
      <c r="CN541" s="272"/>
      <c r="CO541" s="272"/>
      <c r="CP541" s="272"/>
      <c r="CQ541" s="272"/>
      <c r="CR541" s="272"/>
      <c r="CS541" s="272"/>
      <c r="CT541" s="272"/>
      <c r="CU541" s="272"/>
      <c r="CV541" s="272"/>
      <c r="CW541" s="272"/>
      <c r="CX541" s="272"/>
      <c r="CY541" s="272"/>
      <c r="CZ541" s="272"/>
      <c r="DA541" s="272"/>
      <c r="DB541" s="272"/>
      <c r="DC541" s="272"/>
      <c r="DD541" s="272"/>
      <c r="DE541" s="272"/>
      <c r="DF541" s="272"/>
      <c r="DG541" s="272"/>
      <c r="DH541" s="272"/>
      <c r="DI541" s="272"/>
      <c r="DJ541" s="272"/>
      <c r="DK541" s="272"/>
      <c r="DL541" s="272"/>
      <c r="DM541" s="272"/>
      <c r="DN541" s="272"/>
      <c r="DO541" s="272"/>
      <c r="DP541" s="272"/>
      <c r="DQ541" s="272"/>
      <c r="DR541" s="272"/>
      <c r="DS541" s="272"/>
      <c r="DT541" s="272"/>
      <c r="DU541" s="272"/>
      <c r="DV541" s="272"/>
      <c r="DW541" s="272"/>
      <c r="DX541" s="272"/>
      <c r="DY541" s="272"/>
      <c r="DZ541" s="272"/>
      <c r="EA541" s="272"/>
      <c r="EB541" s="272"/>
      <c r="EC541" s="272"/>
      <c r="ED541" s="272"/>
      <c r="EE541" s="272"/>
      <c r="EF541" s="272"/>
      <c r="EG541" s="272"/>
      <c r="EH541" s="272"/>
      <c r="EI541" s="272"/>
      <c r="EJ541" s="272"/>
      <c r="EK541" s="272"/>
      <c r="EL541" s="272"/>
      <c r="EM541" s="272"/>
      <c r="EN541" s="272"/>
      <c r="EO541" s="272"/>
      <c r="EP541" s="272"/>
      <c r="EQ541" s="272"/>
      <c r="ER541" s="272"/>
      <c r="ES541" s="272"/>
      <c r="ET541" s="272"/>
      <c r="EU541" s="272"/>
      <c r="EV541" s="272"/>
      <c r="EW541" s="272"/>
      <c r="EX541" s="272"/>
      <c r="EY541" s="272"/>
      <c r="EZ541" s="272"/>
      <c r="FA541" s="272"/>
      <c r="FB541" s="272"/>
      <c r="FC541" s="272"/>
      <c r="FD541" s="272"/>
      <c r="FE541" s="272"/>
      <c r="FF541" s="272"/>
      <c r="FG541" s="272"/>
      <c r="FH541" s="272"/>
      <c r="FI541" s="272"/>
      <c r="FJ541" s="272"/>
      <c r="FK541" s="272"/>
      <c r="FL541" s="272"/>
      <c r="FM541" s="272"/>
      <c r="FN541" s="272"/>
      <c r="FO541" s="272"/>
    </row>
    <row r="542" spans="1:171" ht="15">
      <c r="A542" s="255"/>
      <c r="B542" s="256" t="s">
        <v>232</v>
      </c>
      <c r="C542" s="189"/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  <c r="X542" s="272"/>
      <c r="Y542" s="272"/>
      <c r="Z542" s="272"/>
      <c r="AA542" s="272"/>
      <c r="AB542" s="272"/>
      <c r="AC542" s="272"/>
      <c r="AD542" s="272"/>
      <c r="AE542" s="272"/>
      <c r="AF542" s="272"/>
      <c r="AG542" s="272"/>
      <c r="AH542" s="272"/>
      <c r="AI542" s="272"/>
      <c r="AJ542" s="272"/>
      <c r="AK542" s="272"/>
      <c r="AL542" s="272"/>
      <c r="AM542" s="272"/>
      <c r="AN542" s="272"/>
      <c r="AO542" s="272"/>
      <c r="AP542" s="272"/>
      <c r="AQ542" s="272"/>
      <c r="AR542" s="272"/>
      <c r="AS542" s="272"/>
      <c r="AT542" s="272"/>
      <c r="AU542" s="272"/>
      <c r="AV542" s="272"/>
      <c r="AW542" s="272"/>
      <c r="AX542" s="272"/>
      <c r="AY542" s="272"/>
      <c r="AZ542" s="272"/>
      <c r="BA542" s="272"/>
      <c r="BB542" s="272"/>
      <c r="BC542" s="272"/>
      <c r="BD542" s="272"/>
      <c r="BE542" s="272"/>
      <c r="BF542" s="272"/>
      <c r="BG542" s="272"/>
      <c r="BH542" s="272"/>
      <c r="BI542" s="272"/>
      <c r="BJ542" s="272"/>
      <c r="BK542" s="272"/>
      <c r="BL542" s="272"/>
      <c r="BM542" s="272"/>
      <c r="BN542" s="272"/>
      <c r="BO542" s="272"/>
      <c r="BP542" s="272"/>
      <c r="BQ542" s="272"/>
      <c r="BR542" s="272"/>
      <c r="BS542" s="272"/>
      <c r="BT542" s="272"/>
      <c r="BU542" s="272"/>
      <c r="BV542" s="272"/>
      <c r="BW542" s="272"/>
      <c r="BX542" s="272"/>
      <c r="BY542" s="272"/>
      <c r="BZ542" s="272"/>
      <c r="CA542" s="272"/>
      <c r="CB542" s="272"/>
      <c r="CC542" s="272"/>
      <c r="CD542" s="272"/>
      <c r="CE542" s="272"/>
      <c r="CF542" s="272"/>
      <c r="CG542" s="272"/>
      <c r="CH542" s="272"/>
      <c r="CI542" s="272"/>
      <c r="CJ542" s="272"/>
      <c r="CK542" s="272"/>
      <c r="CL542" s="272"/>
      <c r="CM542" s="272"/>
      <c r="CN542" s="272"/>
      <c r="CO542" s="272"/>
      <c r="CP542" s="272"/>
      <c r="CQ542" s="272"/>
      <c r="CR542" s="272"/>
      <c r="CS542" s="272"/>
      <c r="CT542" s="272"/>
      <c r="CU542" s="272"/>
      <c r="CV542" s="272"/>
      <c r="CW542" s="272"/>
      <c r="CX542" s="272"/>
      <c r="CY542" s="272"/>
      <c r="CZ542" s="272"/>
      <c r="DA542" s="272"/>
      <c r="DB542" s="272"/>
      <c r="DC542" s="272"/>
      <c r="DD542" s="272"/>
      <c r="DE542" s="272"/>
      <c r="DF542" s="272"/>
      <c r="DG542" s="272"/>
      <c r="DH542" s="272"/>
      <c r="DI542" s="272"/>
      <c r="DJ542" s="272"/>
      <c r="DK542" s="272"/>
      <c r="DL542" s="272"/>
      <c r="DM542" s="272"/>
      <c r="DN542" s="272"/>
      <c r="DO542" s="272"/>
      <c r="DP542" s="272"/>
      <c r="DQ542" s="272"/>
      <c r="DR542" s="272"/>
      <c r="DS542" s="272"/>
      <c r="DT542" s="272"/>
      <c r="DU542" s="272"/>
      <c r="DV542" s="272"/>
      <c r="DW542" s="272"/>
      <c r="DX542" s="272"/>
      <c r="DY542" s="272"/>
      <c r="DZ542" s="272"/>
      <c r="EA542" s="272"/>
      <c r="EB542" s="272"/>
      <c r="EC542" s="272"/>
      <c r="ED542" s="272"/>
      <c r="EE542" s="272"/>
      <c r="EF542" s="272"/>
      <c r="EG542" s="272"/>
      <c r="EH542" s="272"/>
      <c r="EI542" s="272"/>
      <c r="EJ542" s="272"/>
      <c r="EK542" s="272"/>
      <c r="EL542" s="272"/>
      <c r="EM542" s="272"/>
      <c r="EN542" s="272"/>
      <c r="EO542" s="272"/>
      <c r="EP542" s="272"/>
      <c r="EQ542" s="272"/>
      <c r="ER542" s="272"/>
      <c r="ES542" s="272"/>
      <c r="ET542" s="272"/>
      <c r="EU542" s="272"/>
      <c r="EV542" s="272"/>
      <c r="EW542" s="272"/>
      <c r="EX542" s="272"/>
      <c r="EY542" s="272"/>
      <c r="EZ542" s="272"/>
      <c r="FA542" s="272"/>
      <c r="FB542" s="272"/>
      <c r="FC542" s="272"/>
      <c r="FD542" s="272"/>
      <c r="FE542" s="272"/>
      <c r="FF542" s="272"/>
      <c r="FG542" s="272"/>
      <c r="FH542" s="272"/>
      <c r="FI542" s="272"/>
      <c r="FJ542" s="272"/>
      <c r="FK542" s="272"/>
      <c r="FL542" s="272"/>
      <c r="FM542" s="272"/>
      <c r="FN542" s="272"/>
      <c r="FO542" s="272"/>
    </row>
    <row r="543" spans="1:171" ht="15">
      <c r="A543" s="213"/>
      <c r="B543" s="226" t="s">
        <v>321</v>
      </c>
      <c r="C543" s="177"/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  <c r="AA543" s="272"/>
      <c r="AB543" s="272"/>
      <c r="AC543" s="272"/>
      <c r="AD543" s="272"/>
      <c r="AE543" s="272"/>
      <c r="AF543" s="272"/>
      <c r="AG543" s="272"/>
      <c r="AH543" s="272"/>
      <c r="AI543" s="272"/>
      <c r="AJ543" s="272"/>
      <c r="AK543" s="272"/>
      <c r="AL543" s="272"/>
      <c r="AM543" s="272"/>
      <c r="AN543" s="272"/>
      <c r="AO543" s="272"/>
      <c r="AP543" s="272"/>
      <c r="AQ543" s="272"/>
      <c r="AR543" s="272"/>
      <c r="AS543" s="272"/>
      <c r="AT543" s="272"/>
      <c r="AU543" s="272"/>
      <c r="AV543" s="272"/>
      <c r="AW543" s="272"/>
      <c r="AX543" s="272"/>
      <c r="AY543" s="272"/>
      <c r="AZ543" s="272"/>
      <c r="BA543" s="272"/>
      <c r="BB543" s="272"/>
      <c r="BC543" s="272"/>
      <c r="BD543" s="272"/>
      <c r="BE543" s="272"/>
      <c r="BF543" s="272"/>
      <c r="BG543" s="272"/>
      <c r="BH543" s="272"/>
      <c r="BI543" s="272"/>
      <c r="BJ543" s="272"/>
      <c r="BK543" s="272"/>
      <c r="BL543" s="272"/>
      <c r="BM543" s="272"/>
      <c r="BN543" s="272"/>
      <c r="BO543" s="272"/>
      <c r="BP543" s="272"/>
      <c r="BQ543" s="272"/>
      <c r="BR543" s="272"/>
      <c r="BS543" s="272"/>
      <c r="BT543" s="272"/>
      <c r="BU543" s="272"/>
      <c r="BV543" s="272"/>
      <c r="BW543" s="272"/>
      <c r="BX543" s="272"/>
      <c r="BY543" s="272"/>
      <c r="BZ543" s="272"/>
      <c r="CA543" s="272"/>
      <c r="CB543" s="272"/>
      <c r="CC543" s="272"/>
      <c r="CD543" s="272"/>
      <c r="CE543" s="272"/>
      <c r="CF543" s="272"/>
      <c r="CG543" s="272"/>
      <c r="CH543" s="272"/>
      <c r="CI543" s="272"/>
      <c r="CJ543" s="272"/>
      <c r="CK543" s="272"/>
      <c r="CL543" s="272"/>
      <c r="CM543" s="272"/>
      <c r="CN543" s="272"/>
      <c r="CO543" s="272"/>
      <c r="CP543" s="272"/>
      <c r="CQ543" s="272"/>
      <c r="CR543" s="272"/>
      <c r="CS543" s="272"/>
      <c r="CT543" s="272"/>
      <c r="CU543" s="272"/>
      <c r="CV543" s="272"/>
      <c r="CW543" s="272"/>
      <c r="CX543" s="272"/>
      <c r="CY543" s="272"/>
      <c r="CZ543" s="272"/>
      <c r="DA543" s="272"/>
      <c r="DB543" s="272"/>
      <c r="DC543" s="272"/>
      <c r="DD543" s="272"/>
      <c r="DE543" s="272"/>
      <c r="DF543" s="272"/>
      <c r="DG543" s="272"/>
      <c r="DH543" s="272"/>
      <c r="DI543" s="272"/>
      <c r="DJ543" s="272"/>
      <c r="DK543" s="272"/>
      <c r="DL543" s="272"/>
      <c r="DM543" s="272"/>
      <c r="DN543" s="272"/>
      <c r="DO543" s="272"/>
      <c r="DP543" s="272"/>
      <c r="DQ543" s="272"/>
      <c r="DR543" s="272"/>
      <c r="DS543" s="272"/>
      <c r="DT543" s="272"/>
      <c r="DU543" s="272"/>
      <c r="DV543" s="272"/>
      <c r="DW543" s="272"/>
      <c r="DX543" s="272"/>
      <c r="DY543" s="272"/>
      <c r="DZ543" s="272"/>
      <c r="EA543" s="272"/>
      <c r="EB543" s="272"/>
      <c r="EC543" s="272"/>
      <c r="ED543" s="272"/>
      <c r="EE543" s="272"/>
      <c r="EF543" s="272"/>
      <c r="EG543" s="272"/>
      <c r="EH543" s="272"/>
      <c r="EI543" s="272"/>
      <c r="EJ543" s="272"/>
      <c r="EK543" s="272"/>
      <c r="EL543" s="272"/>
      <c r="EM543" s="272"/>
      <c r="EN543" s="272"/>
      <c r="EO543" s="272"/>
      <c r="EP543" s="272"/>
      <c r="EQ543" s="272"/>
      <c r="ER543" s="272"/>
      <c r="ES543" s="272"/>
      <c r="ET543" s="272"/>
      <c r="EU543" s="272"/>
      <c r="EV543" s="272"/>
      <c r="EW543" s="272"/>
      <c r="EX543" s="272"/>
      <c r="EY543" s="272"/>
      <c r="EZ543" s="272"/>
      <c r="FA543" s="272"/>
      <c r="FB543" s="272"/>
      <c r="FC543" s="272"/>
      <c r="FD543" s="272"/>
      <c r="FE543" s="272"/>
      <c r="FF543" s="272"/>
      <c r="FG543" s="272"/>
      <c r="FH543" s="272"/>
      <c r="FI543" s="272"/>
      <c r="FJ543" s="272"/>
      <c r="FK543" s="272"/>
      <c r="FL543" s="272"/>
      <c r="FM543" s="272"/>
      <c r="FN543" s="272"/>
      <c r="FO543" s="272"/>
    </row>
    <row r="544" spans="1:171" ht="15">
      <c r="A544" s="213"/>
      <c r="B544" s="250" t="s">
        <v>72</v>
      </c>
      <c r="C544" s="216"/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  <c r="X544" s="272"/>
      <c r="Y544" s="272"/>
      <c r="Z544" s="272"/>
      <c r="AA544" s="272"/>
      <c r="AB544" s="272"/>
      <c r="AC544" s="272"/>
      <c r="AD544" s="272"/>
      <c r="AE544" s="272"/>
      <c r="AF544" s="272"/>
      <c r="AG544" s="272"/>
      <c r="AH544" s="272"/>
      <c r="AI544" s="272"/>
      <c r="AJ544" s="272"/>
      <c r="AK544" s="272"/>
      <c r="AL544" s="272"/>
      <c r="AM544" s="272"/>
      <c r="AN544" s="272"/>
      <c r="AO544" s="272"/>
      <c r="AP544" s="272"/>
      <c r="AQ544" s="272"/>
      <c r="AR544" s="272"/>
      <c r="AS544" s="272"/>
      <c r="AT544" s="272"/>
      <c r="AU544" s="272"/>
      <c r="AV544" s="272"/>
      <c r="AW544" s="272"/>
      <c r="AX544" s="272"/>
      <c r="AY544" s="272"/>
      <c r="AZ544" s="272"/>
      <c r="BA544" s="272"/>
      <c r="BB544" s="272"/>
      <c r="BC544" s="272"/>
      <c r="BD544" s="272"/>
      <c r="BE544" s="272"/>
      <c r="BF544" s="272"/>
      <c r="BG544" s="272"/>
      <c r="BH544" s="272"/>
      <c r="BI544" s="272"/>
      <c r="BJ544" s="272"/>
      <c r="BK544" s="272"/>
      <c r="BL544" s="272"/>
      <c r="BM544" s="272"/>
      <c r="BN544" s="272"/>
      <c r="BO544" s="272"/>
      <c r="BP544" s="272"/>
      <c r="BQ544" s="272"/>
      <c r="BR544" s="272"/>
      <c r="BS544" s="272"/>
      <c r="BT544" s="272"/>
      <c r="BU544" s="272"/>
      <c r="BV544" s="272"/>
      <c r="BW544" s="272"/>
      <c r="BX544" s="272"/>
      <c r="BY544" s="272"/>
      <c r="BZ544" s="272"/>
      <c r="CA544" s="272"/>
      <c r="CB544" s="272"/>
      <c r="CC544" s="272"/>
      <c r="CD544" s="272"/>
      <c r="CE544" s="272"/>
      <c r="CF544" s="272"/>
      <c r="CG544" s="272"/>
      <c r="CH544" s="272"/>
      <c r="CI544" s="272"/>
      <c r="CJ544" s="272"/>
      <c r="CK544" s="272"/>
      <c r="CL544" s="272"/>
      <c r="CM544" s="272"/>
      <c r="CN544" s="272"/>
      <c r="CO544" s="272"/>
      <c r="CP544" s="272"/>
      <c r="CQ544" s="272"/>
      <c r="CR544" s="272"/>
      <c r="CS544" s="272"/>
      <c r="CT544" s="272"/>
      <c r="CU544" s="272"/>
      <c r="CV544" s="272"/>
      <c r="CW544" s="272"/>
      <c r="CX544" s="272"/>
      <c r="CY544" s="272"/>
      <c r="CZ544" s="272"/>
      <c r="DA544" s="272"/>
      <c r="DB544" s="272"/>
      <c r="DC544" s="272"/>
      <c r="DD544" s="272"/>
      <c r="DE544" s="272"/>
      <c r="DF544" s="272"/>
      <c r="DG544" s="272"/>
      <c r="DH544" s="272"/>
      <c r="DI544" s="272"/>
      <c r="DJ544" s="272"/>
      <c r="DK544" s="272"/>
      <c r="DL544" s="272"/>
      <c r="DM544" s="272"/>
      <c r="DN544" s="272"/>
      <c r="DO544" s="272"/>
      <c r="DP544" s="272"/>
      <c r="DQ544" s="272"/>
      <c r="DR544" s="272"/>
      <c r="DS544" s="272"/>
      <c r="DT544" s="272"/>
      <c r="DU544" s="272"/>
      <c r="DV544" s="272"/>
      <c r="DW544" s="272"/>
      <c r="DX544" s="272"/>
      <c r="DY544" s="272"/>
      <c r="DZ544" s="272"/>
      <c r="EA544" s="272"/>
      <c r="EB544" s="272"/>
      <c r="EC544" s="272"/>
      <c r="ED544" s="272"/>
      <c r="EE544" s="272"/>
      <c r="EF544" s="272"/>
      <c r="EG544" s="272"/>
      <c r="EH544" s="272"/>
      <c r="EI544" s="272"/>
      <c r="EJ544" s="272"/>
      <c r="EK544" s="272"/>
      <c r="EL544" s="272"/>
      <c r="EM544" s="272"/>
      <c r="EN544" s="272"/>
      <c r="EO544" s="272"/>
      <c r="EP544" s="272"/>
      <c r="EQ544" s="272"/>
      <c r="ER544" s="272"/>
      <c r="ES544" s="272"/>
      <c r="ET544" s="272"/>
      <c r="EU544" s="272"/>
      <c r="EV544" s="272"/>
      <c r="EW544" s="272"/>
      <c r="EX544" s="272"/>
      <c r="EY544" s="272"/>
      <c r="EZ544" s="272"/>
      <c r="FA544" s="272"/>
      <c r="FB544" s="272"/>
      <c r="FC544" s="272"/>
      <c r="FD544" s="272"/>
      <c r="FE544" s="272"/>
      <c r="FF544" s="272"/>
      <c r="FG544" s="272"/>
      <c r="FH544" s="272"/>
      <c r="FI544" s="272"/>
      <c r="FJ544" s="272"/>
      <c r="FK544" s="272"/>
      <c r="FL544" s="272"/>
      <c r="FM544" s="272"/>
      <c r="FN544" s="272"/>
      <c r="FO544" s="272"/>
    </row>
    <row r="545" spans="1:171" ht="15">
      <c r="A545" s="207"/>
      <c r="B545" s="238" t="s">
        <v>238</v>
      </c>
      <c r="C545" s="273" t="e">
        <f>+C547+C549+C551+C553</f>
        <v>#DIV/0!</v>
      </c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  <c r="X545" s="272"/>
      <c r="Y545" s="272"/>
      <c r="Z545" s="272"/>
      <c r="AA545" s="272"/>
      <c r="AB545" s="272"/>
      <c r="AC545" s="272"/>
      <c r="AD545" s="272"/>
      <c r="AE545" s="272"/>
      <c r="AF545" s="272"/>
      <c r="AG545" s="272"/>
      <c r="AH545" s="272"/>
      <c r="AI545" s="272"/>
      <c r="AJ545" s="272"/>
      <c r="AK545" s="272"/>
      <c r="AL545" s="272"/>
      <c r="AM545" s="272"/>
      <c r="AN545" s="272"/>
      <c r="AO545" s="272"/>
      <c r="AP545" s="272"/>
      <c r="AQ545" s="272"/>
      <c r="AR545" s="272"/>
      <c r="AS545" s="272"/>
      <c r="AT545" s="272"/>
      <c r="AU545" s="272"/>
      <c r="AV545" s="272"/>
      <c r="AW545" s="272"/>
      <c r="AX545" s="272"/>
      <c r="AY545" s="272"/>
      <c r="AZ545" s="272"/>
      <c r="BA545" s="272"/>
      <c r="BB545" s="272"/>
      <c r="BC545" s="272"/>
      <c r="BD545" s="272"/>
      <c r="BE545" s="272"/>
      <c r="BF545" s="272"/>
      <c r="BG545" s="272"/>
      <c r="BH545" s="272"/>
      <c r="BI545" s="272"/>
      <c r="BJ545" s="272"/>
      <c r="BK545" s="272"/>
      <c r="BL545" s="272"/>
      <c r="BM545" s="272"/>
      <c r="BN545" s="272"/>
      <c r="BO545" s="272"/>
      <c r="BP545" s="272"/>
      <c r="BQ545" s="272"/>
      <c r="BR545" s="272"/>
      <c r="BS545" s="272"/>
      <c r="BT545" s="272"/>
      <c r="BU545" s="272"/>
      <c r="BV545" s="272"/>
      <c r="BW545" s="272"/>
      <c r="BX545" s="272"/>
      <c r="BY545" s="272"/>
      <c r="BZ545" s="272"/>
      <c r="CA545" s="272"/>
      <c r="CB545" s="272"/>
      <c r="CC545" s="272"/>
      <c r="CD545" s="272"/>
      <c r="CE545" s="272"/>
      <c r="CF545" s="272"/>
      <c r="CG545" s="272"/>
      <c r="CH545" s="272"/>
      <c r="CI545" s="272"/>
      <c r="CJ545" s="272"/>
      <c r="CK545" s="272"/>
      <c r="CL545" s="272"/>
      <c r="CM545" s="272"/>
      <c r="CN545" s="272"/>
      <c r="CO545" s="272"/>
      <c r="CP545" s="272"/>
      <c r="CQ545" s="272"/>
      <c r="CR545" s="272"/>
      <c r="CS545" s="272"/>
      <c r="CT545" s="272"/>
      <c r="CU545" s="272"/>
      <c r="CV545" s="272"/>
      <c r="CW545" s="272"/>
      <c r="CX545" s="272"/>
      <c r="CY545" s="272"/>
      <c r="CZ545" s="272"/>
      <c r="DA545" s="272"/>
      <c r="DB545" s="272"/>
      <c r="DC545" s="272"/>
      <c r="DD545" s="272"/>
      <c r="DE545" s="272"/>
      <c r="DF545" s="272"/>
      <c r="DG545" s="272"/>
      <c r="DH545" s="272"/>
      <c r="DI545" s="272"/>
      <c r="DJ545" s="272"/>
      <c r="DK545" s="272"/>
      <c r="DL545" s="272"/>
      <c r="DM545" s="272"/>
      <c r="DN545" s="272"/>
      <c r="DO545" s="272"/>
      <c r="DP545" s="272"/>
      <c r="DQ545" s="272"/>
      <c r="DR545" s="272"/>
      <c r="DS545" s="272"/>
      <c r="DT545" s="272"/>
      <c r="DU545" s="272"/>
      <c r="DV545" s="272"/>
      <c r="DW545" s="272"/>
      <c r="DX545" s="272"/>
      <c r="DY545" s="272"/>
      <c r="DZ545" s="272"/>
      <c r="EA545" s="272"/>
      <c r="EB545" s="272"/>
      <c r="EC545" s="272"/>
      <c r="ED545" s="272"/>
      <c r="EE545" s="272"/>
      <c r="EF545" s="272"/>
      <c r="EG545" s="272"/>
      <c r="EH545" s="272"/>
      <c r="EI545" s="272"/>
      <c r="EJ545" s="272"/>
      <c r="EK545" s="272"/>
      <c r="EL545" s="272"/>
      <c r="EM545" s="272"/>
      <c r="EN545" s="272"/>
      <c r="EO545" s="272"/>
      <c r="EP545" s="272"/>
      <c r="EQ545" s="272"/>
      <c r="ER545" s="272"/>
      <c r="ES545" s="272"/>
      <c r="ET545" s="272"/>
      <c r="EU545" s="272"/>
      <c r="EV545" s="272"/>
      <c r="EW545" s="272"/>
      <c r="EX545" s="272"/>
      <c r="EY545" s="272"/>
      <c r="EZ545" s="272"/>
      <c r="FA545" s="272"/>
      <c r="FB545" s="272"/>
      <c r="FC545" s="272"/>
      <c r="FD545" s="272"/>
      <c r="FE545" s="272"/>
      <c r="FF545" s="272"/>
      <c r="FG545" s="272"/>
      <c r="FH545" s="272"/>
      <c r="FI545" s="272"/>
      <c r="FJ545" s="272"/>
      <c r="FK545" s="272"/>
      <c r="FL545" s="272"/>
      <c r="FM545" s="272"/>
      <c r="FN545" s="272"/>
      <c r="FO545" s="272"/>
    </row>
    <row r="546" spans="1:171" ht="15">
      <c r="A546" s="207"/>
      <c r="B546" s="238" t="s">
        <v>239</v>
      </c>
      <c r="C546" s="273" t="e">
        <f>+C535/C532</f>
        <v>#DIV/0!</v>
      </c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  <c r="X546" s="272"/>
      <c r="Y546" s="272"/>
      <c r="Z546" s="272"/>
      <c r="AA546" s="272"/>
      <c r="AB546" s="272"/>
      <c r="AC546" s="272"/>
      <c r="AD546" s="272"/>
      <c r="AE546" s="272"/>
      <c r="AF546" s="272"/>
      <c r="AG546" s="272"/>
      <c r="AH546" s="272"/>
      <c r="AI546" s="272"/>
      <c r="AJ546" s="272"/>
      <c r="AK546" s="272"/>
      <c r="AL546" s="272"/>
      <c r="AM546" s="272"/>
      <c r="AN546" s="272"/>
      <c r="AO546" s="272"/>
      <c r="AP546" s="272"/>
      <c r="AQ546" s="272"/>
      <c r="AR546" s="272"/>
      <c r="AS546" s="272"/>
      <c r="AT546" s="272"/>
      <c r="AU546" s="272"/>
      <c r="AV546" s="272"/>
      <c r="AW546" s="272"/>
      <c r="AX546" s="272"/>
      <c r="AY546" s="272"/>
      <c r="AZ546" s="272"/>
      <c r="BA546" s="272"/>
      <c r="BB546" s="272"/>
      <c r="BC546" s="272"/>
      <c r="BD546" s="272"/>
      <c r="BE546" s="272"/>
      <c r="BF546" s="272"/>
      <c r="BG546" s="272"/>
      <c r="BH546" s="272"/>
      <c r="BI546" s="272"/>
      <c r="BJ546" s="272"/>
      <c r="BK546" s="272"/>
      <c r="BL546" s="272"/>
      <c r="BM546" s="272"/>
      <c r="BN546" s="272"/>
      <c r="BO546" s="272"/>
      <c r="BP546" s="272"/>
      <c r="BQ546" s="272"/>
      <c r="BR546" s="272"/>
      <c r="BS546" s="272"/>
      <c r="BT546" s="272"/>
      <c r="BU546" s="272"/>
      <c r="BV546" s="272"/>
      <c r="BW546" s="272"/>
      <c r="BX546" s="272"/>
      <c r="BY546" s="272"/>
      <c r="BZ546" s="272"/>
      <c r="CA546" s="272"/>
      <c r="CB546" s="272"/>
      <c r="CC546" s="272"/>
      <c r="CD546" s="272"/>
      <c r="CE546" s="272"/>
      <c r="CF546" s="272"/>
      <c r="CG546" s="272"/>
      <c r="CH546" s="272"/>
      <c r="CI546" s="272"/>
      <c r="CJ546" s="272"/>
      <c r="CK546" s="272"/>
      <c r="CL546" s="272"/>
      <c r="CM546" s="272"/>
      <c r="CN546" s="272"/>
      <c r="CO546" s="272"/>
      <c r="CP546" s="272"/>
      <c r="CQ546" s="272"/>
      <c r="CR546" s="272"/>
      <c r="CS546" s="272"/>
      <c r="CT546" s="272"/>
      <c r="CU546" s="272"/>
      <c r="CV546" s="272"/>
      <c r="CW546" s="272"/>
      <c r="CX546" s="272"/>
      <c r="CY546" s="272"/>
      <c r="CZ546" s="272"/>
      <c r="DA546" s="272"/>
      <c r="DB546" s="272"/>
      <c r="DC546" s="272"/>
      <c r="DD546" s="272"/>
      <c r="DE546" s="272"/>
      <c r="DF546" s="272"/>
      <c r="DG546" s="272"/>
      <c r="DH546" s="272"/>
      <c r="DI546" s="272"/>
      <c r="DJ546" s="272"/>
      <c r="DK546" s="272"/>
      <c r="DL546" s="272"/>
      <c r="DM546" s="272"/>
      <c r="DN546" s="272"/>
      <c r="DO546" s="272"/>
      <c r="DP546" s="272"/>
      <c r="DQ546" s="272"/>
      <c r="DR546" s="272"/>
      <c r="DS546" s="272"/>
      <c r="DT546" s="272"/>
      <c r="DU546" s="272"/>
      <c r="DV546" s="272"/>
      <c r="DW546" s="272"/>
      <c r="DX546" s="272"/>
      <c r="DY546" s="272"/>
      <c r="DZ546" s="272"/>
      <c r="EA546" s="272"/>
      <c r="EB546" s="272"/>
      <c r="EC546" s="272"/>
      <c r="ED546" s="272"/>
      <c r="EE546" s="272"/>
      <c r="EF546" s="272"/>
      <c r="EG546" s="272"/>
      <c r="EH546" s="272"/>
      <c r="EI546" s="272"/>
      <c r="EJ546" s="272"/>
      <c r="EK546" s="272"/>
      <c r="EL546" s="272"/>
      <c r="EM546" s="272"/>
      <c r="EN546" s="272"/>
      <c r="EO546" s="272"/>
      <c r="EP546" s="272"/>
      <c r="EQ546" s="272"/>
      <c r="ER546" s="272"/>
      <c r="ES546" s="272"/>
      <c r="ET546" s="272"/>
      <c r="EU546" s="272"/>
      <c r="EV546" s="272"/>
      <c r="EW546" s="272"/>
      <c r="EX546" s="272"/>
      <c r="EY546" s="272"/>
      <c r="EZ546" s="272"/>
      <c r="FA546" s="272"/>
      <c r="FB546" s="272"/>
      <c r="FC546" s="272"/>
      <c r="FD546" s="272"/>
      <c r="FE546" s="272"/>
      <c r="FF546" s="272"/>
      <c r="FG546" s="272"/>
      <c r="FH546" s="272"/>
      <c r="FI546" s="272"/>
      <c r="FJ546" s="272"/>
      <c r="FK546" s="272"/>
      <c r="FL546" s="272"/>
      <c r="FM546" s="272"/>
      <c r="FN546" s="272"/>
      <c r="FO546" s="272"/>
    </row>
    <row r="547" spans="1:171" ht="15">
      <c r="A547" s="207"/>
      <c r="B547" s="238" t="s">
        <v>240</v>
      </c>
      <c r="C547" s="273" t="e">
        <f>+C536/C532*2</f>
        <v>#DIV/0!</v>
      </c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  <c r="X547" s="272"/>
      <c r="Y547" s="272"/>
      <c r="Z547" s="272"/>
      <c r="AA547" s="272"/>
      <c r="AB547" s="272"/>
      <c r="AC547" s="272"/>
      <c r="AD547" s="272"/>
      <c r="AE547" s="272"/>
      <c r="AF547" s="272"/>
      <c r="AG547" s="272"/>
      <c r="AH547" s="272"/>
      <c r="AI547" s="272"/>
      <c r="AJ547" s="272"/>
      <c r="AK547" s="272"/>
      <c r="AL547" s="272"/>
      <c r="AM547" s="272"/>
      <c r="AN547" s="272"/>
      <c r="AO547" s="272"/>
      <c r="AP547" s="272"/>
      <c r="AQ547" s="272"/>
      <c r="AR547" s="272"/>
      <c r="AS547" s="272"/>
      <c r="AT547" s="272"/>
      <c r="AU547" s="272"/>
      <c r="AV547" s="272"/>
      <c r="AW547" s="272"/>
      <c r="AX547" s="272"/>
      <c r="AY547" s="272"/>
      <c r="AZ547" s="272"/>
      <c r="BA547" s="272"/>
      <c r="BB547" s="272"/>
      <c r="BC547" s="272"/>
      <c r="BD547" s="272"/>
      <c r="BE547" s="272"/>
      <c r="BF547" s="272"/>
      <c r="BG547" s="272"/>
      <c r="BH547" s="272"/>
      <c r="BI547" s="272"/>
      <c r="BJ547" s="272"/>
      <c r="BK547" s="272"/>
      <c r="BL547" s="272"/>
      <c r="BM547" s="272"/>
      <c r="BN547" s="272"/>
      <c r="BO547" s="272"/>
      <c r="BP547" s="272"/>
      <c r="BQ547" s="272"/>
      <c r="BR547" s="272"/>
      <c r="BS547" s="272"/>
      <c r="BT547" s="272"/>
      <c r="BU547" s="272"/>
      <c r="BV547" s="272"/>
      <c r="BW547" s="272"/>
      <c r="BX547" s="272"/>
      <c r="BY547" s="272"/>
      <c r="BZ547" s="272"/>
      <c r="CA547" s="272"/>
      <c r="CB547" s="272"/>
      <c r="CC547" s="272"/>
      <c r="CD547" s="272"/>
      <c r="CE547" s="272"/>
      <c r="CF547" s="272"/>
      <c r="CG547" s="272"/>
      <c r="CH547" s="272"/>
      <c r="CI547" s="272"/>
      <c r="CJ547" s="272"/>
      <c r="CK547" s="272"/>
      <c r="CL547" s="272"/>
      <c r="CM547" s="272"/>
      <c r="CN547" s="272"/>
      <c r="CO547" s="272"/>
      <c r="CP547" s="272"/>
      <c r="CQ547" s="272"/>
      <c r="CR547" s="272"/>
      <c r="CS547" s="272"/>
      <c r="CT547" s="272"/>
      <c r="CU547" s="272"/>
      <c r="CV547" s="272"/>
      <c r="CW547" s="272"/>
      <c r="CX547" s="272"/>
      <c r="CY547" s="272"/>
      <c r="CZ547" s="272"/>
      <c r="DA547" s="272"/>
      <c r="DB547" s="272"/>
      <c r="DC547" s="272"/>
      <c r="DD547" s="272"/>
      <c r="DE547" s="272"/>
      <c r="DF547" s="272"/>
      <c r="DG547" s="272"/>
      <c r="DH547" s="272"/>
      <c r="DI547" s="272"/>
      <c r="DJ547" s="272"/>
      <c r="DK547" s="272"/>
      <c r="DL547" s="272"/>
      <c r="DM547" s="272"/>
      <c r="DN547" s="272"/>
      <c r="DO547" s="272"/>
      <c r="DP547" s="272"/>
      <c r="DQ547" s="272"/>
      <c r="DR547" s="272"/>
      <c r="DS547" s="272"/>
      <c r="DT547" s="272"/>
      <c r="DU547" s="272"/>
      <c r="DV547" s="272"/>
      <c r="DW547" s="272"/>
      <c r="DX547" s="272"/>
      <c r="DY547" s="272"/>
      <c r="DZ547" s="272"/>
      <c r="EA547" s="272"/>
      <c r="EB547" s="272"/>
      <c r="EC547" s="272"/>
      <c r="ED547" s="272"/>
      <c r="EE547" s="272"/>
      <c r="EF547" s="272"/>
      <c r="EG547" s="272"/>
      <c r="EH547" s="272"/>
      <c r="EI547" s="272"/>
      <c r="EJ547" s="272"/>
      <c r="EK547" s="272"/>
      <c r="EL547" s="272"/>
      <c r="EM547" s="272"/>
      <c r="EN547" s="272"/>
      <c r="EO547" s="272"/>
      <c r="EP547" s="272"/>
      <c r="EQ547" s="272"/>
      <c r="ER547" s="272"/>
      <c r="ES547" s="272"/>
      <c r="ET547" s="272"/>
      <c r="EU547" s="272"/>
      <c r="EV547" s="272"/>
      <c r="EW547" s="272"/>
      <c r="EX547" s="272"/>
      <c r="EY547" s="272"/>
      <c r="EZ547" s="272"/>
      <c r="FA547" s="272"/>
      <c r="FB547" s="272"/>
      <c r="FC547" s="272"/>
      <c r="FD547" s="272"/>
      <c r="FE547" s="272"/>
      <c r="FF547" s="272"/>
      <c r="FG547" s="272"/>
      <c r="FH547" s="272"/>
      <c r="FI547" s="272"/>
      <c r="FJ547" s="272"/>
      <c r="FK547" s="272"/>
      <c r="FL547" s="272"/>
      <c r="FM547" s="272"/>
      <c r="FN547" s="272"/>
      <c r="FO547" s="272"/>
    </row>
    <row r="548" spans="1:171" ht="15">
      <c r="A548" s="207"/>
      <c r="B548" s="238" t="s">
        <v>241</v>
      </c>
      <c r="C548" s="224" t="e">
        <f>+C537/C532</f>
        <v>#DIV/0!</v>
      </c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  <c r="X548" s="272"/>
      <c r="Y548" s="272"/>
      <c r="Z548" s="272"/>
      <c r="AA548" s="272"/>
      <c r="AB548" s="272"/>
      <c r="AC548" s="272"/>
      <c r="AD548" s="272"/>
      <c r="AE548" s="272"/>
      <c r="AF548" s="272"/>
      <c r="AG548" s="272"/>
      <c r="AH548" s="272"/>
      <c r="AI548" s="272"/>
      <c r="AJ548" s="272"/>
      <c r="AK548" s="272"/>
      <c r="AL548" s="272"/>
      <c r="AM548" s="272"/>
      <c r="AN548" s="272"/>
      <c r="AO548" s="272"/>
      <c r="AP548" s="272"/>
      <c r="AQ548" s="272"/>
      <c r="AR548" s="272"/>
      <c r="AS548" s="272"/>
      <c r="AT548" s="272"/>
      <c r="AU548" s="272"/>
      <c r="AV548" s="272"/>
      <c r="AW548" s="272"/>
      <c r="AX548" s="272"/>
      <c r="AY548" s="272"/>
      <c r="AZ548" s="272"/>
      <c r="BA548" s="272"/>
      <c r="BB548" s="272"/>
      <c r="BC548" s="272"/>
      <c r="BD548" s="272"/>
      <c r="BE548" s="272"/>
      <c r="BF548" s="272"/>
      <c r="BG548" s="272"/>
      <c r="BH548" s="272"/>
      <c r="BI548" s="272"/>
      <c r="BJ548" s="272"/>
      <c r="BK548" s="272"/>
      <c r="BL548" s="272"/>
      <c r="BM548" s="272"/>
      <c r="BN548" s="272"/>
      <c r="BO548" s="272"/>
      <c r="BP548" s="272"/>
      <c r="BQ548" s="272"/>
      <c r="BR548" s="272"/>
      <c r="BS548" s="272"/>
      <c r="BT548" s="272"/>
      <c r="BU548" s="272"/>
      <c r="BV548" s="272"/>
      <c r="BW548" s="272"/>
      <c r="BX548" s="272"/>
      <c r="BY548" s="272"/>
      <c r="BZ548" s="272"/>
      <c r="CA548" s="272"/>
      <c r="CB548" s="272"/>
      <c r="CC548" s="272"/>
      <c r="CD548" s="272"/>
      <c r="CE548" s="272"/>
      <c r="CF548" s="272"/>
      <c r="CG548" s="272"/>
      <c r="CH548" s="272"/>
      <c r="CI548" s="272"/>
      <c r="CJ548" s="272"/>
      <c r="CK548" s="272"/>
      <c r="CL548" s="272"/>
      <c r="CM548" s="272"/>
      <c r="CN548" s="272"/>
      <c r="CO548" s="272"/>
      <c r="CP548" s="272"/>
      <c r="CQ548" s="272"/>
      <c r="CR548" s="272"/>
      <c r="CS548" s="272"/>
      <c r="CT548" s="272"/>
      <c r="CU548" s="272"/>
      <c r="CV548" s="272"/>
      <c r="CW548" s="272"/>
      <c r="CX548" s="272"/>
      <c r="CY548" s="272"/>
      <c r="CZ548" s="272"/>
      <c r="DA548" s="272"/>
      <c r="DB548" s="272"/>
      <c r="DC548" s="272"/>
      <c r="DD548" s="272"/>
      <c r="DE548" s="272"/>
      <c r="DF548" s="272"/>
      <c r="DG548" s="272"/>
      <c r="DH548" s="272"/>
      <c r="DI548" s="272"/>
      <c r="DJ548" s="272"/>
      <c r="DK548" s="272"/>
      <c r="DL548" s="272"/>
      <c r="DM548" s="272"/>
      <c r="DN548" s="272"/>
      <c r="DO548" s="272"/>
      <c r="DP548" s="272"/>
      <c r="DQ548" s="272"/>
      <c r="DR548" s="272"/>
      <c r="DS548" s="272"/>
      <c r="DT548" s="272"/>
      <c r="DU548" s="272"/>
      <c r="DV548" s="272"/>
      <c r="DW548" s="272"/>
      <c r="DX548" s="272"/>
      <c r="DY548" s="272"/>
      <c r="DZ548" s="272"/>
      <c r="EA548" s="272"/>
      <c r="EB548" s="272"/>
      <c r="EC548" s="272"/>
      <c r="ED548" s="272"/>
      <c r="EE548" s="272"/>
      <c r="EF548" s="272"/>
      <c r="EG548" s="272"/>
      <c r="EH548" s="272"/>
      <c r="EI548" s="272"/>
      <c r="EJ548" s="272"/>
      <c r="EK548" s="272"/>
      <c r="EL548" s="272"/>
      <c r="EM548" s="272"/>
      <c r="EN548" s="272"/>
      <c r="EO548" s="272"/>
      <c r="EP548" s="272"/>
      <c r="EQ548" s="272"/>
      <c r="ER548" s="272"/>
      <c r="ES548" s="272"/>
      <c r="ET548" s="272"/>
      <c r="EU548" s="272"/>
      <c r="EV548" s="272"/>
      <c r="EW548" s="272"/>
      <c r="EX548" s="272"/>
      <c r="EY548" s="272"/>
      <c r="EZ548" s="272"/>
      <c r="FA548" s="272"/>
      <c r="FB548" s="272"/>
      <c r="FC548" s="272"/>
      <c r="FD548" s="272"/>
      <c r="FE548" s="272"/>
      <c r="FF548" s="272"/>
      <c r="FG548" s="272"/>
      <c r="FH548" s="272"/>
      <c r="FI548" s="272"/>
      <c r="FJ548" s="272"/>
      <c r="FK548" s="272"/>
      <c r="FL548" s="272"/>
      <c r="FM548" s="272"/>
      <c r="FN548" s="272"/>
      <c r="FO548" s="272"/>
    </row>
    <row r="549" spans="1:171" ht="15">
      <c r="A549" s="207"/>
      <c r="B549" s="238" t="s">
        <v>242</v>
      </c>
      <c r="C549" s="273" t="e">
        <f>+C538/C532*2</f>
        <v>#DIV/0!</v>
      </c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  <c r="X549" s="272"/>
      <c r="Y549" s="272"/>
      <c r="Z549" s="272"/>
      <c r="AA549" s="272"/>
      <c r="AB549" s="272"/>
      <c r="AC549" s="272"/>
      <c r="AD549" s="272"/>
      <c r="AE549" s="272"/>
      <c r="AF549" s="272"/>
      <c r="AG549" s="272"/>
      <c r="AH549" s="272"/>
      <c r="AI549" s="272"/>
      <c r="AJ549" s="272"/>
      <c r="AK549" s="272"/>
      <c r="AL549" s="272"/>
      <c r="AM549" s="272"/>
      <c r="AN549" s="272"/>
      <c r="AO549" s="272"/>
      <c r="AP549" s="272"/>
      <c r="AQ549" s="272"/>
      <c r="AR549" s="272"/>
      <c r="AS549" s="272"/>
      <c r="AT549" s="272"/>
      <c r="AU549" s="272"/>
      <c r="AV549" s="272"/>
      <c r="AW549" s="272"/>
      <c r="AX549" s="272"/>
      <c r="AY549" s="272"/>
      <c r="AZ549" s="272"/>
      <c r="BA549" s="272"/>
      <c r="BB549" s="272"/>
      <c r="BC549" s="272"/>
      <c r="BD549" s="272"/>
      <c r="BE549" s="272"/>
      <c r="BF549" s="272"/>
      <c r="BG549" s="272"/>
      <c r="BH549" s="272"/>
      <c r="BI549" s="272"/>
      <c r="BJ549" s="272"/>
      <c r="BK549" s="272"/>
      <c r="BL549" s="272"/>
      <c r="BM549" s="272"/>
      <c r="BN549" s="272"/>
      <c r="BO549" s="272"/>
      <c r="BP549" s="272"/>
      <c r="BQ549" s="272"/>
      <c r="BR549" s="272"/>
      <c r="BS549" s="272"/>
      <c r="BT549" s="272"/>
      <c r="BU549" s="272"/>
      <c r="BV549" s="272"/>
      <c r="BW549" s="272"/>
      <c r="BX549" s="272"/>
      <c r="BY549" s="272"/>
      <c r="BZ549" s="272"/>
      <c r="CA549" s="272"/>
      <c r="CB549" s="272"/>
      <c r="CC549" s="272"/>
      <c r="CD549" s="272"/>
      <c r="CE549" s="272"/>
      <c r="CF549" s="272"/>
      <c r="CG549" s="272"/>
      <c r="CH549" s="272"/>
      <c r="CI549" s="272"/>
      <c r="CJ549" s="272"/>
      <c r="CK549" s="272"/>
      <c r="CL549" s="272"/>
      <c r="CM549" s="272"/>
      <c r="CN549" s="272"/>
      <c r="CO549" s="272"/>
      <c r="CP549" s="272"/>
      <c r="CQ549" s="272"/>
      <c r="CR549" s="272"/>
      <c r="CS549" s="272"/>
      <c r="CT549" s="272"/>
      <c r="CU549" s="272"/>
      <c r="CV549" s="272"/>
      <c r="CW549" s="272"/>
      <c r="CX549" s="272"/>
      <c r="CY549" s="272"/>
      <c r="CZ549" s="272"/>
      <c r="DA549" s="272"/>
      <c r="DB549" s="272"/>
      <c r="DC549" s="272"/>
      <c r="DD549" s="272"/>
      <c r="DE549" s="272"/>
      <c r="DF549" s="272"/>
      <c r="DG549" s="272"/>
      <c r="DH549" s="272"/>
      <c r="DI549" s="272"/>
      <c r="DJ549" s="272"/>
      <c r="DK549" s="272"/>
      <c r="DL549" s="272"/>
      <c r="DM549" s="272"/>
      <c r="DN549" s="272"/>
      <c r="DO549" s="272"/>
      <c r="DP549" s="272"/>
      <c r="DQ549" s="272"/>
      <c r="DR549" s="272"/>
      <c r="DS549" s="272"/>
      <c r="DT549" s="272"/>
      <c r="DU549" s="272"/>
      <c r="DV549" s="272"/>
      <c r="DW549" s="272"/>
      <c r="DX549" s="272"/>
      <c r="DY549" s="272"/>
      <c r="DZ549" s="272"/>
      <c r="EA549" s="272"/>
      <c r="EB549" s="272"/>
      <c r="EC549" s="272"/>
      <c r="ED549" s="272"/>
      <c r="EE549" s="272"/>
      <c r="EF549" s="272"/>
      <c r="EG549" s="272"/>
      <c r="EH549" s="272"/>
      <c r="EI549" s="272"/>
      <c r="EJ549" s="272"/>
      <c r="EK549" s="272"/>
      <c r="EL549" s="272"/>
      <c r="EM549" s="272"/>
      <c r="EN549" s="272"/>
      <c r="EO549" s="272"/>
      <c r="EP549" s="272"/>
      <c r="EQ549" s="272"/>
      <c r="ER549" s="272"/>
      <c r="ES549" s="272"/>
      <c r="ET549" s="272"/>
      <c r="EU549" s="272"/>
      <c r="EV549" s="272"/>
      <c r="EW549" s="272"/>
      <c r="EX549" s="272"/>
      <c r="EY549" s="272"/>
      <c r="EZ549" s="272"/>
      <c r="FA549" s="272"/>
      <c r="FB549" s="272"/>
      <c r="FC549" s="272"/>
      <c r="FD549" s="272"/>
      <c r="FE549" s="272"/>
      <c r="FF549" s="272"/>
      <c r="FG549" s="272"/>
      <c r="FH549" s="272"/>
      <c r="FI549" s="272"/>
      <c r="FJ549" s="272"/>
      <c r="FK549" s="272"/>
      <c r="FL549" s="272"/>
      <c r="FM549" s="272"/>
      <c r="FN549" s="272"/>
      <c r="FO549" s="272"/>
    </row>
    <row r="550" spans="1:171" ht="15">
      <c r="A550" s="207"/>
      <c r="B550" s="238" t="s">
        <v>243</v>
      </c>
      <c r="C550" s="273" t="e">
        <f>+C539/C532</f>
        <v>#DIV/0!</v>
      </c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  <c r="X550" s="272"/>
      <c r="Y550" s="272"/>
      <c r="Z550" s="272"/>
      <c r="AA550" s="272"/>
      <c r="AB550" s="272"/>
      <c r="AC550" s="272"/>
      <c r="AD550" s="272"/>
      <c r="AE550" s="272"/>
      <c r="AF550" s="272"/>
      <c r="AG550" s="272"/>
      <c r="AH550" s="272"/>
      <c r="AI550" s="272"/>
      <c r="AJ550" s="272"/>
      <c r="AK550" s="272"/>
      <c r="AL550" s="272"/>
      <c r="AM550" s="272"/>
      <c r="AN550" s="272"/>
      <c r="AO550" s="272"/>
      <c r="AP550" s="272"/>
      <c r="AQ550" s="272"/>
      <c r="AR550" s="272"/>
      <c r="AS550" s="272"/>
      <c r="AT550" s="272"/>
      <c r="AU550" s="272"/>
      <c r="AV550" s="272"/>
      <c r="AW550" s="272"/>
      <c r="AX550" s="272"/>
      <c r="AY550" s="272"/>
      <c r="AZ550" s="272"/>
      <c r="BA550" s="272"/>
      <c r="BB550" s="272"/>
      <c r="BC550" s="272"/>
      <c r="BD550" s="272"/>
      <c r="BE550" s="272"/>
      <c r="BF550" s="272"/>
      <c r="BG550" s="272"/>
      <c r="BH550" s="272"/>
      <c r="BI550" s="272"/>
      <c r="BJ550" s="272"/>
      <c r="BK550" s="272"/>
      <c r="BL550" s="272"/>
      <c r="BM550" s="272"/>
      <c r="BN550" s="272"/>
      <c r="BO550" s="272"/>
      <c r="BP550" s="272"/>
      <c r="BQ550" s="272"/>
      <c r="BR550" s="272"/>
      <c r="BS550" s="272"/>
      <c r="BT550" s="272"/>
      <c r="BU550" s="272"/>
      <c r="BV550" s="272"/>
      <c r="BW550" s="272"/>
      <c r="BX550" s="272"/>
      <c r="BY550" s="272"/>
      <c r="BZ550" s="272"/>
      <c r="CA550" s="272"/>
      <c r="CB550" s="272"/>
      <c r="CC550" s="272"/>
      <c r="CD550" s="272"/>
      <c r="CE550" s="272"/>
      <c r="CF550" s="272"/>
      <c r="CG550" s="272"/>
      <c r="CH550" s="272"/>
      <c r="CI550" s="272"/>
      <c r="CJ550" s="272"/>
      <c r="CK550" s="272"/>
      <c r="CL550" s="272"/>
      <c r="CM550" s="272"/>
      <c r="CN550" s="272"/>
      <c r="CO550" s="272"/>
      <c r="CP550" s="272"/>
      <c r="CQ550" s="272"/>
      <c r="CR550" s="272"/>
      <c r="CS550" s="272"/>
      <c r="CT550" s="272"/>
      <c r="CU550" s="272"/>
      <c r="CV550" s="272"/>
      <c r="CW550" s="272"/>
      <c r="CX550" s="272"/>
      <c r="CY550" s="272"/>
      <c r="CZ550" s="272"/>
      <c r="DA550" s="272"/>
      <c r="DB550" s="272"/>
      <c r="DC550" s="272"/>
      <c r="DD550" s="272"/>
      <c r="DE550" s="272"/>
      <c r="DF550" s="272"/>
      <c r="DG550" s="272"/>
      <c r="DH550" s="272"/>
      <c r="DI550" s="272"/>
      <c r="DJ550" s="272"/>
      <c r="DK550" s="272"/>
      <c r="DL550" s="272"/>
      <c r="DM550" s="272"/>
      <c r="DN550" s="272"/>
      <c r="DO550" s="272"/>
      <c r="DP550" s="272"/>
      <c r="DQ550" s="272"/>
      <c r="DR550" s="272"/>
      <c r="DS550" s="272"/>
      <c r="DT550" s="272"/>
      <c r="DU550" s="272"/>
      <c r="DV550" s="272"/>
      <c r="DW550" s="272"/>
      <c r="DX550" s="272"/>
      <c r="DY550" s="272"/>
      <c r="DZ550" s="272"/>
      <c r="EA550" s="272"/>
      <c r="EB550" s="272"/>
      <c r="EC550" s="272"/>
      <c r="ED550" s="272"/>
      <c r="EE550" s="272"/>
      <c r="EF550" s="272"/>
      <c r="EG550" s="272"/>
      <c r="EH550" s="272"/>
      <c r="EI550" s="272"/>
      <c r="EJ550" s="272"/>
      <c r="EK550" s="272"/>
      <c r="EL550" s="272"/>
      <c r="EM550" s="272"/>
      <c r="EN550" s="272"/>
      <c r="EO550" s="272"/>
      <c r="EP550" s="272"/>
      <c r="EQ550" s="272"/>
      <c r="ER550" s="272"/>
      <c r="ES550" s="272"/>
      <c r="ET550" s="272"/>
      <c r="EU550" s="272"/>
      <c r="EV550" s="272"/>
      <c r="EW550" s="272"/>
      <c r="EX550" s="272"/>
      <c r="EY550" s="272"/>
      <c r="EZ550" s="272"/>
      <c r="FA550" s="272"/>
      <c r="FB550" s="272"/>
      <c r="FC550" s="272"/>
      <c r="FD550" s="272"/>
      <c r="FE550" s="272"/>
      <c r="FF550" s="272"/>
      <c r="FG550" s="272"/>
      <c r="FH550" s="272"/>
      <c r="FI550" s="272"/>
      <c r="FJ550" s="272"/>
      <c r="FK550" s="272"/>
      <c r="FL550" s="272"/>
      <c r="FM550" s="272"/>
      <c r="FN550" s="272"/>
      <c r="FO550" s="272"/>
    </row>
    <row r="551" spans="1:171" ht="15">
      <c r="A551" s="207"/>
      <c r="B551" s="238" t="s">
        <v>244</v>
      </c>
      <c r="C551" s="273" t="e">
        <f>+C540/C532*2</f>
        <v>#DIV/0!</v>
      </c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  <c r="X551" s="272"/>
      <c r="Y551" s="272"/>
      <c r="Z551" s="272"/>
      <c r="AA551" s="272"/>
      <c r="AB551" s="272"/>
      <c r="AC551" s="272"/>
      <c r="AD551" s="272"/>
      <c r="AE551" s="272"/>
      <c r="AF551" s="272"/>
      <c r="AG551" s="272"/>
      <c r="AH551" s="272"/>
      <c r="AI551" s="272"/>
      <c r="AJ551" s="272"/>
      <c r="AK551" s="272"/>
      <c r="AL551" s="272"/>
      <c r="AM551" s="272"/>
      <c r="AN551" s="272"/>
      <c r="AO551" s="272"/>
      <c r="AP551" s="272"/>
      <c r="AQ551" s="272"/>
      <c r="AR551" s="272"/>
      <c r="AS551" s="272"/>
      <c r="AT551" s="272"/>
      <c r="AU551" s="272"/>
      <c r="AV551" s="272"/>
      <c r="AW551" s="272"/>
      <c r="AX551" s="272"/>
      <c r="AY551" s="272"/>
      <c r="AZ551" s="272"/>
      <c r="BA551" s="272"/>
      <c r="BB551" s="272"/>
      <c r="BC551" s="272"/>
      <c r="BD551" s="272"/>
      <c r="BE551" s="272"/>
      <c r="BF551" s="272"/>
      <c r="BG551" s="272"/>
      <c r="BH551" s="272"/>
      <c r="BI551" s="272"/>
      <c r="BJ551" s="272"/>
      <c r="BK551" s="272"/>
      <c r="BL551" s="272"/>
      <c r="BM551" s="272"/>
      <c r="BN551" s="272"/>
      <c r="BO551" s="272"/>
      <c r="BP551" s="272"/>
      <c r="BQ551" s="272"/>
      <c r="BR551" s="272"/>
      <c r="BS551" s="272"/>
      <c r="BT551" s="272"/>
      <c r="BU551" s="272"/>
      <c r="BV551" s="272"/>
      <c r="BW551" s="272"/>
      <c r="BX551" s="272"/>
      <c r="BY551" s="272"/>
      <c r="BZ551" s="272"/>
      <c r="CA551" s="272"/>
      <c r="CB551" s="272"/>
      <c r="CC551" s="272"/>
      <c r="CD551" s="272"/>
      <c r="CE551" s="272"/>
      <c r="CF551" s="272"/>
      <c r="CG551" s="272"/>
      <c r="CH551" s="272"/>
      <c r="CI551" s="272"/>
      <c r="CJ551" s="272"/>
      <c r="CK551" s="272"/>
      <c r="CL551" s="272"/>
      <c r="CM551" s="272"/>
      <c r="CN551" s="272"/>
      <c r="CO551" s="272"/>
      <c r="CP551" s="272"/>
      <c r="CQ551" s="272"/>
      <c r="CR551" s="272"/>
      <c r="CS551" s="272"/>
      <c r="CT551" s="272"/>
      <c r="CU551" s="272"/>
      <c r="CV551" s="272"/>
      <c r="CW551" s="272"/>
      <c r="CX551" s="272"/>
      <c r="CY551" s="272"/>
      <c r="CZ551" s="272"/>
      <c r="DA551" s="272"/>
      <c r="DB551" s="272"/>
      <c r="DC551" s="272"/>
      <c r="DD551" s="272"/>
      <c r="DE551" s="272"/>
      <c r="DF551" s="272"/>
      <c r="DG551" s="272"/>
      <c r="DH551" s="272"/>
      <c r="DI551" s="272"/>
      <c r="DJ551" s="272"/>
      <c r="DK551" s="272"/>
      <c r="DL551" s="272"/>
      <c r="DM551" s="272"/>
      <c r="DN551" s="272"/>
      <c r="DO551" s="272"/>
      <c r="DP551" s="272"/>
      <c r="DQ551" s="272"/>
      <c r="DR551" s="272"/>
      <c r="DS551" s="272"/>
      <c r="DT551" s="272"/>
      <c r="DU551" s="272"/>
      <c r="DV551" s="272"/>
      <c r="DW551" s="272"/>
      <c r="DX551" s="272"/>
      <c r="DY551" s="272"/>
      <c r="DZ551" s="272"/>
      <c r="EA551" s="272"/>
      <c r="EB551" s="272"/>
      <c r="EC551" s="272"/>
      <c r="ED551" s="272"/>
      <c r="EE551" s="272"/>
      <c r="EF551" s="272"/>
      <c r="EG551" s="272"/>
      <c r="EH551" s="272"/>
      <c r="EI551" s="272"/>
      <c r="EJ551" s="272"/>
      <c r="EK551" s="272"/>
      <c r="EL551" s="272"/>
      <c r="EM551" s="272"/>
      <c r="EN551" s="272"/>
      <c r="EO551" s="272"/>
      <c r="EP551" s="272"/>
      <c r="EQ551" s="272"/>
      <c r="ER551" s="272"/>
      <c r="ES551" s="272"/>
      <c r="ET551" s="272"/>
      <c r="EU551" s="272"/>
      <c r="EV551" s="272"/>
      <c r="EW551" s="272"/>
      <c r="EX551" s="272"/>
      <c r="EY551" s="272"/>
      <c r="EZ551" s="272"/>
      <c r="FA551" s="272"/>
      <c r="FB551" s="272"/>
      <c r="FC551" s="272"/>
      <c r="FD551" s="272"/>
      <c r="FE551" s="272"/>
      <c r="FF551" s="272"/>
      <c r="FG551" s="272"/>
      <c r="FH551" s="272"/>
      <c r="FI551" s="272"/>
      <c r="FJ551" s="272"/>
      <c r="FK551" s="272"/>
      <c r="FL551" s="272"/>
      <c r="FM551" s="272"/>
      <c r="FN551" s="272"/>
      <c r="FO551" s="272"/>
    </row>
    <row r="552" spans="1:171" ht="15">
      <c r="A552" s="207"/>
      <c r="B552" s="238" t="s">
        <v>245</v>
      </c>
      <c r="C552" s="273" t="e">
        <f>+C541/C532</f>
        <v>#DIV/0!</v>
      </c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  <c r="X552" s="272"/>
      <c r="Y552" s="272"/>
      <c r="Z552" s="272"/>
      <c r="AA552" s="272"/>
      <c r="AB552" s="272"/>
      <c r="AC552" s="272"/>
      <c r="AD552" s="272"/>
      <c r="AE552" s="272"/>
      <c r="AF552" s="272"/>
      <c r="AG552" s="272"/>
      <c r="AH552" s="272"/>
      <c r="AI552" s="272"/>
      <c r="AJ552" s="272"/>
      <c r="AK552" s="272"/>
      <c r="AL552" s="272"/>
      <c r="AM552" s="272"/>
      <c r="AN552" s="272"/>
      <c r="AO552" s="272"/>
      <c r="AP552" s="272"/>
      <c r="AQ552" s="272"/>
      <c r="AR552" s="272"/>
      <c r="AS552" s="272"/>
      <c r="AT552" s="272"/>
      <c r="AU552" s="272"/>
      <c r="AV552" s="272"/>
      <c r="AW552" s="272"/>
      <c r="AX552" s="272"/>
      <c r="AY552" s="272"/>
      <c r="AZ552" s="272"/>
      <c r="BA552" s="272"/>
      <c r="BB552" s="272"/>
      <c r="BC552" s="272"/>
      <c r="BD552" s="272"/>
      <c r="BE552" s="272"/>
      <c r="BF552" s="272"/>
      <c r="BG552" s="272"/>
      <c r="BH552" s="272"/>
      <c r="BI552" s="272"/>
      <c r="BJ552" s="272"/>
      <c r="BK552" s="272"/>
      <c r="BL552" s="272"/>
      <c r="BM552" s="272"/>
      <c r="BN552" s="272"/>
      <c r="BO552" s="272"/>
      <c r="BP552" s="272"/>
      <c r="BQ552" s="272"/>
      <c r="BR552" s="272"/>
      <c r="BS552" s="272"/>
      <c r="BT552" s="272"/>
      <c r="BU552" s="272"/>
      <c r="BV552" s="272"/>
      <c r="BW552" s="272"/>
      <c r="BX552" s="272"/>
      <c r="BY552" s="272"/>
      <c r="BZ552" s="272"/>
      <c r="CA552" s="272"/>
      <c r="CB552" s="272"/>
      <c r="CC552" s="272"/>
      <c r="CD552" s="272"/>
      <c r="CE552" s="272"/>
      <c r="CF552" s="272"/>
      <c r="CG552" s="272"/>
      <c r="CH552" s="272"/>
      <c r="CI552" s="272"/>
      <c r="CJ552" s="272"/>
      <c r="CK552" s="272"/>
      <c r="CL552" s="272"/>
      <c r="CM552" s="272"/>
      <c r="CN552" s="272"/>
      <c r="CO552" s="272"/>
      <c r="CP552" s="272"/>
      <c r="CQ552" s="272"/>
      <c r="CR552" s="272"/>
      <c r="CS552" s="272"/>
      <c r="CT552" s="272"/>
      <c r="CU552" s="272"/>
      <c r="CV552" s="272"/>
      <c r="CW552" s="272"/>
      <c r="CX552" s="272"/>
      <c r="CY552" s="272"/>
      <c r="CZ552" s="272"/>
      <c r="DA552" s="272"/>
      <c r="DB552" s="272"/>
      <c r="DC552" s="272"/>
      <c r="DD552" s="272"/>
      <c r="DE552" s="272"/>
      <c r="DF552" s="272"/>
      <c r="DG552" s="272"/>
      <c r="DH552" s="272"/>
      <c r="DI552" s="272"/>
      <c r="DJ552" s="272"/>
      <c r="DK552" s="272"/>
      <c r="DL552" s="272"/>
      <c r="DM552" s="272"/>
      <c r="DN552" s="272"/>
      <c r="DO552" s="272"/>
      <c r="DP552" s="272"/>
      <c r="DQ552" s="272"/>
      <c r="DR552" s="272"/>
      <c r="DS552" s="272"/>
      <c r="DT552" s="272"/>
      <c r="DU552" s="272"/>
      <c r="DV552" s="272"/>
      <c r="DW552" s="272"/>
      <c r="DX552" s="272"/>
      <c r="DY552" s="272"/>
      <c r="DZ552" s="272"/>
      <c r="EA552" s="272"/>
      <c r="EB552" s="272"/>
      <c r="EC552" s="272"/>
      <c r="ED552" s="272"/>
      <c r="EE552" s="272"/>
      <c r="EF552" s="272"/>
      <c r="EG552" s="272"/>
      <c r="EH552" s="272"/>
      <c r="EI552" s="272"/>
      <c r="EJ552" s="272"/>
      <c r="EK552" s="272"/>
      <c r="EL552" s="272"/>
      <c r="EM552" s="272"/>
      <c r="EN552" s="272"/>
      <c r="EO552" s="272"/>
      <c r="EP552" s="272"/>
      <c r="EQ552" s="272"/>
      <c r="ER552" s="272"/>
      <c r="ES552" s="272"/>
      <c r="ET552" s="272"/>
      <c r="EU552" s="272"/>
      <c r="EV552" s="272"/>
      <c r="EW552" s="272"/>
      <c r="EX552" s="272"/>
      <c r="EY552" s="272"/>
      <c r="EZ552" s="272"/>
      <c r="FA552" s="272"/>
      <c r="FB552" s="272"/>
      <c r="FC552" s="272"/>
      <c r="FD552" s="272"/>
      <c r="FE552" s="272"/>
      <c r="FF552" s="272"/>
      <c r="FG552" s="272"/>
      <c r="FH552" s="272"/>
      <c r="FI552" s="272"/>
      <c r="FJ552" s="272"/>
      <c r="FK552" s="272"/>
      <c r="FL552" s="272"/>
      <c r="FM552" s="272"/>
      <c r="FN552" s="272"/>
      <c r="FO552" s="272"/>
    </row>
    <row r="553" spans="1:171" ht="15">
      <c r="A553" s="207"/>
      <c r="B553" s="238" t="s">
        <v>246</v>
      </c>
      <c r="C553" s="273" t="e">
        <f>+C542/C532*3</f>
        <v>#DIV/0!</v>
      </c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  <c r="X553" s="272"/>
      <c r="Y553" s="272"/>
      <c r="Z553" s="272"/>
      <c r="AA553" s="272"/>
      <c r="AB553" s="272"/>
      <c r="AC553" s="272"/>
      <c r="AD553" s="272"/>
      <c r="AE553" s="272"/>
      <c r="AF553" s="272"/>
      <c r="AG553" s="272"/>
      <c r="AH553" s="272"/>
      <c r="AI553" s="272"/>
      <c r="AJ553" s="272"/>
      <c r="AK553" s="272"/>
      <c r="AL553" s="272"/>
      <c r="AM553" s="272"/>
      <c r="AN553" s="272"/>
      <c r="AO553" s="272"/>
      <c r="AP553" s="272"/>
      <c r="AQ553" s="272"/>
      <c r="AR553" s="272"/>
      <c r="AS553" s="272"/>
      <c r="AT553" s="272"/>
      <c r="AU553" s="272"/>
      <c r="AV553" s="272"/>
      <c r="AW553" s="272"/>
      <c r="AX553" s="272"/>
      <c r="AY553" s="272"/>
      <c r="AZ553" s="272"/>
      <c r="BA553" s="272"/>
      <c r="BB553" s="272"/>
      <c r="BC553" s="272"/>
      <c r="BD553" s="272"/>
      <c r="BE553" s="272"/>
      <c r="BF553" s="272"/>
      <c r="BG553" s="272"/>
      <c r="BH553" s="272"/>
      <c r="BI553" s="272"/>
      <c r="BJ553" s="272"/>
      <c r="BK553" s="272"/>
      <c r="BL553" s="272"/>
      <c r="BM553" s="272"/>
      <c r="BN553" s="272"/>
      <c r="BO553" s="272"/>
      <c r="BP553" s="272"/>
      <c r="BQ553" s="272"/>
      <c r="BR553" s="272"/>
      <c r="BS553" s="272"/>
      <c r="BT553" s="272"/>
      <c r="BU553" s="272"/>
      <c r="BV553" s="272"/>
      <c r="BW553" s="272"/>
      <c r="BX553" s="272"/>
      <c r="BY553" s="272"/>
      <c r="BZ553" s="272"/>
      <c r="CA553" s="272"/>
      <c r="CB553" s="272"/>
      <c r="CC553" s="272"/>
      <c r="CD553" s="272"/>
      <c r="CE553" s="272"/>
      <c r="CF553" s="272"/>
      <c r="CG553" s="272"/>
      <c r="CH553" s="272"/>
      <c r="CI553" s="272"/>
      <c r="CJ553" s="272"/>
      <c r="CK553" s="272"/>
      <c r="CL553" s="272"/>
      <c r="CM553" s="272"/>
      <c r="CN553" s="272"/>
      <c r="CO553" s="272"/>
      <c r="CP553" s="272"/>
      <c r="CQ553" s="272"/>
      <c r="CR553" s="272"/>
      <c r="CS553" s="272"/>
      <c r="CT553" s="272"/>
      <c r="CU553" s="272"/>
      <c r="CV553" s="272"/>
      <c r="CW553" s="272"/>
      <c r="CX553" s="272"/>
      <c r="CY553" s="272"/>
      <c r="CZ553" s="272"/>
      <c r="DA553" s="272"/>
      <c r="DB553" s="272"/>
      <c r="DC553" s="272"/>
      <c r="DD553" s="272"/>
      <c r="DE553" s="272"/>
      <c r="DF553" s="272"/>
      <c r="DG553" s="272"/>
      <c r="DH553" s="272"/>
      <c r="DI553" s="272"/>
      <c r="DJ553" s="272"/>
      <c r="DK553" s="272"/>
      <c r="DL553" s="272"/>
      <c r="DM553" s="272"/>
      <c r="DN553" s="272"/>
      <c r="DO553" s="272"/>
      <c r="DP553" s="272"/>
      <c r="DQ553" s="272"/>
      <c r="DR553" s="272"/>
      <c r="DS553" s="272"/>
      <c r="DT553" s="272"/>
      <c r="DU553" s="272"/>
      <c r="DV553" s="272"/>
      <c r="DW553" s="272"/>
      <c r="DX553" s="272"/>
      <c r="DY553" s="272"/>
      <c r="DZ553" s="272"/>
      <c r="EA553" s="272"/>
      <c r="EB553" s="272"/>
      <c r="EC553" s="272"/>
      <c r="ED553" s="272"/>
      <c r="EE553" s="272"/>
      <c r="EF553" s="272"/>
      <c r="EG553" s="272"/>
      <c r="EH553" s="272"/>
      <c r="EI553" s="272"/>
      <c r="EJ553" s="272"/>
      <c r="EK553" s="272"/>
      <c r="EL553" s="272"/>
      <c r="EM553" s="272"/>
      <c r="EN553" s="272"/>
      <c r="EO553" s="272"/>
      <c r="EP553" s="272"/>
      <c r="EQ553" s="272"/>
      <c r="ER553" s="272"/>
      <c r="ES553" s="272"/>
      <c r="ET553" s="272"/>
      <c r="EU553" s="272"/>
      <c r="EV553" s="272"/>
      <c r="EW553" s="272"/>
      <c r="EX553" s="272"/>
      <c r="EY553" s="272"/>
      <c r="EZ553" s="272"/>
      <c r="FA553" s="272"/>
      <c r="FB553" s="272"/>
      <c r="FC553" s="272"/>
      <c r="FD553" s="272"/>
      <c r="FE553" s="272"/>
      <c r="FF553" s="272"/>
      <c r="FG553" s="272"/>
      <c r="FH553" s="272"/>
      <c r="FI553" s="272"/>
      <c r="FJ553" s="272"/>
      <c r="FK553" s="272"/>
      <c r="FL553" s="272"/>
      <c r="FM553" s="272"/>
      <c r="FN553" s="272"/>
      <c r="FO553" s="272"/>
    </row>
    <row r="554" spans="1:171" ht="15.75" thickBot="1">
      <c r="A554" s="260"/>
      <c r="B554" s="240" t="s">
        <v>247</v>
      </c>
      <c r="C554" s="290" t="e">
        <f>+C543/C532</f>
        <v>#DIV/0!</v>
      </c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  <c r="X554" s="272"/>
      <c r="Y554" s="272"/>
      <c r="Z554" s="272"/>
      <c r="AA554" s="272"/>
      <c r="AB554" s="272"/>
      <c r="AC554" s="272"/>
      <c r="AD554" s="272"/>
      <c r="AE554" s="272"/>
      <c r="AF554" s="272"/>
      <c r="AG554" s="272"/>
      <c r="AH554" s="272"/>
      <c r="AI554" s="272"/>
      <c r="AJ554" s="272"/>
      <c r="AK554" s="272"/>
      <c r="AL554" s="272"/>
      <c r="AM554" s="272"/>
      <c r="AN554" s="272"/>
      <c r="AO554" s="272"/>
      <c r="AP554" s="272"/>
      <c r="AQ554" s="272"/>
      <c r="AR554" s="272"/>
      <c r="AS554" s="272"/>
      <c r="AT554" s="272"/>
      <c r="AU554" s="272"/>
      <c r="AV554" s="272"/>
      <c r="AW554" s="272"/>
      <c r="AX554" s="272"/>
      <c r="AY554" s="272"/>
      <c r="AZ554" s="272"/>
      <c r="BA554" s="272"/>
      <c r="BB554" s="272"/>
      <c r="BC554" s="272"/>
      <c r="BD554" s="272"/>
      <c r="BE554" s="272"/>
      <c r="BF554" s="272"/>
      <c r="BG554" s="272"/>
      <c r="BH554" s="272"/>
      <c r="BI554" s="272"/>
      <c r="BJ554" s="272"/>
      <c r="BK554" s="272"/>
      <c r="BL554" s="272"/>
      <c r="BM554" s="272"/>
      <c r="BN554" s="272"/>
      <c r="BO554" s="272"/>
      <c r="BP554" s="272"/>
      <c r="BQ554" s="272"/>
      <c r="BR554" s="272"/>
      <c r="BS554" s="272"/>
      <c r="BT554" s="272"/>
      <c r="BU554" s="272"/>
      <c r="BV554" s="272"/>
      <c r="BW554" s="272"/>
      <c r="BX554" s="272"/>
      <c r="BY554" s="272"/>
      <c r="BZ554" s="272"/>
      <c r="CA554" s="272"/>
      <c r="CB554" s="272"/>
      <c r="CC554" s="272"/>
      <c r="CD554" s="272"/>
      <c r="CE554" s="272"/>
      <c r="CF554" s="272"/>
      <c r="CG554" s="272"/>
      <c r="CH554" s="272"/>
      <c r="CI554" s="272"/>
      <c r="CJ554" s="272"/>
      <c r="CK554" s="272"/>
      <c r="CL554" s="272"/>
      <c r="CM554" s="272"/>
      <c r="CN554" s="272"/>
      <c r="CO554" s="272"/>
      <c r="CP554" s="272"/>
      <c r="CQ554" s="272"/>
      <c r="CR554" s="272"/>
      <c r="CS554" s="272"/>
      <c r="CT554" s="272"/>
      <c r="CU554" s="272"/>
      <c r="CV554" s="272"/>
      <c r="CW554" s="272"/>
      <c r="CX554" s="272"/>
      <c r="CY554" s="272"/>
      <c r="CZ554" s="272"/>
      <c r="DA554" s="272"/>
      <c r="DB554" s="272"/>
      <c r="DC554" s="272"/>
      <c r="DD554" s="272"/>
      <c r="DE554" s="272"/>
      <c r="DF554" s="272"/>
      <c r="DG554" s="272"/>
      <c r="DH554" s="272"/>
      <c r="DI554" s="272"/>
      <c r="DJ554" s="272"/>
      <c r="DK554" s="272"/>
      <c r="DL554" s="272"/>
      <c r="DM554" s="272"/>
      <c r="DN554" s="272"/>
      <c r="DO554" s="272"/>
      <c r="DP554" s="272"/>
      <c r="DQ554" s="272"/>
      <c r="DR554" s="272"/>
      <c r="DS554" s="272"/>
      <c r="DT554" s="272"/>
      <c r="DU554" s="272"/>
      <c r="DV554" s="272"/>
      <c r="DW554" s="272"/>
      <c r="DX554" s="272"/>
      <c r="DY554" s="272"/>
      <c r="DZ554" s="272"/>
      <c r="EA554" s="272"/>
      <c r="EB554" s="272"/>
      <c r="EC554" s="272"/>
      <c r="ED554" s="272"/>
      <c r="EE554" s="272"/>
      <c r="EF554" s="272"/>
      <c r="EG554" s="272"/>
      <c r="EH554" s="272"/>
      <c r="EI554" s="272"/>
      <c r="EJ554" s="272"/>
      <c r="EK554" s="272"/>
      <c r="EL554" s="272"/>
      <c r="EM554" s="272"/>
      <c r="EN554" s="272"/>
      <c r="EO554" s="272"/>
      <c r="EP554" s="272"/>
      <c r="EQ554" s="272"/>
      <c r="ER554" s="272"/>
      <c r="ES554" s="272"/>
      <c r="ET554" s="272"/>
      <c r="EU554" s="272"/>
      <c r="EV554" s="272"/>
      <c r="EW554" s="272"/>
      <c r="EX554" s="272"/>
      <c r="EY554" s="272"/>
      <c r="EZ554" s="272"/>
      <c r="FA554" s="272"/>
      <c r="FB554" s="272"/>
      <c r="FC554" s="272"/>
      <c r="FD554" s="272"/>
      <c r="FE554" s="272"/>
      <c r="FF554" s="272"/>
      <c r="FG554" s="272"/>
      <c r="FH554" s="272"/>
      <c r="FI554" s="272"/>
      <c r="FJ554" s="272"/>
      <c r="FK554" s="272"/>
      <c r="FL554" s="272"/>
      <c r="FM554" s="272"/>
      <c r="FN554" s="272"/>
      <c r="FO554" s="272"/>
    </row>
    <row r="555" spans="1:171" ht="15">
      <c r="A555" s="219"/>
      <c r="B555" s="219"/>
      <c r="C555" s="292"/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  <c r="X555" s="272"/>
      <c r="Y555" s="272"/>
      <c r="Z555" s="272"/>
      <c r="AA555" s="272"/>
      <c r="AB555" s="272"/>
      <c r="AC555" s="272"/>
      <c r="AD555" s="272"/>
      <c r="AE555" s="272"/>
      <c r="AF555" s="272"/>
      <c r="AG555" s="272"/>
      <c r="AH555" s="272"/>
      <c r="AI555" s="272"/>
      <c r="AJ555" s="272"/>
      <c r="AK555" s="272"/>
      <c r="AL555" s="272"/>
      <c r="AM555" s="272"/>
      <c r="AN555" s="272"/>
      <c r="AO555" s="272"/>
      <c r="AP555" s="272"/>
      <c r="AQ555" s="272"/>
      <c r="AR555" s="272"/>
      <c r="AS555" s="272"/>
      <c r="AT555" s="272"/>
      <c r="AU555" s="272"/>
      <c r="AV555" s="272"/>
      <c r="AW555" s="272"/>
      <c r="AX555" s="272"/>
      <c r="AY555" s="272"/>
      <c r="AZ555" s="272"/>
      <c r="BA555" s="272"/>
      <c r="BB555" s="272"/>
      <c r="BC555" s="272"/>
      <c r="BD555" s="272"/>
      <c r="BE555" s="272"/>
      <c r="BF555" s="272"/>
      <c r="BG555" s="272"/>
      <c r="BH555" s="272"/>
      <c r="BI555" s="272"/>
      <c r="BJ555" s="272"/>
      <c r="BK555" s="272"/>
      <c r="BL555" s="272"/>
      <c r="BM555" s="272"/>
      <c r="BN555" s="272"/>
      <c r="BO555" s="272"/>
      <c r="BP555" s="272"/>
      <c r="BQ555" s="272"/>
      <c r="BR555" s="272"/>
      <c r="BS555" s="272"/>
      <c r="BT555" s="272"/>
      <c r="BU555" s="272"/>
      <c r="BV555" s="272"/>
      <c r="BW555" s="272"/>
      <c r="BX555" s="272"/>
      <c r="BY555" s="272"/>
      <c r="BZ555" s="272"/>
      <c r="CA555" s="272"/>
      <c r="CB555" s="272"/>
      <c r="CC555" s="272"/>
      <c r="CD555" s="272"/>
      <c r="CE555" s="272"/>
      <c r="CF555" s="272"/>
      <c r="CG555" s="272"/>
      <c r="CH555" s="272"/>
      <c r="CI555" s="272"/>
      <c r="CJ555" s="272"/>
      <c r="CK555" s="272"/>
      <c r="CL555" s="272"/>
      <c r="CM555" s="272"/>
      <c r="CN555" s="272"/>
      <c r="CO555" s="272"/>
      <c r="CP555" s="272"/>
      <c r="CQ555" s="272"/>
      <c r="CR555" s="272"/>
      <c r="CS555" s="272"/>
      <c r="CT555" s="272"/>
      <c r="CU555" s="272"/>
      <c r="CV555" s="272"/>
      <c r="CW555" s="272"/>
      <c r="CX555" s="272"/>
      <c r="CY555" s="272"/>
      <c r="CZ555" s="272"/>
      <c r="DA555" s="272"/>
      <c r="DB555" s="272"/>
      <c r="DC555" s="272"/>
      <c r="DD555" s="272"/>
      <c r="DE555" s="272"/>
      <c r="DF555" s="272"/>
      <c r="DG555" s="272"/>
      <c r="DH555" s="272"/>
      <c r="DI555" s="272"/>
      <c r="DJ555" s="272"/>
      <c r="DK555" s="272"/>
      <c r="DL555" s="272"/>
      <c r="DM555" s="272"/>
      <c r="DN555" s="272"/>
      <c r="DO555" s="272"/>
      <c r="DP555" s="272"/>
      <c r="DQ555" s="272"/>
      <c r="DR555" s="272"/>
      <c r="DS555" s="272"/>
      <c r="DT555" s="272"/>
      <c r="DU555" s="272"/>
      <c r="DV555" s="272"/>
      <c r="DW555" s="272"/>
      <c r="DX555" s="272"/>
      <c r="DY555" s="272"/>
      <c r="DZ555" s="272"/>
      <c r="EA555" s="272"/>
      <c r="EB555" s="272"/>
      <c r="EC555" s="272"/>
      <c r="ED555" s="272"/>
      <c r="EE555" s="272"/>
      <c r="EF555" s="272"/>
      <c r="EG555" s="272"/>
      <c r="EH555" s="272"/>
      <c r="EI555" s="272"/>
      <c r="EJ555" s="272"/>
      <c r="EK555" s="272"/>
      <c r="EL555" s="272"/>
      <c r="EM555" s="272"/>
      <c r="EN555" s="272"/>
      <c r="EO555" s="272"/>
      <c r="EP555" s="272"/>
      <c r="EQ555" s="272"/>
      <c r="ER555" s="272"/>
      <c r="ES555" s="272"/>
      <c r="ET555" s="272"/>
      <c r="EU555" s="272"/>
      <c r="EV555" s="272"/>
      <c r="EW555" s="272"/>
      <c r="EX555" s="272"/>
      <c r="EY555" s="272"/>
      <c r="EZ555" s="272"/>
      <c r="FA555" s="272"/>
      <c r="FB555" s="272"/>
      <c r="FC555" s="272"/>
      <c r="FD555" s="272"/>
      <c r="FE555" s="272"/>
      <c r="FF555" s="272"/>
      <c r="FG555" s="272"/>
      <c r="FH555" s="272"/>
      <c r="FI555" s="272"/>
      <c r="FJ555" s="272"/>
      <c r="FK555" s="272"/>
      <c r="FL555" s="272"/>
      <c r="FM555" s="272"/>
      <c r="FN555" s="272"/>
      <c r="FO555" s="272"/>
    </row>
    <row r="556" spans="1:171" ht="15">
      <c r="A556" s="262"/>
      <c r="B556" s="263" t="s">
        <v>163</v>
      </c>
      <c r="C556" s="291"/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  <c r="X556" s="272"/>
      <c r="Y556" s="272"/>
      <c r="Z556" s="272"/>
      <c r="AA556" s="272"/>
      <c r="AB556" s="272"/>
      <c r="AC556" s="272"/>
      <c r="AD556" s="272"/>
      <c r="AE556" s="272"/>
      <c r="AF556" s="272"/>
      <c r="AG556" s="272"/>
      <c r="AH556" s="272"/>
      <c r="AI556" s="272"/>
      <c r="AJ556" s="272"/>
      <c r="AK556" s="272"/>
      <c r="AL556" s="272"/>
      <c r="AM556" s="272"/>
      <c r="AN556" s="272"/>
      <c r="AO556" s="272"/>
      <c r="AP556" s="272"/>
      <c r="AQ556" s="272"/>
      <c r="AR556" s="272"/>
      <c r="AS556" s="272"/>
      <c r="AT556" s="272"/>
      <c r="AU556" s="272"/>
      <c r="AV556" s="272"/>
      <c r="AW556" s="272"/>
      <c r="AX556" s="272"/>
      <c r="AY556" s="272"/>
      <c r="AZ556" s="272"/>
      <c r="BA556" s="272"/>
      <c r="BB556" s="272"/>
      <c r="BC556" s="272"/>
      <c r="BD556" s="272"/>
      <c r="BE556" s="272"/>
      <c r="BF556" s="272"/>
      <c r="BG556" s="272"/>
      <c r="BH556" s="272"/>
      <c r="BI556" s="272"/>
      <c r="BJ556" s="272"/>
      <c r="BK556" s="272"/>
      <c r="BL556" s="272"/>
      <c r="BM556" s="272"/>
      <c r="BN556" s="272"/>
      <c r="BO556" s="272"/>
      <c r="BP556" s="272"/>
      <c r="BQ556" s="272"/>
      <c r="BR556" s="272"/>
      <c r="BS556" s="272"/>
      <c r="BT556" s="272"/>
      <c r="BU556" s="272"/>
      <c r="BV556" s="272"/>
      <c r="BW556" s="272"/>
      <c r="BX556" s="272"/>
      <c r="BY556" s="272"/>
      <c r="BZ556" s="272"/>
      <c r="CA556" s="272"/>
      <c r="CB556" s="272"/>
      <c r="CC556" s="272"/>
      <c r="CD556" s="272"/>
      <c r="CE556" s="272"/>
      <c r="CF556" s="272"/>
      <c r="CG556" s="272"/>
      <c r="CH556" s="272"/>
      <c r="CI556" s="272"/>
      <c r="CJ556" s="272"/>
      <c r="CK556" s="272"/>
      <c r="CL556" s="272"/>
      <c r="CM556" s="272"/>
      <c r="CN556" s="272"/>
      <c r="CO556" s="272"/>
      <c r="CP556" s="272"/>
      <c r="CQ556" s="272"/>
      <c r="CR556" s="272"/>
      <c r="CS556" s="272"/>
      <c r="CT556" s="272"/>
      <c r="CU556" s="272"/>
      <c r="CV556" s="272"/>
      <c r="CW556" s="272"/>
      <c r="CX556" s="272"/>
      <c r="CY556" s="272"/>
      <c r="CZ556" s="272"/>
      <c r="DA556" s="272"/>
      <c r="DB556" s="272"/>
      <c r="DC556" s="272"/>
      <c r="DD556" s="272"/>
      <c r="DE556" s="272"/>
      <c r="DF556" s="272"/>
      <c r="DG556" s="272"/>
      <c r="DH556" s="272"/>
      <c r="DI556" s="272"/>
      <c r="DJ556" s="272"/>
      <c r="DK556" s="272"/>
      <c r="DL556" s="272"/>
      <c r="DM556" s="272"/>
      <c r="DN556" s="272"/>
      <c r="DO556" s="272"/>
      <c r="DP556" s="272"/>
      <c r="DQ556" s="272"/>
      <c r="DR556" s="272"/>
      <c r="DS556" s="272"/>
      <c r="DT556" s="272"/>
      <c r="DU556" s="272"/>
      <c r="DV556" s="272"/>
      <c r="DW556" s="272"/>
      <c r="DX556" s="272"/>
      <c r="DY556" s="272"/>
      <c r="DZ556" s="272"/>
      <c r="EA556" s="272"/>
      <c r="EB556" s="272"/>
      <c r="EC556" s="272"/>
      <c r="ED556" s="272"/>
      <c r="EE556" s="272"/>
      <c r="EF556" s="272"/>
      <c r="EG556" s="272"/>
      <c r="EH556" s="272"/>
      <c r="EI556" s="272"/>
      <c r="EJ556" s="272"/>
      <c r="EK556" s="272"/>
      <c r="EL556" s="272"/>
      <c r="EM556" s="272"/>
      <c r="EN556" s="272"/>
      <c r="EO556" s="272"/>
      <c r="EP556" s="272"/>
      <c r="EQ556" s="272"/>
      <c r="ER556" s="272"/>
      <c r="ES556" s="272"/>
      <c r="ET556" s="272"/>
      <c r="EU556" s="272"/>
      <c r="EV556" s="272"/>
      <c r="EW556" s="272"/>
      <c r="EX556" s="272"/>
      <c r="EY556" s="272"/>
      <c r="EZ556" s="272"/>
      <c r="FA556" s="272"/>
      <c r="FB556" s="272"/>
      <c r="FC556" s="272"/>
      <c r="FD556" s="272"/>
      <c r="FE556" s="272"/>
      <c r="FF556" s="272"/>
      <c r="FG556" s="272"/>
      <c r="FH556" s="272"/>
      <c r="FI556" s="272"/>
      <c r="FJ556" s="272"/>
      <c r="FK556" s="272"/>
      <c r="FL556" s="272"/>
      <c r="FM556" s="272"/>
      <c r="FN556" s="272"/>
      <c r="FO556" s="272"/>
    </row>
    <row r="557" spans="1:171" ht="15">
      <c r="A557" s="213"/>
      <c r="B557" s="250" t="s">
        <v>68</v>
      </c>
      <c r="C557" s="187"/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  <c r="X557" s="272"/>
      <c r="Y557" s="272"/>
      <c r="Z557" s="272"/>
      <c r="AA557" s="272"/>
      <c r="AB557" s="272"/>
      <c r="AC557" s="272"/>
      <c r="AD557" s="272"/>
      <c r="AE557" s="272"/>
      <c r="AF557" s="272"/>
      <c r="AG557" s="272"/>
      <c r="AH557" s="272"/>
      <c r="AI557" s="272"/>
      <c r="AJ557" s="272"/>
      <c r="AK557" s="272"/>
      <c r="AL557" s="272"/>
      <c r="AM557" s="272"/>
      <c r="AN557" s="272"/>
      <c r="AO557" s="272"/>
      <c r="AP557" s="272"/>
      <c r="AQ557" s="272"/>
      <c r="AR557" s="272"/>
      <c r="AS557" s="272"/>
      <c r="AT557" s="272"/>
      <c r="AU557" s="272"/>
      <c r="AV557" s="272"/>
      <c r="AW557" s="272"/>
      <c r="AX557" s="272"/>
      <c r="AY557" s="272"/>
      <c r="AZ557" s="272"/>
      <c r="BA557" s="272"/>
      <c r="BB557" s="272"/>
      <c r="BC557" s="272"/>
      <c r="BD557" s="272"/>
      <c r="BE557" s="272"/>
      <c r="BF557" s="272"/>
      <c r="BG557" s="272"/>
      <c r="BH557" s="272"/>
      <c r="BI557" s="272"/>
      <c r="BJ557" s="272"/>
      <c r="BK557" s="272"/>
      <c r="BL557" s="272"/>
      <c r="BM557" s="272"/>
      <c r="BN557" s="272"/>
      <c r="BO557" s="272"/>
      <c r="BP557" s="272"/>
      <c r="BQ557" s="272"/>
      <c r="BR557" s="272"/>
      <c r="BS557" s="272"/>
      <c r="BT557" s="272"/>
      <c r="BU557" s="272"/>
      <c r="BV557" s="272"/>
      <c r="BW557" s="272"/>
      <c r="BX557" s="272"/>
      <c r="BY557" s="272"/>
      <c r="BZ557" s="272"/>
      <c r="CA557" s="272"/>
      <c r="CB557" s="272"/>
      <c r="CC557" s="272"/>
      <c r="CD557" s="272"/>
      <c r="CE557" s="272"/>
      <c r="CF557" s="272"/>
      <c r="CG557" s="272"/>
      <c r="CH557" s="272"/>
      <c r="CI557" s="272"/>
      <c r="CJ557" s="272"/>
      <c r="CK557" s="272"/>
      <c r="CL557" s="272"/>
      <c r="CM557" s="272"/>
      <c r="CN557" s="272"/>
      <c r="CO557" s="272"/>
      <c r="CP557" s="272"/>
      <c r="CQ557" s="272"/>
      <c r="CR557" s="272"/>
      <c r="CS557" s="272"/>
      <c r="CT557" s="272"/>
      <c r="CU557" s="272"/>
      <c r="CV557" s="272"/>
      <c r="CW557" s="272"/>
      <c r="CX557" s="272"/>
      <c r="CY557" s="272"/>
      <c r="CZ557" s="272"/>
      <c r="DA557" s="272"/>
      <c r="DB557" s="272"/>
      <c r="DC557" s="272"/>
      <c r="DD557" s="272"/>
      <c r="DE557" s="272"/>
      <c r="DF557" s="272"/>
      <c r="DG557" s="272"/>
      <c r="DH557" s="272"/>
      <c r="DI557" s="272"/>
      <c r="DJ557" s="272"/>
      <c r="DK557" s="272"/>
      <c r="DL557" s="272"/>
      <c r="DM557" s="272"/>
      <c r="DN557" s="272"/>
      <c r="DO557" s="272"/>
      <c r="DP557" s="272"/>
      <c r="DQ557" s="272"/>
      <c r="DR557" s="272"/>
      <c r="DS557" s="272"/>
      <c r="DT557" s="272"/>
      <c r="DU557" s="272"/>
      <c r="DV557" s="272"/>
      <c r="DW557" s="272"/>
      <c r="DX557" s="272"/>
      <c r="DY557" s="272"/>
      <c r="DZ557" s="272"/>
      <c r="EA557" s="272"/>
      <c r="EB557" s="272"/>
      <c r="EC557" s="272"/>
      <c r="ED557" s="272"/>
      <c r="EE557" s="272"/>
      <c r="EF557" s="272"/>
      <c r="EG557" s="272"/>
      <c r="EH557" s="272"/>
      <c r="EI557" s="272"/>
      <c r="EJ557" s="272"/>
      <c r="EK557" s="272"/>
      <c r="EL557" s="272"/>
      <c r="EM557" s="272"/>
      <c r="EN557" s="272"/>
      <c r="EO557" s="272"/>
      <c r="EP557" s="272"/>
      <c r="EQ557" s="272"/>
      <c r="ER557" s="272"/>
      <c r="ES557" s="272"/>
      <c r="ET557" s="272"/>
      <c r="EU557" s="272"/>
      <c r="EV557" s="272"/>
      <c r="EW557" s="272"/>
      <c r="EX557" s="272"/>
      <c r="EY557" s="272"/>
      <c r="EZ557" s="272"/>
      <c r="FA557" s="272"/>
      <c r="FB557" s="272"/>
      <c r="FC557" s="272"/>
      <c r="FD557" s="272"/>
      <c r="FE557" s="272"/>
      <c r="FF557" s="272"/>
      <c r="FG557" s="272"/>
      <c r="FH557" s="272"/>
      <c r="FI557" s="272"/>
      <c r="FJ557" s="272"/>
      <c r="FK557" s="272"/>
      <c r="FL557" s="272"/>
      <c r="FM557" s="272"/>
      <c r="FN557" s="272"/>
      <c r="FO557" s="272"/>
    </row>
    <row r="558" spans="1:171" ht="15">
      <c r="A558" s="255"/>
      <c r="B558" s="256" t="s">
        <v>11</v>
      </c>
      <c r="C558" s="190"/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  <c r="X558" s="272"/>
      <c r="Y558" s="272"/>
      <c r="Z558" s="272"/>
      <c r="AA558" s="272"/>
      <c r="AB558" s="272"/>
      <c r="AC558" s="272"/>
      <c r="AD558" s="272"/>
      <c r="AE558" s="272"/>
      <c r="AF558" s="272"/>
      <c r="AG558" s="272"/>
      <c r="AH558" s="272"/>
      <c r="AI558" s="272"/>
      <c r="AJ558" s="272"/>
      <c r="AK558" s="272"/>
      <c r="AL558" s="272"/>
      <c r="AM558" s="272"/>
      <c r="AN558" s="272"/>
      <c r="AO558" s="272"/>
      <c r="AP558" s="272"/>
      <c r="AQ558" s="272"/>
      <c r="AR558" s="272"/>
      <c r="AS558" s="272"/>
      <c r="AT558" s="272"/>
      <c r="AU558" s="272"/>
      <c r="AV558" s="272"/>
      <c r="AW558" s="272"/>
      <c r="AX558" s="272"/>
      <c r="AY558" s="272"/>
      <c r="AZ558" s="272"/>
      <c r="BA558" s="272"/>
      <c r="BB558" s="272"/>
      <c r="BC558" s="272"/>
      <c r="BD558" s="272"/>
      <c r="BE558" s="272"/>
      <c r="BF558" s="272"/>
      <c r="BG558" s="272"/>
      <c r="BH558" s="272"/>
      <c r="BI558" s="272"/>
      <c r="BJ558" s="272"/>
      <c r="BK558" s="272"/>
      <c r="BL558" s="272"/>
      <c r="BM558" s="272"/>
      <c r="BN558" s="272"/>
      <c r="BO558" s="272"/>
      <c r="BP558" s="272"/>
      <c r="BQ558" s="272"/>
      <c r="BR558" s="272"/>
      <c r="BS558" s="272"/>
      <c r="BT558" s="272"/>
      <c r="BU558" s="272"/>
      <c r="BV558" s="272"/>
      <c r="BW558" s="272"/>
      <c r="BX558" s="272"/>
      <c r="BY558" s="272"/>
      <c r="BZ558" s="272"/>
      <c r="CA558" s="272"/>
      <c r="CB558" s="272"/>
      <c r="CC558" s="272"/>
      <c r="CD558" s="272"/>
      <c r="CE558" s="272"/>
      <c r="CF558" s="272"/>
      <c r="CG558" s="272"/>
      <c r="CH558" s="272"/>
      <c r="CI558" s="272"/>
      <c r="CJ558" s="272"/>
      <c r="CK558" s="272"/>
      <c r="CL558" s="272"/>
      <c r="CM558" s="272"/>
      <c r="CN558" s="272"/>
      <c r="CO558" s="272"/>
      <c r="CP558" s="272"/>
      <c r="CQ558" s="272"/>
      <c r="CR558" s="272"/>
      <c r="CS558" s="272"/>
      <c r="CT558" s="272"/>
      <c r="CU558" s="272"/>
      <c r="CV558" s="272"/>
      <c r="CW558" s="272"/>
      <c r="CX558" s="272"/>
      <c r="CY558" s="272"/>
      <c r="CZ558" s="272"/>
      <c r="DA558" s="272"/>
      <c r="DB558" s="272"/>
      <c r="DC558" s="272"/>
      <c r="DD558" s="272"/>
      <c r="DE558" s="272"/>
      <c r="DF558" s="272"/>
      <c r="DG558" s="272"/>
      <c r="DH558" s="272"/>
      <c r="DI558" s="272"/>
      <c r="DJ558" s="272"/>
      <c r="DK558" s="272"/>
      <c r="DL558" s="272"/>
      <c r="DM558" s="272"/>
      <c r="DN558" s="272"/>
      <c r="DO558" s="272"/>
      <c r="DP558" s="272"/>
      <c r="DQ558" s="272"/>
      <c r="DR558" s="272"/>
      <c r="DS558" s="272"/>
      <c r="DT558" s="272"/>
      <c r="DU558" s="272"/>
      <c r="DV558" s="272"/>
      <c r="DW558" s="272"/>
      <c r="DX558" s="272"/>
      <c r="DY558" s="272"/>
      <c r="DZ558" s="272"/>
      <c r="EA558" s="272"/>
      <c r="EB558" s="272"/>
      <c r="EC558" s="272"/>
      <c r="ED558" s="272"/>
      <c r="EE558" s="272"/>
      <c r="EF558" s="272"/>
      <c r="EG558" s="272"/>
      <c r="EH558" s="272"/>
      <c r="EI558" s="272"/>
      <c r="EJ558" s="272"/>
      <c r="EK558" s="272"/>
      <c r="EL558" s="272"/>
      <c r="EM558" s="272"/>
      <c r="EN558" s="272"/>
      <c r="EO558" s="272"/>
      <c r="EP558" s="272"/>
      <c r="EQ558" s="272"/>
      <c r="ER558" s="272"/>
      <c r="ES558" s="272"/>
      <c r="ET558" s="272"/>
      <c r="EU558" s="272"/>
      <c r="EV558" s="272"/>
      <c r="EW558" s="272"/>
      <c r="EX558" s="272"/>
      <c r="EY558" s="272"/>
      <c r="EZ558" s="272"/>
      <c r="FA558" s="272"/>
      <c r="FB558" s="272"/>
      <c r="FC558" s="272"/>
      <c r="FD558" s="272"/>
      <c r="FE558" s="272"/>
      <c r="FF558" s="272"/>
      <c r="FG558" s="272"/>
      <c r="FH558" s="272"/>
      <c r="FI558" s="272"/>
      <c r="FJ558" s="272"/>
      <c r="FK558" s="272"/>
      <c r="FL558" s="272"/>
      <c r="FM558" s="272"/>
      <c r="FN558" s="272"/>
      <c r="FO558" s="272"/>
    </row>
    <row r="559" spans="1:171" ht="15">
      <c r="A559" s="213"/>
      <c r="B559" s="250" t="s">
        <v>69</v>
      </c>
      <c r="C559" s="187"/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  <c r="X559" s="272"/>
      <c r="Y559" s="272"/>
      <c r="Z559" s="272"/>
      <c r="AA559" s="272"/>
      <c r="AB559" s="272"/>
      <c r="AC559" s="272"/>
      <c r="AD559" s="272"/>
      <c r="AE559" s="272"/>
      <c r="AF559" s="272"/>
      <c r="AG559" s="272"/>
      <c r="AH559" s="272"/>
      <c r="AI559" s="272"/>
      <c r="AJ559" s="272"/>
      <c r="AK559" s="272"/>
      <c r="AL559" s="272"/>
      <c r="AM559" s="272"/>
      <c r="AN559" s="272"/>
      <c r="AO559" s="272"/>
      <c r="AP559" s="272"/>
      <c r="AQ559" s="272"/>
      <c r="AR559" s="272"/>
      <c r="AS559" s="272"/>
      <c r="AT559" s="272"/>
      <c r="AU559" s="272"/>
      <c r="AV559" s="272"/>
      <c r="AW559" s="272"/>
      <c r="AX559" s="272"/>
      <c r="AY559" s="272"/>
      <c r="AZ559" s="272"/>
      <c r="BA559" s="272"/>
      <c r="BB559" s="272"/>
      <c r="BC559" s="272"/>
      <c r="BD559" s="272"/>
      <c r="BE559" s="272"/>
      <c r="BF559" s="272"/>
      <c r="BG559" s="272"/>
      <c r="BH559" s="272"/>
      <c r="BI559" s="272"/>
      <c r="BJ559" s="272"/>
      <c r="BK559" s="272"/>
      <c r="BL559" s="272"/>
      <c r="BM559" s="272"/>
      <c r="BN559" s="272"/>
      <c r="BO559" s="272"/>
      <c r="BP559" s="272"/>
      <c r="BQ559" s="272"/>
      <c r="BR559" s="272"/>
      <c r="BS559" s="272"/>
      <c r="BT559" s="272"/>
      <c r="BU559" s="272"/>
      <c r="BV559" s="272"/>
      <c r="BW559" s="272"/>
      <c r="BX559" s="272"/>
      <c r="BY559" s="272"/>
      <c r="BZ559" s="272"/>
      <c r="CA559" s="272"/>
      <c r="CB559" s="272"/>
      <c r="CC559" s="272"/>
      <c r="CD559" s="272"/>
      <c r="CE559" s="272"/>
      <c r="CF559" s="272"/>
      <c r="CG559" s="272"/>
      <c r="CH559" s="272"/>
      <c r="CI559" s="272"/>
      <c r="CJ559" s="272"/>
      <c r="CK559" s="272"/>
      <c r="CL559" s="272"/>
      <c r="CM559" s="272"/>
      <c r="CN559" s="272"/>
      <c r="CO559" s="272"/>
      <c r="CP559" s="272"/>
      <c r="CQ559" s="272"/>
      <c r="CR559" s="272"/>
      <c r="CS559" s="272"/>
      <c r="CT559" s="272"/>
      <c r="CU559" s="272"/>
      <c r="CV559" s="272"/>
      <c r="CW559" s="272"/>
      <c r="CX559" s="272"/>
      <c r="CY559" s="272"/>
      <c r="CZ559" s="272"/>
      <c r="DA559" s="272"/>
      <c r="DB559" s="272"/>
      <c r="DC559" s="272"/>
      <c r="DD559" s="272"/>
      <c r="DE559" s="272"/>
      <c r="DF559" s="272"/>
      <c r="DG559" s="272"/>
      <c r="DH559" s="272"/>
      <c r="DI559" s="272"/>
      <c r="DJ559" s="272"/>
      <c r="DK559" s="272"/>
      <c r="DL559" s="272"/>
      <c r="DM559" s="272"/>
      <c r="DN559" s="272"/>
      <c r="DO559" s="272"/>
      <c r="DP559" s="272"/>
      <c r="DQ559" s="272"/>
      <c r="DR559" s="272"/>
      <c r="DS559" s="272"/>
      <c r="DT559" s="272"/>
      <c r="DU559" s="272"/>
      <c r="DV559" s="272"/>
      <c r="DW559" s="272"/>
      <c r="DX559" s="272"/>
      <c r="DY559" s="272"/>
      <c r="DZ559" s="272"/>
      <c r="EA559" s="272"/>
      <c r="EB559" s="272"/>
      <c r="EC559" s="272"/>
      <c r="ED559" s="272"/>
      <c r="EE559" s="272"/>
      <c r="EF559" s="272"/>
      <c r="EG559" s="272"/>
      <c r="EH559" s="272"/>
      <c r="EI559" s="272"/>
      <c r="EJ559" s="272"/>
      <c r="EK559" s="272"/>
      <c r="EL559" s="272"/>
      <c r="EM559" s="272"/>
      <c r="EN559" s="272"/>
      <c r="EO559" s="272"/>
      <c r="EP559" s="272"/>
      <c r="EQ559" s="272"/>
      <c r="ER559" s="272"/>
      <c r="ES559" s="272"/>
      <c r="ET559" s="272"/>
      <c r="EU559" s="272"/>
      <c r="EV559" s="272"/>
      <c r="EW559" s="272"/>
      <c r="EX559" s="272"/>
      <c r="EY559" s="272"/>
      <c r="EZ559" s="272"/>
      <c r="FA559" s="272"/>
      <c r="FB559" s="272"/>
      <c r="FC559" s="272"/>
      <c r="FD559" s="272"/>
      <c r="FE559" s="272"/>
      <c r="FF559" s="272"/>
      <c r="FG559" s="272"/>
      <c r="FH559" s="272"/>
      <c r="FI559" s="272"/>
      <c r="FJ559" s="272"/>
      <c r="FK559" s="272"/>
      <c r="FL559" s="272"/>
      <c r="FM559" s="272"/>
      <c r="FN559" s="272"/>
      <c r="FO559" s="272"/>
    </row>
    <row r="560" spans="1:171" ht="15">
      <c r="A560" s="255"/>
      <c r="B560" s="256" t="s">
        <v>324</v>
      </c>
      <c r="C560" s="257">
        <f>+C561+C562</f>
        <v>0</v>
      </c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  <c r="X560" s="272"/>
      <c r="Y560" s="272"/>
      <c r="Z560" s="272"/>
      <c r="AA560" s="272"/>
      <c r="AB560" s="272"/>
      <c r="AC560" s="272"/>
      <c r="AD560" s="272"/>
      <c r="AE560" s="272"/>
      <c r="AF560" s="272"/>
      <c r="AG560" s="272"/>
      <c r="AH560" s="272"/>
      <c r="AI560" s="272"/>
      <c r="AJ560" s="272"/>
      <c r="AK560" s="272"/>
      <c r="AL560" s="272"/>
      <c r="AM560" s="272"/>
      <c r="AN560" s="272"/>
      <c r="AO560" s="272"/>
      <c r="AP560" s="272"/>
      <c r="AQ560" s="272"/>
      <c r="AR560" s="272"/>
      <c r="AS560" s="272"/>
      <c r="AT560" s="272"/>
      <c r="AU560" s="272"/>
      <c r="AV560" s="272"/>
      <c r="AW560" s="272"/>
      <c r="AX560" s="272"/>
      <c r="AY560" s="272"/>
      <c r="AZ560" s="272"/>
      <c r="BA560" s="272"/>
      <c r="BB560" s="272"/>
      <c r="BC560" s="272"/>
      <c r="BD560" s="272"/>
      <c r="BE560" s="272"/>
      <c r="BF560" s="272"/>
      <c r="BG560" s="272"/>
      <c r="BH560" s="272"/>
      <c r="BI560" s="272"/>
      <c r="BJ560" s="272"/>
      <c r="BK560" s="272"/>
      <c r="BL560" s="272"/>
      <c r="BM560" s="272"/>
      <c r="BN560" s="272"/>
      <c r="BO560" s="272"/>
      <c r="BP560" s="272"/>
      <c r="BQ560" s="272"/>
      <c r="BR560" s="272"/>
      <c r="BS560" s="272"/>
      <c r="BT560" s="272"/>
      <c r="BU560" s="272"/>
      <c r="BV560" s="272"/>
      <c r="BW560" s="272"/>
      <c r="BX560" s="272"/>
      <c r="BY560" s="272"/>
      <c r="BZ560" s="272"/>
      <c r="CA560" s="272"/>
      <c r="CB560" s="272"/>
      <c r="CC560" s="272"/>
      <c r="CD560" s="272"/>
      <c r="CE560" s="272"/>
      <c r="CF560" s="272"/>
      <c r="CG560" s="272"/>
      <c r="CH560" s="272"/>
      <c r="CI560" s="272"/>
      <c r="CJ560" s="272"/>
      <c r="CK560" s="272"/>
      <c r="CL560" s="272"/>
      <c r="CM560" s="272"/>
      <c r="CN560" s="272"/>
      <c r="CO560" s="272"/>
      <c r="CP560" s="272"/>
      <c r="CQ560" s="272"/>
      <c r="CR560" s="272"/>
      <c r="CS560" s="272"/>
      <c r="CT560" s="272"/>
      <c r="CU560" s="272"/>
      <c r="CV560" s="272"/>
      <c r="CW560" s="272"/>
      <c r="CX560" s="272"/>
      <c r="CY560" s="272"/>
      <c r="CZ560" s="272"/>
      <c r="DA560" s="272"/>
      <c r="DB560" s="272"/>
      <c r="DC560" s="272"/>
      <c r="DD560" s="272"/>
      <c r="DE560" s="272"/>
      <c r="DF560" s="272"/>
      <c r="DG560" s="272"/>
      <c r="DH560" s="272"/>
      <c r="DI560" s="272"/>
      <c r="DJ560" s="272"/>
      <c r="DK560" s="272"/>
      <c r="DL560" s="272"/>
      <c r="DM560" s="272"/>
      <c r="DN560" s="272"/>
      <c r="DO560" s="272"/>
      <c r="DP560" s="272"/>
      <c r="DQ560" s="272"/>
      <c r="DR560" s="272"/>
      <c r="DS560" s="272"/>
      <c r="DT560" s="272"/>
      <c r="DU560" s="272"/>
      <c r="DV560" s="272"/>
      <c r="DW560" s="272"/>
      <c r="DX560" s="272"/>
      <c r="DY560" s="272"/>
      <c r="DZ560" s="272"/>
      <c r="EA560" s="272"/>
      <c r="EB560" s="272"/>
      <c r="EC560" s="272"/>
      <c r="ED560" s="272"/>
      <c r="EE560" s="272"/>
      <c r="EF560" s="272"/>
      <c r="EG560" s="272"/>
      <c r="EH560" s="272"/>
      <c r="EI560" s="272"/>
      <c r="EJ560" s="272"/>
      <c r="EK560" s="272"/>
      <c r="EL560" s="272"/>
      <c r="EM560" s="272"/>
      <c r="EN560" s="272"/>
      <c r="EO560" s="272"/>
      <c r="EP560" s="272"/>
      <c r="EQ560" s="272"/>
      <c r="ER560" s="272"/>
      <c r="ES560" s="272"/>
      <c r="ET560" s="272"/>
      <c r="EU560" s="272"/>
      <c r="EV560" s="272"/>
      <c r="EW560" s="272"/>
      <c r="EX560" s="272"/>
      <c r="EY560" s="272"/>
      <c r="EZ560" s="272"/>
      <c r="FA560" s="272"/>
      <c r="FB560" s="272"/>
      <c r="FC560" s="272"/>
      <c r="FD560" s="272"/>
      <c r="FE560" s="272"/>
      <c r="FF560" s="272"/>
      <c r="FG560" s="272"/>
      <c r="FH560" s="272"/>
      <c r="FI560" s="272"/>
      <c r="FJ560" s="272"/>
      <c r="FK560" s="272"/>
      <c r="FL560" s="272"/>
      <c r="FM560" s="272"/>
      <c r="FN560" s="272"/>
      <c r="FO560" s="272"/>
    </row>
    <row r="561" spans="1:171" ht="15">
      <c r="A561" s="213"/>
      <c r="B561" s="226" t="s">
        <v>57</v>
      </c>
      <c r="C561" s="179"/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  <c r="X561" s="272"/>
      <c r="Y561" s="272"/>
      <c r="Z561" s="272"/>
      <c r="AA561" s="272"/>
      <c r="AB561" s="272"/>
      <c r="AC561" s="272"/>
      <c r="AD561" s="272"/>
      <c r="AE561" s="272"/>
      <c r="AF561" s="272"/>
      <c r="AG561" s="272"/>
      <c r="AH561" s="272"/>
      <c r="AI561" s="272"/>
      <c r="AJ561" s="272"/>
      <c r="AK561" s="272"/>
      <c r="AL561" s="272"/>
      <c r="AM561" s="272"/>
      <c r="AN561" s="272"/>
      <c r="AO561" s="272"/>
      <c r="AP561" s="272"/>
      <c r="AQ561" s="272"/>
      <c r="AR561" s="272"/>
      <c r="AS561" s="272"/>
      <c r="AT561" s="272"/>
      <c r="AU561" s="272"/>
      <c r="AV561" s="272"/>
      <c r="AW561" s="272"/>
      <c r="AX561" s="272"/>
      <c r="AY561" s="272"/>
      <c r="AZ561" s="272"/>
      <c r="BA561" s="272"/>
      <c r="BB561" s="272"/>
      <c r="BC561" s="272"/>
      <c r="BD561" s="272"/>
      <c r="BE561" s="272"/>
      <c r="BF561" s="272"/>
      <c r="BG561" s="272"/>
      <c r="BH561" s="272"/>
      <c r="BI561" s="272"/>
      <c r="BJ561" s="272"/>
      <c r="BK561" s="272"/>
      <c r="BL561" s="272"/>
      <c r="BM561" s="272"/>
      <c r="BN561" s="272"/>
      <c r="BO561" s="272"/>
      <c r="BP561" s="272"/>
      <c r="BQ561" s="272"/>
      <c r="BR561" s="272"/>
      <c r="BS561" s="272"/>
      <c r="BT561" s="272"/>
      <c r="BU561" s="272"/>
      <c r="BV561" s="272"/>
      <c r="BW561" s="272"/>
      <c r="BX561" s="272"/>
      <c r="BY561" s="272"/>
      <c r="BZ561" s="272"/>
      <c r="CA561" s="272"/>
      <c r="CB561" s="272"/>
      <c r="CC561" s="272"/>
      <c r="CD561" s="272"/>
      <c r="CE561" s="272"/>
      <c r="CF561" s="272"/>
      <c r="CG561" s="272"/>
      <c r="CH561" s="272"/>
      <c r="CI561" s="272"/>
      <c r="CJ561" s="272"/>
      <c r="CK561" s="272"/>
      <c r="CL561" s="272"/>
      <c r="CM561" s="272"/>
      <c r="CN561" s="272"/>
      <c r="CO561" s="272"/>
      <c r="CP561" s="272"/>
      <c r="CQ561" s="272"/>
      <c r="CR561" s="272"/>
      <c r="CS561" s="272"/>
      <c r="CT561" s="272"/>
      <c r="CU561" s="272"/>
      <c r="CV561" s="272"/>
      <c r="CW561" s="272"/>
      <c r="CX561" s="272"/>
      <c r="CY561" s="272"/>
      <c r="CZ561" s="272"/>
      <c r="DA561" s="272"/>
      <c r="DB561" s="272"/>
      <c r="DC561" s="272"/>
      <c r="DD561" s="272"/>
      <c r="DE561" s="272"/>
      <c r="DF561" s="272"/>
      <c r="DG561" s="272"/>
      <c r="DH561" s="272"/>
      <c r="DI561" s="272"/>
      <c r="DJ561" s="272"/>
      <c r="DK561" s="272"/>
      <c r="DL561" s="272"/>
      <c r="DM561" s="272"/>
      <c r="DN561" s="272"/>
      <c r="DO561" s="272"/>
      <c r="DP561" s="272"/>
      <c r="DQ561" s="272"/>
      <c r="DR561" s="272"/>
      <c r="DS561" s="272"/>
      <c r="DT561" s="272"/>
      <c r="DU561" s="272"/>
      <c r="DV561" s="272"/>
      <c r="DW561" s="272"/>
      <c r="DX561" s="272"/>
      <c r="DY561" s="272"/>
      <c r="DZ561" s="272"/>
      <c r="EA561" s="272"/>
      <c r="EB561" s="272"/>
      <c r="EC561" s="272"/>
      <c r="ED561" s="272"/>
      <c r="EE561" s="272"/>
      <c r="EF561" s="272"/>
      <c r="EG561" s="272"/>
      <c r="EH561" s="272"/>
      <c r="EI561" s="272"/>
      <c r="EJ561" s="272"/>
      <c r="EK561" s="272"/>
      <c r="EL561" s="272"/>
      <c r="EM561" s="272"/>
      <c r="EN561" s="272"/>
      <c r="EO561" s="272"/>
      <c r="EP561" s="272"/>
      <c r="EQ561" s="272"/>
      <c r="ER561" s="272"/>
      <c r="ES561" s="272"/>
      <c r="ET561" s="272"/>
      <c r="EU561" s="272"/>
      <c r="EV561" s="272"/>
      <c r="EW561" s="272"/>
      <c r="EX561" s="272"/>
      <c r="EY561" s="272"/>
      <c r="EZ561" s="272"/>
      <c r="FA561" s="272"/>
      <c r="FB561" s="272"/>
      <c r="FC561" s="272"/>
      <c r="FD561" s="272"/>
      <c r="FE561" s="272"/>
      <c r="FF561" s="272"/>
      <c r="FG561" s="272"/>
      <c r="FH561" s="272"/>
      <c r="FI561" s="272"/>
      <c r="FJ561" s="272"/>
      <c r="FK561" s="272"/>
      <c r="FL561" s="272"/>
      <c r="FM561" s="272"/>
      <c r="FN561" s="272"/>
      <c r="FO561" s="272"/>
    </row>
    <row r="562" spans="1:171" ht="15">
      <c r="A562" s="213"/>
      <c r="B562" s="226" t="s">
        <v>58</v>
      </c>
      <c r="C562" s="179"/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  <c r="X562" s="272"/>
      <c r="Y562" s="272"/>
      <c r="Z562" s="272"/>
      <c r="AA562" s="272"/>
      <c r="AB562" s="272"/>
      <c r="AC562" s="272"/>
      <c r="AD562" s="272"/>
      <c r="AE562" s="272"/>
      <c r="AF562" s="272"/>
      <c r="AG562" s="272"/>
      <c r="AH562" s="272"/>
      <c r="AI562" s="272"/>
      <c r="AJ562" s="272"/>
      <c r="AK562" s="272"/>
      <c r="AL562" s="272"/>
      <c r="AM562" s="272"/>
      <c r="AN562" s="272"/>
      <c r="AO562" s="272"/>
      <c r="AP562" s="272"/>
      <c r="AQ562" s="272"/>
      <c r="AR562" s="272"/>
      <c r="AS562" s="272"/>
      <c r="AT562" s="272"/>
      <c r="AU562" s="272"/>
      <c r="AV562" s="272"/>
      <c r="AW562" s="272"/>
      <c r="AX562" s="272"/>
      <c r="AY562" s="272"/>
      <c r="AZ562" s="272"/>
      <c r="BA562" s="272"/>
      <c r="BB562" s="272"/>
      <c r="BC562" s="272"/>
      <c r="BD562" s="272"/>
      <c r="BE562" s="272"/>
      <c r="BF562" s="272"/>
      <c r="BG562" s="272"/>
      <c r="BH562" s="272"/>
      <c r="BI562" s="272"/>
      <c r="BJ562" s="272"/>
      <c r="BK562" s="272"/>
      <c r="BL562" s="272"/>
      <c r="BM562" s="272"/>
      <c r="BN562" s="272"/>
      <c r="BO562" s="272"/>
      <c r="BP562" s="272"/>
      <c r="BQ562" s="272"/>
      <c r="BR562" s="272"/>
      <c r="BS562" s="272"/>
      <c r="BT562" s="272"/>
      <c r="BU562" s="272"/>
      <c r="BV562" s="272"/>
      <c r="BW562" s="272"/>
      <c r="BX562" s="272"/>
      <c r="BY562" s="272"/>
      <c r="BZ562" s="272"/>
      <c r="CA562" s="272"/>
      <c r="CB562" s="272"/>
      <c r="CC562" s="272"/>
      <c r="CD562" s="272"/>
      <c r="CE562" s="272"/>
      <c r="CF562" s="272"/>
      <c r="CG562" s="272"/>
      <c r="CH562" s="272"/>
      <c r="CI562" s="272"/>
      <c r="CJ562" s="272"/>
      <c r="CK562" s="272"/>
      <c r="CL562" s="272"/>
      <c r="CM562" s="272"/>
      <c r="CN562" s="272"/>
      <c r="CO562" s="272"/>
      <c r="CP562" s="272"/>
      <c r="CQ562" s="272"/>
      <c r="CR562" s="272"/>
      <c r="CS562" s="272"/>
      <c r="CT562" s="272"/>
      <c r="CU562" s="272"/>
      <c r="CV562" s="272"/>
      <c r="CW562" s="272"/>
      <c r="CX562" s="272"/>
      <c r="CY562" s="272"/>
      <c r="CZ562" s="272"/>
      <c r="DA562" s="272"/>
      <c r="DB562" s="272"/>
      <c r="DC562" s="272"/>
      <c r="DD562" s="272"/>
      <c r="DE562" s="272"/>
      <c r="DF562" s="272"/>
      <c r="DG562" s="272"/>
      <c r="DH562" s="272"/>
      <c r="DI562" s="272"/>
      <c r="DJ562" s="272"/>
      <c r="DK562" s="272"/>
      <c r="DL562" s="272"/>
      <c r="DM562" s="272"/>
      <c r="DN562" s="272"/>
      <c r="DO562" s="272"/>
      <c r="DP562" s="272"/>
      <c r="DQ562" s="272"/>
      <c r="DR562" s="272"/>
      <c r="DS562" s="272"/>
      <c r="DT562" s="272"/>
      <c r="DU562" s="272"/>
      <c r="DV562" s="272"/>
      <c r="DW562" s="272"/>
      <c r="DX562" s="272"/>
      <c r="DY562" s="272"/>
      <c r="DZ562" s="272"/>
      <c r="EA562" s="272"/>
      <c r="EB562" s="272"/>
      <c r="EC562" s="272"/>
      <c r="ED562" s="272"/>
      <c r="EE562" s="272"/>
      <c r="EF562" s="272"/>
      <c r="EG562" s="272"/>
      <c r="EH562" s="272"/>
      <c r="EI562" s="272"/>
      <c r="EJ562" s="272"/>
      <c r="EK562" s="272"/>
      <c r="EL562" s="272"/>
      <c r="EM562" s="272"/>
      <c r="EN562" s="272"/>
      <c r="EO562" s="272"/>
      <c r="EP562" s="272"/>
      <c r="EQ562" s="272"/>
      <c r="ER562" s="272"/>
      <c r="ES562" s="272"/>
      <c r="ET562" s="272"/>
      <c r="EU562" s="272"/>
      <c r="EV562" s="272"/>
      <c r="EW562" s="272"/>
      <c r="EX562" s="272"/>
      <c r="EY562" s="272"/>
      <c r="EZ562" s="272"/>
      <c r="FA562" s="272"/>
      <c r="FB562" s="272"/>
      <c r="FC562" s="272"/>
      <c r="FD562" s="272"/>
      <c r="FE562" s="272"/>
      <c r="FF562" s="272"/>
      <c r="FG562" s="272"/>
      <c r="FH562" s="272"/>
      <c r="FI562" s="272"/>
      <c r="FJ562" s="272"/>
      <c r="FK562" s="272"/>
      <c r="FL562" s="272"/>
      <c r="FM562" s="272"/>
      <c r="FN562" s="272"/>
      <c r="FO562" s="272"/>
    </row>
    <row r="563" spans="1:171" ht="15">
      <c r="A563" s="213"/>
      <c r="B563" s="250" t="s">
        <v>72</v>
      </c>
      <c r="C563" s="187"/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  <c r="AA563" s="272"/>
      <c r="AB563" s="272"/>
      <c r="AC563" s="272"/>
      <c r="AD563" s="272"/>
      <c r="AE563" s="272"/>
      <c r="AF563" s="272"/>
      <c r="AG563" s="272"/>
      <c r="AH563" s="272"/>
      <c r="AI563" s="272"/>
      <c r="AJ563" s="272"/>
      <c r="AK563" s="272"/>
      <c r="AL563" s="272"/>
      <c r="AM563" s="272"/>
      <c r="AN563" s="272"/>
      <c r="AO563" s="272"/>
      <c r="AP563" s="272"/>
      <c r="AQ563" s="272"/>
      <c r="AR563" s="272"/>
      <c r="AS563" s="272"/>
      <c r="AT563" s="272"/>
      <c r="AU563" s="272"/>
      <c r="AV563" s="272"/>
      <c r="AW563" s="272"/>
      <c r="AX563" s="272"/>
      <c r="AY563" s="272"/>
      <c r="AZ563" s="272"/>
      <c r="BA563" s="272"/>
      <c r="BB563" s="272"/>
      <c r="BC563" s="272"/>
      <c r="BD563" s="272"/>
      <c r="BE563" s="272"/>
      <c r="BF563" s="272"/>
      <c r="BG563" s="272"/>
      <c r="BH563" s="272"/>
      <c r="BI563" s="272"/>
      <c r="BJ563" s="272"/>
      <c r="BK563" s="272"/>
      <c r="BL563" s="272"/>
      <c r="BM563" s="272"/>
      <c r="BN563" s="272"/>
      <c r="BO563" s="272"/>
      <c r="BP563" s="272"/>
      <c r="BQ563" s="272"/>
      <c r="BR563" s="272"/>
      <c r="BS563" s="272"/>
      <c r="BT563" s="272"/>
      <c r="BU563" s="272"/>
      <c r="BV563" s="272"/>
      <c r="BW563" s="272"/>
      <c r="BX563" s="272"/>
      <c r="BY563" s="272"/>
      <c r="BZ563" s="272"/>
      <c r="CA563" s="272"/>
      <c r="CB563" s="272"/>
      <c r="CC563" s="272"/>
      <c r="CD563" s="272"/>
      <c r="CE563" s="272"/>
      <c r="CF563" s="272"/>
      <c r="CG563" s="272"/>
      <c r="CH563" s="272"/>
      <c r="CI563" s="272"/>
      <c r="CJ563" s="272"/>
      <c r="CK563" s="272"/>
      <c r="CL563" s="272"/>
      <c r="CM563" s="272"/>
      <c r="CN563" s="272"/>
      <c r="CO563" s="272"/>
      <c r="CP563" s="272"/>
      <c r="CQ563" s="272"/>
      <c r="CR563" s="272"/>
      <c r="CS563" s="272"/>
      <c r="CT563" s="272"/>
      <c r="CU563" s="272"/>
      <c r="CV563" s="272"/>
      <c r="CW563" s="272"/>
      <c r="CX563" s="272"/>
      <c r="CY563" s="272"/>
      <c r="CZ563" s="272"/>
      <c r="DA563" s="272"/>
      <c r="DB563" s="272"/>
      <c r="DC563" s="272"/>
      <c r="DD563" s="272"/>
      <c r="DE563" s="272"/>
      <c r="DF563" s="272"/>
      <c r="DG563" s="272"/>
      <c r="DH563" s="272"/>
      <c r="DI563" s="272"/>
      <c r="DJ563" s="272"/>
      <c r="DK563" s="272"/>
      <c r="DL563" s="272"/>
      <c r="DM563" s="272"/>
      <c r="DN563" s="272"/>
      <c r="DO563" s="272"/>
      <c r="DP563" s="272"/>
      <c r="DQ563" s="272"/>
      <c r="DR563" s="272"/>
      <c r="DS563" s="272"/>
      <c r="DT563" s="272"/>
      <c r="DU563" s="272"/>
      <c r="DV563" s="272"/>
      <c r="DW563" s="272"/>
      <c r="DX563" s="272"/>
      <c r="DY563" s="272"/>
      <c r="DZ563" s="272"/>
      <c r="EA563" s="272"/>
      <c r="EB563" s="272"/>
      <c r="EC563" s="272"/>
      <c r="ED563" s="272"/>
      <c r="EE563" s="272"/>
      <c r="EF563" s="272"/>
      <c r="EG563" s="272"/>
      <c r="EH563" s="272"/>
      <c r="EI563" s="272"/>
      <c r="EJ563" s="272"/>
      <c r="EK563" s="272"/>
      <c r="EL563" s="272"/>
      <c r="EM563" s="272"/>
      <c r="EN563" s="272"/>
      <c r="EO563" s="272"/>
      <c r="EP563" s="272"/>
      <c r="EQ563" s="272"/>
      <c r="ER563" s="272"/>
      <c r="ES563" s="272"/>
      <c r="ET563" s="272"/>
      <c r="EU563" s="272"/>
      <c r="EV563" s="272"/>
      <c r="EW563" s="272"/>
      <c r="EX563" s="272"/>
      <c r="EY563" s="272"/>
      <c r="EZ563" s="272"/>
      <c r="FA563" s="272"/>
      <c r="FB563" s="272"/>
      <c r="FC563" s="272"/>
      <c r="FD563" s="272"/>
      <c r="FE563" s="272"/>
      <c r="FF563" s="272"/>
      <c r="FG563" s="272"/>
      <c r="FH563" s="272"/>
      <c r="FI563" s="272"/>
      <c r="FJ563" s="272"/>
      <c r="FK563" s="272"/>
      <c r="FL563" s="272"/>
      <c r="FM563" s="272"/>
      <c r="FN563" s="272"/>
      <c r="FO563" s="272"/>
    </row>
    <row r="564" spans="1:171" ht="15.75" thickBot="1">
      <c r="A564" s="260"/>
      <c r="B564" s="240" t="s">
        <v>325</v>
      </c>
      <c r="C564" s="290" t="e">
        <f>+C560/C558</f>
        <v>#DIV/0!</v>
      </c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  <c r="X564" s="272"/>
      <c r="Y564" s="272"/>
      <c r="Z564" s="272"/>
      <c r="AA564" s="272"/>
      <c r="AB564" s="272"/>
      <c r="AC564" s="272"/>
      <c r="AD564" s="272"/>
      <c r="AE564" s="272"/>
      <c r="AF564" s="272"/>
      <c r="AG564" s="272"/>
      <c r="AH564" s="272"/>
      <c r="AI564" s="272"/>
      <c r="AJ564" s="272"/>
      <c r="AK564" s="272"/>
      <c r="AL564" s="272"/>
      <c r="AM564" s="272"/>
      <c r="AN564" s="272"/>
      <c r="AO564" s="272"/>
      <c r="AP564" s="272"/>
      <c r="AQ564" s="272"/>
      <c r="AR564" s="272"/>
      <c r="AS564" s="272"/>
      <c r="AT564" s="272"/>
      <c r="AU564" s="272"/>
      <c r="AV564" s="272"/>
      <c r="AW564" s="272"/>
      <c r="AX564" s="272"/>
      <c r="AY564" s="272"/>
      <c r="AZ564" s="272"/>
      <c r="BA564" s="272"/>
      <c r="BB564" s="272"/>
      <c r="BC564" s="272"/>
      <c r="BD564" s="272"/>
      <c r="BE564" s="272"/>
      <c r="BF564" s="272"/>
      <c r="BG564" s="272"/>
      <c r="BH564" s="272"/>
      <c r="BI564" s="272"/>
      <c r="BJ564" s="272"/>
      <c r="BK564" s="272"/>
      <c r="BL564" s="272"/>
      <c r="BM564" s="272"/>
      <c r="BN564" s="272"/>
      <c r="BO564" s="272"/>
      <c r="BP564" s="272"/>
      <c r="BQ564" s="272"/>
      <c r="BR564" s="272"/>
      <c r="BS564" s="272"/>
      <c r="BT564" s="272"/>
      <c r="BU564" s="272"/>
      <c r="BV564" s="272"/>
      <c r="BW564" s="272"/>
      <c r="BX564" s="272"/>
      <c r="BY564" s="272"/>
      <c r="BZ564" s="272"/>
      <c r="CA564" s="272"/>
      <c r="CB564" s="272"/>
      <c r="CC564" s="272"/>
      <c r="CD564" s="272"/>
      <c r="CE564" s="272"/>
      <c r="CF564" s="272"/>
      <c r="CG564" s="272"/>
      <c r="CH564" s="272"/>
      <c r="CI564" s="272"/>
      <c r="CJ564" s="272"/>
      <c r="CK564" s="272"/>
      <c r="CL564" s="272"/>
      <c r="CM564" s="272"/>
      <c r="CN564" s="272"/>
      <c r="CO564" s="272"/>
      <c r="CP564" s="272"/>
      <c r="CQ564" s="272"/>
      <c r="CR564" s="272"/>
      <c r="CS564" s="272"/>
      <c r="CT564" s="272"/>
      <c r="CU564" s="272"/>
      <c r="CV564" s="272"/>
      <c r="CW564" s="272"/>
      <c r="CX564" s="272"/>
      <c r="CY564" s="272"/>
      <c r="CZ564" s="272"/>
      <c r="DA564" s="272"/>
      <c r="DB564" s="272"/>
      <c r="DC564" s="272"/>
      <c r="DD564" s="272"/>
      <c r="DE564" s="272"/>
      <c r="DF564" s="272"/>
      <c r="DG564" s="272"/>
      <c r="DH564" s="272"/>
      <c r="DI564" s="272"/>
      <c r="DJ564" s="272"/>
      <c r="DK564" s="272"/>
      <c r="DL564" s="272"/>
      <c r="DM564" s="272"/>
      <c r="DN564" s="272"/>
      <c r="DO564" s="272"/>
      <c r="DP564" s="272"/>
      <c r="DQ564" s="272"/>
      <c r="DR564" s="272"/>
      <c r="DS564" s="272"/>
      <c r="DT564" s="272"/>
      <c r="DU564" s="272"/>
      <c r="DV564" s="272"/>
      <c r="DW564" s="272"/>
      <c r="DX564" s="272"/>
      <c r="DY564" s="272"/>
      <c r="DZ564" s="272"/>
      <c r="EA564" s="272"/>
      <c r="EB564" s="272"/>
      <c r="EC564" s="272"/>
      <c r="ED564" s="272"/>
      <c r="EE564" s="272"/>
      <c r="EF564" s="272"/>
      <c r="EG564" s="272"/>
      <c r="EH564" s="272"/>
      <c r="EI564" s="272"/>
      <c r="EJ564" s="272"/>
      <c r="EK564" s="272"/>
      <c r="EL564" s="272"/>
      <c r="EM564" s="272"/>
      <c r="EN564" s="272"/>
      <c r="EO564" s="272"/>
      <c r="EP564" s="272"/>
      <c r="EQ564" s="272"/>
      <c r="ER564" s="272"/>
      <c r="ES564" s="272"/>
      <c r="ET564" s="272"/>
      <c r="EU564" s="272"/>
      <c r="EV564" s="272"/>
      <c r="EW564" s="272"/>
      <c r="EX564" s="272"/>
      <c r="EY564" s="272"/>
      <c r="EZ564" s="272"/>
      <c r="FA564" s="272"/>
      <c r="FB564" s="272"/>
      <c r="FC564" s="272"/>
      <c r="FD564" s="272"/>
      <c r="FE564" s="272"/>
      <c r="FF564" s="272"/>
      <c r="FG564" s="272"/>
      <c r="FH564" s="272"/>
      <c r="FI564" s="272"/>
      <c r="FJ564" s="272"/>
      <c r="FK564" s="272"/>
      <c r="FL564" s="272"/>
      <c r="FM564" s="272"/>
      <c r="FN564" s="272"/>
      <c r="FO564" s="272"/>
    </row>
    <row r="565" spans="1:171" ht="15">
      <c r="A565" s="219"/>
      <c r="B565" s="220"/>
      <c r="C565" s="286"/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  <c r="X565" s="272"/>
      <c r="Y565" s="272"/>
      <c r="Z565" s="272"/>
      <c r="AA565" s="272"/>
      <c r="AB565" s="272"/>
      <c r="AC565" s="272"/>
      <c r="AD565" s="272"/>
      <c r="AE565" s="272"/>
      <c r="AF565" s="272"/>
      <c r="AG565" s="272"/>
      <c r="AH565" s="272"/>
      <c r="AI565" s="272"/>
      <c r="AJ565" s="272"/>
      <c r="AK565" s="272"/>
      <c r="AL565" s="272"/>
      <c r="AM565" s="272"/>
      <c r="AN565" s="272"/>
      <c r="AO565" s="272"/>
      <c r="AP565" s="272"/>
      <c r="AQ565" s="272"/>
      <c r="AR565" s="272"/>
      <c r="AS565" s="272"/>
      <c r="AT565" s="272"/>
      <c r="AU565" s="272"/>
      <c r="AV565" s="272"/>
      <c r="AW565" s="272"/>
      <c r="AX565" s="272"/>
      <c r="AY565" s="272"/>
      <c r="AZ565" s="272"/>
      <c r="BA565" s="272"/>
      <c r="BB565" s="272"/>
      <c r="BC565" s="272"/>
      <c r="BD565" s="272"/>
      <c r="BE565" s="272"/>
      <c r="BF565" s="272"/>
      <c r="BG565" s="272"/>
      <c r="BH565" s="272"/>
      <c r="BI565" s="272"/>
      <c r="BJ565" s="272"/>
      <c r="BK565" s="272"/>
      <c r="BL565" s="272"/>
      <c r="BM565" s="272"/>
      <c r="BN565" s="272"/>
      <c r="BO565" s="272"/>
      <c r="BP565" s="272"/>
      <c r="BQ565" s="272"/>
      <c r="BR565" s="272"/>
      <c r="BS565" s="272"/>
      <c r="BT565" s="272"/>
      <c r="BU565" s="272"/>
      <c r="BV565" s="272"/>
      <c r="BW565" s="272"/>
      <c r="BX565" s="272"/>
      <c r="BY565" s="272"/>
      <c r="BZ565" s="272"/>
      <c r="CA565" s="272"/>
      <c r="CB565" s="272"/>
      <c r="CC565" s="272"/>
      <c r="CD565" s="272"/>
      <c r="CE565" s="272"/>
      <c r="CF565" s="272"/>
      <c r="CG565" s="272"/>
      <c r="CH565" s="272"/>
      <c r="CI565" s="272"/>
      <c r="CJ565" s="272"/>
      <c r="CK565" s="272"/>
      <c r="CL565" s="272"/>
      <c r="CM565" s="272"/>
      <c r="CN565" s="272"/>
      <c r="CO565" s="272"/>
      <c r="CP565" s="272"/>
      <c r="CQ565" s="272"/>
      <c r="CR565" s="272"/>
      <c r="CS565" s="272"/>
      <c r="CT565" s="272"/>
      <c r="CU565" s="272"/>
      <c r="CV565" s="272"/>
      <c r="CW565" s="272"/>
      <c r="CX565" s="272"/>
      <c r="CY565" s="272"/>
      <c r="CZ565" s="272"/>
      <c r="DA565" s="272"/>
      <c r="DB565" s="272"/>
      <c r="DC565" s="272"/>
      <c r="DD565" s="272"/>
      <c r="DE565" s="272"/>
      <c r="DF565" s="272"/>
      <c r="DG565" s="272"/>
      <c r="DH565" s="272"/>
      <c r="DI565" s="272"/>
      <c r="DJ565" s="272"/>
      <c r="DK565" s="272"/>
      <c r="DL565" s="272"/>
      <c r="DM565" s="272"/>
      <c r="DN565" s="272"/>
      <c r="DO565" s="272"/>
      <c r="DP565" s="272"/>
      <c r="DQ565" s="272"/>
      <c r="DR565" s="272"/>
      <c r="DS565" s="272"/>
      <c r="DT565" s="272"/>
      <c r="DU565" s="272"/>
      <c r="DV565" s="272"/>
      <c r="DW565" s="272"/>
      <c r="DX565" s="272"/>
      <c r="DY565" s="272"/>
      <c r="DZ565" s="272"/>
      <c r="EA565" s="272"/>
      <c r="EB565" s="272"/>
      <c r="EC565" s="272"/>
      <c r="ED565" s="272"/>
      <c r="EE565" s="272"/>
      <c r="EF565" s="272"/>
      <c r="EG565" s="272"/>
      <c r="EH565" s="272"/>
      <c r="EI565" s="272"/>
      <c r="EJ565" s="272"/>
      <c r="EK565" s="272"/>
      <c r="EL565" s="272"/>
      <c r="EM565" s="272"/>
      <c r="EN565" s="272"/>
      <c r="EO565" s="272"/>
      <c r="EP565" s="272"/>
      <c r="EQ565" s="272"/>
      <c r="ER565" s="272"/>
      <c r="ES565" s="272"/>
      <c r="ET565" s="272"/>
      <c r="EU565" s="272"/>
      <c r="EV565" s="272"/>
      <c r="EW565" s="272"/>
      <c r="EX565" s="272"/>
      <c r="EY565" s="272"/>
      <c r="EZ565" s="272"/>
      <c r="FA565" s="272"/>
      <c r="FB565" s="272"/>
      <c r="FC565" s="272"/>
      <c r="FD565" s="272"/>
      <c r="FE565" s="272"/>
      <c r="FF565" s="272"/>
      <c r="FG565" s="272"/>
      <c r="FH565" s="272"/>
      <c r="FI565" s="272"/>
      <c r="FJ565" s="272"/>
      <c r="FK565" s="272"/>
      <c r="FL565" s="272"/>
      <c r="FM565" s="272"/>
      <c r="FN565" s="272"/>
      <c r="FO565" s="272"/>
    </row>
    <row r="566" spans="1:171" s="247" customFormat="1" ht="15">
      <c r="A566" s="205" t="s">
        <v>124</v>
      </c>
      <c r="B566" s="245" t="s">
        <v>554</v>
      </c>
      <c r="C566" s="287"/>
      <c r="D566" s="288"/>
      <c r="E566" s="288"/>
      <c r="F566" s="288"/>
      <c r="G566" s="288"/>
      <c r="H566" s="288"/>
      <c r="I566" s="288"/>
      <c r="J566" s="288"/>
      <c r="K566" s="288"/>
      <c r="L566" s="288"/>
      <c r="M566" s="288"/>
      <c r="N566" s="288"/>
      <c r="O566" s="288"/>
      <c r="P566" s="288"/>
      <c r="Q566" s="288"/>
      <c r="R566" s="288"/>
      <c r="S566" s="288"/>
      <c r="T566" s="288"/>
      <c r="U566" s="288"/>
      <c r="V566" s="288"/>
      <c r="W566" s="288"/>
      <c r="X566" s="288"/>
      <c r="Y566" s="288"/>
      <c r="Z566" s="288"/>
      <c r="AA566" s="288"/>
      <c r="AB566" s="288"/>
      <c r="AC566" s="288"/>
      <c r="AD566" s="288"/>
      <c r="AE566" s="288"/>
      <c r="AF566" s="288"/>
      <c r="AG566" s="288"/>
      <c r="AH566" s="288"/>
      <c r="AI566" s="288"/>
      <c r="AJ566" s="288"/>
      <c r="AK566" s="288"/>
      <c r="AL566" s="288"/>
      <c r="AM566" s="288"/>
      <c r="AN566" s="288"/>
      <c r="AO566" s="288"/>
      <c r="AP566" s="288"/>
      <c r="AQ566" s="288"/>
      <c r="AR566" s="288"/>
      <c r="AS566" s="288"/>
      <c r="AT566" s="288"/>
      <c r="AU566" s="288"/>
      <c r="AV566" s="288"/>
      <c r="AW566" s="288"/>
      <c r="AX566" s="288"/>
      <c r="AY566" s="288"/>
      <c r="AZ566" s="288"/>
      <c r="BA566" s="288"/>
      <c r="BB566" s="288"/>
      <c r="BC566" s="288"/>
      <c r="BD566" s="288"/>
      <c r="BE566" s="288"/>
      <c r="BF566" s="288"/>
      <c r="BG566" s="288"/>
      <c r="BH566" s="288"/>
      <c r="BI566" s="288"/>
      <c r="BJ566" s="288"/>
      <c r="BK566" s="288"/>
      <c r="BL566" s="288"/>
      <c r="BM566" s="288"/>
      <c r="BN566" s="288"/>
      <c r="BO566" s="288"/>
      <c r="BP566" s="288"/>
      <c r="BQ566" s="288"/>
      <c r="BR566" s="288"/>
      <c r="BS566" s="288"/>
      <c r="BT566" s="288"/>
      <c r="BU566" s="288"/>
      <c r="BV566" s="288"/>
      <c r="BW566" s="288"/>
      <c r="BX566" s="288"/>
      <c r="BY566" s="288"/>
      <c r="BZ566" s="288"/>
      <c r="CA566" s="288"/>
      <c r="CB566" s="288"/>
      <c r="CC566" s="288"/>
      <c r="CD566" s="288"/>
      <c r="CE566" s="288"/>
      <c r="CF566" s="288"/>
      <c r="CG566" s="288"/>
      <c r="CH566" s="288"/>
      <c r="CI566" s="288"/>
      <c r="CJ566" s="288"/>
      <c r="CK566" s="288"/>
      <c r="CL566" s="288"/>
      <c r="CM566" s="288"/>
      <c r="CN566" s="288"/>
      <c r="CO566" s="288"/>
      <c r="CP566" s="288"/>
      <c r="CQ566" s="288"/>
      <c r="CR566" s="288"/>
      <c r="CS566" s="288"/>
      <c r="CT566" s="288"/>
      <c r="CU566" s="288"/>
      <c r="CV566" s="288"/>
      <c r="CW566" s="288"/>
      <c r="CX566" s="288"/>
      <c r="CY566" s="288"/>
      <c r="CZ566" s="288"/>
      <c r="DA566" s="288"/>
      <c r="DB566" s="288"/>
      <c r="DC566" s="288"/>
      <c r="DD566" s="288"/>
      <c r="DE566" s="288"/>
      <c r="DF566" s="288"/>
      <c r="DG566" s="288"/>
      <c r="DH566" s="288"/>
      <c r="DI566" s="288"/>
      <c r="DJ566" s="288"/>
      <c r="DK566" s="288"/>
      <c r="DL566" s="288"/>
      <c r="DM566" s="288"/>
      <c r="DN566" s="288"/>
      <c r="DO566" s="288"/>
      <c r="DP566" s="288"/>
      <c r="DQ566" s="288"/>
      <c r="DR566" s="288"/>
      <c r="DS566" s="288"/>
      <c r="DT566" s="288"/>
      <c r="DU566" s="288"/>
      <c r="DV566" s="288"/>
      <c r="DW566" s="288"/>
      <c r="DX566" s="288"/>
      <c r="DY566" s="288"/>
      <c r="DZ566" s="288"/>
      <c r="EA566" s="288"/>
      <c r="EB566" s="288"/>
      <c r="EC566" s="288"/>
      <c r="ED566" s="288"/>
      <c r="EE566" s="288"/>
      <c r="EF566" s="288"/>
      <c r="EG566" s="288"/>
      <c r="EH566" s="288"/>
      <c r="EI566" s="288"/>
      <c r="EJ566" s="288"/>
      <c r="EK566" s="288"/>
      <c r="EL566" s="288"/>
      <c r="EM566" s="288"/>
      <c r="EN566" s="288"/>
      <c r="EO566" s="288"/>
      <c r="EP566" s="288"/>
      <c r="EQ566" s="288"/>
      <c r="ER566" s="288"/>
      <c r="ES566" s="288"/>
      <c r="ET566" s="288"/>
      <c r="EU566" s="288"/>
      <c r="EV566" s="288"/>
      <c r="EW566" s="288"/>
      <c r="EX566" s="288"/>
      <c r="EY566" s="288"/>
      <c r="EZ566" s="288"/>
      <c r="FA566" s="288"/>
      <c r="FB566" s="288"/>
      <c r="FC566" s="288"/>
      <c r="FD566" s="288"/>
      <c r="FE566" s="288"/>
      <c r="FF566" s="288"/>
      <c r="FG566" s="288"/>
      <c r="FH566" s="288"/>
      <c r="FI566" s="288"/>
      <c r="FJ566" s="288"/>
      <c r="FK566" s="288"/>
      <c r="FL566" s="288"/>
      <c r="FM566" s="288"/>
      <c r="FN566" s="288"/>
      <c r="FO566" s="288"/>
    </row>
    <row r="567" spans="1:171" ht="15">
      <c r="A567" s="207"/>
      <c r="B567" s="248" t="s">
        <v>328</v>
      </c>
      <c r="C567" s="293"/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  <c r="AA567" s="272"/>
      <c r="AB567" s="272"/>
      <c r="AC567" s="272"/>
      <c r="AD567" s="272"/>
      <c r="AE567" s="272"/>
      <c r="AF567" s="272"/>
      <c r="AG567" s="272"/>
      <c r="AH567" s="272"/>
      <c r="AI567" s="272"/>
      <c r="AJ567" s="272"/>
      <c r="AK567" s="272"/>
      <c r="AL567" s="272"/>
      <c r="AM567" s="272"/>
      <c r="AN567" s="272"/>
      <c r="AO567" s="272"/>
      <c r="AP567" s="272"/>
      <c r="AQ567" s="272"/>
      <c r="AR567" s="272"/>
      <c r="AS567" s="272"/>
      <c r="AT567" s="272"/>
      <c r="AU567" s="272"/>
      <c r="AV567" s="272"/>
      <c r="AW567" s="272"/>
      <c r="AX567" s="272"/>
      <c r="AY567" s="272"/>
      <c r="AZ567" s="272"/>
      <c r="BA567" s="272"/>
      <c r="BB567" s="272"/>
      <c r="BC567" s="272"/>
      <c r="BD567" s="272"/>
      <c r="BE567" s="272"/>
      <c r="BF567" s="272"/>
      <c r="BG567" s="272"/>
      <c r="BH567" s="272"/>
      <c r="BI567" s="272"/>
      <c r="BJ567" s="272"/>
      <c r="BK567" s="272"/>
      <c r="BL567" s="272"/>
      <c r="BM567" s="272"/>
      <c r="BN567" s="272"/>
      <c r="BO567" s="272"/>
      <c r="BP567" s="272"/>
      <c r="BQ567" s="272"/>
      <c r="BR567" s="272"/>
      <c r="BS567" s="272"/>
      <c r="BT567" s="272"/>
      <c r="BU567" s="272"/>
      <c r="BV567" s="272"/>
      <c r="BW567" s="272"/>
      <c r="BX567" s="272"/>
      <c r="BY567" s="272"/>
      <c r="BZ567" s="272"/>
      <c r="CA567" s="272"/>
      <c r="CB567" s="272"/>
      <c r="CC567" s="272"/>
      <c r="CD567" s="272"/>
      <c r="CE567" s="272"/>
      <c r="CF567" s="272"/>
      <c r="CG567" s="272"/>
      <c r="CH567" s="272"/>
      <c r="CI567" s="272"/>
      <c r="CJ567" s="272"/>
      <c r="CK567" s="272"/>
      <c r="CL567" s="272"/>
      <c r="CM567" s="272"/>
      <c r="CN567" s="272"/>
      <c r="CO567" s="272"/>
      <c r="CP567" s="272"/>
      <c r="CQ567" s="272"/>
      <c r="CR567" s="272"/>
      <c r="CS567" s="272"/>
      <c r="CT567" s="272"/>
      <c r="CU567" s="272"/>
      <c r="CV567" s="272"/>
      <c r="CW567" s="272"/>
      <c r="CX567" s="272"/>
      <c r="CY567" s="272"/>
      <c r="CZ567" s="272"/>
      <c r="DA567" s="272"/>
      <c r="DB567" s="272"/>
      <c r="DC567" s="272"/>
      <c r="DD567" s="272"/>
      <c r="DE567" s="272"/>
      <c r="DF567" s="272"/>
      <c r="DG567" s="272"/>
      <c r="DH567" s="272"/>
      <c r="DI567" s="272"/>
      <c r="DJ567" s="272"/>
      <c r="DK567" s="272"/>
      <c r="DL567" s="272"/>
      <c r="DM567" s="272"/>
      <c r="DN567" s="272"/>
      <c r="DO567" s="272"/>
      <c r="DP567" s="272"/>
      <c r="DQ567" s="272"/>
      <c r="DR567" s="272"/>
      <c r="DS567" s="272"/>
      <c r="DT567" s="272"/>
      <c r="DU567" s="272"/>
      <c r="DV567" s="272"/>
      <c r="DW567" s="272"/>
      <c r="DX567" s="272"/>
      <c r="DY567" s="272"/>
      <c r="DZ567" s="272"/>
      <c r="EA567" s="272"/>
      <c r="EB567" s="272"/>
      <c r="EC567" s="272"/>
      <c r="ED567" s="272"/>
      <c r="EE567" s="272"/>
      <c r="EF567" s="272"/>
      <c r="EG567" s="272"/>
      <c r="EH567" s="272"/>
      <c r="EI567" s="272"/>
      <c r="EJ567" s="272"/>
      <c r="EK567" s="272"/>
      <c r="EL567" s="272"/>
      <c r="EM567" s="272"/>
      <c r="EN567" s="272"/>
      <c r="EO567" s="272"/>
      <c r="EP567" s="272"/>
      <c r="EQ567" s="272"/>
      <c r="ER567" s="272"/>
      <c r="ES567" s="272"/>
      <c r="ET567" s="272"/>
      <c r="EU567" s="272"/>
      <c r="EV567" s="272"/>
      <c r="EW567" s="272"/>
      <c r="EX567" s="272"/>
      <c r="EY567" s="272"/>
      <c r="EZ567" s="272"/>
      <c r="FA567" s="272"/>
      <c r="FB567" s="272"/>
      <c r="FC567" s="272"/>
      <c r="FD567" s="272"/>
      <c r="FE567" s="272"/>
      <c r="FF567" s="272"/>
      <c r="FG567" s="272"/>
      <c r="FH567" s="272"/>
      <c r="FI567" s="272"/>
      <c r="FJ567" s="272"/>
      <c r="FK567" s="272"/>
      <c r="FL567" s="272"/>
      <c r="FM567" s="272"/>
      <c r="FN567" s="272"/>
      <c r="FO567" s="272"/>
    </row>
    <row r="568" spans="1:171" ht="15">
      <c r="A568" s="213"/>
      <c r="B568" s="250" t="s">
        <v>68</v>
      </c>
      <c r="C568" s="187"/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  <c r="AA568" s="272"/>
      <c r="AB568" s="272"/>
      <c r="AC568" s="272"/>
      <c r="AD568" s="272"/>
      <c r="AE568" s="272"/>
      <c r="AF568" s="272"/>
      <c r="AG568" s="272"/>
      <c r="AH568" s="272"/>
      <c r="AI568" s="272"/>
      <c r="AJ568" s="272"/>
      <c r="AK568" s="272"/>
      <c r="AL568" s="272"/>
      <c r="AM568" s="272"/>
      <c r="AN568" s="272"/>
      <c r="AO568" s="272"/>
      <c r="AP568" s="272"/>
      <c r="AQ568" s="272"/>
      <c r="AR568" s="272"/>
      <c r="AS568" s="272"/>
      <c r="AT568" s="272"/>
      <c r="AU568" s="272"/>
      <c r="AV568" s="272"/>
      <c r="AW568" s="272"/>
      <c r="AX568" s="272"/>
      <c r="AY568" s="272"/>
      <c r="AZ568" s="272"/>
      <c r="BA568" s="272"/>
      <c r="BB568" s="272"/>
      <c r="BC568" s="272"/>
      <c r="BD568" s="272"/>
      <c r="BE568" s="272"/>
      <c r="BF568" s="272"/>
      <c r="BG568" s="272"/>
      <c r="BH568" s="272"/>
      <c r="BI568" s="272"/>
      <c r="BJ568" s="272"/>
      <c r="BK568" s="272"/>
      <c r="BL568" s="272"/>
      <c r="BM568" s="272"/>
      <c r="BN568" s="272"/>
      <c r="BO568" s="272"/>
      <c r="BP568" s="272"/>
      <c r="BQ568" s="272"/>
      <c r="BR568" s="272"/>
      <c r="BS568" s="272"/>
      <c r="BT568" s="272"/>
      <c r="BU568" s="272"/>
      <c r="BV568" s="272"/>
      <c r="BW568" s="272"/>
      <c r="BX568" s="272"/>
      <c r="BY568" s="272"/>
      <c r="BZ568" s="272"/>
      <c r="CA568" s="272"/>
      <c r="CB568" s="272"/>
      <c r="CC568" s="272"/>
      <c r="CD568" s="272"/>
      <c r="CE568" s="272"/>
      <c r="CF568" s="272"/>
      <c r="CG568" s="272"/>
      <c r="CH568" s="272"/>
      <c r="CI568" s="272"/>
      <c r="CJ568" s="272"/>
      <c r="CK568" s="272"/>
      <c r="CL568" s="272"/>
      <c r="CM568" s="272"/>
      <c r="CN568" s="272"/>
      <c r="CO568" s="272"/>
      <c r="CP568" s="272"/>
      <c r="CQ568" s="272"/>
      <c r="CR568" s="272"/>
      <c r="CS568" s="272"/>
      <c r="CT568" s="272"/>
      <c r="CU568" s="272"/>
      <c r="CV568" s="272"/>
      <c r="CW568" s="272"/>
      <c r="CX568" s="272"/>
      <c r="CY568" s="272"/>
      <c r="CZ568" s="272"/>
      <c r="DA568" s="272"/>
      <c r="DB568" s="272"/>
      <c r="DC568" s="272"/>
      <c r="DD568" s="272"/>
      <c r="DE568" s="272"/>
      <c r="DF568" s="272"/>
      <c r="DG568" s="272"/>
      <c r="DH568" s="272"/>
      <c r="DI568" s="272"/>
      <c r="DJ568" s="272"/>
      <c r="DK568" s="272"/>
      <c r="DL568" s="272"/>
      <c r="DM568" s="272"/>
      <c r="DN568" s="272"/>
      <c r="DO568" s="272"/>
      <c r="DP568" s="272"/>
      <c r="DQ568" s="272"/>
      <c r="DR568" s="272"/>
      <c r="DS568" s="272"/>
      <c r="DT568" s="272"/>
      <c r="DU568" s="272"/>
      <c r="DV568" s="272"/>
      <c r="DW568" s="272"/>
      <c r="DX568" s="272"/>
      <c r="DY568" s="272"/>
      <c r="DZ568" s="272"/>
      <c r="EA568" s="272"/>
      <c r="EB568" s="272"/>
      <c r="EC568" s="272"/>
      <c r="ED568" s="272"/>
      <c r="EE568" s="272"/>
      <c r="EF568" s="272"/>
      <c r="EG568" s="272"/>
      <c r="EH568" s="272"/>
      <c r="EI568" s="272"/>
      <c r="EJ568" s="272"/>
      <c r="EK568" s="272"/>
      <c r="EL568" s="272"/>
      <c r="EM568" s="272"/>
      <c r="EN568" s="272"/>
      <c r="EO568" s="272"/>
      <c r="EP568" s="272"/>
      <c r="EQ568" s="272"/>
      <c r="ER568" s="272"/>
      <c r="ES568" s="272"/>
      <c r="ET568" s="272"/>
      <c r="EU568" s="272"/>
      <c r="EV568" s="272"/>
      <c r="EW568" s="272"/>
      <c r="EX568" s="272"/>
      <c r="EY568" s="272"/>
      <c r="EZ568" s="272"/>
      <c r="FA568" s="272"/>
      <c r="FB568" s="272"/>
      <c r="FC568" s="272"/>
      <c r="FD568" s="272"/>
      <c r="FE568" s="272"/>
      <c r="FF568" s="272"/>
      <c r="FG568" s="272"/>
      <c r="FH568" s="272"/>
      <c r="FI568" s="272"/>
      <c r="FJ568" s="272"/>
      <c r="FK568" s="272"/>
      <c r="FL568" s="272"/>
      <c r="FM568" s="272"/>
      <c r="FN568" s="272"/>
      <c r="FO568" s="272"/>
    </row>
    <row r="569" spans="1:171" ht="15">
      <c r="A569" s="255"/>
      <c r="B569" s="256" t="s">
        <v>11</v>
      </c>
      <c r="C569" s="257">
        <f>+C581+C599</f>
        <v>0</v>
      </c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  <c r="X569" s="272"/>
      <c r="Y569" s="272"/>
      <c r="Z569" s="272"/>
      <c r="AA569" s="272"/>
      <c r="AB569" s="272"/>
      <c r="AC569" s="272"/>
      <c r="AD569" s="272"/>
      <c r="AE569" s="272"/>
      <c r="AF569" s="272"/>
      <c r="AG569" s="272"/>
      <c r="AH569" s="272"/>
      <c r="AI569" s="272"/>
      <c r="AJ569" s="272"/>
      <c r="AK569" s="272"/>
      <c r="AL569" s="272"/>
      <c r="AM569" s="272"/>
      <c r="AN569" s="272"/>
      <c r="AO569" s="272"/>
      <c r="AP569" s="272"/>
      <c r="AQ569" s="272"/>
      <c r="AR569" s="272"/>
      <c r="AS569" s="272"/>
      <c r="AT569" s="272"/>
      <c r="AU569" s="272"/>
      <c r="AV569" s="272"/>
      <c r="AW569" s="272"/>
      <c r="AX569" s="272"/>
      <c r="AY569" s="272"/>
      <c r="AZ569" s="272"/>
      <c r="BA569" s="272"/>
      <c r="BB569" s="272"/>
      <c r="BC569" s="272"/>
      <c r="BD569" s="272"/>
      <c r="BE569" s="272"/>
      <c r="BF569" s="272"/>
      <c r="BG569" s="272"/>
      <c r="BH569" s="272"/>
      <c r="BI569" s="272"/>
      <c r="BJ569" s="272"/>
      <c r="BK569" s="272"/>
      <c r="BL569" s="272"/>
      <c r="BM569" s="272"/>
      <c r="BN569" s="272"/>
      <c r="BO569" s="272"/>
      <c r="BP569" s="272"/>
      <c r="BQ569" s="272"/>
      <c r="BR569" s="272"/>
      <c r="BS569" s="272"/>
      <c r="BT569" s="272"/>
      <c r="BU569" s="272"/>
      <c r="BV569" s="272"/>
      <c r="BW569" s="272"/>
      <c r="BX569" s="272"/>
      <c r="BY569" s="272"/>
      <c r="BZ569" s="272"/>
      <c r="CA569" s="272"/>
      <c r="CB569" s="272"/>
      <c r="CC569" s="272"/>
      <c r="CD569" s="272"/>
      <c r="CE569" s="272"/>
      <c r="CF569" s="272"/>
      <c r="CG569" s="272"/>
      <c r="CH569" s="272"/>
      <c r="CI569" s="272"/>
      <c r="CJ569" s="272"/>
      <c r="CK569" s="272"/>
      <c r="CL569" s="272"/>
      <c r="CM569" s="272"/>
      <c r="CN569" s="272"/>
      <c r="CO569" s="272"/>
      <c r="CP569" s="272"/>
      <c r="CQ569" s="272"/>
      <c r="CR569" s="272"/>
      <c r="CS569" s="272"/>
      <c r="CT569" s="272"/>
      <c r="CU569" s="272"/>
      <c r="CV569" s="272"/>
      <c r="CW569" s="272"/>
      <c r="CX569" s="272"/>
      <c r="CY569" s="272"/>
      <c r="CZ569" s="272"/>
      <c r="DA569" s="272"/>
      <c r="DB569" s="272"/>
      <c r="DC569" s="272"/>
      <c r="DD569" s="272"/>
      <c r="DE569" s="272"/>
      <c r="DF569" s="272"/>
      <c r="DG569" s="272"/>
      <c r="DH569" s="272"/>
      <c r="DI569" s="272"/>
      <c r="DJ569" s="272"/>
      <c r="DK569" s="272"/>
      <c r="DL569" s="272"/>
      <c r="DM569" s="272"/>
      <c r="DN569" s="272"/>
      <c r="DO569" s="272"/>
      <c r="DP569" s="272"/>
      <c r="DQ569" s="272"/>
      <c r="DR569" s="272"/>
      <c r="DS569" s="272"/>
      <c r="DT569" s="272"/>
      <c r="DU569" s="272"/>
      <c r="DV569" s="272"/>
      <c r="DW569" s="272"/>
      <c r="DX569" s="272"/>
      <c r="DY569" s="272"/>
      <c r="DZ569" s="272"/>
      <c r="EA569" s="272"/>
      <c r="EB569" s="272"/>
      <c r="EC569" s="272"/>
      <c r="ED569" s="272"/>
      <c r="EE569" s="272"/>
      <c r="EF569" s="272"/>
      <c r="EG569" s="272"/>
      <c r="EH569" s="272"/>
      <c r="EI569" s="272"/>
      <c r="EJ569" s="272"/>
      <c r="EK569" s="272"/>
      <c r="EL569" s="272"/>
      <c r="EM569" s="272"/>
      <c r="EN569" s="272"/>
      <c r="EO569" s="272"/>
      <c r="EP569" s="272"/>
      <c r="EQ569" s="272"/>
      <c r="ER569" s="272"/>
      <c r="ES569" s="272"/>
      <c r="ET569" s="272"/>
      <c r="EU569" s="272"/>
      <c r="EV569" s="272"/>
      <c r="EW569" s="272"/>
      <c r="EX569" s="272"/>
      <c r="EY569" s="272"/>
      <c r="EZ569" s="272"/>
      <c r="FA569" s="272"/>
      <c r="FB569" s="272"/>
      <c r="FC569" s="272"/>
      <c r="FD569" s="272"/>
      <c r="FE569" s="272"/>
      <c r="FF569" s="272"/>
      <c r="FG569" s="272"/>
      <c r="FH569" s="272"/>
      <c r="FI569" s="272"/>
      <c r="FJ569" s="272"/>
      <c r="FK569" s="272"/>
      <c r="FL569" s="272"/>
      <c r="FM569" s="272"/>
      <c r="FN569" s="272"/>
      <c r="FO569" s="272"/>
    </row>
    <row r="570" spans="1:171" ht="15">
      <c r="A570" s="255"/>
      <c r="B570" s="256" t="s">
        <v>12</v>
      </c>
      <c r="C570" s="257">
        <f>+C582+C600</f>
        <v>0</v>
      </c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  <c r="X570" s="272"/>
      <c r="Y570" s="272"/>
      <c r="Z570" s="272"/>
      <c r="AA570" s="272"/>
      <c r="AB570" s="272"/>
      <c r="AC570" s="272"/>
      <c r="AD570" s="272"/>
      <c r="AE570" s="272"/>
      <c r="AF570" s="272"/>
      <c r="AG570" s="272"/>
      <c r="AH570" s="272"/>
      <c r="AI570" s="272"/>
      <c r="AJ570" s="272"/>
      <c r="AK570" s="272"/>
      <c r="AL570" s="272"/>
      <c r="AM570" s="272"/>
      <c r="AN570" s="272"/>
      <c r="AO570" s="272"/>
      <c r="AP570" s="272"/>
      <c r="AQ570" s="272"/>
      <c r="AR570" s="272"/>
      <c r="AS570" s="272"/>
      <c r="AT570" s="272"/>
      <c r="AU570" s="272"/>
      <c r="AV570" s="272"/>
      <c r="AW570" s="272"/>
      <c r="AX570" s="272"/>
      <c r="AY570" s="272"/>
      <c r="AZ570" s="272"/>
      <c r="BA570" s="272"/>
      <c r="BB570" s="272"/>
      <c r="BC570" s="272"/>
      <c r="BD570" s="272"/>
      <c r="BE570" s="272"/>
      <c r="BF570" s="272"/>
      <c r="BG570" s="272"/>
      <c r="BH570" s="272"/>
      <c r="BI570" s="272"/>
      <c r="BJ570" s="272"/>
      <c r="BK570" s="272"/>
      <c r="BL570" s="272"/>
      <c r="BM570" s="272"/>
      <c r="BN570" s="272"/>
      <c r="BO570" s="272"/>
      <c r="BP570" s="272"/>
      <c r="BQ570" s="272"/>
      <c r="BR570" s="272"/>
      <c r="BS570" s="272"/>
      <c r="BT570" s="272"/>
      <c r="BU570" s="272"/>
      <c r="BV570" s="272"/>
      <c r="BW570" s="272"/>
      <c r="BX570" s="272"/>
      <c r="BY570" s="272"/>
      <c r="BZ570" s="272"/>
      <c r="CA570" s="272"/>
      <c r="CB570" s="272"/>
      <c r="CC570" s="272"/>
      <c r="CD570" s="272"/>
      <c r="CE570" s="272"/>
      <c r="CF570" s="272"/>
      <c r="CG570" s="272"/>
      <c r="CH570" s="272"/>
      <c r="CI570" s="272"/>
      <c r="CJ570" s="272"/>
      <c r="CK570" s="272"/>
      <c r="CL570" s="272"/>
      <c r="CM570" s="272"/>
      <c r="CN570" s="272"/>
      <c r="CO570" s="272"/>
      <c r="CP570" s="272"/>
      <c r="CQ570" s="272"/>
      <c r="CR570" s="272"/>
      <c r="CS570" s="272"/>
      <c r="CT570" s="272"/>
      <c r="CU570" s="272"/>
      <c r="CV570" s="272"/>
      <c r="CW570" s="272"/>
      <c r="CX570" s="272"/>
      <c r="CY570" s="272"/>
      <c r="CZ570" s="272"/>
      <c r="DA570" s="272"/>
      <c r="DB570" s="272"/>
      <c r="DC570" s="272"/>
      <c r="DD570" s="272"/>
      <c r="DE570" s="272"/>
      <c r="DF570" s="272"/>
      <c r="DG570" s="272"/>
      <c r="DH570" s="272"/>
      <c r="DI570" s="272"/>
      <c r="DJ570" s="272"/>
      <c r="DK570" s="272"/>
      <c r="DL570" s="272"/>
      <c r="DM570" s="272"/>
      <c r="DN570" s="272"/>
      <c r="DO570" s="272"/>
      <c r="DP570" s="272"/>
      <c r="DQ570" s="272"/>
      <c r="DR570" s="272"/>
      <c r="DS570" s="272"/>
      <c r="DT570" s="272"/>
      <c r="DU570" s="272"/>
      <c r="DV570" s="272"/>
      <c r="DW570" s="272"/>
      <c r="DX570" s="272"/>
      <c r="DY570" s="272"/>
      <c r="DZ570" s="272"/>
      <c r="EA570" s="272"/>
      <c r="EB570" s="272"/>
      <c r="EC570" s="272"/>
      <c r="ED570" s="272"/>
      <c r="EE570" s="272"/>
      <c r="EF570" s="272"/>
      <c r="EG570" s="272"/>
      <c r="EH570" s="272"/>
      <c r="EI570" s="272"/>
      <c r="EJ570" s="272"/>
      <c r="EK570" s="272"/>
      <c r="EL570" s="272"/>
      <c r="EM570" s="272"/>
      <c r="EN570" s="272"/>
      <c r="EO570" s="272"/>
      <c r="EP570" s="272"/>
      <c r="EQ570" s="272"/>
      <c r="ER570" s="272"/>
      <c r="ES570" s="272"/>
      <c r="ET570" s="272"/>
      <c r="EU570" s="272"/>
      <c r="EV570" s="272"/>
      <c r="EW570" s="272"/>
      <c r="EX570" s="272"/>
      <c r="EY570" s="272"/>
      <c r="EZ570" s="272"/>
      <c r="FA570" s="272"/>
      <c r="FB570" s="272"/>
      <c r="FC570" s="272"/>
      <c r="FD570" s="272"/>
      <c r="FE570" s="272"/>
      <c r="FF570" s="272"/>
      <c r="FG570" s="272"/>
      <c r="FH570" s="272"/>
      <c r="FI570" s="272"/>
      <c r="FJ570" s="272"/>
      <c r="FK570" s="272"/>
      <c r="FL570" s="272"/>
      <c r="FM570" s="272"/>
      <c r="FN570" s="272"/>
      <c r="FO570" s="272"/>
    </row>
    <row r="571" spans="1:171" ht="15">
      <c r="A571" s="213"/>
      <c r="B571" s="250" t="s">
        <v>69</v>
      </c>
      <c r="C571" s="187"/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  <c r="X571" s="272"/>
      <c r="Y571" s="272"/>
      <c r="Z571" s="272"/>
      <c r="AA571" s="272"/>
      <c r="AB571" s="272"/>
      <c r="AC571" s="272"/>
      <c r="AD571" s="272"/>
      <c r="AE571" s="272"/>
      <c r="AF571" s="272"/>
      <c r="AG571" s="272"/>
      <c r="AH571" s="272"/>
      <c r="AI571" s="272"/>
      <c r="AJ571" s="272"/>
      <c r="AK571" s="272"/>
      <c r="AL571" s="272"/>
      <c r="AM571" s="272"/>
      <c r="AN571" s="272"/>
      <c r="AO571" s="272"/>
      <c r="AP571" s="272"/>
      <c r="AQ571" s="272"/>
      <c r="AR571" s="272"/>
      <c r="AS571" s="272"/>
      <c r="AT571" s="272"/>
      <c r="AU571" s="272"/>
      <c r="AV571" s="272"/>
      <c r="AW571" s="272"/>
      <c r="AX571" s="272"/>
      <c r="AY571" s="272"/>
      <c r="AZ571" s="272"/>
      <c r="BA571" s="272"/>
      <c r="BB571" s="272"/>
      <c r="BC571" s="272"/>
      <c r="BD571" s="272"/>
      <c r="BE571" s="272"/>
      <c r="BF571" s="272"/>
      <c r="BG571" s="272"/>
      <c r="BH571" s="272"/>
      <c r="BI571" s="272"/>
      <c r="BJ571" s="272"/>
      <c r="BK571" s="272"/>
      <c r="BL571" s="272"/>
      <c r="BM571" s="272"/>
      <c r="BN571" s="272"/>
      <c r="BO571" s="272"/>
      <c r="BP571" s="272"/>
      <c r="BQ571" s="272"/>
      <c r="BR571" s="272"/>
      <c r="BS571" s="272"/>
      <c r="BT571" s="272"/>
      <c r="BU571" s="272"/>
      <c r="BV571" s="272"/>
      <c r="BW571" s="272"/>
      <c r="BX571" s="272"/>
      <c r="BY571" s="272"/>
      <c r="BZ571" s="272"/>
      <c r="CA571" s="272"/>
      <c r="CB571" s="272"/>
      <c r="CC571" s="272"/>
      <c r="CD571" s="272"/>
      <c r="CE571" s="272"/>
      <c r="CF571" s="272"/>
      <c r="CG571" s="272"/>
      <c r="CH571" s="272"/>
      <c r="CI571" s="272"/>
      <c r="CJ571" s="272"/>
      <c r="CK571" s="272"/>
      <c r="CL571" s="272"/>
      <c r="CM571" s="272"/>
      <c r="CN571" s="272"/>
      <c r="CO571" s="272"/>
      <c r="CP571" s="272"/>
      <c r="CQ571" s="272"/>
      <c r="CR571" s="272"/>
      <c r="CS571" s="272"/>
      <c r="CT571" s="272"/>
      <c r="CU571" s="272"/>
      <c r="CV571" s="272"/>
      <c r="CW571" s="272"/>
      <c r="CX571" s="272"/>
      <c r="CY571" s="272"/>
      <c r="CZ571" s="272"/>
      <c r="DA571" s="272"/>
      <c r="DB571" s="272"/>
      <c r="DC571" s="272"/>
      <c r="DD571" s="272"/>
      <c r="DE571" s="272"/>
      <c r="DF571" s="272"/>
      <c r="DG571" s="272"/>
      <c r="DH571" s="272"/>
      <c r="DI571" s="272"/>
      <c r="DJ571" s="272"/>
      <c r="DK571" s="272"/>
      <c r="DL571" s="272"/>
      <c r="DM571" s="272"/>
      <c r="DN571" s="272"/>
      <c r="DO571" s="272"/>
      <c r="DP571" s="272"/>
      <c r="DQ571" s="272"/>
      <c r="DR571" s="272"/>
      <c r="DS571" s="272"/>
      <c r="DT571" s="272"/>
      <c r="DU571" s="272"/>
      <c r="DV571" s="272"/>
      <c r="DW571" s="272"/>
      <c r="DX571" s="272"/>
      <c r="DY571" s="272"/>
      <c r="DZ571" s="272"/>
      <c r="EA571" s="272"/>
      <c r="EB571" s="272"/>
      <c r="EC571" s="272"/>
      <c r="ED571" s="272"/>
      <c r="EE571" s="272"/>
      <c r="EF571" s="272"/>
      <c r="EG571" s="272"/>
      <c r="EH571" s="272"/>
      <c r="EI571" s="272"/>
      <c r="EJ571" s="272"/>
      <c r="EK571" s="272"/>
      <c r="EL571" s="272"/>
      <c r="EM571" s="272"/>
      <c r="EN571" s="272"/>
      <c r="EO571" s="272"/>
      <c r="EP571" s="272"/>
      <c r="EQ571" s="272"/>
      <c r="ER571" s="272"/>
      <c r="ES571" s="272"/>
      <c r="ET571" s="272"/>
      <c r="EU571" s="272"/>
      <c r="EV571" s="272"/>
      <c r="EW571" s="272"/>
      <c r="EX571" s="272"/>
      <c r="EY571" s="272"/>
      <c r="EZ571" s="272"/>
      <c r="FA571" s="272"/>
      <c r="FB571" s="272"/>
      <c r="FC571" s="272"/>
      <c r="FD571" s="272"/>
      <c r="FE571" s="272"/>
      <c r="FF571" s="272"/>
      <c r="FG571" s="272"/>
      <c r="FH571" s="272"/>
      <c r="FI571" s="272"/>
      <c r="FJ571" s="272"/>
      <c r="FK571" s="272"/>
      <c r="FL571" s="272"/>
      <c r="FM571" s="272"/>
      <c r="FN571" s="272"/>
      <c r="FO571" s="272"/>
    </row>
    <row r="572" spans="1:171" ht="15">
      <c r="A572" s="255"/>
      <c r="B572" s="256" t="s">
        <v>59</v>
      </c>
      <c r="C572" s="257">
        <f>+C573+C574</f>
        <v>0</v>
      </c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  <c r="X572" s="272"/>
      <c r="Y572" s="272"/>
      <c r="Z572" s="272"/>
      <c r="AA572" s="272"/>
      <c r="AB572" s="272"/>
      <c r="AC572" s="272"/>
      <c r="AD572" s="272"/>
      <c r="AE572" s="272"/>
      <c r="AF572" s="272"/>
      <c r="AG572" s="272"/>
      <c r="AH572" s="272"/>
      <c r="AI572" s="272"/>
      <c r="AJ572" s="272"/>
      <c r="AK572" s="272"/>
      <c r="AL572" s="272"/>
      <c r="AM572" s="272"/>
      <c r="AN572" s="272"/>
      <c r="AO572" s="272"/>
      <c r="AP572" s="272"/>
      <c r="AQ572" s="272"/>
      <c r="AR572" s="272"/>
      <c r="AS572" s="272"/>
      <c r="AT572" s="272"/>
      <c r="AU572" s="272"/>
      <c r="AV572" s="272"/>
      <c r="AW572" s="272"/>
      <c r="AX572" s="272"/>
      <c r="AY572" s="272"/>
      <c r="AZ572" s="272"/>
      <c r="BA572" s="272"/>
      <c r="BB572" s="272"/>
      <c r="BC572" s="272"/>
      <c r="BD572" s="272"/>
      <c r="BE572" s="272"/>
      <c r="BF572" s="272"/>
      <c r="BG572" s="272"/>
      <c r="BH572" s="272"/>
      <c r="BI572" s="272"/>
      <c r="BJ572" s="272"/>
      <c r="BK572" s="272"/>
      <c r="BL572" s="272"/>
      <c r="BM572" s="272"/>
      <c r="BN572" s="272"/>
      <c r="BO572" s="272"/>
      <c r="BP572" s="272"/>
      <c r="BQ572" s="272"/>
      <c r="BR572" s="272"/>
      <c r="BS572" s="272"/>
      <c r="BT572" s="272"/>
      <c r="BU572" s="272"/>
      <c r="BV572" s="272"/>
      <c r="BW572" s="272"/>
      <c r="BX572" s="272"/>
      <c r="BY572" s="272"/>
      <c r="BZ572" s="272"/>
      <c r="CA572" s="272"/>
      <c r="CB572" s="272"/>
      <c r="CC572" s="272"/>
      <c r="CD572" s="272"/>
      <c r="CE572" s="272"/>
      <c r="CF572" s="272"/>
      <c r="CG572" s="272"/>
      <c r="CH572" s="272"/>
      <c r="CI572" s="272"/>
      <c r="CJ572" s="272"/>
      <c r="CK572" s="272"/>
      <c r="CL572" s="272"/>
      <c r="CM572" s="272"/>
      <c r="CN572" s="272"/>
      <c r="CO572" s="272"/>
      <c r="CP572" s="272"/>
      <c r="CQ572" s="272"/>
      <c r="CR572" s="272"/>
      <c r="CS572" s="272"/>
      <c r="CT572" s="272"/>
      <c r="CU572" s="272"/>
      <c r="CV572" s="272"/>
      <c r="CW572" s="272"/>
      <c r="CX572" s="272"/>
      <c r="CY572" s="272"/>
      <c r="CZ572" s="272"/>
      <c r="DA572" s="272"/>
      <c r="DB572" s="272"/>
      <c r="DC572" s="272"/>
      <c r="DD572" s="272"/>
      <c r="DE572" s="272"/>
      <c r="DF572" s="272"/>
      <c r="DG572" s="272"/>
      <c r="DH572" s="272"/>
      <c r="DI572" s="272"/>
      <c r="DJ572" s="272"/>
      <c r="DK572" s="272"/>
      <c r="DL572" s="272"/>
      <c r="DM572" s="272"/>
      <c r="DN572" s="272"/>
      <c r="DO572" s="272"/>
      <c r="DP572" s="272"/>
      <c r="DQ572" s="272"/>
      <c r="DR572" s="272"/>
      <c r="DS572" s="272"/>
      <c r="DT572" s="272"/>
      <c r="DU572" s="272"/>
      <c r="DV572" s="272"/>
      <c r="DW572" s="272"/>
      <c r="DX572" s="272"/>
      <c r="DY572" s="272"/>
      <c r="DZ572" s="272"/>
      <c r="EA572" s="272"/>
      <c r="EB572" s="272"/>
      <c r="EC572" s="272"/>
      <c r="ED572" s="272"/>
      <c r="EE572" s="272"/>
      <c r="EF572" s="272"/>
      <c r="EG572" s="272"/>
      <c r="EH572" s="272"/>
      <c r="EI572" s="272"/>
      <c r="EJ572" s="272"/>
      <c r="EK572" s="272"/>
      <c r="EL572" s="272"/>
      <c r="EM572" s="272"/>
      <c r="EN572" s="272"/>
      <c r="EO572" s="272"/>
      <c r="EP572" s="272"/>
      <c r="EQ572" s="272"/>
      <c r="ER572" s="272"/>
      <c r="ES572" s="272"/>
      <c r="ET572" s="272"/>
      <c r="EU572" s="272"/>
      <c r="EV572" s="272"/>
      <c r="EW572" s="272"/>
      <c r="EX572" s="272"/>
      <c r="EY572" s="272"/>
      <c r="EZ572" s="272"/>
      <c r="FA572" s="272"/>
      <c r="FB572" s="272"/>
      <c r="FC572" s="272"/>
      <c r="FD572" s="272"/>
      <c r="FE572" s="272"/>
      <c r="FF572" s="272"/>
      <c r="FG572" s="272"/>
      <c r="FH572" s="272"/>
      <c r="FI572" s="272"/>
      <c r="FJ572" s="272"/>
      <c r="FK572" s="272"/>
      <c r="FL572" s="272"/>
      <c r="FM572" s="272"/>
      <c r="FN572" s="272"/>
      <c r="FO572" s="272"/>
    </row>
    <row r="573" spans="1:171" ht="15">
      <c r="A573" s="213"/>
      <c r="B573" s="226" t="s">
        <v>57</v>
      </c>
      <c r="C573" s="187">
        <f>+C585+C603</f>
        <v>0</v>
      </c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  <c r="X573" s="272"/>
      <c r="Y573" s="272"/>
      <c r="Z573" s="272"/>
      <c r="AA573" s="272"/>
      <c r="AB573" s="272"/>
      <c r="AC573" s="272"/>
      <c r="AD573" s="272"/>
      <c r="AE573" s="272"/>
      <c r="AF573" s="272"/>
      <c r="AG573" s="272"/>
      <c r="AH573" s="272"/>
      <c r="AI573" s="272"/>
      <c r="AJ573" s="272"/>
      <c r="AK573" s="272"/>
      <c r="AL573" s="272"/>
      <c r="AM573" s="272"/>
      <c r="AN573" s="272"/>
      <c r="AO573" s="272"/>
      <c r="AP573" s="272"/>
      <c r="AQ573" s="272"/>
      <c r="AR573" s="272"/>
      <c r="AS573" s="272"/>
      <c r="AT573" s="272"/>
      <c r="AU573" s="272"/>
      <c r="AV573" s="272"/>
      <c r="AW573" s="272"/>
      <c r="AX573" s="272"/>
      <c r="AY573" s="272"/>
      <c r="AZ573" s="272"/>
      <c r="BA573" s="272"/>
      <c r="BB573" s="272"/>
      <c r="BC573" s="272"/>
      <c r="BD573" s="272"/>
      <c r="BE573" s="272"/>
      <c r="BF573" s="272"/>
      <c r="BG573" s="272"/>
      <c r="BH573" s="272"/>
      <c r="BI573" s="272"/>
      <c r="BJ573" s="272"/>
      <c r="BK573" s="272"/>
      <c r="BL573" s="272"/>
      <c r="BM573" s="272"/>
      <c r="BN573" s="272"/>
      <c r="BO573" s="272"/>
      <c r="BP573" s="272"/>
      <c r="BQ573" s="272"/>
      <c r="BR573" s="272"/>
      <c r="BS573" s="272"/>
      <c r="BT573" s="272"/>
      <c r="BU573" s="272"/>
      <c r="BV573" s="272"/>
      <c r="BW573" s="272"/>
      <c r="BX573" s="272"/>
      <c r="BY573" s="272"/>
      <c r="BZ573" s="272"/>
      <c r="CA573" s="272"/>
      <c r="CB573" s="272"/>
      <c r="CC573" s="272"/>
      <c r="CD573" s="272"/>
      <c r="CE573" s="272"/>
      <c r="CF573" s="272"/>
      <c r="CG573" s="272"/>
      <c r="CH573" s="272"/>
      <c r="CI573" s="272"/>
      <c r="CJ573" s="272"/>
      <c r="CK573" s="272"/>
      <c r="CL573" s="272"/>
      <c r="CM573" s="272"/>
      <c r="CN573" s="272"/>
      <c r="CO573" s="272"/>
      <c r="CP573" s="272"/>
      <c r="CQ573" s="272"/>
      <c r="CR573" s="272"/>
      <c r="CS573" s="272"/>
      <c r="CT573" s="272"/>
      <c r="CU573" s="272"/>
      <c r="CV573" s="272"/>
      <c r="CW573" s="272"/>
      <c r="CX573" s="272"/>
      <c r="CY573" s="272"/>
      <c r="CZ573" s="272"/>
      <c r="DA573" s="272"/>
      <c r="DB573" s="272"/>
      <c r="DC573" s="272"/>
      <c r="DD573" s="272"/>
      <c r="DE573" s="272"/>
      <c r="DF573" s="272"/>
      <c r="DG573" s="272"/>
      <c r="DH573" s="272"/>
      <c r="DI573" s="272"/>
      <c r="DJ573" s="272"/>
      <c r="DK573" s="272"/>
      <c r="DL573" s="272"/>
      <c r="DM573" s="272"/>
      <c r="DN573" s="272"/>
      <c r="DO573" s="272"/>
      <c r="DP573" s="272"/>
      <c r="DQ573" s="272"/>
      <c r="DR573" s="272"/>
      <c r="DS573" s="272"/>
      <c r="DT573" s="272"/>
      <c r="DU573" s="272"/>
      <c r="DV573" s="272"/>
      <c r="DW573" s="272"/>
      <c r="DX573" s="272"/>
      <c r="DY573" s="272"/>
      <c r="DZ573" s="272"/>
      <c r="EA573" s="272"/>
      <c r="EB573" s="272"/>
      <c r="EC573" s="272"/>
      <c r="ED573" s="272"/>
      <c r="EE573" s="272"/>
      <c r="EF573" s="272"/>
      <c r="EG573" s="272"/>
      <c r="EH573" s="272"/>
      <c r="EI573" s="272"/>
      <c r="EJ573" s="272"/>
      <c r="EK573" s="272"/>
      <c r="EL573" s="272"/>
      <c r="EM573" s="272"/>
      <c r="EN573" s="272"/>
      <c r="EO573" s="272"/>
      <c r="EP573" s="272"/>
      <c r="EQ573" s="272"/>
      <c r="ER573" s="272"/>
      <c r="ES573" s="272"/>
      <c r="ET573" s="272"/>
      <c r="EU573" s="272"/>
      <c r="EV573" s="272"/>
      <c r="EW573" s="272"/>
      <c r="EX573" s="272"/>
      <c r="EY573" s="272"/>
      <c r="EZ573" s="272"/>
      <c r="FA573" s="272"/>
      <c r="FB573" s="272"/>
      <c r="FC573" s="272"/>
      <c r="FD573" s="272"/>
      <c r="FE573" s="272"/>
      <c r="FF573" s="272"/>
      <c r="FG573" s="272"/>
      <c r="FH573" s="272"/>
      <c r="FI573" s="272"/>
      <c r="FJ573" s="272"/>
      <c r="FK573" s="272"/>
      <c r="FL573" s="272"/>
      <c r="FM573" s="272"/>
      <c r="FN573" s="272"/>
      <c r="FO573" s="272"/>
    </row>
    <row r="574" spans="1:171" ht="15">
      <c r="A574" s="213"/>
      <c r="B574" s="226" t="s">
        <v>58</v>
      </c>
      <c r="C574" s="187">
        <f>+C586+C604</f>
        <v>0</v>
      </c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  <c r="X574" s="272"/>
      <c r="Y574" s="272"/>
      <c r="Z574" s="272"/>
      <c r="AA574" s="272"/>
      <c r="AB574" s="272"/>
      <c r="AC574" s="272"/>
      <c r="AD574" s="272"/>
      <c r="AE574" s="272"/>
      <c r="AF574" s="272"/>
      <c r="AG574" s="272"/>
      <c r="AH574" s="272"/>
      <c r="AI574" s="272"/>
      <c r="AJ574" s="272"/>
      <c r="AK574" s="272"/>
      <c r="AL574" s="272"/>
      <c r="AM574" s="272"/>
      <c r="AN574" s="272"/>
      <c r="AO574" s="272"/>
      <c r="AP574" s="272"/>
      <c r="AQ574" s="272"/>
      <c r="AR574" s="272"/>
      <c r="AS574" s="272"/>
      <c r="AT574" s="272"/>
      <c r="AU574" s="272"/>
      <c r="AV574" s="272"/>
      <c r="AW574" s="272"/>
      <c r="AX574" s="272"/>
      <c r="AY574" s="272"/>
      <c r="AZ574" s="272"/>
      <c r="BA574" s="272"/>
      <c r="BB574" s="272"/>
      <c r="BC574" s="272"/>
      <c r="BD574" s="272"/>
      <c r="BE574" s="272"/>
      <c r="BF574" s="272"/>
      <c r="BG574" s="272"/>
      <c r="BH574" s="272"/>
      <c r="BI574" s="272"/>
      <c r="BJ574" s="272"/>
      <c r="BK574" s="272"/>
      <c r="BL574" s="272"/>
      <c r="BM574" s="272"/>
      <c r="BN574" s="272"/>
      <c r="BO574" s="272"/>
      <c r="BP574" s="272"/>
      <c r="BQ574" s="272"/>
      <c r="BR574" s="272"/>
      <c r="BS574" s="272"/>
      <c r="BT574" s="272"/>
      <c r="BU574" s="272"/>
      <c r="BV574" s="272"/>
      <c r="BW574" s="272"/>
      <c r="BX574" s="272"/>
      <c r="BY574" s="272"/>
      <c r="BZ574" s="272"/>
      <c r="CA574" s="272"/>
      <c r="CB574" s="272"/>
      <c r="CC574" s="272"/>
      <c r="CD574" s="272"/>
      <c r="CE574" s="272"/>
      <c r="CF574" s="272"/>
      <c r="CG574" s="272"/>
      <c r="CH574" s="272"/>
      <c r="CI574" s="272"/>
      <c r="CJ574" s="272"/>
      <c r="CK574" s="272"/>
      <c r="CL574" s="272"/>
      <c r="CM574" s="272"/>
      <c r="CN574" s="272"/>
      <c r="CO574" s="272"/>
      <c r="CP574" s="272"/>
      <c r="CQ574" s="272"/>
      <c r="CR574" s="272"/>
      <c r="CS574" s="272"/>
      <c r="CT574" s="272"/>
      <c r="CU574" s="272"/>
      <c r="CV574" s="272"/>
      <c r="CW574" s="272"/>
      <c r="CX574" s="272"/>
      <c r="CY574" s="272"/>
      <c r="CZ574" s="272"/>
      <c r="DA574" s="272"/>
      <c r="DB574" s="272"/>
      <c r="DC574" s="272"/>
      <c r="DD574" s="272"/>
      <c r="DE574" s="272"/>
      <c r="DF574" s="272"/>
      <c r="DG574" s="272"/>
      <c r="DH574" s="272"/>
      <c r="DI574" s="272"/>
      <c r="DJ574" s="272"/>
      <c r="DK574" s="272"/>
      <c r="DL574" s="272"/>
      <c r="DM574" s="272"/>
      <c r="DN574" s="272"/>
      <c r="DO574" s="272"/>
      <c r="DP574" s="272"/>
      <c r="DQ574" s="272"/>
      <c r="DR574" s="272"/>
      <c r="DS574" s="272"/>
      <c r="DT574" s="272"/>
      <c r="DU574" s="272"/>
      <c r="DV574" s="272"/>
      <c r="DW574" s="272"/>
      <c r="DX574" s="272"/>
      <c r="DY574" s="272"/>
      <c r="DZ574" s="272"/>
      <c r="EA574" s="272"/>
      <c r="EB574" s="272"/>
      <c r="EC574" s="272"/>
      <c r="ED574" s="272"/>
      <c r="EE574" s="272"/>
      <c r="EF574" s="272"/>
      <c r="EG574" s="272"/>
      <c r="EH574" s="272"/>
      <c r="EI574" s="272"/>
      <c r="EJ574" s="272"/>
      <c r="EK574" s="272"/>
      <c r="EL574" s="272"/>
      <c r="EM574" s="272"/>
      <c r="EN574" s="272"/>
      <c r="EO574" s="272"/>
      <c r="EP574" s="272"/>
      <c r="EQ574" s="272"/>
      <c r="ER574" s="272"/>
      <c r="ES574" s="272"/>
      <c r="ET574" s="272"/>
      <c r="EU574" s="272"/>
      <c r="EV574" s="272"/>
      <c r="EW574" s="272"/>
      <c r="EX574" s="272"/>
      <c r="EY574" s="272"/>
      <c r="EZ574" s="272"/>
      <c r="FA574" s="272"/>
      <c r="FB574" s="272"/>
      <c r="FC574" s="272"/>
      <c r="FD574" s="272"/>
      <c r="FE574" s="272"/>
      <c r="FF574" s="272"/>
      <c r="FG574" s="272"/>
      <c r="FH574" s="272"/>
      <c r="FI574" s="272"/>
      <c r="FJ574" s="272"/>
      <c r="FK574" s="272"/>
      <c r="FL574" s="272"/>
      <c r="FM574" s="272"/>
      <c r="FN574" s="272"/>
      <c r="FO574" s="272"/>
    </row>
    <row r="575" spans="1:171" ht="15">
      <c r="A575" s="213"/>
      <c r="B575" s="250" t="s">
        <v>72</v>
      </c>
      <c r="C575" s="187"/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  <c r="X575" s="272"/>
      <c r="Y575" s="272"/>
      <c r="Z575" s="272"/>
      <c r="AA575" s="272"/>
      <c r="AB575" s="272"/>
      <c r="AC575" s="272"/>
      <c r="AD575" s="272"/>
      <c r="AE575" s="272"/>
      <c r="AF575" s="272"/>
      <c r="AG575" s="272"/>
      <c r="AH575" s="272"/>
      <c r="AI575" s="272"/>
      <c r="AJ575" s="272"/>
      <c r="AK575" s="272"/>
      <c r="AL575" s="272"/>
      <c r="AM575" s="272"/>
      <c r="AN575" s="272"/>
      <c r="AO575" s="272"/>
      <c r="AP575" s="272"/>
      <c r="AQ575" s="272"/>
      <c r="AR575" s="272"/>
      <c r="AS575" s="272"/>
      <c r="AT575" s="272"/>
      <c r="AU575" s="272"/>
      <c r="AV575" s="272"/>
      <c r="AW575" s="272"/>
      <c r="AX575" s="272"/>
      <c r="AY575" s="272"/>
      <c r="AZ575" s="272"/>
      <c r="BA575" s="272"/>
      <c r="BB575" s="272"/>
      <c r="BC575" s="272"/>
      <c r="BD575" s="272"/>
      <c r="BE575" s="272"/>
      <c r="BF575" s="272"/>
      <c r="BG575" s="272"/>
      <c r="BH575" s="272"/>
      <c r="BI575" s="272"/>
      <c r="BJ575" s="272"/>
      <c r="BK575" s="272"/>
      <c r="BL575" s="272"/>
      <c r="BM575" s="272"/>
      <c r="BN575" s="272"/>
      <c r="BO575" s="272"/>
      <c r="BP575" s="272"/>
      <c r="BQ575" s="272"/>
      <c r="BR575" s="272"/>
      <c r="BS575" s="272"/>
      <c r="BT575" s="272"/>
      <c r="BU575" s="272"/>
      <c r="BV575" s="272"/>
      <c r="BW575" s="272"/>
      <c r="BX575" s="272"/>
      <c r="BY575" s="272"/>
      <c r="BZ575" s="272"/>
      <c r="CA575" s="272"/>
      <c r="CB575" s="272"/>
      <c r="CC575" s="272"/>
      <c r="CD575" s="272"/>
      <c r="CE575" s="272"/>
      <c r="CF575" s="272"/>
      <c r="CG575" s="272"/>
      <c r="CH575" s="272"/>
      <c r="CI575" s="272"/>
      <c r="CJ575" s="272"/>
      <c r="CK575" s="272"/>
      <c r="CL575" s="272"/>
      <c r="CM575" s="272"/>
      <c r="CN575" s="272"/>
      <c r="CO575" s="272"/>
      <c r="CP575" s="272"/>
      <c r="CQ575" s="272"/>
      <c r="CR575" s="272"/>
      <c r="CS575" s="272"/>
      <c r="CT575" s="272"/>
      <c r="CU575" s="272"/>
      <c r="CV575" s="272"/>
      <c r="CW575" s="272"/>
      <c r="CX575" s="272"/>
      <c r="CY575" s="272"/>
      <c r="CZ575" s="272"/>
      <c r="DA575" s="272"/>
      <c r="DB575" s="272"/>
      <c r="DC575" s="272"/>
      <c r="DD575" s="272"/>
      <c r="DE575" s="272"/>
      <c r="DF575" s="272"/>
      <c r="DG575" s="272"/>
      <c r="DH575" s="272"/>
      <c r="DI575" s="272"/>
      <c r="DJ575" s="272"/>
      <c r="DK575" s="272"/>
      <c r="DL575" s="272"/>
      <c r="DM575" s="272"/>
      <c r="DN575" s="272"/>
      <c r="DO575" s="272"/>
      <c r="DP575" s="272"/>
      <c r="DQ575" s="272"/>
      <c r="DR575" s="272"/>
      <c r="DS575" s="272"/>
      <c r="DT575" s="272"/>
      <c r="DU575" s="272"/>
      <c r="DV575" s="272"/>
      <c r="DW575" s="272"/>
      <c r="DX575" s="272"/>
      <c r="DY575" s="272"/>
      <c r="DZ575" s="272"/>
      <c r="EA575" s="272"/>
      <c r="EB575" s="272"/>
      <c r="EC575" s="272"/>
      <c r="ED575" s="272"/>
      <c r="EE575" s="272"/>
      <c r="EF575" s="272"/>
      <c r="EG575" s="272"/>
      <c r="EH575" s="272"/>
      <c r="EI575" s="272"/>
      <c r="EJ575" s="272"/>
      <c r="EK575" s="272"/>
      <c r="EL575" s="272"/>
      <c r="EM575" s="272"/>
      <c r="EN575" s="272"/>
      <c r="EO575" s="272"/>
      <c r="EP575" s="272"/>
      <c r="EQ575" s="272"/>
      <c r="ER575" s="272"/>
      <c r="ES575" s="272"/>
      <c r="ET575" s="272"/>
      <c r="EU575" s="272"/>
      <c r="EV575" s="272"/>
      <c r="EW575" s="272"/>
      <c r="EX575" s="272"/>
      <c r="EY575" s="272"/>
      <c r="EZ575" s="272"/>
      <c r="FA575" s="272"/>
      <c r="FB575" s="272"/>
      <c r="FC575" s="272"/>
      <c r="FD575" s="272"/>
      <c r="FE575" s="272"/>
      <c r="FF575" s="272"/>
      <c r="FG575" s="272"/>
      <c r="FH575" s="272"/>
      <c r="FI575" s="272"/>
      <c r="FJ575" s="272"/>
      <c r="FK575" s="272"/>
      <c r="FL575" s="272"/>
      <c r="FM575" s="272"/>
      <c r="FN575" s="272"/>
      <c r="FO575" s="272"/>
    </row>
    <row r="576" spans="1:171" ht="15.75" thickBot="1">
      <c r="A576" s="260"/>
      <c r="B576" s="240" t="s">
        <v>327</v>
      </c>
      <c r="C576" s="241" t="e">
        <f>+C572/(C569-'Priloga_SPEC.AMB.DEJ.'!B46-'Priloga_SPEC.AMB.DEJ.'!B47)</f>
        <v>#DIV/0!</v>
      </c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  <c r="X576" s="272"/>
      <c r="Y576" s="272"/>
      <c r="Z576" s="272"/>
      <c r="AA576" s="272"/>
      <c r="AB576" s="272"/>
      <c r="AC576" s="272"/>
      <c r="AD576" s="272"/>
      <c r="AE576" s="272"/>
      <c r="AF576" s="272"/>
      <c r="AG576" s="272"/>
      <c r="AH576" s="272"/>
      <c r="AI576" s="272"/>
      <c r="AJ576" s="272"/>
      <c r="AK576" s="272"/>
      <c r="AL576" s="272"/>
      <c r="AM576" s="272"/>
      <c r="AN576" s="272"/>
      <c r="AO576" s="272"/>
      <c r="AP576" s="272"/>
      <c r="AQ576" s="272"/>
      <c r="AR576" s="272"/>
      <c r="AS576" s="272"/>
      <c r="AT576" s="272"/>
      <c r="AU576" s="272"/>
      <c r="AV576" s="272"/>
      <c r="AW576" s="272"/>
      <c r="AX576" s="272"/>
      <c r="AY576" s="272"/>
      <c r="AZ576" s="272"/>
      <c r="BA576" s="272"/>
      <c r="BB576" s="272"/>
      <c r="BC576" s="272"/>
      <c r="BD576" s="272"/>
      <c r="BE576" s="272"/>
      <c r="BF576" s="272"/>
      <c r="BG576" s="272"/>
      <c r="BH576" s="272"/>
      <c r="BI576" s="272"/>
      <c r="BJ576" s="272"/>
      <c r="BK576" s="272"/>
      <c r="BL576" s="272"/>
      <c r="BM576" s="272"/>
      <c r="BN576" s="272"/>
      <c r="BO576" s="272"/>
      <c r="BP576" s="272"/>
      <c r="BQ576" s="272"/>
      <c r="BR576" s="272"/>
      <c r="BS576" s="272"/>
      <c r="BT576" s="272"/>
      <c r="BU576" s="272"/>
      <c r="BV576" s="272"/>
      <c r="BW576" s="272"/>
      <c r="BX576" s="272"/>
      <c r="BY576" s="272"/>
      <c r="BZ576" s="272"/>
      <c r="CA576" s="272"/>
      <c r="CB576" s="272"/>
      <c r="CC576" s="272"/>
      <c r="CD576" s="272"/>
      <c r="CE576" s="272"/>
      <c r="CF576" s="272"/>
      <c r="CG576" s="272"/>
      <c r="CH576" s="272"/>
      <c r="CI576" s="272"/>
      <c r="CJ576" s="272"/>
      <c r="CK576" s="272"/>
      <c r="CL576" s="272"/>
      <c r="CM576" s="272"/>
      <c r="CN576" s="272"/>
      <c r="CO576" s="272"/>
      <c r="CP576" s="272"/>
      <c r="CQ576" s="272"/>
      <c r="CR576" s="272"/>
      <c r="CS576" s="272"/>
      <c r="CT576" s="272"/>
      <c r="CU576" s="272"/>
      <c r="CV576" s="272"/>
      <c r="CW576" s="272"/>
      <c r="CX576" s="272"/>
      <c r="CY576" s="272"/>
      <c r="CZ576" s="272"/>
      <c r="DA576" s="272"/>
      <c r="DB576" s="272"/>
      <c r="DC576" s="272"/>
      <c r="DD576" s="272"/>
      <c r="DE576" s="272"/>
      <c r="DF576" s="272"/>
      <c r="DG576" s="272"/>
      <c r="DH576" s="272"/>
      <c r="DI576" s="272"/>
      <c r="DJ576" s="272"/>
      <c r="DK576" s="272"/>
      <c r="DL576" s="272"/>
      <c r="DM576" s="272"/>
      <c r="DN576" s="272"/>
      <c r="DO576" s="272"/>
      <c r="DP576" s="272"/>
      <c r="DQ576" s="272"/>
      <c r="DR576" s="272"/>
      <c r="DS576" s="272"/>
      <c r="DT576" s="272"/>
      <c r="DU576" s="272"/>
      <c r="DV576" s="272"/>
      <c r="DW576" s="272"/>
      <c r="DX576" s="272"/>
      <c r="DY576" s="272"/>
      <c r="DZ576" s="272"/>
      <c r="EA576" s="272"/>
      <c r="EB576" s="272"/>
      <c r="EC576" s="272"/>
      <c r="ED576" s="272"/>
      <c r="EE576" s="272"/>
      <c r="EF576" s="272"/>
      <c r="EG576" s="272"/>
      <c r="EH576" s="272"/>
      <c r="EI576" s="272"/>
      <c r="EJ576" s="272"/>
      <c r="EK576" s="272"/>
      <c r="EL576" s="272"/>
      <c r="EM576" s="272"/>
      <c r="EN576" s="272"/>
      <c r="EO576" s="272"/>
      <c r="EP576" s="272"/>
      <c r="EQ576" s="272"/>
      <c r="ER576" s="272"/>
      <c r="ES576" s="272"/>
      <c r="ET576" s="272"/>
      <c r="EU576" s="272"/>
      <c r="EV576" s="272"/>
      <c r="EW576" s="272"/>
      <c r="EX576" s="272"/>
      <c r="EY576" s="272"/>
      <c r="EZ576" s="272"/>
      <c r="FA576" s="272"/>
      <c r="FB576" s="272"/>
      <c r="FC576" s="272"/>
      <c r="FD576" s="272"/>
      <c r="FE576" s="272"/>
      <c r="FF576" s="272"/>
      <c r="FG576" s="272"/>
      <c r="FH576" s="272"/>
      <c r="FI576" s="272"/>
      <c r="FJ576" s="272"/>
      <c r="FK576" s="272"/>
      <c r="FL576" s="272"/>
      <c r="FM576" s="272"/>
      <c r="FN576" s="272"/>
      <c r="FO576" s="272"/>
    </row>
    <row r="577" spans="1:171" ht="15">
      <c r="A577" s="219"/>
      <c r="B577" s="220"/>
      <c r="C577" s="232"/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  <c r="X577" s="272"/>
      <c r="Y577" s="272"/>
      <c r="Z577" s="272"/>
      <c r="AA577" s="272"/>
      <c r="AB577" s="272"/>
      <c r="AC577" s="272"/>
      <c r="AD577" s="272"/>
      <c r="AE577" s="272"/>
      <c r="AF577" s="272"/>
      <c r="AG577" s="272"/>
      <c r="AH577" s="272"/>
      <c r="AI577" s="272"/>
      <c r="AJ577" s="272"/>
      <c r="AK577" s="272"/>
      <c r="AL577" s="272"/>
      <c r="AM577" s="272"/>
      <c r="AN577" s="272"/>
      <c r="AO577" s="272"/>
      <c r="AP577" s="272"/>
      <c r="AQ577" s="272"/>
      <c r="AR577" s="272"/>
      <c r="AS577" s="272"/>
      <c r="AT577" s="272"/>
      <c r="AU577" s="272"/>
      <c r="AV577" s="272"/>
      <c r="AW577" s="272"/>
      <c r="AX577" s="272"/>
      <c r="AY577" s="272"/>
      <c r="AZ577" s="272"/>
      <c r="BA577" s="272"/>
      <c r="BB577" s="272"/>
      <c r="BC577" s="272"/>
      <c r="BD577" s="272"/>
      <c r="BE577" s="272"/>
      <c r="BF577" s="272"/>
      <c r="BG577" s="272"/>
      <c r="BH577" s="272"/>
      <c r="BI577" s="272"/>
      <c r="BJ577" s="272"/>
      <c r="BK577" s="272"/>
      <c r="BL577" s="272"/>
      <c r="BM577" s="272"/>
      <c r="BN577" s="272"/>
      <c r="BO577" s="272"/>
      <c r="BP577" s="272"/>
      <c r="BQ577" s="272"/>
      <c r="BR577" s="272"/>
      <c r="BS577" s="272"/>
      <c r="BT577" s="272"/>
      <c r="BU577" s="272"/>
      <c r="BV577" s="272"/>
      <c r="BW577" s="272"/>
      <c r="BX577" s="272"/>
      <c r="BY577" s="272"/>
      <c r="BZ577" s="272"/>
      <c r="CA577" s="272"/>
      <c r="CB577" s="272"/>
      <c r="CC577" s="272"/>
      <c r="CD577" s="272"/>
      <c r="CE577" s="272"/>
      <c r="CF577" s="272"/>
      <c r="CG577" s="272"/>
      <c r="CH577" s="272"/>
      <c r="CI577" s="272"/>
      <c r="CJ577" s="272"/>
      <c r="CK577" s="272"/>
      <c r="CL577" s="272"/>
      <c r="CM577" s="272"/>
      <c r="CN577" s="272"/>
      <c r="CO577" s="272"/>
      <c r="CP577" s="272"/>
      <c r="CQ577" s="272"/>
      <c r="CR577" s="272"/>
      <c r="CS577" s="272"/>
      <c r="CT577" s="272"/>
      <c r="CU577" s="272"/>
      <c r="CV577" s="272"/>
      <c r="CW577" s="272"/>
      <c r="CX577" s="272"/>
      <c r="CY577" s="272"/>
      <c r="CZ577" s="272"/>
      <c r="DA577" s="272"/>
      <c r="DB577" s="272"/>
      <c r="DC577" s="272"/>
      <c r="DD577" s="272"/>
      <c r="DE577" s="272"/>
      <c r="DF577" s="272"/>
      <c r="DG577" s="272"/>
      <c r="DH577" s="272"/>
      <c r="DI577" s="272"/>
      <c r="DJ577" s="272"/>
      <c r="DK577" s="272"/>
      <c r="DL577" s="272"/>
      <c r="DM577" s="272"/>
      <c r="DN577" s="272"/>
      <c r="DO577" s="272"/>
      <c r="DP577" s="272"/>
      <c r="DQ577" s="272"/>
      <c r="DR577" s="272"/>
      <c r="DS577" s="272"/>
      <c r="DT577" s="272"/>
      <c r="DU577" s="272"/>
      <c r="DV577" s="272"/>
      <c r="DW577" s="272"/>
      <c r="DX577" s="272"/>
      <c r="DY577" s="272"/>
      <c r="DZ577" s="272"/>
      <c r="EA577" s="272"/>
      <c r="EB577" s="272"/>
      <c r="EC577" s="272"/>
      <c r="ED577" s="272"/>
      <c r="EE577" s="272"/>
      <c r="EF577" s="272"/>
      <c r="EG577" s="272"/>
      <c r="EH577" s="272"/>
      <c r="EI577" s="272"/>
      <c r="EJ577" s="272"/>
      <c r="EK577" s="272"/>
      <c r="EL577" s="272"/>
      <c r="EM577" s="272"/>
      <c r="EN577" s="272"/>
      <c r="EO577" s="272"/>
      <c r="EP577" s="272"/>
      <c r="EQ577" s="272"/>
      <c r="ER577" s="272"/>
      <c r="ES577" s="272"/>
      <c r="ET577" s="272"/>
      <c r="EU577" s="272"/>
      <c r="EV577" s="272"/>
      <c r="EW577" s="272"/>
      <c r="EX577" s="272"/>
      <c r="EY577" s="272"/>
      <c r="EZ577" s="272"/>
      <c r="FA577" s="272"/>
      <c r="FB577" s="272"/>
      <c r="FC577" s="272"/>
      <c r="FD577" s="272"/>
      <c r="FE577" s="272"/>
      <c r="FF577" s="272"/>
      <c r="FG577" s="272"/>
      <c r="FH577" s="272"/>
      <c r="FI577" s="272"/>
      <c r="FJ577" s="272"/>
      <c r="FK577" s="272"/>
      <c r="FL577" s="272"/>
      <c r="FM577" s="272"/>
      <c r="FN577" s="272"/>
      <c r="FO577" s="272"/>
    </row>
    <row r="578" spans="1:171" s="247" customFormat="1" ht="15">
      <c r="A578" s="205" t="s">
        <v>125</v>
      </c>
      <c r="B578" s="245" t="s">
        <v>555</v>
      </c>
      <c r="C578" s="287"/>
      <c r="D578" s="288"/>
      <c r="E578" s="288"/>
      <c r="F578" s="288"/>
      <c r="G578" s="288"/>
      <c r="H578" s="288"/>
      <c r="I578" s="288"/>
      <c r="J578" s="288"/>
      <c r="K578" s="288"/>
      <c r="L578" s="288"/>
      <c r="M578" s="288"/>
      <c r="N578" s="288"/>
      <c r="O578" s="288"/>
      <c r="P578" s="288"/>
      <c r="Q578" s="288"/>
      <c r="R578" s="288"/>
      <c r="S578" s="288"/>
      <c r="T578" s="288"/>
      <c r="U578" s="288"/>
      <c r="V578" s="288"/>
      <c r="W578" s="288"/>
      <c r="X578" s="288"/>
      <c r="Y578" s="288"/>
      <c r="Z578" s="288"/>
      <c r="AA578" s="288"/>
      <c r="AB578" s="288"/>
      <c r="AC578" s="288"/>
      <c r="AD578" s="288"/>
      <c r="AE578" s="288"/>
      <c r="AF578" s="288"/>
      <c r="AG578" s="288"/>
      <c r="AH578" s="288"/>
      <c r="AI578" s="288"/>
      <c r="AJ578" s="288"/>
      <c r="AK578" s="288"/>
      <c r="AL578" s="288"/>
      <c r="AM578" s="288"/>
      <c r="AN578" s="288"/>
      <c r="AO578" s="288"/>
      <c r="AP578" s="288"/>
      <c r="AQ578" s="288"/>
      <c r="AR578" s="288"/>
      <c r="AS578" s="288"/>
      <c r="AT578" s="288"/>
      <c r="AU578" s="288"/>
      <c r="AV578" s="288"/>
      <c r="AW578" s="288"/>
      <c r="AX578" s="288"/>
      <c r="AY578" s="288"/>
      <c r="AZ578" s="288"/>
      <c r="BA578" s="288"/>
      <c r="BB578" s="288"/>
      <c r="BC578" s="288"/>
      <c r="BD578" s="288"/>
      <c r="BE578" s="288"/>
      <c r="BF578" s="288"/>
      <c r="BG578" s="288"/>
      <c r="BH578" s="288"/>
      <c r="BI578" s="288"/>
      <c r="BJ578" s="288"/>
      <c r="BK578" s="288"/>
      <c r="BL578" s="288"/>
      <c r="BM578" s="288"/>
      <c r="BN578" s="288"/>
      <c r="BO578" s="288"/>
      <c r="BP578" s="288"/>
      <c r="BQ578" s="288"/>
      <c r="BR578" s="288"/>
      <c r="BS578" s="288"/>
      <c r="BT578" s="288"/>
      <c r="BU578" s="288"/>
      <c r="BV578" s="288"/>
      <c r="BW578" s="288"/>
      <c r="BX578" s="288"/>
      <c r="BY578" s="288"/>
      <c r="BZ578" s="288"/>
      <c r="CA578" s="288"/>
      <c r="CB578" s="288"/>
      <c r="CC578" s="288"/>
      <c r="CD578" s="288"/>
      <c r="CE578" s="288"/>
      <c r="CF578" s="288"/>
      <c r="CG578" s="288"/>
      <c r="CH578" s="288"/>
      <c r="CI578" s="288"/>
      <c r="CJ578" s="288"/>
      <c r="CK578" s="288"/>
      <c r="CL578" s="288"/>
      <c r="CM578" s="288"/>
      <c r="CN578" s="288"/>
      <c r="CO578" s="288"/>
      <c r="CP578" s="288"/>
      <c r="CQ578" s="288"/>
      <c r="CR578" s="288"/>
      <c r="CS578" s="288"/>
      <c r="CT578" s="288"/>
      <c r="CU578" s="288"/>
      <c r="CV578" s="288"/>
      <c r="CW578" s="288"/>
      <c r="CX578" s="288"/>
      <c r="CY578" s="288"/>
      <c r="CZ578" s="288"/>
      <c r="DA578" s="288"/>
      <c r="DB578" s="288"/>
      <c r="DC578" s="288"/>
      <c r="DD578" s="288"/>
      <c r="DE578" s="288"/>
      <c r="DF578" s="288"/>
      <c r="DG578" s="288"/>
      <c r="DH578" s="288"/>
      <c r="DI578" s="288"/>
      <c r="DJ578" s="288"/>
      <c r="DK578" s="288"/>
      <c r="DL578" s="288"/>
      <c r="DM578" s="288"/>
      <c r="DN578" s="288"/>
      <c r="DO578" s="288"/>
      <c r="DP578" s="288"/>
      <c r="DQ578" s="288"/>
      <c r="DR578" s="288"/>
      <c r="DS578" s="288"/>
      <c r="DT578" s="288"/>
      <c r="DU578" s="288"/>
      <c r="DV578" s="288"/>
      <c r="DW578" s="288"/>
      <c r="DX578" s="288"/>
      <c r="DY578" s="288"/>
      <c r="DZ578" s="288"/>
      <c r="EA578" s="288"/>
      <c r="EB578" s="288"/>
      <c r="EC578" s="288"/>
      <c r="ED578" s="288"/>
      <c r="EE578" s="288"/>
      <c r="EF578" s="288"/>
      <c r="EG578" s="288"/>
      <c r="EH578" s="288"/>
      <c r="EI578" s="288"/>
      <c r="EJ578" s="288"/>
      <c r="EK578" s="288"/>
      <c r="EL578" s="288"/>
      <c r="EM578" s="288"/>
      <c r="EN578" s="288"/>
      <c r="EO578" s="288"/>
      <c r="EP578" s="288"/>
      <c r="EQ578" s="288"/>
      <c r="ER578" s="288"/>
      <c r="ES578" s="288"/>
      <c r="ET578" s="288"/>
      <c r="EU578" s="288"/>
      <c r="EV578" s="288"/>
      <c r="EW578" s="288"/>
      <c r="EX578" s="288"/>
      <c r="EY578" s="288"/>
      <c r="EZ578" s="288"/>
      <c r="FA578" s="288"/>
      <c r="FB578" s="288"/>
      <c r="FC578" s="288"/>
      <c r="FD578" s="288"/>
      <c r="FE578" s="288"/>
      <c r="FF578" s="288"/>
      <c r="FG578" s="288"/>
      <c r="FH578" s="288"/>
      <c r="FI578" s="288"/>
      <c r="FJ578" s="288"/>
      <c r="FK578" s="288"/>
      <c r="FL578" s="288"/>
      <c r="FM578" s="288"/>
      <c r="FN578" s="288"/>
      <c r="FO578" s="288"/>
    </row>
    <row r="579" spans="1:171" ht="15">
      <c r="A579" s="207"/>
      <c r="B579" s="248" t="s">
        <v>135</v>
      </c>
      <c r="C579" s="293"/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  <c r="X579" s="272"/>
      <c r="Y579" s="272"/>
      <c r="Z579" s="272"/>
      <c r="AA579" s="272"/>
      <c r="AB579" s="272"/>
      <c r="AC579" s="272"/>
      <c r="AD579" s="272"/>
      <c r="AE579" s="272"/>
      <c r="AF579" s="272"/>
      <c r="AG579" s="272"/>
      <c r="AH579" s="272"/>
      <c r="AI579" s="272"/>
      <c r="AJ579" s="272"/>
      <c r="AK579" s="272"/>
      <c r="AL579" s="272"/>
      <c r="AM579" s="272"/>
      <c r="AN579" s="272"/>
      <c r="AO579" s="272"/>
      <c r="AP579" s="272"/>
      <c r="AQ579" s="272"/>
      <c r="AR579" s="272"/>
      <c r="AS579" s="272"/>
      <c r="AT579" s="272"/>
      <c r="AU579" s="272"/>
      <c r="AV579" s="272"/>
      <c r="AW579" s="272"/>
      <c r="AX579" s="272"/>
      <c r="AY579" s="272"/>
      <c r="AZ579" s="272"/>
      <c r="BA579" s="272"/>
      <c r="BB579" s="272"/>
      <c r="BC579" s="272"/>
      <c r="BD579" s="272"/>
      <c r="BE579" s="272"/>
      <c r="BF579" s="272"/>
      <c r="BG579" s="272"/>
      <c r="BH579" s="272"/>
      <c r="BI579" s="272"/>
      <c r="BJ579" s="272"/>
      <c r="BK579" s="272"/>
      <c r="BL579" s="272"/>
      <c r="BM579" s="272"/>
      <c r="BN579" s="272"/>
      <c r="BO579" s="272"/>
      <c r="BP579" s="272"/>
      <c r="BQ579" s="272"/>
      <c r="BR579" s="272"/>
      <c r="BS579" s="272"/>
      <c r="BT579" s="272"/>
      <c r="BU579" s="272"/>
      <c r="BV579" s="272"/>
      <c r="BW579" s="272"/>
      <c r="BX579" s="272"/>
      <c r="BY579" s="272"/>
      <c r="BZ579" s="272"/>
      <c r="CA579" s="272"/>
      <c r="CB579" s="272"/>
      <c r="CC579" s="272"/>
      <c r="CD579" s="272"/>
      <c r="CE579" s="272"/>
      <c r="CF579" s="272"/>
      <c r="CG579" s="272"/>
      <c r="CH579" s="272"/>
      <c r="CI579" s="272"/>
      <c r="CJ579" s="272"/>
      <c r="CK579" s="272"/>
      <c r="CL579" s="272"/>
      <c r="CM579" s="272"/>
      <c r="CN579" s="272"/>
      <c r="CO579" s="272"/>
      <c r="CP579" s="272"/>
      <c r="CQ579" s="272"/>
      <c r="CR579" s="272"/>
      <c r="CS579" s="272"/>
      <c r="CT579" s="272"/>
      <c r="CU579" s="272"/>
      <c r="CV579" s="272"/>
      <c r="CW579" s="272"/>
      <c r="CX579" s="272"/>
      <c r="CY579" s="272"/>
      <c r="CZ579" s="272"/>
      <c r="DA579" s="272"/>
      <c r="DB579" s="272"/>
      <c r="DC579" s="272"/>
      <c r="DD579" s="272"/>
      <c r="DE579" s="272"/>
      <c r="DF579" s="272"/>
      <c r="DG579" s="272"/>
      <c r="DH579" s="272"/>
      <c r="DI579" s="272"/>
      <c r="DJ579" s="272"/>
      <c r="DK579" s="272"/>
      <c r="DL579" s="272"/>
      <c r="DM579" s="272"/>
      <c r="DN579" s="272"/>
      <c r="DO579" s="272"/>
      <c r="DP579" s="272"/>
      <c r="DQ579" s="272"/>
      <c r="DR579" s="272"/>
      <c r="DS579" s="272"/>
      <c r="DT579" s="272"/>
      <c r="DU579" s="272"/>
      <c r="DV579" s="272"/>
      <c r="DW579" s="272"/>
      <c r="DX579" s="272"/>
      <c r="DY579" s="272"/>
      <c r="DZ579" s="272"/>
      <c r="EA579" s="272"/>
      <c r="EB579" s="272"/>
      <c r="EC579" s="272"/>
      <c r="ED579" s="272"/>
      <c r="EE579" s="272"/>
      <c r="EF579" s="272"/>
      <c r="EG579" s="272"/>
      <c r="EH579" s="272"/>
      <c r="EI579" s="272"/>
      <c r="EJ579" s="272"/>
      <c r="EK579" s="272"/>
      <c r="EL579" s="272"/>
      <c r="EM579" s="272"/>
      <c r="EN579" s="272"/>
      <c r="EO579" s="272"/>
      <c r="EP579" s="272"/>
      <c r="EQ579" s="272"/>
      <c r="ER579" s="272"/>
      <c r="ES579" s="272"/>
      <c r="ET579" s="272"/>
      <c r="EU579" s="272"/>
      <c r="EV579" s="272"/>
      <c r="EW579" s="272"/>
      <c r="EX579" s="272"/>
      <c r="EY579" s="272"/>
      <c r="EZ579" s="272"/>
      <c r="FA579" s="272"/>
      <c r="FB579" s="272"/>
      <c r="FC579" s="272"/>
      <c r="FD579" s="272"/>
      <c r="FE579" s="272"/>
      <c r="FF579" s="272"/>
      <c r="FG579" s="272"/>
      <c r="FH579" s="272"/>
      <c r="FI579" s="272"/>
      <c r="FJ579" s="272"/>
      <c r="FK579" s="272"/>
      <c r="FL579" s="272"/>
      <c r="FM579" s="272"/>
      <c r="FN579" s="272"/>
      <c r="FO579" s="272"/>
    </row>
    <row r="580" spans="1:171" ht="15">
      <c r="A580" s="213"/>
      <c r="B580" s="250" t="s">
        <v>68</v>
      </c>
      <c r="C580" s="187"/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  <c r="X580" s="272"/>
      <c r="Y580" s="272"/>
      <c r="Z580" s="272"/>
      <c r="AA580" s="272"/>
      <c r="AB580" s="272"/>
      <c r="AC580" s="272"/>
      <c r="AD580" s="272"/>
      <c r="AE580" s="272"/>
      <c r="AF580" s="272"/>
      <c r="AG580" s="272"/>
      <c r="AH580" s="272"/>
      <c r="AI580" s="272"/>
      <c r="AJ580" s="272"/>
      <c r="AK580" s="272"/>
      <c r="AL580" s="272"/>
      <c r="AM580" s="272"/>
      <c r="AN580" s="272"/>
      <c r="AO580" s="272"/>
      <c r="AP580" s="272"/>
      <c r="AQ580" s="272"/>
      <c r="AR580" s="272"/>
      <c r="AS580" s="272"/>
      <c r="AT580" s="272"/>
      <c r="AU580" s="272"/>
      <c r="AV580" s="272"/>
      <c r="AW580" s="272"/>
      <c r="AX580" s="272"/>
      <c r="AY580" s="272"/>
      <c r="AZ580" s="272"/>
      <c r="BA580" s="272"/>
      <c r="BB580" s="272"/>
      <c r="BC580" s="272"/>
      <c r="BD580" s="272"/>
      <c r="BE580" s="272"/>
      <c r="BF580" s="272"/>
      <c r="BG580" s="272"/>
      <c r="BH580" s="272"/>
      <c r="BI580" s="272"/>
      <c r="BJ580" s="272"/>
      <c r="BK580" s="272"/>
      <c r="BL580" s="272"/>
      <c r="BM580" s="272"/>
      <c r="BN580" s="272"/>
      <c r="BO580" s="272"/>
      <c r="BP580" s="272"/>
      <c r="BQ580" s="272"/>
      <c r="BR580" s="272"/>
      <c r="BS580" s="272"/>
      <c r="BT580" s="272"/>
      <c r="BU580" s="272"/>
      <c r="BV580" s="272"/>
      <c r="BW580" s="272"/>
      <c r="BX580" s="272"/>
      <c r="BY580" s="272"/>
      <c r="BZ580" s="272"/>
      <c r="CA580" s="272"/>
      <c r="CB580" s="272"/>
      <c r="CC580" s="272"/>
      <c r="CD580" s="272"/>
      <c r="CE580" s="272"/>
      <c r="CF580" s="272"/>
      <c r="CG580" s="272"/>
      <c r="CH580" s="272"/>
      <c r="CI580" s="272"/>
      <c r="CJ580" s="272"/>
      <c r="CK580" s="272"/>
      <c r="CL580" s="272"/>
      <c r="CM580" s="272"/>
      <c r="CN580" s="272"/>
      <c r="CO580" s="272"/>
      <c r="CP580" s="272"/>
      <c r="CQ580" s="272"/>
      <c r="CR580" s="272"/>
      <c r="CS580" s="272"/>
      <c r="CT580" s="272"/>
      <c r="CU580" s="272"/>
      <c r="CV580" s="272"/>
      <c r="CW580" s="272"/>
      <c r="CX580" s="272"/>
      <c r="CY580" s="272"/>
      <c r="CZ580" s="272"/>
      <c r="DA580" s="272"/>
      <c r="DB580" s="272"/>
      <c r="DC580" s="272"/>
      <c r="DD580" s="272"/>
      <c r="DE580" s="272"/>
      <c r="DF580" s="272"/>
      <c r="DG580" s="272"/>
      <c r="DH580" s="272"/>
      <c r="DI580" s="272"/>
      <c r="DJ580" s="272"/>
      <c r="DK580" s="272"/>
      <c r="DL580" s="272"/>
      <c r="DM580" s="272"/>
      <c r="DN580" s="272"/>
      <c r="DO580" s="272"/>
      <c r="DP580" s="272"/>
      <c r="DQ580" s="272"/>
      <c r="DR580" s="272"/>
      <c r="DS580" s="272"/>
      <c r="DT580" s="272"/>
      <c r="DU580" s="272"/>
      <c r="DV580" s="272"/>
      <c r="DW580" s="272"/>
      <c r="DX580" s="272"/>
      <c r="DY580" s="272"/>
      <c r="DZ580" s="272"/>
      <c r="EA580" s="272"/>
      <c r="EB580" s="272"/>
      <c r="EC580" s="272"/>
      <c r="ED580" s="272"/>
      <c r="EE580" s="272"/>
      <c r="EF580" s="272"/>
      <c r="EG580" s="272"/>
      <c r="EH580" s="272"/>
      <c r="EI580" s="272"/>
      <c r="EJ580" s="272"/>
      <c r="EK580" s="272"/>
      <c r="EL580" s="272"/>
      <c r="EM580" s="272"/>
      <c r="EN580" s="272"/>
      <c r="EO580" s="272"/>
      <c r="EP580" s="272"/>
      <c r="EQ580" s="272"/>
      <c r="ER580" s="272"/>
      <c r="ES580" s="272"/>
      <c r="ET580" s="272"/>
      <c r="EU580" s="272"/>
      <c r="EV580" s="272"/>
      <c r="EW580" s="272"/>
      <c r="EX580" s="272"/>
      <c r="EY580" s="272"/>
      <c r="EZ580" s="272"/>
      <c r="FA580" s="272"/>
      <c r="FB580" s="272"/>
      <c r="FC580" s="272"/>
      <c r="FD580" s="272"/>
      <c r="FE580" s="272"/>
      <c r="FF580" s="272"/>
      <c r="FG580" s="272"/>
      <c r="FH580" s="272"/>
      <c r="FI580" s="272"/>
      <c r="FJ580" s="272"/>
      <c r="FK580" s="272"/>
      <c r="FL580" s="272"/>
      <c r="FM580" s="272"/>
      <c r="FN580" s="272"/>
      <c r="FO580" s="272"/>
    </row>
    <row r="581" spans="1:171" ht="15">
      <c r="A581" s="255"/>
      <c r="B581" s="256" t="s">
        <v>11</v>
      </c>
      <c r="C581" s="257">
        <f>+'Priloga_SPEC.AMB.DEJ.'!$B$7+'Priloga_SPEC.AMB.DEJ.'!B46+'Priloga_SPEC.AMB.DEJ.'!B47</f>
        <v>0</v>
      </c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  <c r="X581" s="272"/>
      <c r="Y581" s="272"/>
      <c r="Z581" s="272"/>
      <c r="AA581" s="272"/>
      <c r="AB581" s="272"/>
      <c r="AC581" s="272"/>
      <c r="AD581" s="272"/>
      <c r="AE581" s="272"/>
      <c r="AF581" s="272"/>
      <c r="AG581" s="272"/>
      <c r="AH581" s="272"/>
      <c r="AI581" s="272"/>
      <c r="AJ581" s="272"/>
      <c r="AK581" s="272"/>
      <c r="AL581" s="272"/>
      <c r="AM581" s="272"/>
      <c r="AN581" s="272"/>
      <c r="AO581" s="272"/>
      <c r="AP581" s="272"/>
      <c r="AQ581" s="272"/>
      <c r="AR581" s="272"/>
      <c r="AS581" s="272"/>
      <c r="AT581" s="272"/>
      <c r="AU581" s="272"/>
      <c r="AV581" s="272"/>
      <c r="AW581" s="272"/>
      <c r="AX581" s="272"/>
      <c r="AY581" s="272"/>
      <c r="AZ581" s="272"/>
      <c r="BA581" s="272"/>
      <c r="BB581" s="272"/>
      <c r="BC581" s="272"/>
      <c r="BD581" s="272"/>
      <c r="BE581" s="272"/>
      <c r="BF581" s="272"/>
      <c r="BG581" s="272"/>
      <c r="BH581" s="272"/>
      <c r="BI581" s="272"/>
      <c r="BJ581" s="272"/>
      <c r="BK581" s="272"/>
      <c r="BL581" s="272"/>
      <c r="BM581" s="272"/>
      <c r="BN581" s="272"/>
      <c r="BO581" s="272"/>
      <c r="BP581" s="272"/>
      <c r="BQ581" s="272"/>
      <c r="BR581" s="272"/>
      <c r="BS581" s="272"/>
      <c r="BT581" s="272"/>
      <c r="BU581" s="272"/>
      <c r="BV581" s="272"/>
      <c r="BW581" s="272"/>
      <c r="BX581" s="272"/>
      <c r="BY581" s="272"/>
      <c r="BZ581" s="272"/>
      <c r="CA581" s="272"/>
      <c r="CB581" s="272"/>
      <c r="CC581" s="272"/>
      <c r="CD581" s="272"/>
      <c r="CE581" s="272"/>
      <c r="CF581" s="272"/>
      <c r="CG581" s="272"/>
      <c r="CH581" s="272"/>
      <c r="CI581" s="272"/>
      <c r="CJ581" s="272"/>
      <c r="CK581" s="272"/>
      <c r="CL581" s="272"/>
      <c r="CM581" s="272"/>
      <c r="CN581" s="272"/>
      <c r="CO581" s="272"/>
      <c r="CP581" s="272"/>
      <c r="CQ581" s="272"/>
      <c r="CR581" s="272"/>
      <c r="CS581" s="272"/>
      <c r="CT581" s="272"/>
      <c r="CU581" s="272"/>
      <c r="CV581" s="272"/>
      <c r="CW581" s="272"/>
      <c r="CX581" s="272"/>
      <c r="CY581" s="272"/>
      <c r="CZ581" s="272"/>
      <c r="DA581" s="272"/>
      <c r="DB581" s="272"/>
      <c r="DC581" s="272"/>
      <c r="DD581" s="272"/>
      <c r="DE581" s="272"/>
      <c r="DF581" s="272"/>
      <c r="DG581" s="272"/>
      <c r="DH581" s="272"/>
      <c r="DI581" s="272"/>
      <c r="DJ581" s="272"/>
      <c r="DK581" s="272"/>
      <c r="DL581" s="272"/>
      <c r="DM581" s="272"/>
      <c r="DN581" s="272"/>
      <c r="DO581" s="272"/>
      <c r="DP581" s="272"/>
      <c r="DQ581" s="272"/>
      <c r="DR581" s="272"/>
      <c r="DS581" s="272"/>
      <c r="DT581" s="272"/>
      <c r="DU581" s="272"/>
      <c r="DV581" s="272"/>
      <c r="DW581" s="272"/>
      <c r="DX581" s="272"/>
      <c r="DY581" s="272"/>
      <c r="DZ581" s="272"/>
      <c r="EA581" s="272"/>
      <c r="EB581" s="272"/>
      <c r="EC581" s="272"/>
      <c r="ED581" s="272"/>
      <c r="EE581" s="272"/>
      <c r="EF581" s="272"/>
      <c r="EG581" s="272"/>
      <c r="EH581" s="272"/>
      <c r="EI581" s="272"/>
      <c r="EJ581" s="272"/>
      <c r="EK581" s="272"/>
      <c r="EL581" s="272"/>
      <c r="EM581" s="272"/>
      <c r="EN581" s="272"/>
      <c r="EO581" s="272"/>
      <c r="EP581" s="272"/>
      <c r="EQ581" s="272"/>
      <c r="ER581" s="272"/>
      <c r="ES581" s="272"/>
      <c r="ET581" s="272"/>
      <c r="EU581" s="272"/>
      <c r="EV581" s="272"/>
      <c r="EW581" s="272"/>
      <c r="EX581" s="272"/>
      <c r="EY581" s="272"/>
      <c r="EZ581" s="272"/>
      <c r="FA581" s="272"/>
      <c r="FB581" s="272"/>
      <c r="FC581" s="272"/>
      <c r="FD581" s="272"/>
      <c r="FE581" s="272"/>
      <c r="FF581" s="272"/>
      <c r="FG581" s="272"/>
      <c r="FH581" s="272"/>
      <c r="FI581" s="272"/>
      <c r="FJ581" s="272"/>
      <c r="FK581" s="272"/>
      <c r="FL581" s="272"/>
      <c r="FM581" s="272"/>
      <c r="FN581" s="272"/>
      <c r="FO581" s="272"/>
    </row>
    <row r="582" spans="1:171" ht="15">
      <c r="A582" s="255"/>
      <c r="B582" s="256" t="s">
        <v>12</v>
      </c>
      <c r="C582" s="257">
        <f>+'Priloga_SPEC.AMB.DEJ.'!$C$7+'Priloga_SPEC.AMB.DEJ.'!C46+'Priloga_SPEC.AMB.DEJ.'!C47</f>
        <v>0</v>
      </c>
      <c r="D582" s="272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  <c r="X582" s="272"/>
      <c r="Y582" s="272"/>
      <c r="Z582" s="272"/>
      <c r="AA582" s="272"/>
      <c r="AB582" s="272"/>
      <c r="AC582" s="272"/>
      <c r="AD582" s="272"/>
      <c r="AE582" s="272"/>
      <c r="AF582" s="272"/>
      <c r="AG582" s="272"/>
      <c r="AH582" s="272"/>
      <c r="AI582" s="272"/>
      <c r="AJ582" s="272"/>
      <c r="AK582" s="272"/>
      <c r="AL582" s="272"/>
      <c r="AM582" s="272"/>
      <c r="AN582" s="272"/>
      <c r="AO582" s="272"/>
      <c r="AP582" s="272"/>
      <c r="AQ582" s="272"/>
      <c r="AR582" s="272"/>
      <c r="AS582" s="272"/>
      <c r="AT582" s="272"/>
      <c r="AU582" s="272"/>
      <c r="AV582" s="272"/>
      <c r="AW582" s="272"/>
      <c r="AX582" s="272"/>
      <c r="AY582" s="272"/>
      <c r="AZ582" s="272"/>
      <c r="BA582" s="272"/>
      <c r="BB582" s="272"/>
      <c r="BC582" s="272"/>
      <c r="BD582" s="272"/>
      <c r="BE582" s="272"/>
      <c r="BF582" s="272"/>
      <c r="BG582" s="272"/>
      <c r="BH582" s="272"/>
      <c r="BI582" s="272"/>
      <c r="BJ582" s="272"/>
      <c r="BK582" s="272"/>
      <c r="BL582" s="272"/>
      <c r="BM582" s="272"/>
      <c r="BN582" s="272"/>
      <c r="BO582" s="272"/>
      <c r="BP582" s="272"/>
      <c r="BQ582" s="272"/>
      <c r="BR582" s="272"/>
      <c r="BS582" s="272"/>
      <c r="BT582" s="272"/>
      <c r="BU582" s="272"/>
      <c r="BV582" s="272"/>
      <c r="BW582" s="272"/>
      <c r="BX582" s="272"/>
      <c r="BY582" s="272"/>
      <c r="BZ582" s="272"/>
      <c r="CA582" s="272"/>
      <c r="CB582" s="272"/>
      <c r="CC582" s="272"/>
      <c r="CD582" s="272"/>
      <c r="CE582" s="272"/>
      <c r="CF582" s="272"/>
      <c r="CG582" s="272"/>
      <c r="CH582" s="272"/>
      <c r="CI582" s="272"/>
      <c r="CJ582" s="272"/>
      <c r="CK582" s="272"/>
      <c r="CL582" s="272"/>
      <c r="CM582" s="272"/>
      <c r="CN582" s="272"/>
      <c r="CO582" s="272"/>
      <c r="CP582" s="272"/>
      <c r="CQ582" s="272"/>
      <c r="CR582" s="272"/>
      <c r="CS582" s="272"/>
      <c r="CT582" s="272"/>
      <c r="CU582" s="272"/>
      <c r="CV582" s="272"/>
      <c r="CW582" s="272"/>
      <c r="CX582" s="272"/>
      <c r="CY582" s="272"/>
      <c r="CZ582" s="272"/>
      <c r="DA582" s="272"/>
      <c r="DB582" s="272"/>
      <c r="DC582" s="272"/>
      <c r="DD582" s="272"/>
      <c r="DE582" s="272"/>
      <c r="DF582" s="272"/>
      <c r="DG582" s="272"/>
      <c r="DH582" s="272"/>
      <c r="DI582" s="272"/>
      <c r="DJ582" s="272"/>
      <c r="DK582" s="272"/>
      <c r="DL582" s="272"/>
      <c r="DM582" s="272"/>
      <c r="DN582" s="272"/>
      <c r="DO582" s="272"/>
      <c r="DP582" s="272"/>
      <c r="DQ582" s="272"/>
      <c r="DR582" s="272"/>
      <c r="DS582" s="272"/>
      <c r="DT582" s="272"/>
      <c r="DU582" s="272"/>
      <c r="DV582" s="272"/>
      <c r="DW582" s="272"/>
      <c r="DX582" s="272"/>
      <c r="DY582" s="272"/>
      <c r="DZ582" s="272"/>
      <c r="EA582" s="272"/>
      <c r="EB582" s="272"/>
      <c r="EC582" s="272"/>
      <c r="ED582" s="272"/>
      <c r="EE582" s="272"/>
      <c r="EF582" s="272"/>
      <c r="EG582" s="272"/>
      <c r="EH582" s="272"/>
      <c r="EI582" s="272"/>
      <c r="EJ582" s="272"/>
      <c r="EK582" s="272"/>
      <c r="EL582" s="272"/>
      <c r="EM582" s="272"/>
      <c r="EN582" s="272"/>
      <c r="EO582" s="272"/>
      <c r="EP582" s="272"/>
      <c r="EQ582" s="272"/>
      <c r="ER582" s="272"/>
      <c r="ES582" s="272"/>
      <c r="ET582" s="272"/>
      <c r="EU582" s="272"/>
      <c r="EV582" s="272"/>
      <c r="EW582" s="272"/>
      <c r="EX582" s="272"/>
      <c r="EY582" s="272"/>
      <c r="EZ582" s="272"/>
      <c r="FA582" s="272"/>
      <c r="FB582" s="272"/>
      <c r="FC582" s="272"/>
      <c r="FD582" s="272"/>
      <c r="FE582" s="272"/>
      <c r="FF582" s="272"/>
      <c r="FG582" s="272"/>
      <c r="FH582" s="272"/>
      <c r="FI582" s="272"/>
      <c r="FJ582" s="272"/>
      <c r="FK582" s="272"/>
      <c r="FL582" s="272"/>
      <c r="FM582" s="272"/>
      <c r="FN582" s="272"/>
      <c r="FO582" s="272"/>
    </row>
    <row r="583" spans="1:171" ht="15">
      <c r="A583" s="213"/>
      <c r="B583" s="250" t="s">
        <v>69</v>
      </c>
      <c r="C583" s="187"/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  <c r="AA583" s="272"/>
      <c r="AB583" s="272"/>
      <c r="AC583" s="272"/>
      <c r="AD583" s="272"/>
      <c r="AE583" s="272"/>
      <c r="AF583" s="272"/>
      <c r="AG583" s="272"/>
      <c r="AH583" s="272"/>
      <c r="AI583" s="272"/>
      <c r="AJ583" s="272"/>
      <c r="AK583" s="272"/>
      <c r="AL583" s="272"/>
      <c r="AM583" s="272"/>
      <c r="AN583" s="272"/>
      <c r="AO583" s="272"/>
      <c r="AP583" s="272"/>
      <c r="AQ583" s="272"/>
      <c r="AR583" s="272"/>
      <c r="AS583" s="272"/>
      <c r="AT583" s="272"/>
      <c r="AU583" s="272"/>
      <c r="AV583" s="272"/>
      <c r="AW583" s="272"/>
      <c r="AX583" s="272"/>
      <c r="AY583" s="272"/>
      <c r="AZ583" s="272"/>
      <c r="BA583" s="272"/>
      <c r="BB583" s="272"/>
      <c r="BC583" s="272"/>
      <c r="BD583" s="272"/>
      <c r="BE583" s="272"/>
      <c r="BF583" s="272"/>
      <c r="BG583" s="272"/>
      <c r="BH583" s="272"/>
      <c r="BI583" s="272"/>
      <c r="BJ583" s="272"/>
      <c r="BK583" s="272"/>
      <c r="BL583" s="272"/>
      <c r="BM583" s="272"/>
      <c r="BN583" s="272"/>
      <c r="BO583" s="272"/>
      <c r="BP583" s="272"/>
      <c r="BQ583" s="272"/>
      <c r="BR583" s="272"/>
      <c r="BS583" s="272"/>
      <c r="BT583" s="272"/>
      <c r="BU583" s="272"/>
      <c r="BV583" s="272"/>
      <c r="BW583" s="272"/>
      <c r="BX583" s="272"/>
      <c r="BY583" s="272"/>
      <c r="BZ583" s="272"/>
      <c r="CA583" s="272"/>
      <c r="CB583" s="272"/>
      <c r="CC583" s="272"/>
      <c r="CD583" s="272"/>
      <c r="CE583" s="272"/>
      <c r="CF583" s="272"/>
      <c r="CG583" s="272"/>
      <c r="CH583" s="272"/>
      <c r="CI583" s="272"/>
      <c r="CJ583" s="272"/>
      <c r="CK583" s="272"/>
      <c r="CL583" s="272"/>
      <c r="CM583" s="272"/>
      <c r="CN583" s="272"/>
      <c r="CO583" s="272"/>
      <c r="CP583" s="272"/>
      <c r="CQ583" s="272"/>
      <c r="CR583" s="272"/>
      <c r="CS583" s="272"/>
      <c r="CT583" s="272"/>
      <c r="CU583" s="272"/>
      <c r="CV583" s="272"/>
      <c r="CW583" s="272"/>
      <c r="CX583" s="272"/>
      <c r="CY583" s="272"/>
      <c r="CZ583" s="272"/>
      <c r="DA583" s="272"/>
      <c r="DB583" s="272"/>
      <c r="DC583" s="272"/>
      <c r="DD583" s="272"/>
      <c r="DE583" s="272"/>
      <c r="DF583" s="272"/>
      <c r="DG583" s="272"/>
      <c r="DH583" s="272"/>
      <c r="DI583" s="272"/>
      <c r="DJ583" s="272"/>
      <c r="DK583" s="272"/>
      <c r="DL583" s="272"/>
      <c r="DM583" s="272"/>
      <c r="DN583" s="272"/>
      <c r="DO583" s="272"/>
      <c r="DP583" s="272"/>
      <c r="DQ583" s="272"/>
      <c r="DR583" s="272"/>
      <c r="DS583" s="272"/>
      <c r="DT583" s="272"/>
      <c r="DU583" s="272"/>
      <c r="DV583" s="272"/>
      <c r="DW583" s="272"/>
      <c r="DX583" s="272"/>
      <c r="DY583" s="272"/>
      <c r="DZ583" s="272"/>
      <c r="EA583" s="272"/>
      <c r="EB583" s="272"/>
      <c r="EC583" s="272"/>
      <c r="ED583" s="272"/>
      <c r="EE583" s="272"/>
      <c r="EF583" s="272"/>
      <c r="EG583" s="272"/>
      <c r="EH583" s="272"/>
      <c r="EI583" s="272"/>
      <c r="EJ583" s="272"/>
      <c r="EK583" s="272"/>
      <c r="EL583" s="272"/>
      <c r="EM583" s="272"/>
      <c r="EN583" s="272"/>
      <c r="EO583" s="272"/>
      <c r="EP583" s="272"/>
      <c r="EQ583" s="272"/>
      <c r="ER583" s="272"/>
      <c r="ES583" s="272"/>
      <c r="ET583" s="272"/>
      <c r="EU583" s="272"/>
      <c r="EV583" s="272"/>
      <c r="EW583" s="272"/>
      <c r="EX583" s="272"/>
      <c r="EY583" s="272"/>
      <c r="EZ583" s="272"/>
      <c r="FA583" s="272"/>
      <c r="FB583" s="272"/>
      <c r="FC583" s="272"/>
      <c r="FD583" s="272"/>
      <c r="FE583" s="272"/>
      <c r="FF583" s="272"/>
      <c r="FG583" s="272"/>
      <c r="FH583" s="272"/>
      <c r="FI583" s="272"/>
      <c r="FJ583" s="272"/>
      <c r="FK583" s="272"/>
      <c r="FL583" s="272"/>
      <c r="FM583" s="272"/>
      <c r="FN583" s="272"/>
      <c r="FO583" s="272"/>
    </row>
    <row r="584" spans="1:171" ht="15">
      <c r="A584" s="255"/>
      <c r="B584" s="256" t="s">
        <v>59</v>
      </c>
      <c r="C584" s="257">
        <f>+C585+C586</f>
        <v>0</v>
      </c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  <c r="X584" s="272"/>
      <c r="Y584" s="272"/>
      <c r="Z584" s="272"/>
      <c r="AA584" s="272"/>
      <c r="AB584" s="272"/>
      <c r="AC584" s="272"/>
      <c r="AD584" s="272"/>
      <c r="AE584" s="272"/>
      <c r="AF584" s="272"/>
      <c r="AG584" s="272"/>
      <c r="AH584" s="272"/>
      <c r="AI584" s="272"/>
      <c r="AJ584" s="272"/>
      <c r="AK584" s="272"/>
      <c r="AL584" s="272"/>
      <c r="AM584" s="272"/>
      <c r="AN584" s="272"/>
      <c r="AO584" s="272"/>
      <c r="AP584" s="272"/>
      <c r="AQ584" s="272"/>
      <c r="AR584" s="272"/>
      <c r="AS584" s="272"/>
      <c r="AT584" s="272"/>
      <c r="AU584" s="272"/>
      <c r="AV584" s="272"/>
      <c r="AW584" s="272"/>
      <c r="AX584" s="272"/>
      <c r="AY584" s="272"/>
      <c r="AZ584" s="272"/>
      <c r="BA584" s="272"/>
      <c r="BB584" s="272"/>
      <c r="BC584" s="272"/>
      <c r="BD584" s="272"/>
      <c r="BE584" s="272"/>
      <c r="BF584" s="272"/>
      <c r="BG584" s="272"/>
      <c r="BH584" s="272"/>
      <c r="BI584" s="272"/>
      <c r="BJ584" s="272"/>
      <c r="BK584" s="272"/>
      <c r="BL584" s="272"/>
      <c r="BM584" s="272"/>
      <c r="BN584" s="272"/>
      <c r="BO584" s="272"/>
      <c r="BP584" s="272"/>
      <c r="BQ584" s="272"/>
      <c r="BR584" s="272"/>
      <c r="BS584" s="272"/>
      <c r="BT584" s="272"/>
      <c r="BU584" s="272"/>
      <c r="BV584" s="272"/>
      <c r="BW584" s="272"/>
      <c r="BX584" s="272"/>
      <c r="BY584" s="272"/>
      <c r="BZ584" s="272"/>
      <c r="CA584" s="272"/>
      <c r="CB584" s="272"/>
      <c r="CC584" s="272"/>
      <c r="CD584" s="272"/>
      <c r="CE584" s="272"/>
      <c r="CF584" s="272"/>
      <c r="CG584" s="272"/>
      <c r="CH584" s="272"/>
      <c r="CI584" s="272"/>
      <c r="CJ584" s="272"/>
      <c r="CK584" s="272"/>
      <c r="CL584" s="272"/>
      <c r="CM584" s="272"/>
      <c r="CN584" s="272"/>
      <c r="CO584" s="272"/>
      <c r="CP584" s="272"/>
      <c r="CQ584" s="272"/>
      <c r="CR584" s="272"/>
      <c r="CS584" s="272"/>
      <c r="CT584" s="272"/>
      <c r="CU584" s="272"/>
      <c r="CV584" s="272"/>
      <c r="CW584" s="272"/>
      <c r="CX584" s="272"/>
      <c r="CY584" s="272"/>
      <c r="CZ584" s="272"/>
      <c r="DA584" s="272"/>
      <c r="DB584" s="272"/>
      <c r="DC584" s="272"/>
      <c r="DD584" s="272"/>
      <c r="DE584" s="272"/>
      <c r="DF584" s="272"/>
      <c r="DG584" s="272"/>
      <c r="DH584" s="272"/>
      <c r="DI584" s="272"/>
      <c r="DJ584" s="272"/>
      <c r="DK584" s="272"/>
      <c r="DL584" s="272"/>
      <c r="DM584" s="272"/>
      <c r="DN584" s="272"/>
      <c r="DO584" s="272"/>
      <c r="DP584" s="272"/>
      <c r="DQ584" s="272"/>
      <c r="DR584" s="272"/>
      <c r="DS584" s="272"/>
      <c r="DT584" s="272"/>
      <c r="DU584" s="272"/>
      <c r="DV584" s="272"/>
      <c r="DW584" s="272"/>
      <c r="DX584" s="272"/>
      <c r="DY584" s="272"/>
      <c r="DZ584" s="272"/>
      <c r="EA584" s="272"/>
      <c r="EB584" s="272"/>
      <c r="EC584" s="272"/>
      <c r="ED584" s="272"/>
      <c r="EE584" s="272"/>
      <c r="EF584" s="272"/>
      <c r="EG584" s="272"/>
      <c r="EH584" s="272"/>
      <c r="EI584" s="272"/>
      <c r="EJ584" s="272"/>
      <c r="EK584" s="272"/>
      <c r="EL584" s="272"/>
      <c r="EM584" s="272"/>
      <c r="EN584" s="272"/>
      <c r="EO584" s="272"/>
      <c r="EP584" s="272"/>
      <c r="EQ584" s="272"/>
      <c r="ER584" s="272"/>
      <c r="ES584" s="272"/>
      <c r="ET584" s="272"/>
      <c r="EU584" s="272"/>
      <c r="EV584" s="272"/>
      <c r="EW584" s="272"/>
      <c r="EX584" s="272"/>
      <c r="EY584" s="272"/>
      <c r="EZ584" s="272"/>
      <c r="FA584" s="272"/>
      <c r="FB584" s="272"/>
      <c r="FC584" s="272"/>
      <c r="FD584" s="272"/>
      <c r="FE584" s="272"/>
      <c r="FF584" s="272"/>
      <c r="FG584" s="272"/>
      <c r="FH584" s="272"/>
      <c r="FI584" s="272"/>
      <c r="FJ584" s="272"/>
      <c r="FK584" s="272"/>
      <c r="FL584" s="272"/>
      <c r="FM584" s="272"/>
      <c r="FN584" s="272"/>
      <c r="FO584" s="272"/>
    </row>
    <row r="585" spans="1:171" ht="15">
      <c r="A585" s="213"/>
      <c r="B585" s="226" t="s">
        <v>57</v>
      </c>
      <c r="C585" s="187">
        <f>+'Priloga_SPEC.AMB.DEJ.'!$D$7</f>
        <v>0</v>
      </c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  <c r="X585" s="272"/>
      <c r="Y585" s="272"/>
      <c r="Z585" s="272"/>
      <c r="AA585" s="272"/>
      <c r="AB585" s="272"/>
      <c r="AC585" s="272"/>
      <c r="AD585" s="272"/>
      <c r="AE585" s="272"/>
      <c r="AF585" s="272"/>
      <c r="AG585" s="272"/>
      <c r="AH585" s="272"/>
      <c r="AI585" s="272"/>
      <c r="AJ585" s="272"/>
      <c r="AK585" s="272"/>
      <c r="AL585" s="272"/>
      <c r="AM585" s="272"/>
      <c r="AN585" s="272"/>
      <c r="AO585" s="272"/>
      <c r="AP585" s="272"/>
      <c r="AQ585" s="272"/>
      <c r="AR585" s="272"/>
      <c r="AS585" s="272"/>
      <c r="AT585" s="272"/>
      <c r="AU585" s="272"/>
      <c r="AV585" s="272"/>
      <c r="AW585" s="272"/>
      <c r="AX585" s="272"/>
      <c r="AY585" s="272"/>
      <c r="AZ585" s="272"/>
      <c r="BA585" s="272"/>
      <c r="BB585" s="272"/>
      <c r="BC585" s="272"/>
      <c r="BD585" s="272"/>
      <c r="BE585" s="272"/>
      <c r="BF585" s="272"/>
      <c r="BG585" s="272"/>
      <c r="BH585" s="272"/>
      <c r="BI585" s="272"/>
      <c r="BJ585" s="272"/>
      <c r="BK585" s="272"/>
      <c r="BL585" s="272"/>
      <c r="BM585" s="272"/>
      <c r="BN585" s="272"/>
      <c r="BO585" s="272"/>
      <c r="BP585" s="272"/>
      <c r="BQ585" s="272"/>
      <c r="BR585" s="272"/>
      <c r="BS585" s="272"/>
      <c r="BT585" s="272"/>
      <c r="BU585" s="272"/>
      <c r="BV585" s="272"/>
      <c r="BW585" s="272"/>
      <c r="BX585" s="272"/>
      <c r="BY585" s="272"/>
      <c r="BZ585" s="272"/>
      <c r="CA585" s="272"/>
      <c r="CB585" s="272"/>
      <c r="CC585" s="272"/>
      <c r="CD585" s="272"/>
      <c r="CE585" s="272"/>
      <c r="CF585" s="272"/>
      <c r="CG585" s="272"/>
      <c r="CH585" s="272"/>
      <c r="CI585" s="272"/>
      <c r="CJ585" s="272"/>
      <c r="CK585" s="272"/>
      <c r="CL585" s="272"/>
      <c r="CM585" s="272"/>
      <c r="CN585" s="272"/>
      <c r="CO585" s="272"/>
      <c r="CP585" s="272"/>
      <c r="CQ585" s="272"/>
      <c r="CR585" s="272"/>
      <c r="CS585" s="272"/>
      <c r="CT585" s="272"/>
      <c r="CU585" s="272"/>
      <c r="CV585" s="272"/>
      <c r="CW585" s="272"/>
      <c r="CX585" s="272"/>
      <c r="CY585" s="272"/>
      <c r="CZ585" s="272"/>
      <c r="DA585" s="272"/>
      <c r="DB585" s="272"/>
      <c r="DC585" s="272"/>
      <c r="DD585" s="272"/>
      <c r="DE585" s="272"/>
      <c r="DF585" s="272"/>
      <c r="DG585" s="272"/>
      <c r="DH585" s="272"/>
      <c r="DI585" s="272"/>
      <c r="DJ585" s="272"/>
      <c r="DK585" s="272"/>
      <c r="DL585" s="272"/>
      <c r="DM585" s="272"/>
      <c r="DN585" s="272"/>
      <c r="DO585" s="272"/>
      <c r="DP585" s="272"/>
      <c r="DQ585" s="272"/>
      <c r="DR585" s="272"/>
      <c r="DS585" s="272"/>
      <c r="DT585" s="272"/>
      <c r="DU585" s="272"/>
      <c r="DV585" s="272"/>
      <c r="DW585" s="272"/>
      <c r="DX585" s="272"/>
      <c r="DY585" s="272"/>
      <c r="DZ585" s="272"/>
      <c r="EA585" s="272"/>
      <c r="EB585" s="272"/>
      <c r="EC585" s="272"/>
      <c r="ED585" s="272"/>
      <c r="EE585" s="272"/>
      <c r="EF585" s="272"/>
      <c r="EG585" s="272"/>
      <c r="EH585" s="272"/>
      <c r="EI585" s="272"/>
      <c r="EJ585" s="272"/>
      <c r="EK585" s="272"/>
      <c r="EL585" s="272"/>
      <c r="EM585" s="272"/>
      <c r="EN585" s="272"/>
      <c r="EO585" s="272"/>
      <c r="EP585" s="272"/>
      <c r="EQ585" s="272"/>
      <c r="ER585" s="272"/>
      <c r="ES585" s="272"/>
      <c r="ET585" s="272"/>
      <c r="EU585" s="272"/>
      <c r="EV585" s="272"/>
      <c r="EW585" s="272"/>
      <c r="EX585" s="272"/>
      <c r="EY585" s="272"/>
      <c r="EZ585" s="272"/>
      <c r="FA585" s="272"/>
      <c r="FB585" s="272"/>
      <c r="FC585" s="272"/>
      <c r="FD585" s="272"/>
      <c r="FE585" s="272"/>
      <c r="FF585" s="272"/>
      <c r="FG585" s="272"/>
      <c r="FH585" s="272"/>
      <c r="FI585" s="272"/>
      <c r="FJ585" s="272"/>
      <c r="FK585" s="272"/>
      <c r="FL585" s="272"/>
      <c r="FM585" s="272"/>
      <c r="FN585" s="272"/>
      <c r="FO585" s="272"/>
    </row>
    <row r="586" spans="1:171" ht="15">
      <c r="A586" s="213"/>
      <c r="B586" s="226" t="s">
        <v>58</v>
      </c>
      <c r="C586" s="187">
        <f>+'Priloga_SPEC.AMB.DEJ.'!$E$7</f>
        <v>0</v>
      </c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  <c r="X586" s="272"/>
      <c r="Y586" s="272"/>
      <c r="Z586" s="272"/>
      <c r="AA586" s="272"/>
      <c r="AB586" s="272"/>
      <c r="AC586" s="272"/>
      <c r="AD586" s="272"/>
      <c r="AE586" s="272"/>
      <c r="AF586" s="272"/>
      <c r="AG586" s="272"/>
      <c r="AH586" s="272"/>
      <c r="AI586" s="272"/>
      <c r="AJ586" s="272"/>
      <c r="AK586" s="272"/>
      <c r="AL586" s="272"/>
      <c r="AM586" s="272"/>
      <c r="AN586" s="272"/>
      <c r="AO586" s="272"/>
      <c r="AP586" s="272"/>
      <c r="AQ586" s="272"/>
      <c r="AR586" s="272"/>
      <c r="AS586" s="272"/>
      <c r="AT586" s="272"/>
      <c r="AU586" s="272"/>
      <c r="AV586" s="272"/>
      <c r="AW586" s="272"/>
      <c r="AX586" s="272"/>
      <c r="AY586" s="272"/>
      <c r="AZ586" s="272"/>
      <c r="BA586" s="272"/>
      <c r="BB586" s="272"/>
      <c r="BC586" s="272"/>
      <c r="BD586" s="272"/>
      <c r="BE586" s="272"/>
      <c r="BF586" s="272"/>
      <c r="BG586" s="272"/>
      <c r="BH586" s="272"/>
      <c r="BI586" s="272"/>
      <c r="BJ586" s="272"/>
      <c r="BK586" s="272"/>
      <c r="BL586" s="272"/>
      <c r="BM586" s="272"/>
      <c r="BN586" s="272"/>
      <c r="BO586" s="272"/>
      <c r="BP586" s="272"/>
      <c r="BQ586" s="272"/>
      <c r="BR586" s="272"/>
      <c r="BS586" s="272"/>
      <c r="BT586" s="272"/>
      <c r="BU586" s="272"/>
      <c r="BV586" s="272"/>
      <c r="BW586" s="272"/>
      <c r="BX586" s="272"/>
      <c r="BY586" s="272"/>
      <c r="BZ586" s="272"/>
      <c r="CA586" s="272"/>
      <c r="CB586" s="272"/>
      <c r="CC586" s="272"/>
      <c r="CD586" s="272"/>
      <c r="CE586" s="272"/>
      <c r="CF586" s="272"/>
      <c r="CG586" s="272"/>
      <c r="CH586" s="272"/>
      <c r="CI586" s="272"/>
      <c r="CJ586" s="272"/>
      <c r="CK586" s="272"/>
      <c r="CL586" s="272"/>
      <c r="CM586" s="272"/>
      <c r="CN586" s="272"/>
      <c r="CO586" s="272"/>
      <c r="CP586" s="272"/>
      <c r="CQ586" s="272"/>
      <c r="CR586" s="272"/>
      <c r="CS586" s="272"/>
      <c r="CT586" s="272"/>
      <c r="CU586" s="272"/>
      <c r="CV586" s="272"/>
      <c r="CW586" s="272"/>
      <c r="CX586" s="272"/>
      <c r="CY586" s="272"/>
      <c r="CZ586" s="272"/>
      <c r="DA586" s="272"/>
      <c r="DB586" s="272"/>
      <c r="DC586" s="272"/>
      <c r="DD586" s="272"/>
      <c r="DE586" s="272"/>
      <c r="DF586" s="272"/>
      <c r="DG586" s="272"/>
      <c r="DH586" s="272"/>
      <c r="DI586" s="272"/>
      <c r="DJ586" s="272"/>
      <c r="DK586" s="272"/>
      <c r="DL586" s="272"/>
      <c r="DM586" s="272"/>
      <c r="DN586" s="272"/>
      <c r="DO586" s="272"/>
      <c r="DP586" s="272"/>
      <c r="DQ586" s="272"/>
      <c r="DR586" s="272"/>
      <c r="DS586" s="272"/>
      <c r="DT586" s="272"/>
      <c r="DU586" s="272"/>
      <c r="DV586" s="272"/>
      <c r="DW586" s="272"/>
      <c r="DX586" s="272"/>
      <c r="DY586" s="272"/>
      <c r="DZ586" s="272"/>
      <c r="EA586" s="272"/>
      <c r="EB586" s="272"/>
      <c r="EC586" s="272"/>
      <c r="ED586" s="272"/>
      <c r="EE586" s="272"/>
      <c r="EF586" s="272"/>
      <c r="EG586" s="272"/>
      <c r="EH586" s="272"/>
      <c r="EI586" s="272"/>
      <c r="EJ586" s="272"/>
      <c r="EK586" s="272"/>
      <c r="EL586" s="272"/>
      <c r="EM586" s="272"/>
      <c r="EN586" s="272"/>
      <c r="EO586" s="272"/>
      <c r="EP586" s="272"/>
      <c r="EQ586" s="272"/>
      <c r="ER586" s="272"/>
      <c r="ES586" s="272"/>
      <c r="ET586" s="272"/>
      <c r="EU586" s="272"/>
      <c r="EV586" s="272"/>
      <c r="EW586" s="272"/>
      <c r="EX586" s="272"/>
      <c r="EY586" s="272"/>
      <c r="EZ586" s="272"/>
      <c r="FA586" s="272"/>
      <c r="FB586" s="272"/>
      <c r="FC586" s="272"/>
      <c r="FD586" s="272"/>
      <c r="FE586" s="272"/>
      <c r="FF586" s="272"/>
      <c r="FG586" s="272"/>
      <c r="FH586" s="272"/>
      <c r="FI586" s="272"/>
      <c r="FJ586" s="272"/>
      <c r="FK586" s="272"/>
      <c r="FL586" s="272"/>
      <c r="FM586" s="272"/>
      <c r="FN586" s="272"/>
      <c r="FO586" s="272"/>
    </row>
    <row r="587" spans="1:171" ht="15">
      <c r="A587" s="255"/>
      <c r="B587" s="256" t="s">
        <v>13</v>
      </c>
      <c r="C587" s="257">
        <f>+C588+C589</f>
        <v>0</v>
      </c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  <c r="AA587" s="272"/>
      <c r="AB587" s="272"/>
      <c r="AC587" s="272"/>
      <c r="AD587" s="272"/>
      <c r="AE587" s="272"/>
      <c r="AF587" s="272"/>
      <c r="AG587" s="272"/>
      <c r="AH587" s="272"/>
      <c r="AI587" s="272"/>
      <c r="AJ587" s="272"/>
      <c r="AK587" s="272"/>
      <c r="AL587" s="272"/>
      <c r="AM587" s="272"/>
      <c r="AN587" s="272"/>
      <c r="AO587" s="272"/>
      <c r="AP587" s="272"/>
      <c r="AQ587" s="272"/>
      <c r="AR587" s="272"/>
      <c r="AS587" s="272"/>
      <c r="AT587" s="272"/>
      <c r="AU587" s="272"/>
      <c r="AV587" s="272"/>
      <c r="AW587" s="272"/>
      <c r="AX587" s="272"/>
      <c r="AY587" s="272"/>
      <c r="AZ587" s="272"/>
      <c r="BA587" s="272"/>
      <c r="BB587" s="272"/>
      <c r="BC587" s="272"/>
      <c r="BD587" s="272"/>
      <c r="BE587" s="272"/>
      <c r="BF587" s="272"/>
      <c r="BG587" s="272"/>
      <c r="BH587" s="272"/>
      <c r="BI587" s="272"/>
      <c r="BJ587" s="272"/>
      <c r="BK587" s="272"/>
      <c r="BL587" s="272"/>
      <c r="BM587" s="272"/>
      <c r="BN587" s="272"/>
      <c r="BO587" s="272"/>
      <c r="BP587" s="272"/>
      <c r="BQ587" s="272"/>
      <c r="BR587" s="272"/>
      <c r="BS587" s="272"/>
      <c r="BT587" s="272"/>
      <c r="BU587" s="272"/>
      <c r="BV587" s="272"/>
      <c r="BW587" s="272"/>
      <c r="BX587" s="272"/>
      <c r="BY587" s="272"/>
      <c r="BZ587" s="272"/>
      <c r="CA587" s="272"/>
      <c r="CB587" s="272"/>
      <c r="CC587" s="272"/>
      <c r="CD587" s="272"/>
      <c r="CE587" s="272"/>
      <c r="CF587" s="272"/>
      <c r="CG587" s="272"/>
      <c r="CH587" s="272"/>
      <c r="CI587" s="272"/>
      <c r="CJ587" s="272"/>
      <c r="CK587" s="272"/>
      <c r="CL587" s="272"/>
      <c r="CM587" s="272"/>
      <c r="CN587" s="272"/>
      <c r="CO587" s="272"/>
      <c r="CP587" s="272"/>
      <c r="CQ587" s="272"/>
      <c r="CR587" s="272"/>
      <c r="CS587" s="272"/>
      <c r="CT587" s="272"/>
      <c r="CU587" s="272"/>
      <c r="CV587" s="272"/>
      <c r="CW587" s="272"/>
      <c r="CX587" s="272"/>
      <c r="CY587" s="272"/>
      <c r="CZ587" s="272"/>
      <c r="DA587" s="272"/>
      <c r="DB587" s="272"/>
      <c r="DC587" s="272"/>
      <c r="DD587" s="272"/>
      <c r="DE587" s="272"/>
      <c r="DF587" s="272"/>
      <c r="DG587" s="272"/>
      <c r="DH587" s="272"/>
      <c r="DI587" s="272"/>
      <c r="DJ587" s="272"/>
      <c r="DK587" s="272"/>
      <c r="DL587" s="272"/>
      <c r="DM587" s="272"/>
      <c r="DN587" s="272"/>
      <c r="DO587" s="272"/>
      <c r="DP587" s="272"/>
      <c r="DQ587" s="272"/>
      <c r="DR587" s="272"/>
      <c r="DS587" s="272"/>
      <c r="DT587" s="272"/>
      <c r="DU587" s="272"/>
      <c r="DV587" s="272"/>
      <c r="DW587" s="272"/>
      <c r="DX587" s="272"/>
      <c r="DY587" s="272"/>
      <c r="DZ587" s="272"/>
      <c r="EA587" s="272"/>
      <c r="EB587" s="272"/>
      <c r="EC587" s="272"/>
      <c r="ED587" s="272"/>
      <c r="EE587" s="272"/>
      <c r="EF587" s="272"/>
      <c r="EG587" s="272"/>
      <c r="EH587" s="272"/>
      <c r="EI587" s="272"/>
      <c r="EJ587" s="272"/>
      <c r="EK587" s="272"/>
      <c r="EL587" s="272"/>
      <c r="EM587" s="272"/>
      <c r="EN587" s="272"/>
      <c r="EO587" s="272"/>
      <c r="EP587" s="272"/>
      <c r="EQ587" s="272"/>
      <c r="ER587" s="272"/>
      <c r="ES587" s="272"/>
      <c r="ET587" s="272"/>
      <c r="EU587" s="272"/>
      <c r="EV587" s="272"/>
      <c r="EW587" s="272"/>
      <c r="EX587" s="272"/>
      <c r="EY587" s="272"/>
      <c r="EZ587" s="272"/>
      <c r="FA587" s="272"/>
      <c r="FB587" s="272"/>
      <c r="FC587" s="272"/>
      <c r="FD587" s="272"/>
      <c r="FE587" s="272"/>
      <c r="FF587" s="272"/>
      <c r="FG587" s="272"/>
      <c r="FH587" s="272"/>
      <c r="FI587" s="272"/>
      <c r="FJ587" s="272"/>
      <c r="FK587" s="272"/>
      <c r="FL587" s="272"/>
      <c r="FM587" s="272"/>
      <c r="FN587" s="272"/>
      <c r="FO587" s="272"/>
    </row>
    <row r="588" spans="1:171" ht="15">
      <c r="A588" s="213"/>
      <c r="B588" s="226" t="s">
        <v>57</v>
      </c>
      <c r="C588" s="187">
        <f>+'Priloga_SPEC.AMB.DEJ.'!$G$7+'Priloga_SPEC.AMB.DEJ.'!G46+'Priloga_SPEC.AMB.DEJ.'!G47</f>
        <v>0</v>
      </c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  <c r="X588" s="272"/>
      <c r="Y588" s="272"/>
      <c r="Z588" s="272"/>
      <c r="AA588" s="272"/>
      <c r="AB588" s="272"/>
      <c r="AC588" s="272"/>
      <c r="AD588" s="272"/>
      <c r="AE588" s="272"/>
      <c r="AF588" s="272"/>
      <c r="AG588" s="272"/>
      <c r="AH588" s="272"/>
      <c r="AI588" s="272"/>
      <c r="AJ588" s="272"/>
      <c r="AK588" s="272"/>
      <c r="AL588" s="272"/>
      <c r="AM588" s="272"/>
      <c r="AN588" s="272"/>
      <c r="AO588" s="272"/>
      <c r="AP588" s="272"/>
      <c r="AQ588" s="272"/>
      <c r="AR588" s="272"/>
      <c r="AS588" s="272"/>
      <c r="AT588" s="272"/>
      <c r="AU588" s="272"/>
      <c r="AV588" s="272"/>
      <c r="AW588" s="272"/>
      <c r="AX588" s="272"/>
      <c r="AY588" s="272"/>
      <c r="AZ588" s="272"/>
      <c r="BA588" s="272"/>
      <c r="BB588" s="272"/>
      <c r="BC588" s="272"/>
      <c r="BD588" s="272"/>
      <c r="BE588" s="272"/>
      <c r="BF588" s="272"/>
      <c r="BG588" s="272"/>
      <c r="BH588" s="272"/>
      <c r="BI588" s="272"/>
      <c r="BJ588" s="272"/>
      <c r="BK588" s="272"/>
      <c r="BL588" s="272"/>
      <c r="BM588" s="272"/>
      <c r="BN588" s="272"/>
      <c r="BO588" s="272"/>
      <c r="BP588" s="272"/>
      <c r="BQ588" s="272"/>
      <c r="BR588" s="272"/>
      <c r="BS588" s="272"/>
      <c r="BT588" s="272"/>
      <c r="BU588" s="272"/>
      <c r="BV588" s="272"/>
      <c r="BW588" s="272"/>
      <c r="BX588" s="272"/>
      <c r="BY588" s="272"/>
      <c r="BZ588" s="272"/>
      <c r="CA588" s="272"/>
      <c r="CB588" s="272"/>
      <c r="CC588" s="272"/>
      <c r="CD588" s="272"/>
      <c r="CE588" s="272"/>
      <c r="CF588" s="272"/>
      <c r="CG588" s="272"/>
      <c r="CH588" s="272"/>
      <c r="CI588" s="272"/>
      <c r="CJ588" s="272"/>
      <c r="CK588" s="272"/>
      <c r="CL588" s="272"/>
      <c r="CM588" s="272"/>
      <c r="CN588" s="272"/>
      <c r="CO588" s="272"/>
      <c r="CP588" s="272"/>
      <c r="CQ588" s="272"/>
      <c r="CR588" s="272"/>
      <c r="CS588" s="272"/>
      <c r="CT588" s="272"/>
      <c r="CU588" s="272"/>
      <c r="CV588" s="272"/>
      <c r="CW588" s="272"/>
      <c r="CX588" s="272"/>
      <c r="CY588" s="272"/>
      <c r="CZ588" s="272"/>
      <c r="DA588" s="272"/>
      <c r="DB588" s="272"/>
      <c r="DC588" s="272"/>
      <c r="DD588" s="272"/>
      <c r="DE588" s="272"/>
      <c r="DF588" s="272"/>
      <c r="DG588" s="272"/>
      <c r="DH588" s="272"/>
      <c r="DI588" s="272"/>
      <c r="DJ588" s="272"/>
      <c r="DK588" s="272"/>
      <c r="DL588" s="272"/>
      <c r="DM588" s="272"/>
      <c r="DN588" s="272"/>
      <c r="DO588" s="272"/>
      <c r="DP588" s="272"/>
      <c r="DQ588" s="272"/>
      <c r="DR588" s="272"/>
      <c r="DS588" s="272"/>
      <c r="DT588" s="272"/>
      <c r="DU588" s="272"/>
      <c r="DV588" s="272"/>
      <c r="DW588" s="272"/>
      <c r="DX588" s="272"/>
      <c r="DY588" s="272"/>
      <c r="DZ588" s="272"/>
      <c r="EA588" s="272"/>
      <c r="EB588" s="272"/>
      <c r="EC588" s="272"/>
      <c r="ED588" s="272"/>
      <c r="EE588" s="272"/>
      <c r="EF588" s="272"/>
      <c r="EG588" s="272"/>
      <c r="EH588" s="272"/>
      <c r="EI588" s="272"/>
      <c r="EJ588" s="272"/>
      <c r="EK588" s="272"/>
      <c r="EL588" s="272"/>
      <c r="EM588" s="272"/>
      <c r="EN588" s="272"/>
      <c r="EO588" s="272"/>
      <c r="EP588" s="272"/>
      <c r="EQ588" s="272"/>
      <c r="ER588" s="272"/>
      <c r="ES588" s="272"/>
      <c r="ET588" s="272"/>
      <c r="EU588" s="272"/>
      <c r="EV588" s="272"/>
      <c r="EW588" s="272"/>
      <c r="EX588" s="272"/>
      <c r="EY588" s="272"/>
      <c r="EZ588" s="272"/>
      <c r="FA588" s="272"/>
      <c r="FB588" s="272"/>
      <c r="FC588" s="272"/>
      <c r="FD588" s="272"/>
      <c r="FE588" s="272"/>
      <c r="FF588" s="272"/>
      <c r="FG588" s="272"/>
      <c r="FH588" s="272"/>
      <c r="FI588" s="272"/>
      <c r="FJ588" s="272"/>
      <c r="FK588" s="272"/>
      <c r="FL588" s="272"/>
      <c r="FM588" s="272"/>
      <c r="FN588" s="272"/>
      <c r="FO588" s="272"/>
    </row>
    <row r="589" spans="1:171" ht="15">
      <c r="A589" s="213"/>
      <c r="B589" s="226" t="s">
        <v>58</v>
      </c>
      <c r="C589" s="187">
        <f>+'Priloga_SPEC.AMB.DEJ.'!$H$7+'Priloga_SPEC.AMB.DEJ.'!H46+'Priloga_SPEC.AMB.DEJ.'!H47</f>
        <v>0</v>
      </c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  <c r="X589" s="272"/>
      <c r="Y589" s="272"/>
      <c r="Z589" s="272"/>
      <c r="AA589" s="272"/>
      <c r="AB589" s="272"/>
      <c r="AC589" s="272"/>
      <c r="AD589" s="272"/>
      <c r="AE589" s="272"/>
      <c r="AF589" s="272"/>
      <c r="AG589" s="272"/>
      <c r="AH589" s="272"/>
      <c r="AI589" s="272"/>
      <c r="AJ589" s="272"/>
      <c r="AK589" s="272"/>
      <c r="AL589" s="272"/>
      <c r="AM589" s="272"/>
      <c r="AN589" s="272"/>
      <c r="AO589" s="272"/>
      <c r="AP589" s="272"/>
      <c r="AQ589" s="272"/>
      <c r="AR589" s="272"/>
      <c r="AS589" s="272"/>
      <c r="AT589" s="272"/>
      <c r="AU589" s="272"/>
      <c r="AV589" s="272"/>
      <c r="AW589" s="272"/>
      <c r="AX589" s="272"/>
      <c r="AY589" s="272"/>
      <c r="AZ589" s="272"/>
      <c r="BA589" s="272"/>
      <c r="BB589" s="272"/>
      <c r="BC589" s="272"/>
      <c r="BD589" s="272"/>
      <c r="BE589" s="272"/>
      <c r="BF589" s="272"/>
      <c r="BG589" s="272"/>
      <c r="BH589" s="272"/>
      <c r="BI589" s="272"/>
      <c r="BJ589" s="272"/>
      <c r="BK589" s="272"/>
      <c r="BL589" s="272"/>
      <c r="BM589" s="272"/>
      <c r="BN589" s="272"/>
      <c r="BO589" s="272"/>
      <c r="BP589" s="272"/>
      <c r="BQ589" s="272"/>
      <c r="BR589" s="272"/>
      <c r="BS589" s="272"/>
      <c r="BT589" s="272"/>
      <c r="BU589" s="272"/>
      <c r="BV589" s="272"/>
      <c r="BW589" s="272"/>
      <c r="BX589" s="272"/>
      <c r="BY589" s="272"/>
      <c r="BZ589" s="272"/>
      <c r="CA589" s="272"/>
      <c r="CB589" s="272"/>
      <c r="CC589" s="272"/>
      <c r="CD589" s="272"/>
      <c r="CE589" s="272"/>
      <c r="CF589" s="272"/>
      <c r="CG589" s="272"/>
      <c r="CH589" s="272"/>
      <c r="CI589" s="272"/>
      <c r="CJ589" s="272"/>
      <c r="CK589" s="272"/>
      <c r="CL589" s="272"/>
      <c r="CM589" s="272"/>
      <c r="CN589" s="272"/>
      <c r="CO589" s="272"/>
      <c r="CP589" s="272"/>
      <c r="CQ589" s="272"/>
      <c r="CR589" s="272"/>
      <c r="CS589" s="272"/>
      <c r="CT589" s="272"/>
      <c r="CU589" s="272"/>
      <c r="CV589" s="272"/>
      <c r="CW589" s="272"/>
      <c r="CX589" s="272"/>
      <c r="CY589" s="272"/>
      <c r="CZ589" s="272"/>
      <c r="DA589" s="272"/>
      <c r="DB589" s="272"/>
      <c r="DC589" s="272"/>
      <c r="DD589" s="272"/>
      <c r="DE589" s="272"/>
      <c r="DF589" s="272"/>
      <c r="DG589" s="272"/>
      <c r="DH589" s="272"/>
      <c r="DI589" s="272"/>
      <c r="DJ589" s="272"/>
      <c r="DK589" s="272"/>
      <c r="DL589" s="272"/>
      <c r="DM589" s="272"/>
      <c r="DN589" s="272"/>
      <c r="DO589" s="272"/>
      <c r="DP589" s="272"/>
      <c r="DQ589" s="272"/>
      <c r="DR589" s="272"/>
      <c r="DS589" s="272"/>
      <c r="DT589" s="272"/>
      <c r="DU589" s="272"/>
      <c r="DV589" s="272"/>
      <c r="DW589" s="272"/>
      <c r="DX589" s="272"/>
      <c r="DY589" s="272"/>
      <c r="DZ589" s="272"/>
      <c r="EA589" s="272"/>
      <c r="EB589" s="272"/>
      <c r="EC589" s="272"/>
      <c r="ED589" s="272"/>
      <c r="EE589" s="272"/>
      <c r="EF589" s="272"/>
      <c r="EG589" s="272"/>
      <c r="EH589" s="272"/>
      <c r="EI589" s="272"/>
      <c r="EJ589" s="272"/>
      <c r="EK589" s="272"/>
      <c r="EL589" s="272"/>
      <c r="EM589" s="272"/>
      <c r="EN589" s="272"/>
      <c r="EO589" s="272"/>
      <c r="EP589" s="272"/>
      <c r="EQ589" s="272"/>
      <c r="ER589" s="272"/>
      <c r="ES589" s="272"/>
      <c r="ET589" s="272"/>
      <c r="EU589" s="272"/>
      <c r="EV589" s="272"/>
      <c r="EW589" s="272"/>
      <c r="EX589" s="272"/>
      <c r="EY589" s="272"/>
      <c r="EZ589" s="272"/>
      <c r="FA589" s="272"/>
      <c r="FB589" s="272"/>
      <c r="FC589" s="272"/>
      <c r="FD589" s="272"/>
      <c r="FE589" s="272"/>
      <c r="FF589" s="272"/>
      <c r="FG589" s="272"/>
      <c r="FH589" s="272"/>
      <c r="FI589" s="272"/>
      <c r="FJ589" s="272"/>
      <c r="FK589" s="272"/>
      <c r="FL589" s="272"/>
      <c r="FM589" s="272"/>
      <c r="FN589" s="272"/>
      <c r="FO589" s="272"/>
    </row>
    <row r="590" spans="1:171" ht="15">
      <c r="A590" s="213"/>
      <c r="B590" s="250" t="s">
        <v>72</v>
      </c>
      <c r="C590" s="187"/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  <c r="X590" s="272"/>
      <c r="Y590" s="272"/>
      <c r="Z590" s="272"/>
      <c r="AA590" s="272"/>
      <c r="AB590" s="272"/>
      <c r="AC590" s="272"/>
      <c r="AD590" s="272"/>
      <c r="AE590" s="272"/>
      <c r="AF590" s="272"/>
      <c r="AG590" s="272"/>
      <c r="AH590" s="272"/>
      <c r="AI590" s="272"/>
      <c r="AJ590" s="272"/>
      <c r="AK590" s="272"/>
      <c r="AL590" s="272"/>
      <c r="AM590" s="272"/>
      <c r="AN590" s="272"/>
      <c r="AO590" s="272"/>
      <c r="AP590" s="272"/>
      <c r="AQ590" s="272"/>
      <c r="AR590" s="272"/>
      <c r="AS590" s="272"/>
      <c r="AT590" s="272"/>
      <c r="AU590" s="272"/>
      <c r="AV590" s="272"/>
      <c r="AW590" s="272"/>
      <c r="AX590" s="272"/>
      <c r="AY590" s="272"/>
      <c r="AZ590" s="272"/>
      <c r="BA590" s="272"/>
      <c r="BB590" s="272"/>
      <c r="BC590" s="272"/>
      <c r="BD590" s="272"/>
      <c r="BE590" s="272"/>
      <c r="BF590" s="272"/>
      <c r="BG590" s="272"/>
      <c r="BH590" s="272"/>
      <c r="BI590" s="272"/>
      <c r="BJ590" s="272"/>
      <c r="BK590" s="272"/>
      <c r="BL590" s="272"/>
      <c r="BM590" s="272"/>
      <c r="BN590" s="272"/>
      <c r="BO590" s="272"/>
      <c r="BP590" s="272"/>
      <c r="BQ590" s="272"/>
      <c r="BR590" s="272"/>
      <c r="BS590" s="272"/>
      <c r="BT590" s="272"/>
      <c r="BU590" s="272"/>
      <c r="BV590" s="272"/>
      <c r="BW590" s="272"/>
      <c r="BX590" s="272"/>
      <c r="BY590" s="272"/>
      <c r="BZ590" s="272"/>
      <c r="CA590" s="272"/>
      <c r="CB590" s="272"/>
      <c r="CC590" s="272"/>
      <c r="CD590" s="272"/>
      <c r="CE590" s="272"/>
      <c r="CF590" s="272"/>
      <c r="CG590" s="272"/>
      <c r="CH590" s="272"/>
      <c r="CI590" s="272"/>
      <c r="CJ590" s="272"/>
      <c r="CK590" s="272"/>
      <c r="CL590" s="272"/>
      <c r="CM590" s="272"/>
      <c r="CN590" s="272"/>
      <c r="CO590" s="272"/>
      <c r="CP590" s="272"/>
      <c r="CQ590" s="272"/>
      <c r="CR590" s="272"/>
      <c r="CS590" s="272"/>
      <c r="CT590" s="272"/>
      <c r="CU590" s="272"/>
      <c r="CV590" s="272"/>
      <c r="CW590" s="272"/>
      <c r="CX590" s="272"/>
      <c r="CY590" s="272"/>
      <c r="CZ590" s="272"/>
      <c r="DA590" s="272"/>
      <c r="DB590" s="272"/>
      <c r="DC590" s="272"/>
      <c r="DD590" s="272"/>
      <c r="DE590" s="272"/>
      <c r="DF590" s="272"/>
      <c r="DG590" s="272"/>
      <c r="DH590" s="272"/>
      <c r="DI590" s="272"/>
      <c r="DJ590" s="272"/>
      <c r="DK590" s="272"/>
      <c r="DL590" s="272"/>
      <c r="DM590" s="272"/>
      <c r="DN590" s="272"/>
      <c r="DO590" s="272"/>
      <c r="DP590" s="272"/>
      <c r="DQ590" s="272"/>
      <c r="DR590" s="272"/>
      <c r="DS590" s="272"/>
      <c r="DT590" s="272"/>
      <c r="DU590" s="272"/>
      <c r="DV590" s="272"/>
      <c r="DW590" s="272"/>
      <c r="DX590" s="272"/>
      <c r="DY590" s="272"/>
      <c r="DZ590" s="272"/>
      <c r="EA590" s="272"/>
      <c r="EB590" s="272"/>
      <c r="EC590" s="272"/>
      <c r="ED590" s="272"/>
      <c r="EE590" s="272"/>
      <c r="EF590" s="272"/>
      <c r="EG590" s="272"/>
      <c r="EH590" s="272"/>
      <c r="EI590" s="272"/>
      <c r="EJ590" s="272"/>
      <c r="EK590" s="272"/>
      <c r="EL590" s="272"/>
      <c r="EM590" s="272"/>
      <c r="EN590" s="272"/>
      <c r="EO590" s="272"/>
      <c r="EP590" s="272"/>
      <c r="EQ590" s="272"/>
      <c r="ER590" s="272"/>
      <c r="ES590" s="272"/>
      <c r="ET590" s="272"/>
      <c r="EU590" s="272"/>
      <c r="EV590" s="272"/>
      <c r="EW590" s="272"/>
      <c r="EX590" s="272"/>
      <c r="EY590" s="272"/>
      <c r="EZ590" s="272"/>
      <c r="FA590" s="272"/>
      <c r="FB590" s="272"/>
      <c r="FC590" s="272"/>
      <c r="FD590" s="272"/>
      <c r="FE590" s="272"/>
      <c r="FF590" s="272"/>
      <c r="FG590" s="272"/>
      <c r="FH590" s="272"/>
      <c r="FI590" s="272"/>
      <c r="FJ590" s="272"/>
      <c r="FK590" s="272"/>
      <c r="FL590" s="272"/>
      <c r="FM590" s="272"/>
      <c r="FN590" s="272"/>
      <c r="FO590" s="272"/>
    </row>
    <row r="591" spans="1:171" ht="15">
      <c r="A591" s="207"/>
      <c r="B591" s="238" t="s">
        <v>558</v>
      </c>
      <c r="C591" s="224" t="e">
        <f>+C584/(C581-'Priloga_SPEC.AMB.DEJ.'!B46-'Priloga_SPEC.AMB.DEJ.'!B47)</f>
        <v>#DIV/0!</v>
      </c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  <c r="X591" s="272"/>
      <c r="Y591" s="272"/>
      <c r="Z591" s="272"/>
      <c r="AA591" s="272"/>
      <c r="AB591" s="272"/>
      <c r="AC591" s="272"/>
      <c r="AD591" s="272"/>
      <c r="AE591" s="272"/>
      <c r="AF591" s="272"/>
      <c r="AG591" s="272"/>
      <c r="AH591" s="272"/>
      <c r="AI591" s="272"/>
      <c r="AJ591" s="272"/>
      <c r="AK591" s="272"/>
      <c r="AL591" s="272"/>
      <c r="AM591" s="272"/>
      <c r="AN591" s="272"/>
      <c r="AO591" s="272"/>
      <c r="AP591" s="272"/>
      <c r="AQ591" s="272"/>
      <c r="AR591" s="272"/>
      <c r="AS591" s="272"/>
      <c r="AT591" s="272"/>
      <c r="AU591" s="272"/>
      <c r="AV591" s="272"/>
      <c r="AW591" s="272"/>
      <c r="AX591" s="272"/>
      <c r="AY591" s="272"/>
      <c r="AZ591" s="272"/>
      <c r="BA591" s="272"/>
      <c r="BB591" s="272"/>
      <c r="BC591" s="272"/>
      <c r="BD591" s="272"/>
      <c r="BE591" s="272"/>
      <c r="BF591" s="272"/>
      <c r="BG591" s="272"/>
      <c r="BH591" s="272"/>
      <c r="BI591" s="272"/>
      <c r="BJ591" s="272"/>
      <c r="BK591" s="272"/>
      <c r="BL591" s="272"/>
      <c r="BM591" s="272"/>
      <c r="BN591" s="272"/>
      <c r="BO591" s="272"/>
      <c r="BP591" s="272"/>
      <c r="BQ591" s="272"/>
      <c r="BR591" s="272"/>
      <c r="BS591" s="272"/>
      <c r="BT591" s="272"/>
      <c r="BU591" s="272"/>
      <c r="BV591" s="272"/>
      <c r="BW591" s="272"/>
      <c r="BX591" s="272"/>
      <c r="BY591" s="272"/>
      <c r="BZ591" s="272"/>
      <c r="CA591" s="272"/>
      <c r="CB591" s="272"/>
      <c r="CC591" s="272"/>
      <c r="CD591" s="272"/>
      <c r="CE591" s="272"/>
      <c r="CF591" s="272"/>
      <c r="CG591" s="272"/>
      <c r="CH591" s="272"/>
      <c r="CI591" s="272"/>
      <c r="CJ591" s="272"/>
      <c r="CK591" s="272"/>
      <c r="CL591" s="272"/>
      <c r="CM591" s="272"/>
      <c r="CN591" s="272"/>
      <c r="CO591" s="272"/>
      <c r="CP591" s="272"/>
      <c r="CQ591" s="272"/>
      <c r="CR591" s="272"/>
      <c r="CS591" s="272"/>
      <c r="CT591" s="272"/>
      <c r="CU591" s="272"/>
      <c r="CV591" s="272"/>
      <c r="CW591" s="272"/>
      <c r="CX591" s="272"/>
      <c r="CY591" s="272"/>
      <c r="CZ591" s="272"/>
      <c r="DA591" s="272"/>
      <c r="DB591" s="272"/>
      <c r="DC591" s="272"/>
      <c r="DD591" s="272"/>
      <c r="DE591" s="272"/>
      <c r="DF591" s="272"/>
      <c r="DG591" s="272"/>
      <c r="DH591" s="272"/>
      <c r="DI591" s="272"/>
      <c r="DJ591" s="272"/>
      <c r="DK591" s="272"/>
      <c r="DL591" s="272"/>
      <c r="DM591" s="272"/>
      <c r="DN591" s="272"/>
      <c r="DO591" s="272"/>
      <c r="DP591" s="272"/>
      <c r="DQ591" s="272"/>
      <c r="DR591" s="272"/>
      <c r="DS591" s="272"/>
      <c r="DT591" s="272"/>
      <c r="DU591" s="272"/>
      <c r="DV591" s="272"/>
      <c r="DW591" s="272"/>
      <c r="DX591" s="272"/>
      <c r="DY591" s="272"/>
      <c r="DZ591" s="272"/>
      <c r="EA591" s="272"/>
      <c r="EB591" s="272"/>
      <c r="EC591" s="272"/>
      <c r="ED591" s="272"/>
      <c r="EE591" s="272"/>
      <c r="EF591" s="272"/>
      <c r="EG591" s="272"/>
      <c r="EH591" s="272"/>
      <c r="EI591" s="272"/>
      <c r="EJ591" s="272"/>
      <c r="EK591" s="272"/>
      <c r="EL591" s="272"/>
      <c r="EM591" s="272"/>
      <c r="EN591" s="272"/>
      <c r="EO591" s="272"/>
      <c r="EP591" s="272"/>
      <c r="EQ591" s="272"/>
      <c r="ER591" s="272"/>
      <c r="ES591" s="272"/>
      <c r="ET591" s="272"/>
      <c r="EU591" s="272"/>
      <c r="EV591" s="272"/>
      <c r="EW591" s="272"/>
      <c r="EX591" s="272"/>
      <c r="EY591" s="272"/>
      <c r="EZ591" s="272"/>
      <c r="FA591" s="272"/>
      <c r="FB591" s="272"/>
      <c r="FC591" s="272"/>
      <c r="FD591" s="272"/>
      <c r="FE591" s="272"/>
      <c r="FF591" s="272"/>
      <c r="FG591" s="272"/>
      <c r="FH591" s="272"/>
      <c r="FI591" s="272"/>
      <c r="FJ591" s="272"/>
      <c r="FK591" s="272"/>
      <c r="FL591" s="272"/>
      <c r="FM591" s="272"/>
      <c r="FN591" s="272"/>
      <c r="FO591" s="272"/>
    </row>
    <row r="592" spans="1:171" ht="15">
      <c r="A592" s="207"/>
      <c r="B592" s="238" t="s">
        <v>559</v>
      </c>
      <c r="C592" s="224" t="e">
        <f>+C584/(C582-'Priloga_SPEC.AMB.DEJ.'!C46-'Priloga_SPEC.AMB.DEJ.'!C47)</f>
        <v>#DIV/0!</v>
      </c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  <c r="X592" s="272"/>
      <c r="Y592" s="272"/>
      <c r="Z592" s="272"/>
      <c r="AA592" s="272"/>
      <c r="AB592" s="272"/>
      <c r="AC592" s="272"/>
      <c r="AD592" s="272"/>
      <c r="AE592" s="272"/>
      <c r="AF592" s="272"/>
      <c r="AG592" s="272"/>
      <c r="AH592" s="272"/>
      <c r="AI592" s="272"/>
      <c r="AJ592" s="272"/>
      <c r="AK592" s="272"/>
      <c r="AL592" s="272"/>
      <c r="AM592" s="272"/>
      <c r="AN592" s="272"/>
      <c r="AO592" s="272"/>
      <c r="AP592" s="272"/>
      <c r="AQ592" s="272"/>
      <c r="AR592" s="272"/>
      <c r="AS592" s="272"/>
      <c r="AT592" s="272"/>
      <c r="AU592" s="272"/>
      <c r="AV592" s="272"/>
      <c r="AW592" s="272"/>
      <c r="AX592" s="272"/>
      <c r="AY592" s="272"/>
      <c r="AZ592" s="272"/>
      <c r="BA592" s="272"/>
      <c r="BB592" s="272"/>
      <c r="BC592" s="272"/>
      <c r="BD592" s="272"/>
      <c r="BE592" s="272"/>
      <c r="BF592" s="272"/>
      <c r="BG592" s="272"/>
      <c r="BH592" s="272"/>
      <c r="BI592" s="272"/>
      <c r="BJ592" s="272"/>
      <c r="BK592" s="272"/>
      <c r="BL592" s="272"/>
      <c r="BM592" s="272"/>
      <c r="BN592" s="272"/>
      <c r="BO592" s="272"/>
      <c r="BP592" s="272"/>
      <c r="BQ592" s="272"/>
      <c r="BR592" s="272"/>
      <c r="BS592" s="272"/>
      <c r="BT592" s="272"/>
      <c r="BU592" s="272"/>
      <c r="BV592" s="272"/>
      <c r="BW592" s="272"/>
      <c r="BX592" s="272"/>
      <c r="BY592" s="272"/>
      <c r="BZ592" s="272"/>
      <c r="CA592" s="272"/>
      <c r="CB592" s="272"/>
      <c r="CC592" s="272"/>
      <c r="CD592" s="272"/>
      <c r="CE592" s="272"/>
      <c r="CF592" s="272"/>
      <c r="CG592" s="272"/>
      <c r="CH592" s="272"/>
      <c r="CI592" s="272"/>
      <c r="CJ592" s="272"/>
      <c r="CK592" s="272"/>
      <c r="CL592" s="272"/>
      <c r="CM592" s="272"/>
      <c r="CN592" s="272"/>
      <c r="CO592" s="272"/>
      <c r="CP592" s="272"/>
      <c r="CQ592" s="272"/>
      <c r="CR592" s="272"/>
      <c r="CS592" s="272"/>
      <c r="CT592" s="272"/>
      <c r="CU592" s="272"/>
      <c r="CV592" s="272"/>
      <c r="CW592" s="272"/>
      <c r="CX592" s="272"/>
      <c r="CY592" s="272"/>
      <c r="CZ592" s="272"/>
      <c r="DA592" s="272"/>
      <c r="DB592" s="272"/>
      <c r="DC592" s="272"/>
      <c r="DD592" s="272"/>
      <c r="DE592" s="272"/>
      <c r="DF592" s="272"/>
      <c r="DG592" s="272"/>
      <c r="DH592" s="272"/>
      <c r="DI592" s="272"/>
      <c r="DJ592" s="272"/>
      <c r="DK592" s="272"/>
      <c r="DL592" s="272"/>
      <c r="DM592" s="272"/>
      <c r="DN592" s="272"/>
      <c r="DO592" s="272"/>
      <c r="DP592" s="272"/>
      <c r="DQ592" s="272"/>
      <c r="DR592" s="272"/>
      <c r="DS592" s="272"/>
      <c r="DT592" s="272"/>
      <c r="DU592" s="272"/>
      <c r="DV592" s="272"/>
      <c r="DW592" s="272"/>
      <c r="DX592" s="272"/>
      <c r="DY592" s="272"/>
      <c r="DZ592" s="272"/>
      <c r="EA592" s="272"/>
      <c r="EB592" s="272"/>
      <c r="EC592" s="272"/>
      <c r="ED592" s="272"/>
      <c r="EE592" s="272"/>
      <c r="EF592" s="272"/>
      <c r="EG592" s="272"/>
      <c r="EH592" s="272"/>
      <c r="EI592" s="272"/>
      <c r="EJ592" s="272"/>
      <c r="EK592" s="272"/>
      <c r="EL592" s="272"/>
      <c r="EM592" s="272"/>
      <c r="EN592" s="272"/>
      <c r="EO592" s="272"/>
      <c r="EP592" s="272"/>
      <c r="EQ592" s="272"/>
      <c r="ER592" s="272"/>
      <c r="ES592" s="272"/>
      <c r="ET592" s="272"/>
      <c r="EU592" s="272"/>
      <c r="EV592" s="272"/>
      <c r="EW592" s="272"/>
      <c r="EX592" s="272"/>
      <c r="EY592" s="272"/>
      <c r="EZ592" s="272"/>
      <c r="FA592" s="272"/>
      <c r="FB592" s="272"/>
      <c r="FC592" s="272"/>
      <c r="FD592" s="272"/>
      <c r="FE592" s="272"/>
      <c r="FF592" s="272"/>
      <c r="FG592" s="272"/>
      <c r="FH592" s="272"/>
      <c r="FI592" s="272"/>
      <c r="FJ592" s="272"/>
      <c r="FK592" s="272"/>
      <c r="FL592" s="272"/>
      <c r="FM592" s="272"/>
      <c r="FN592" s="272"/>
      <c r="FO592" s="272"/>
    </row>
    <row r="593" spans="1:171" ht="15">
      <c r="A593" s="207"/>
      <c r="B593" s="238" t="s">
        <v>560</v>
      </c>
      <c r="C593" s="224" t="e">
        <f>+C587/C581</f>
        <v>#DIV/0!</v>
      </c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  <c r="X593" s="272"/>
      <c r="Y593" s="272"/>
      <c r="Z593" s="272"/>
      <c r="AA593" s="272"/>
      <c r="AB593" s="272"/>
      <c r="AC593" s="272"/>
      <c r="AD593" s="272"/>
      <c r="AE593" s="272"/>
      <c r="AF593" s="272"/>
      <c r="AG593" s="272"/>
      <c r="AH593" s="272"/>
      <c r="AI593" s="272"/>
      <c r="AJ593" s="272"/>
      <c r="AK593" s="272"/>
      <c r="AL593" s="272"/>
      <c r="AM593" s="272"/>
      <c r="AN593" s="272"/>
      <c r="AO593" s="272"/>
      <c r="AP593" s="272"/>
      <c r="AQ593" s="272"/>
      <c r="AR593" s="272"/>
      <c r="AS593" s="272"/>
      <c r="AT593" s="272"/>
      <c r="AU593" s="272"/>
      <c r="AV593" s="272"/>
      <c r="AW593" s="272"/>
      <c r="AX593" s="272"/>
      <c r="AY593" s="272"/>
      <c r="AZ593" s="272"/>
      <c r="BA593" s="272"/>
      <c r="BB593" s="272"/>
      <c r="BC593" s="272"/>
      <c r="BD593" s="272"/>
      <c r="BE593" s="272"/>
      <c r="BF593" s="272"/>
      <c r="BG593" s="272"/>
      <c r="BH593" s="272"/>
      <c r="BI593" s="272"/>
      <c r="BJ593" s="272"/>
      <c r="BK593" s="272"/>
      <c r="BL593" s="272"/>
      <c r="BM593" s="272"/>
      <c r="BN593" s="272"/>
      <c r="BO593" s="272"/>
      <c r="BP593" s="272"/>
      <c r="BQ593" s="272"/>
      <c r="BR593" s="272"/>
      <c r="BS593" s="272"/>
      <c r="BT593" s="272"/>
      <c r="BU593" s="272"/>
      <c r="BV593" s="272"/>
      <c r="BW593" s="272"/>
      <c r="BX593" s="272"/>
      <c r="BY593" s="272"/>
      <c r="BZ593" s="272"/>
      <c r="CA593" s="272"/>
      <c r="CB593" s="272"/>
      <c r="CC593" s="272"/>
      <c r="CD593" s="272"/>
      <c r="CE593" s="272"/>
      <c r="CF593" s="272"/>
      <c r="CG593" s="272"/>
      <c r="CH593" s="272"/>
      <c r="CI593" s="272"/>
      <c r="CJ593" s="272"/>
      <c r="CK593" s="272"/>
      <c r="CL593" s="272"/>
      <c r="CM593" s="272"/>
      <c r="CN593" s="272"/>
      <c r="CO593" s="272"/>
      <c r="CP593" s="272"/>
      <c r="CQ593" s="272"/>
      <c r="CR593" s="272"/>
      <c r="CS593" s="272"/>
      <c r="CT593" s="272"/>
      <c r="CU593" s="272"/>
      <c r="CV593" s="272"/>
      <c r="CW593" s="272"/>
      <c r="CX593" s="272"/>
      <c r="CY593" s="272"/>
      <c r="CZ593" s="272"/>
      <c r="DA593" s="272"/>
      <c r="DB593" s="272"/>
      <c r="DC593" s="272"/>
      <c r="DD593" s="272"/>
      <c r="DE593" s="272"/>
      <c r="DF593" s="272"/>
      <c r="DG593" s="272"/>
      <c r="DH593" s="272"/>
      <c r="DI593" s="272"/>
      <c r="DJ593" s="272"/>
      <c r="DK593" s="272"/>
      <c r="DL593" s="272"/>
      <c r="DM593" s="272"/>
      <c r="DN593" s="272"/>
      <c r="DO593" s="272"/>
      <c r="DP593" s="272"/>
      <c r="DQ593" s="272"/>
      <c r="DR593" s="272"/>
      <c r="DS593" s="272"/>
      <c r="DT593" s="272"/>
      <c r="DU593" s="272"/>
      <c r="DV593" s="272"/>
      <c r="DW593" s="272"/>
      <c r="DX593" s="272"/>
      <c r="DY593" s="272"/>
      <c r="DZ593" s="272"/>
      <c r="EA593" s="272"/>
      <c r="EB593" s="272"/>
      <c r="EC593" s="272"/>
      <c r="ED593" s="272"/>
      <c r="EE593" s="272"/>
      <c r="EF593" s="272"/>
      <c r="EG593" s="272"/>
      <c r="EH593" s="272"/>
      <c r="EI593" s="272"/>
      <c r="EJ593" s="272"/>
      <c r="EK593" s="272"/>
      <c r="EL593" s="272"/>
      <c r="EM593" s="272"/>
      <c r="EN593" s="272"/>
      <c r="EO593" s="272"/>
      <c r="EP593" s="272"/>
      <c r="EQ593" s="272"/>
      <c r="ER593" s="272"/>
      <c r="ES593" s="272"/>
      <c r="ET593" s="272"/>
      <c r="EU593" s="272"/>
      <c r="EV593" s="272"/>
      <c r="EW593" s="272"/>
      <c r="EX593" s="272"/>
      <c r="EY593" s="272"/>
      <c r="EZ593" s="272"/>
      <c r="FA593" s="272"/>
      <c r="FB593" s="272"/>
      <c r="FC593" s="272"/>
      <c r="FD593" s="272"/>
      <c r="FE593" s="272"/>
      <c r="FF593" s="272"/>
      <c r="FG593" s="272"/>
      <c r="FH593" s="272"/>
      <c r="FI593" s="272"/>
      <c r="FJ593" s="272"/>
      <c r="FK593" s="272"/>
      <c r="FL593" s="272"/>
      <c r="FM593" s="272"/>
      <c r="FN593" s="272"/>
      <c r="FO593" s="272"/>
    </row>
    <row r="594" spans="1:171" ht="15.75" thickBot="1">
      <c r="A594" s="260"/>
      <c r="B594" s="240" t="s">
        <v>557</v>
      </c>
      <c r="C594" s="241" t="e">
        <f>+C587/C582</f>
        <v>#DIV/0!</v>
      </c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2"/>
      <c r="V594" s="272"/>
      <c r="W594" s="272"/>
      <c r="X594" s="272"/>
      <c r="Y594" s="272"/>
      <c r="Z594" s="272"/>
      <c r="AA594" s="272"/>
      <c r="AB594" s="272"/>
      <c r="AC594" s="272"/>
      <c r="AD594" s="272"/>
      <c r="AE594" s="272"/>
      <c r="AF594" s="272"/>
      <c r="AG594" s="272"/>
      <c r="AH594" s="272"/>
      <c r="AI594" s="272"/>
      <c r="AJ594" s="272"/>
      <c r="AK594" s="272"/>
      <c r="AL594" s="272"/>
      <c r="AM594" s="272"/>
      <c r="AN594" s="272"/>
      <c r="AO594" s="272"/>
      <c r="AP594" s="272"/>
      <c r="AQ594" s="272"/>
      <c r="AR594" s="272"/>
      <c r="AS594" s="272"/>
      <c r="AT594" s="272"/>
      <c r="AU594" s="272"/>
      <c r="AV594" s="272"/>
      <c r="AW594" s="272"/>
      <c r="AX594" s="272"/>
      <c r="AY594" s="272"/>
      <c r="AZ594" s="272"/>
      <c r="BA594" s="272"/>
      <c r="BB594" s="272"/>
      <c r="BC594" s="272"/>
      <c r="BD594" s="272"/>
      <c r="BE594" s="272"/>
      <c r="BF594" s="272"/>
      <c r="BG594" s="272"/>
      <c r="BH594" s="272"/>
      <c r="BI594" s="272"/>
      <c r="BJ594" s="272"/>
      <c r="BK594" s="272"/>
      <c r="BL594" s="272"/>
      <c r="BM594" s="272"/>
      <c r="BN594" s="272"/>
      <c r="BO594" s="272"/>
      <c r="BP594" s="272"/>
      <c r="BQ594" s="272"/>
      <c r="BR594" s="272"/>
      <c r="BS594" s="272"/>
      <c r="BT594" s="272"/>
      <c r="BU594" s="272"/>
      <c r="BV594" s="272"/>
      <c r="BW594" s="272"/>
      <c r="BX594" s="272"/>
      <c r="BY594" s="272"/>
      <c r="BZ594" s="272"/>
      <c r="CA594" s="272"/>
      <c r="CB594" s="272"/>
      <c r="CC594" s="272"/>
      <c r="CD594" s="272"/>
      <c r="CE594" s="272"/>
      <c r="CF594" s="272"/>
      <c r="CG594" s="272"/>
      <c r="CH594" s="272"/>
      <c r="CI594" s="272"/>
      <c r="CJ594" s="272"/>
      <c r="CK594" s="272"/>
      <c r="CL594" s="272"/>
      <c r="CM594" s="272"/>
      <c r="CN594" s="272"/>
      <c r="CO594" s="272"/>
      <c r="CP594" s="272"/>
      <c r="CQ594" s="272"/>
      <c r="CR594" s="272"/>
      <c r="CS594" s="272"/>
      <c r="CT594" s="272"/>
      <c r="CU594" s="272"/>
      <c r="CV594" s="272"/>
      <c r="CW594" s="272"/>
      <c r="CX594" s="272"/>
      <c r="CY594" s="272"/>
      <c r="CZ594" s="272"/>
      <c r="DA594" s="272"/>
      <c r="DB594" s="272"/>
      <c r="DC594" s="272"/>
      <c r="DD594" s="272"/>
      <c r="DE594" s="272"/>
      <c r="DF594" s="272"/>
      <c r="DG594" s="272"/>
      <c r="DH594" s="272"/>
      <c r="DI594" s="272"/>
      <c r="DJ594" s="272"/>
      <c r="DK594" s="272"/>
      <c r="DL594" s="272"/>
      <c r="DM594" s="272"/>
      <c r="DN594" s="272"/>
      <c r="DO594" s="272"/>
      <c r="DP594" s="272"/>
      <c r="DQ594" s="272"/>
      <c r="DR594" s="272"/>
      <c r="DS594" s="272"/>
      <c r="DT594" s="272"/>
      <c r="DU594" s="272"/>
      <c r="DV594" s="272"/>
      <c r="DW594" s="272"/>
      <c r="DX594" s="272"/>
      <c r="DY594" s="272"/>
      <c r="DZ594" s="272"/>
      <c r="EA594" s="272"/>
      <c r="EB594" s="272"/>
      <c r="EC594" s="272"/>
      <c r="ED594" s="272"/>
      <c r="EE594" s="272"/>
      <c r="EF594" s="272"/>
      <c r="EG594" s="272"/>
      <c r="EH594" s="272"/>
      <c r="EI594" s="272"/>
      <c r="EJ594" s="272"/>
      <c r="EK594" s="272"/>
      <c r="EL594" s="272"/>
      <c r="EM594" s="272"/>
      <c r="EN594" s="272"/>
      <c r="EO594" s="272"/>
      <c r="EP594" s="272"/>
      <c r="EQ594" s="272"/>
      <c r="ER594" s="272"/>
      <c r="ES594" s="272"/>
      <c r="ET594" s="272"/>
      <c r="EU594" s="272"/>
      <c r="EV594" s="272"/>
      <c r="EW594" s="272"/>
      <c r="EX594" s="272"/>
      <c r="EY594" s="272"/>
      <c r="EZ594" s="272"/>
      <c r="FA594" s="272"/>
      <c r="FB594" s="272"/>
      <c r="FC594" s="272"/>
      <c r="FD594" s="272"/>
      <c r="FE594" s="272"/>
      <c r="FF594" s="272"/>
      <c r="FG594" s="272"/>
      <c r="FH594" s="272"/>
      <c r="FI594" s="272"/>
      <c r="FJ594" s="272"/>
      <c r="FK594" s="272"/>
      <c r="FL594" s="272"/>
      <c r="FM594" s="272"/>
      <c r="FN594" s="272"/>
      <c r="FO594" s="272"/>
    </row>
    <row r="595" spans="1:171" ht="15">
      <c r="A595" s="219"/>
      <c r="B595" s="220"/>
      <c r="C595" s="232"/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  <c r="X595" s="272"/>
      <c r="Y595" s="272"/>
      <c r="Z595" s="272"/>
      <c r="AA595" s="272"/>
      <c r="AB595" s="272"/>
      <c r="AC595" s="272"/>
      <c r="AD595" s="272"/>
      <c r="AE595" s="272"/>
      <c r="AF595" s="272"/>
      <c r="AG595" s="272"/>
      <c r="AH595" s="272"/>
      <c r="AI595" s="272"/>
      <c r="AJ595" s="272"/>
      <c r="AK595" s="272"/>
      <c r="AL595" s="272"/>
      <c r="AM595" s="272"/>
      <c r="AN595" s="272"/>
      <c r="AO595" s="272"/>
      <c r="AP595" s="272"/>
      <c r="AQ595" s="272"/>
      <c r="AR595" s="272"/>
      <c r="AS595" s="272"/>
      <c r="AT595" s="272"/>
      <c r="AU595" s="272"/>
      <c r="AV595" s="272"/>
      <c r="AW595" s="272"/>
      <c r="AX595" s="272"/>
      <c r="AY595" s="272"/>
      <c r="AZ595" s="272"/>
      <c r="BA595" s="272"/>
      <c r="BB595" s="272"/>
      <c r="BC595" s="272"/>
      <c r="BD595" s="272"/>
      <c r="BE595" s="272"/>
      <c r="BF595" s="272"/>
      <c r="BG595" s="272"/>
      <c r="BH595" s="272"/>
      <c r="BI595" s="272"/>
      <c r="BJ595" s="272"/>
      <c r="BK595" s="272"/>
      <c r="BL595" s="272"/>
      <c r="BM595" s="272"/>
      <c r="BN595" s="272"/>
      <c r="BO595" s="272"/>
      <c r="BP595" s="272"/>
      <c r="BQ595" s="272"/>
      <c r="BR595" s="272"/>
      <c r="BS595" s="272"/>
      <c r="BT595" s="272"/>
      <c r="BU595" s="272"/>
      <c r="BV595" s="272"/>
      <c r="BW595" s="272"/>
      <c r="BX595" s="272"/>
      <c r="BY595" s="272"/>
      <c r="BZ595" s="272"/>
      <c r="CA595" s="272"/>
      <c r="CB595" s="272"/>
      <c r="CC595" s="272"/>
      <c r="CD595" s="272"/>
      <c r="CE595" s="272"/>
      <c r="CF595" s="272"/>
      <c r="CG595" s="272"/>
      <c r="CH595" s="272"/>
      <c r="CI595" s="272"/>
      <c r="CJ595" s="272"/>
      <c r="CK595" s="272"/>
      <c r="CL595" s="272"/>
      <c r="CM595" s="272"/>
      <c r="CN595" s="272"/>
      <c r="CO595" s="272"/>
      <c r="CP595" s="272"/>
      <c r="CQ595" s="272"/>
      <c r="CR595" s="272"/>
      <c r="CS595" s="272"/>
      <c r="CT595" s="272"/>
      <c r="CU595" s="272"/>
      <c r="CV595" s="272"/>
      <c r="CW595" s="272"/>
      <c r="CX595" s="272"/>
      <c r="CY595" s="272"/>
      <c r="CZ595" s="272"/>
      <c r="DA595" s="272"/>
      <c r="DB595" s="272"/>
      <c r="DC595" s="272"/>
      <c r="DD595" s="272"/>
      <c r="DE595" s="272"/>
      <c r="DF595" s="272"/>
      <c r="DG595" s="272"/>
      <c r="DH595" s="272"/>
      <c r="DI595" s="272"/>
      <c r="DJ595" s="272"/>
      <c r="DK595" s="272"/>
      <c r="DL595" s="272"/>
      <c r="DM595" s="272"/>
      <c r="DN595" s="272"/>
      <c r="DO595" s="272"/>
      <c r="DP595" s="272"/>
      <c r="DQ595" s="272"/>
      <c r="DR595" s="272"/>
      <c r="DS595" s="272"/>
      <c r="DT595" s="272"/>
      <c r="DU595" s="272"/>
      <c r="DV595" s="272"/>
      <c r="DW595" s="272"/>
      <c r="DX595" s="272"/>
      <c r="DY595" s="272"/>
      <c r="DZ595" s="272"/>
      <c r="EA595" s="272"/>
      <c r="EB595" s="272"/>
      <c r="EC595" s="272"/>
      <c r="ED595" s="272"/>
      <c r="EE595" s="272"/>
      <c r="EF595" s="272"/>
      <c r="EG595" s="272"/>
      <c r="EH595" s="272"/>
      <c r="EI595" s="272"/>
      <c r="EJ595" s="272"/>
      <c r="EK595" s="272"/>
      <c r="EL595" s="272"/>
      <c r="EM595" s="272"/>
      <c r="EN595" s="272"/>
      <c r="EO595" s="272"/>
      <c r="EP595" s="272"/>
      <c r="EQ595" s="272"/>
      <c r="ER595" s="272"/>
      <c r="ES595" s="272"/>
      <c r="ET595" s="272"/>
      <c r="EU595" s="272"/>
      <c r="EV595" s="272"/>
      <c r="EW595" s="272"/>
      <c r="EX595" s="272"/>
      <c r="EY595" s="272"/>
      <c r="EZ595" s="272"/>
      <c r="FA595" s="272"/>
      <c r="FB595" s="272"/>
      <c r="FC595" s="272"/>
      <c r="FD595" s="272"/>
      <c r="FE595" s="272"/>
      <c r="FF595" s="272"/>
      <c r="FG595" s="272"/>
      <c r="FH595" s="272"/>
      <c r="FI595" s="272"/>
      <c r="FJ595" s="272"/>
      <c r="FK595" s="272"/>
      <c r="FL595" s="272"/>
      <c r="FM595" s="272"/>
      <c r="FN595" s="272"/>
      <c r="FO595" s="272"/>
    </row>
    <row r="596" spans="1:171" s="247" customFormat="1" ht="15">
      <c r="A596" s="205" t="s">
        <v>126</v>
      </c>
      <c r="B596" s="245" t="s">
        <v>556</v>
      </c>
      <c r="C596" s="287"/>
      <c r="D596" s="288"/>
      <c r="E596" s="288"/>
      <c r="F596" s="288"/>
      <c r="G596" s="288"/>
      <c r="H596" s="288"/>
      <c r="I596" s="288"/>
      <c r="J596" s="288"/>
      <c r="K596" s="288"/>
      <c r="L596" s="288"/>
      <c r="M596" s="288"/>
      <c r="N596" s="288"/>
      <c r="O596" s="288"/>
      <c r="P596" s="288"/>
      <c r="Q596" s="288"/>
      <c r="R596" s="288"/>
      <c r="S596" s="288"/>
      <c r="T596" s="288"/>
      <c r="U596" s="288"/>
      <c r="V596" s="288"/>
      <c r="W596" s="288"/>
      <c r="X596" s="288"/>
      <c r="Y596" s="288"/>
      <c r="Z596" s="288"/>
      <c r="AA596" s="288"/>
      <c r="AB596" s="288"/>
      <c r="AC596" s="288"/>
      <c r="AD596" s="288"/>
      <c r="AE596" s="288"/>
      <c r="AF596" s="288"/>
      <c r="AG596" s="288"/>
      <c r="AH596" s="288"/>
      <c r="AI596" s="288"/>
      <c r="AJ596" s="288"/>
      <c r="AK596" s="288"/>
      <c r="AL596" s="288"/>
      <c r="AM596" s="288"/>
      <c r="AN596" s="288"/>
      <c r="AO596" s="288"/>
      <c r="AP596" s="288"/>
      <c r="AQ596" s="288"/>
      <c r="AR596" s="288"/>
      <c r="AS596" s="288"/>
      <c r="AT596" s="288"/>
      <c r="AU596" s="288"/>
      <c r="AV596" s="288"/>
      <c r="AW596" s="288"/>
      <c r="AX596" s="288"/>
      <c r="AY596" s="288"/>
      <c r="AZ596" s="288"/>
      <c r="BA596" s="288"/>
      <c r="BB596" s="288"/>
      <c r="BC596" s="288"/>
      <c r="BD596" s="288"/>
      <c r="BE596" s="288"/>
      <c r="BF596" s="288"/>
      <c r="BG596" s="288"/>
      <c r="BH596" s="288"/>
      <c r="BI596" s="288"/>
      <c r="BJ596" s="288"/>
      <c r="BK596" s="288"/>
      <c r="BL596" s="288"/>
      <c r="BM596" s="288"/>
      <c r="BN596" s="288"/>
      <c r="BO596" s="288"/>
      <c r="BP596" s="288"/>
      <c r="BQ596" s="288"/>
      <c r="BR596" s="288"/>
      <c r="BS596" s="288"/>
      <c r="BT596" s="288"/>
      <c r="BU596" s="288"/>
      <c r="BV596" s="288"/>
      <c r="BW596" s="288"/>
      <c r="BX596" s="288"/>
      <c r="BY596" s="288"/>
      <c r="BZ596" s="288"/>
      <c r="CA596" s="288"/>
      <c r="CB596" s="288"/>
      <c r="CC596" s="288"/>
      <c r="CD596" s="288"/>
      <c r="CE596" s="288"/>
      <c r="CF596" s="288"/>
      <c r="CG596" s="288"/>
      <c r="CH596" s="288"/>
      <c r="CI596" s="288"/>
      <c r="CJ596" s="288"/>
      <c r="CK596" s="288"/>
      <c r="CL596" s="288"/>
      <c r="CM596" s="288"/>
      <c r="CN596" s="288"/>
      <c r="CO596" s="288"/>
      <c r="CP596" s="288"/>
      <c r="CQ596" s="288"/>
      <c r="CR596" s="288"/>
      <c r="CS596" s="288"/>
      <c r="CT596" s="288"/>
      <c r="CU596" s="288"/>
      <c r="CV596" s="288"/>
      <c r="CW596" s="288"/>
      <c r="CX596" s="288"/>
      <c r="CY596" s="288"/>
      <c r="CZ596" s="288"/>
      <c r="DA596" s="288"/>
      <c r="DB596" s="288"/>
      <c r="DC596" s="288"/>
      <c r="DD596" s="288"/>
      <c r="DE596" s="288"/>
      <c r="DF596" s="288"/>
      <c r="DG596" s="288"/>
      <c r="DH596" s="288"/>
      <c r="DI596" s="288"/>
      <c r="DJ596" s="288"/>
      <c r="DK596" s="288"/>
      <c r="DL596" s="288"/>
      <c r="DM596" s="288"/>
      <c r="DN596" s="288"/>
      <c r="DO596" s="288"/>
      <c r="DP596" s="288"/>
      <c r="DQ596" s="288"/>
      <c r="DR596" s="288"/>
      <c r="DS596" s="288"/>
      <c r="DT596" s="288"/>
      <c r="DU596" s="288"/>
      <c r="DV596" s="288"/>
      <c r="DW596" s="288"/>
      <c r="DX596" s="288"/>
      <c r="DY596" s="288"/>
      <c r="DZ596" s="288"/>
      <c r="EA596" s="288"/>
      <c r="EB596" s="288"/>
      <c r="EC596" s="288"/>
      <c r="ED596" s="288"/>
      <c r="EE596" s="288"/>
      <c r="EF596" s="288"/>
      <c r="EG596" s="288"/>
      <c r="EH596" s="288"/>
      <c r="EI596" s="288"/>
      <c r="EJ596" s="288"/>
      <c r="EK596" s="288"/>
      <c r="EL596" s="288"/>
      <c r="EM596" s="288"/>
      <c r="EN596" s="288"/>
      <c r="EO596" s="288"/>
      <c r="EP596" s="288"/>
      <c r="EQ596" s="288"/>
      <c r="ER596" s="288"/>
      <c r="ES596" s="288"/>
      <c r="ET596" s="288"/>
      <c r="EU596" s="288"/>
      <c r="EV596" s="288"/>
      <c r="EW596" s="288"/>
      <c r="EX596" s="288"/>
      <c r="EY596" s="288"/>
      <c r="EZ596" s="288"/>
      <c r="FA596" s="288"/>
      <c r="FB596" s="288"/>
      <c r="FC596" s="288"/>
      <c r="FD596" s="288"/>
      <c r="FE596" s="288"/>
      <c r="FF596" s="288"/>
      <c r="FG596" s="288"/>
      <c r="FH596" s="288"/>
      <c r="FI596" s="288"/>
      <c r="FJ596" s="288"/>
      <c r="FK596" s="288"/>
      <c r="FL596" s="288"/>
      <c r="FM596" s="288"/>
      <c r="FN596" s="288"/>
      <c r="FO596" s="288"/>
    </row>
    <row r="597" spans="1:171" ht="15">
      <c r="A597" s="207"/>
      <c r="B597" s="248" t="s">
        <v>150</v>
      </c>
      <c r="C597" s="293"/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2"/>
      <c r="V597" s="272"/>
      <c r="W597" s="272"/>
      <c r="X597" s="272"/>
      <c r="Y597" s="272"/>
      <c r="Z597" s="272"/>
      <c r="AA597" s="272"/>
      <c r="AB597" s="272"/>
      <c r="AC597" s="272"/>
      <c r="AD597" s="272"/>
      <c r="AE597" s="272"/>
      <c r="AF597" s="272"/>
      <c r="AG597" s="272"/>
      <c r="AH597" s="272"/>
      <c r="AI597" s="272"/>
      <c r="AJ597" s="272"/>
      <c r="AK597" s="272"/>
      <c r="AL597" s="272"/>
      <c r="AM597" s="272"/>
      <c r="AN597" s="272"/>
      <c r="AO597" s="272"/>
      <c r="AP597" s="272"/>
      <c r="AQ597" s="272"/>
      <c r="AR597" s="272"/>
      <c r="AS597" s="272"/>
      <c r="AT597" s="272"/>
      <c r="AU597" s="272"/>
      <c r="AV597" s="272"/>
      <c r="AW597" s="272"/>
      <c r="AX597" s="272"/>
      <c r="AY597" s="272"/>
      <c r="AZ597" s="272"/>
      <c r="BA597" s="272"/>
      <c r="BB597" s="272"/>
      <c r="BC597" s="272"/>
      <c r="BD597" s="272"/>
      <c r="BE597" s="272"/>
      <c r="BF597" s="272"/>
      <c r="BG597" s="272"/>
      <c r="BH597" s="272"/>
      <c r="BI597" s="272"/>
      <c r="BJ597" s="272"/>
      <c r="BK597" s="272"/>
      <c r="BL597" s="272"/>
      <c r="BM597" s="272"/>
      <c r="BN597" s="272"/>
      <c r="BO597" s="272"/>
      <c r="BP597" s="272"/>
      <c r="BQ597" s="272"/>
      <c r="BR597" s="272"/>
      <c r="BS597" s="272"/>
      <c r="BT597" s="272"/>
      <c r="BU597" s="272"/>
      <c r="BV597" s="272"/>
      <c r="BW597" s="272"/>
      <c r="BX597" s="272"/>
      <c r="BY597" s="272"/>
      <c r="BZ597" s="272"/>
      <c r="CA597" s="272"/>
      <c r="CB597" s="272"/>
      <c r="CC597" s="272"/>
      <c r="CD597" s="272"/>
      <c r="CE597" s="272"/>
      <c r="CF597" s="272"/>
      <c r="CG597" s="272"/>
      <c r="CH597" s="272"/>
      <c r="CI597" s="272"/>
      <c r="CJ597" s="272"/>
      <c r="CK597" s="272"/>
      <c r="CL597" s="272"/>
      <c r="CM597" s="272"/>
      <c r="CN597" s="272"/>
      <c r="CO597" s="272"/>
      <c r="CP597" s="272"/>
      <c r="CQ597" s="272"/>
      <c r="CR597" s="272"/>
      <c r="CS597" s="272"/>
      <c r="CT597" s="272"/>
      <c r="CU597" s="272"/>
      <c r="CV597" s="272"/>
      <c r="CW597" s="272"/>
      <c r="CX597" s="272"/>
      <c r="CY597" s="272"/>
      <c r="CZ597" s="272"/>
      <c r="DA597" s="272"/>
      <c r="DB597" s="272"/>
      <c r="DC597" s="272"/>
      <c r="DD597" s="272"/>
      <c r="DE597" s="272"/>
      <c r="DF597" s="272"/>
      <c r="DG597" s="272"/>
      <c r="DH597" s="272"/>
      <c r="DI597" s="272"/>
      <c r="DJ597" s="272"/>
      <c r="DK597" s="272"/>
      <c r="DL597" s="272"/>
      <c r="DM597" s="272"/>
      <c r="DN597" s="272"/>
      <c r="DO597" s="272"/>
      <c r="DP597" s="272"/>
      <c r="DQ597" s="272"/>
      <c r="DR597" s="272"/>
      <c r="DS597" s="272"/>
      <c r="DT597" s="272"/>
      <c r="DU597" s="272"/>
      <c r="DV597" s="272"/>
      <c r="DW597" s="272"/>
      <c r="DX597" s="272"/>
      <c r="DY597" s="272"/>
      <c r="DZ597" s="272"/>
      <c r="EA597" s="272"/>
      <c r="EB597" s="272"/>
      <c r="EC597" s="272"/>
      <c r="ED597" s="272"/>
      <c r="EE597" s="272"/>
      <c r="EF597" s="272"/>
      <c r="EG597" s="272"/>
      <c r="EH597" s="272"/>
      <c r="EI597" s="272"/>
      <c r="EJ597" s="272"/>
      <c r="EK597" s="272"/>
      <c r="EL597" s="272"/>
      <c r="EM597" s="272"/>
      <c r="EN597" s="272"/>
      <c r="EO597" s="272"/>
      <c r="EP597" s="272"/>
      <c r="EQ597" s="272"/>
      <c r="ER597" s="272"/>
      <c r="ES597" s="272"/>
      <c r="ET597" s="272"/>
      <c r="EU597" s="272"/>
      <c r="EV597" s="272"/>
      <c r="EW597" s="272"/>
      <c r="EX597" s="272"/>
      <c r="EY597" s="272"/>
      <c r="EZ597" s="272"/>
      <c r="FA597" s="272"/>
      <c r="FB597" s="272"/>
      <c r="FC597" s="272"/>
      <c r="FD597" s="272"/>
      <c r="FE597" s="272"/>
      <c r="FF597" s="272"/>
      <c r="FG597" s="272"/>
      <c r="FH597" s="272"/>
      <c r="FI597" s="272"/>
      <c r="FJ597" s="272"/>
      <c r="FK597" s="272"/>
      <c r="FL597" s="272"/>
      <c r="FM597" s="272"/>
      <c r="FN597" s="272"/>
      <c r="FO597" s="272"/>
    </row>
    <row r="598" spans="1:171" ht="15">
      <c r="A598" s="213"/>
      <c r="B598" s="250" t="s">
        <v>68</v>
      </c>
      <c r="C598" s="187"/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2"/>
      <c r="Z598" s="272"/>
      <c r="AA598" s="272"/>
      <c r="AB598" s="272"/>
      <c r="AC598" s="272"/>
      <c r="AD598" s="272"/>
      <c r="AE598" s="272"/>
      <c r="AF598" s="272"/>
      <c r="AG598" s="272"/>
      <c r="AH598" s="272"/>
      <c r="AI598" s="272"/>
      <c r="AJ598" s="272"/>
      <c r="AK598" s="272"/>
      <c r="AL598" s="272"/>
      <c r="AM598" s="272"/>
      <c r="AN598" s="272"/>
      <c r="AO598" s="272"/>
      <c r="AP598" s="272"/>
      <c r="AQ598" s="272"/>
      <c r="AR598" s="272"/>
      <c r="AS598" s="272"/>
      <c r="AT598" s="272"/>
      <c r="AU598" s="272"/>
      <c r="AV598" s="272"/>
      <c r="AW598" s="272"/>
      <c r="AX598" s="272"/>
      <c r="AY598" s="272"/>
      <c r="AZ598" s="272"/>
      <c r="BA598" s="272"/>
      <c r="BB598" s="272"/>
      <c r="BC598" s="272"/>
      <c r="BD598" s="272"/>
      <c r="BE598" s="272"/>
      <c r="BF598" s="272"/>
      <c r="BG598" s="272"/>
      <c r="BH598" s="272"/>
      <c r="BI598" s="272"/>
      <c r="BJ598" s="272"/>
      <c r="BK598" s="272"/>
      <c r="BL598" s="272"/>
      <c r="BM598" s="272"/>
      <c r="BN598" s="272"/>
      <c r="BO598" s="272"/>
      <c r="BP598" s="272"/>
      <c r="BQ598" s="272"/>
      <c r="BR598" s="272"/>
      <c r="BS598" s="272"/>
      <c r="BT598" s="272"/>
      <c r="BU598" s="272"/>
      <c r="BV598" s="272"/>
      <c r="BW598" s="272"/>
      <c r="BX598" s="272"/>
      <c r="BY598" s="272"/>
      <c r="BZ598" s="272"/>
      <c r="CA598" s="272"/>
      <c r="CB598" s="272"/>
      <c r="CC598" s="272"/>
      <c r="CD598" s="272"/>
      <c r="CE598" s="272"/>
      <c r="CF598" s="272"/>
      <c r="CG598" s="272"/>
      <c r="CH598" s="272"/>
      <c r="CI598" s="272"/>
      <c r="CJ598" s="272"/>
      <c r="CK598" s="272"/>
      <c r="CL598" s="272"/>
      <c r="CM598" s="272"/>
      <c r="CN598" s="272"/>
      <c r="CO598" s="272"/>
      <c r="CP598" s="272"/>
      <c r="CQ598" s="272"/>
      <c r="CR598" s="272"/>
      <c r="CS598" s="272"/>
      <c r="CT598" s="272"/>
      <c r="CU598" s="272"/>
      <c r="CV598" s="272"/>
      <c r="CW598" s="272"/>
      <c r="CX598" s="272"/>
      <c r="CY598" s="272"/>
      <c r="CZ598" s="272"/>
      <c r="DA598" s="272"/>
      <c r="DB598" s="272"/>
      <c r="DC598" s="272"/>
      <c r="DD598" s="272"/>
      <c r="DE598" s="272"/>
      <c r="DF598" s="272"/>
      <c r="DG598" s="272"/>
      <c r="DH598" s="272"/>
      <c r="DI598" s="272"/>
      <c r="DJ598" s="272"/>
      <c r="DK598" s="272"/>
      <c r="DL598" s="272"/>
      <c r="DM598" s="272"/>
      <c r="DN598" s="272"/>
      <c r="DO598" s="272"/>
      <c r="DP598" s="272"/>
      <c r="DQ598" s="272"/>
      <c r="DR598" s="272"/>
      <c r="DS598" s="272"/>
      <c r="DT598" s="272"/>
      <c r="DU598" s="272"/>
      <c r="DV598" s="272"/>
      <c r="DW598" s="272"/>
      <c r="DX598" s="272"/>
      <c r="DY598" s="272"/>
      <c r="DZ598" s="272"/>
      <c r="EA598" s="272"/>
      <c r="EB598" s="272"/>
      <c r="EC598" s="272"/>
      <c r="ED598" s="272"/>
      <c r="EE598" s="272"/>
      <c r="EF598" s="272"/>
      <c r="EG598" s="272"/>
      <c r="EH598" s="272"/>
      <c r="EI598" s="272"/>
      <c r="EJ598" s="272"/>
      <c r="EK598" s="272"/>
      <c r="EL598" s="272"/>
      <c r="EM598" s="272"/>
      <c r="EN598" s="272"/>
      <c r="EO598" s="272"/>
      <c r="EP598" s="272"/>
      <c r="EQ598" s="272"/>
      <c r="ER598" s="272"/>
      <c r="ES598" s="272"/>
      <c r="ET598" s="272"/>
      <c r="EU598" s="272"/>
      <c r="EV598" s="272"/>
      <c r="EW598" s="272"/>
      <c r="EX598" s="272"/>
      <c r="EY598" s="272"/>
      <c r="EZ598" s="272"/>
      <c r="FA598" s="272"/>
      <c r="FB598" s="272"/>
      <c r="FC598" s="272"/>
      <c r="FD598" s="272"/>
      <c r="FE598" s="272"/>
      <c r="FF598" s="272"/>
      <c r="FG598" s="272"/>
      <c r="FH598" s="272"/>
      <c r="FI598" s="272"/>
      <c r="FJ598" s="272"/>
      <c r="FK598" s="272"/>
      <c r="FL598" s="272"/>
      <c r="FM598" s="272"/>
      <c r="FN598" s="272"/>
      <c r="FO598" s="272"/>
    </row>
    <row r="599" spans="1:171" ht="15">
      <c r="A599" s="255"/>
      <c r="B599" s="256" t="s">
        <v>11</v>
      </c>
      <c r="C599" s="257">
        <f>+'Priloga_SPEC.AMB.DEJ.'!$B$52</f>
        <v>0</v>
      </c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2"/>
      <c r="V599" s="272"/>
      <c r="W599" s="272"/>
      <c r="X599" s="272"/>
      <c r="Y599" s="272"/>
      <c r="Z599" s="272"/>
      <c r="AA599" s="272"/>
      <c r="AB599" s="272"/>
      <c r="AC599" s="272"/>
      <c r="AD599" s="272"/>
      <c r="AE599" s="272"/>
      <c r="AF599" s="272"/>
      <c r="AG599" s="272"/>
      <c r="AH599" s="272"/>
      <c r="AI599" s="272"/>
      <c r="AJ599" s="272"/>
      <c r="AK599" s="272"/>
      <c r="AL599" s="272"/>
      <c r="AM599" s="272"/>
      <c r="AN599" s="272"/>
      <c r="AO599" s="272"/>
      <c r="AP599" s="272"/>
      <c r="AQ599" s="272"/>
      <c r="AR599" s="272"/>
      <c r="AS599" s="272"/>
      <c r="AT599" s="272"/>
      <c r="AU599" s="272"/>
      <c r="AV599" s="272"/>
      <c r="AW599" s="272"/>
      <c r="AX599" s="272"/>
      <c r="AY599" s="272"/>
      <c r="AZ599" s="272"/>
      <c r="BA599" s="272"/>
      <c r="BB599" s="272"/>
      <c r="BC599" s="272"/>
      <c r="BD599" s="272"/>
      <c r="BE599" s="272"/>
      <c r="BF599" s="272"/>
      <c r="BG599" s="272"/>
      <c r="BH599" s="272"/>
      <c r="BI599" s="272"/>
      <c r="BJ599" s="272"/>
      <c r="BK599" s="272"/>
      <c r="BL599" s="272"/>
      <c r="BM599" s="272"/>
      <c r="BN599" s="272"/>
      <c r="BO599" s="272"/>
      <c r="BP599" s="272"/>
      <c r="BQ599" s="272"/>
      <c r="BR599" s="272"/>
      <c r="BS599" s="272"/>
      <c r="BT599" s="272"/>
      <c r="BU599" s="272"/>
      <c r="BV599" s="272"/>
      <c r="BW599" s="272"/>
      <c r="BX599" s="272"/>
      <c r="BY599" s="272"/>
      <c r="BZ599" s="272"/>
      <c r="CA599" s="272"/>
      <c r="CB599" s="272"/>
      <c r="CC599" s="272"/>
      <c r="CD599" s="272"/>
      <c r="CE599" s="272"/>
      <c r="CF599" s="272"/>
      <c r="CG599" s="272"/>
      <c r="CH599" s="272"/>
      <c r="CI599" s="272"/>
      <c r="CJ599" s="272"/>
      <c r="CK599" s="272"/>
      <c r="CL599" s="272"/>
      <c r="CM599" s="272"/>
      <c r="CN599" s="272"/>
      <c r="CO599" s="272"/>
      <c r="CP599" s="272"/>
      <c r="CQ599" s="272"/>
      <c r="CR599" s="272"/>
      <c r="CS599" s="272"/>
      <c r="CT599" s="272"/>
      <c r="CU599" s="272"/>
      <c r="CV599" s="272"/>
      <c r="CW599" s="272"/>
      <c r="CX599" s="272"/>
      <c r="CY599" s="272"/>
      <c r="CZ599" s="272"/>
      <c r="DA599" s="272"/>
      <c r="DB599" s="272"/>
      <c r="DC599" s="272"/>
      <c r="DD599" s="272"/>
      <c r="DE599" s="272"/>
      <c r="DF599" s="272"/>
      <c r="DG599" s="272"/>
      <c r="DH599" s="272"/>
      <c r="DI599" s="272"/>
      <c r="DJ599" s="272"/>
      <c r="DK599" s="272"/>
      <c r="DL599" s="272"/>
      <c r="DM599" s="272"/>
      <c r="DN599" s="272"/>
      <c r="DO599" s="272"/>
      <c r="DP599" s="272"/>
      <c r="DQ599" s="272"/>
      <c r="DR599" s="272"/>
      <c r="DS599" s="272"/>
      <c r="DT599" s="272"/>
      <c r="DU599" s="272"/>
      <c r="DV599" s="272"/>
      <c r="DW599" s="272"/>
      <c r="DX599" s="272"/>
      <c r="DY599" s="272"/>
      <c r="DZ599" s="272"/>
      <c r="EA599" s="272"/>
      <c r="EB599" s="272"/>
      <c r="EC599" s="272"/>
      <c r="ED599" s="272"/>
      <c r="EE599" s="272"/>
      <c r="EF599" s="272"/>
      <c r="EG599" s="272"/>
      <c r="EH599" s="272"/>
      <c r="EI599" s="272"/>
      <c r="EJ599" s="272"/>
      <c r="EK599" s="272"/>
      <c r="EL599" s="272"/>
      <c r="EM599" s="272"/>
      <c r="EN599" s="272"/>
      <c r="EO599" s="272"/>
      <c r="EP599" s="272"/>
      <c r="EQ599" s="272"/>
      <c r="ER599" s="272"/>
      <c r="ES599" s="272"/>
      <c r="ET599" s="272"/>
      <c r="EU599" s="272"/>
      <c r="EV599" s="272"/>
      <c r="EW599" s="272"/>
      <c r="EX599" s="272"/>
      <c r="EY599" s="272"/>
      <c r="EZ599" s="272"/>
      <c r="FA599" s="272"/>
      <c r="FB599" s="272"/>
      <c r="FC599" s="272"/>
      <c r="FD599" s="272"/>
      <c r="FE599" s="272"/>
      <c r="FF599" s="272"/>
      <c r="FG599" s="272"/>
      <c r="FH599" s="272"/>
      <c r="FI599" s="272"/>
      <c r="FJ599" s="272"/>
      <c r="FK599" s="272"/>
      <c r="FL599" s="272"/>
      <c r="FM599" s="272"/>
      <c r="FN599" s="272"/>
      <c r="FO599" s="272"/>
    </row>
    <row r="600" spans="1:171" ht="15">
      <c r="A600" s="255"/>
      <c r="B600" s="256" t="s">
        <v>12</v>
      </c>
      <c r="C600" s="257">
        <f>+'Priloga_SPEC.AMB.DEJ.'!$C$52</f>
        <v>0</v>
      </c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  <c r="X600" s="272"/>
      <c r="Y600" s="272"/>
      <c r="Z600" s="272"/>
      <c r="AA600" s="272"/>
      <c r="AB600" s="272"/>
      <c r="AC600" s="272"/>
      <c r="AD600" s="272"/>
      <c r="AE600" s="272"/>
      <c r="AF600" s="272"/>
      <c r="AG600" s="272"/>
      <c r="AH600" s="272"/>
      <c r="AI600" s="272"/>
      <c r="AJ600" s="272"/>
      <c r="AK600" s="272"/>
      <c r="AL600" s="272"/>
      <c r="AM600" s="272"/>
      <c r="AN600" s="272"/>
      <c r="AO600" s="272"/>
      <c r="AP600" s="272"/>
      <c r="AQ600" s="272"/>
      <c r="AR600" s="272"/>
      <c r="AS600" s="272"/>
      <c r="AT600" s="272"/>
      <c r="AU600" s="272"/>
      <c r="AV600" s="272"/>
      <c r="AW600" s="272"/>
      <c r="AX600" s="272"/>
      <c r="AY600" s="272"/>
      <c r="AZ600" s="272"/>
      <c r="BA600" s="272"/>
      <c r="BB600" s="272"/>
      <c r="BC600" s="272"/>
      <c r="BD600" s="272"/>
      <c r="BE600" s="272"/>
      <c r="BF600" s="272"/>
      <c r="BG600" s="272"/>
      <c r="BH600" s="272"/>
      <c r="BI600" s="272"/>
      <c r="BJ600" s="272"/>
      <c r="BK600" s="272"/>
      <c r="BL600" s="272"/>
      <c r="BM600" s="272"/>
      <c r="BN600" s="272"/>
      <c r="BO600" s="272"/>
      <c r="BP600" s="272"/>
      <c r="BQ600" s="272"/>
      <c r="BR600" s="272"/>
      <c r="BS600" s="272"/>
      <c r="BT600" s="272"/>
      <c r="BU600" s="272"/>
      <c r="BV600" s="272"/>
      <c r="BW600" s="272"/>
      <c r="BX600" s="272"/>
      <c r="BY600" s="272"/>
      <c r="BZ600" s="272"/>
      <c r="CA600" s="272"/>
      <c r="CB600" s="272"/>
      <c r="CC600" s="272"/>
      <c r="CD600" s="272"/>
      <c r="CE600" s="272"/>
      <c r="CF600" s="272"/>
      <c r="CG600" s="272"/>
      <c r="CH600" s="272"/>
      <c r="CI600" s="272"/>
      <c r="CJ600" s="272"/>
      <c r="CK600" s="272"/>
      <c r="CL600" s="272"/>
      <c r="CM600" s="272"/>
      <c r="CN600" s="272"/>
      <c r="CO600" s="272"/>
      <c r="CP600" s="272"/>
      <c r="CQ600" s="272"/>
      <c r="CR600" s="272"/>
      <c r="CS600" s="272"/>
      <c r="CT600" s="272"/>
      <c r="CU600" s="272"/>
      <c r="CV600" s="272"/>
      <c r="CW600" s="272"/>
      <c r="CX600" s="272"/>
      <c r="CY600" s="272"/>
      <c r="CZ600" s="272"/>
      <c r="DA600" s="272"/>
      <c r="DB600" s="272"/>
      <c r="DC600" s="272"/>
      <c r="DD600" s="272"/>
      <c r="DE600" s="272"/>
      <c r="DF600" s="272"/>
      <c r="DG600" s="272"/>
      <c r="DH600" s="272"/>
      <c r="DI600" s="272"/>
      <c r="DJ600" s="272"/>
      <c r="DK600" s="272"/>
      <c r="DL600" s="272"/>
      <c r="DM600" s="272"/>
      <c r="DN600" s="272"/>
      <c r="DO600" s="272"/>
      <c r="DP600" s="272"/>
      <c r="DQ600" s="272"/>
      <c r="DR600" s="272"/>
      <c r="DS600" s="272"/>
      <c r="DT600" s="272"/>
      <c r="DU600" s="272"/>
      <c r="DV600" s="272"/>
      <c r="DW600" s="272"/>
      <c r="DX600" s="272"/>
      <c r="DY600" s="272"/>
      <c r="DZ600" s="272"/>
      <c r="EA600" s="272"/>
      <c r="EB600" s="272"/>
      <c r="EC600" s="272"/>
      <c r="ED600" s="272"/>
      <c r="EE600" s="272"/>
      <c r="EF600" s="272"/>
      <c r="EG600" s="272"/>
      <c r="EH600" s="272"/>
      <c r="EI600" s="272"/>
      <c r="EJ600" s="272"/>
      <c r="EK600" s="272"/>
      <c r="EL600" s="272"/>
      <c r="EM600" s="272"/>
      <c r="EN600" s="272"/>
      <c r="EO600" s="272"/>
      <c r="EP600" s="272"/>
      <c r="EQ600" s="272"/>
      <c r="ER600" s="272"/>
      <c r="ES600" s="272"/>
      <c r="ET600" s="272"/>
      <c r="EU600" s="272"/>
      <c r="EV600" s="272"/>
      <c r="EW600" s="272"/>
      <c r="EX600" s="272"/>
      <c r="EY600" s="272"/>
      <c r="EZ600" s="272"/>
      <c r="FA600" s="272"/>
      <c r="FB600" s="272"/>
      <c r="FC600" s="272"/>
      <c r="FD600" s="272"/>
      <c r="FE600" s="272"/>
      <c r="FF600" s="272"/>
      <c r="FG600" s="272"/>
      <c r="FH600" s="272"/>
      <c r="FI600" s="272"/>
      <c r="FJ600" s="272"/>
      <c r="FK600" s="272"/>
      <c r="FL600" s="272"/>
      <c r="FM600" s="272"/>
      <c r="FN600" s="272"/>
      <c r="FO600" s="272"/>
    </row>
    <row r="601" spans="1:171" ht="15">
      <c r="A601" s="213"/>
      <c r="B601" s="250" t="s">
        <v>69</v>
      </c>
      <c r="C601" s="187"/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  <c r="X601" s="272"/>
      <c r="Y601" s="272"/>
      <c r="Z601" s="272"/>
      <c r="AA601" s="272"/>
      <c r="AB601" s="272"/>
      <c r="AC601" s="272"/>
      <c r="AD601" s="272"/>
      <c r="AE601" s="272"/>
      <c r="AF601" s="272"/>
      <c r="AG601" s="272"/>
      <c r="AH601" s="272"/>
      <c r="AI601" s="272"/>
      <c r="AJ601" s="272"/>
      <c r="AK601" s="272"/>
      <c r="AL601" s="272"/>
      <c r="AM601" s="272"/>
      <c r="AN601" s="272"/>
      <c r="AO601" s="272"/>
      <c r="AP601" s="272"/>
      <c r="AQ601" s="272"/>
      <c r="AR601" s="272"/>
      <c r="AS601" s="272"/>
      <c r="AT601" s="272"/>
      <c r="AU601" s="272"/>
      <c r="AV601" s="272"/>
      <c r="AW601" s="272"/>
      <c r="AX601" s="272"/>
      <c r="AY601" s="272"/>
      <c r="AZ601" s="272"/>
      <c r="BA601" s="272"/>
      <c r="BB601" s="272"/>
      <c r="BC601" s="272"/>
      <c r="BD601" s="272"/>
      <c r="BE601" s="272"/>
      <c r="BF601" s="272"/>
      <c r="BG601" s="272"/>
      <c r="BH601" s="272"/>
      <c r="BI601" s="272"/>
      <c r="BJ601" s="272"/>
      <c r="BK601" s="272"/>
      <c r="BL601" s="272"/>
      <c r="BM601" s="272"/>
      <c r="BN601" s="272"/>
      <c r="BO601" s="272"/>
      <c r="BP601" s="272"/>
      <c r="BQ601" s="272"/>
      <c r="BR601" s="272"/>
      <c r="BS601" s="272"/>
      <c r="BT601" s="272"/>
      <c r="BU601" s="272"/>
      <c r="BV601" s="272"/>
      <c r="BW601" s="272"/>
      <c r="BX601" s="272"/>
      <c r="BY601" s="272"/>
      <c r="BZ601" s="272"/>
      <c r="CA601" s="272"/>
      <c r="CB601" s="272"/>
      <c r="CC601" s="272"/>
      <c r="CD601" s="272"/>
      <c r="CE601" s="272"/>
      <c r="CF601" s="272"/>
      <c r="CG601" s="272"/>
      <c r="CH601" s="272"/>
      <c r="CI601" s="272"/>
      <c r="CJ601" s="272"/>
      <c r="CK601" s="272"/>
      <c r="CL601" s="272"/>
      <c r="CM601" s="272"/>
      <c r="CN601" s="272"/>
      <c r="CO601" s="272"/>
      <c r="CP601" s="272"/>
      <c r="CQ601" s="272"/>
      <c r="CR601" s="272"/>
      <c r="CS601" s="272"/>
      <c r="CT601" s="272"/>
      <c r="CU601" s="272"/>
      <c r="CV601" s="272"/>
      <c r="CW601" s="272"/>
      <c r="CX601" s="272"/>
      <c r="CY601" s="272"/>
      <c r="CZ601" s="272"/>
      <c r="DA601" s="272"/>
      <c r="DB601" s="272"/>
      <c r="DC601" s="272"/>
      <c r="DD601" s="272"/>
      <c r="DE601" s="272"/>
      <c r="DF601" s="272"/>
      <c r="DG601" s="272"/>
      <c r="DH601" s="272"/>
      <c r="DI601" s="272"/>
      <c r="DJ601" s="272"/>
      <c r="DK601" s="272"/>
      <c r="DL601" s="272"/>
      <c r="DM601" s="272"/>
      <c r="DN601" s="272"/>
      <c r="DO601" s="272"/>
      <c r="DP601" s="272"/>
      <c r="DQ601" s="272"/>
      <c r="DR601" s="272"/>
      <c r="DS601" s="272"/>
      <c r="DT601" s="272"/>
      <c r="DU601" s="272"/>
      <c r="DV601" s="272"/>
      <c r="DW601" s="272"/>
      <c r="DX601" s="272"/>
      <c r="DY601" s="272"/>
      <c r="DZ601" s="272"/>
      <c r="EA601" s="272"/>
      <c r="EB601" s="272"/>
      <c r="EC601" s="272"/>
      <c r="ED601" s="272"/>
      <c r="EE601" s="272"/>
      <c r="EF601" s="272"/>
      <c r="EG601" s="272"/>
      <c r="EH601" s="272"/>
      <c r="EI601" s="272"/>
      <c r="EJ601" s="272"/>
      <c r="EK601" s="272"/>
      <c r="EL601" s="272"/>
      <c r="EM601" s="272"/>
      <c r="EN601" s="272"/>
      <c r="EO601" s="272"/>
      <c r="EP601" s="272"/>
      <c r="EQ601" s="272"/>
      <c r="ER601" s="272"/>
      <c r="ES601" s="272"/>
      <c r="ET601" s="272"/>
      <c r="EU601" s="272"/>
      <c r="EV601" s="272"/>
      <c r="EW601" s="272"/>
      <c r="EX601" s="272"/>
      <c r="EY601" s="272"/>
      <c r="EZ601" s="272"/>
      <c r="FA601" s="272"/>
      <c r="FB601" s="272"/>
      <c r="FC601" s="272"/>
      <c r="FD601" s="272"/>
      <c r="FE601" s="272"/>
      <c r="FF601" s="272"/>
      <c r="FG601" s="272"/>
      <c r="FH601" s="272"/>
      <c r="FI601" s="272"/>
      <c r="FJ601" s="272"/>
      <c r="FK601" s="272"/>
      <c r="FL601" s="272"/>
      <c r="FM601" s="272"/>
      <c r="FN601" s="272"/>
      <c r="FO601" s="272"/>
    </row>
    <row r="602" spans="1:171" ht="15">
      <c r="A602" s="255"/>
      <c r="B602" s="256" t="s">
        <v>59</v>
      </c>
      <c r="C602" s="257">
        <f>+C603+C604</f>
        <v>0</v>
      </c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  <c r="X602" s="272"/>
      <c r="Y602" s="272"/>
      <c r="Z602" s="272"/>
      <c r="AA602" s="272"/>
      <c r="AB602" s="272"/>
      <c r="AC602" s="272"/>
      <c r="AD602" s="272"/>
      <c r="AE602" s="272"/>
      <c r="AF602" s="272"/>
      <c r="AG602" s="272"/>
      <c r="AH602" s="272"/>
      <c r="AI602" s="272"/>
      <c r="AJ602" s="272"/>
      <c r="AK602" s="272"/>
      <c r="AL602" s="272"/>
      <c r="AM602" s="272"/>
      <c r="AN602" s="272"/>
      <c r="AO602" s="272"/>
      <c r="AP602" s="272"/>
      <c r="AQ602" s="272"/>
      <c r="AR602" s="272"/>
      <c r="AS602" s="272"/>
      <c r="AT602" s="272"/>
      <c r="AU602" s="272"/>
      <c r="AV602" s="272"/>
      <c r="AW602" s="272"/>
      <c r="AX602" s="272"/>
      <c r="AY602" s="272"/>
      <c r="AZ602" s="272"/>
      <c r="BA602" s="272"/>
      <c r="BB602" s="272"/>
      <c r="BC602" s="272"/>
      <c r="BD602" s="272"/>
      <c r="BE602" s="272"/>
      <c r="BF602" s="272"/>
      <c r="BG602" s="272"/>
      <c r="BH602" s="272"/>
      <c r="BI602" s="272"/>
      <c r="BJ602" s="272"/>
      <c r="BK602" s="272"/>
      <c r="BL602" s="272"/>
      <c r="BM602" s="272"/>
      <c r="BN602" s="272"/>
      <c r="BO602" s="272"/>
      <c r="BP602" s="272"/>
      <c r="BQ602" s="272"/>
      <c r="BR602" s="272"/>
      <c r="BS602" s="272"/>
      <c r="BT602" s="272"/>
      <c r="BU602" s="272"/>
      <c r="BV602" s="272"/>
      <c r="BW602" s="272"/>
      <c r="BX602" s="272"/>
      <c r="BY602" s="272"/>
      <c r="BZ602" s="272"/>
      <c r="CA602" s="272"/>
      <c r="CB602" s="272"/>
      <c r="CC602" s="272"/>
      <c r="CD602" s="272"/>
      <c r="CE602" s="272"/>
      <c r="CF602" s="272"/>
      <c r="CG602" s="272"/>
      <c r="CH602" s="272"/>
      <c r="CI602" s="272"/>
      <c r="CJ602" s="272"/>
      <c r="CK602" s="272"/>
      <c r="CL602" s="272"/>
      <c r="CM602" s="272"/>
      <c r="CN602" s="272"/>
      <c r="CO602" s="272"/>
      <c r="CP602" s="272"/>
      <c r="CQ602" s="272"/>
      <c r="CR602" s="272"/>
      <c r="CS602" s="272"/>
      <c r="CT602" s="272"/>
      <c r="CU602" s="272"/>
      <c r="CV602" s="272"/>
      <c r="CW602" s="272"/>
      <c r="CX602" s="272"/>
      <c r="CY602" s="272"/>
      <c r="CZ602" s="272"/>
      <c r="DA602" s="272"/>
      <c r="DB602" s="272"/>
      <c r="DC602" s="272"/>
      <c r="DD602" s="272"/>
      <c r="DE602" s="272"/>
      <c r="DF602" s="272"/>
      <c r="DG602" s="272"/>
      <c r="DH602" s="272"/>
      <c r="DI602" s="272"/>
      <c r="DJ602" s="272"/>
      <c r="DK602" s="272"/>
      <c r="DL602" s="272"/>
      <c r="DM602" s="272"/>
      <c r="DN602" s="272"/>
      <c r="DO602" s="272"/>
      <c r="DP602" s="272"/>
      <c r="DQ602" s="272"/>
      <c r="DR602" s="272"/>
      <c r="DS602" s="272"/>
      <c r="DT602" s="272"/>
      <c r="DU602" s="272"/>
      <c r="DV602" s="272"/>
      <c r="DW602" s="272"/>
      <c r="DX602" s="272"/>
      <c r="DY602" s="272"/>
      <c r="DZ602" s="272"/>
      <c r="EA602" s="272"/>
      <c r="EB602" s="272"/>
      <c r="EC602" s="272"/>
      <c r="ED602" s="272"/>
      <c r="EE602" s="272"/>
      <c r="EF602" s="272"/>
      <c r="EG602" s="272"/>
      <c r="EH602" s="272"/>
      <c r="EI602" s="272"/>
      <c r="EJ602" s="272"/>
      <c r="EK602" s="272"/>
      <c r="EL602" s="272"/>
      <c r="EM602" s="272"/>
      <c r="EN602" s="272"/>
      <c r="EO602" s="272"/>
      <c r="EP602" s="272"/>
      <c r="EQ602" s="272"/>
      <c r="ER602" s="272"/>
      <c r="ES602" s="272"/>
      <c r="ET602" s="272"/>
      <c r="EU602" s="272"/>
      <c r="EV602" s="272"/>
      <c r="EW602" s="272"/>
      <c r="EX602" s="272"/>
      <c r="EY602" s="272"/>
      <c r="EZ602" s="272"/>
      <c r="FA602" s="272"/>
      <c r="FB602" s="272"/>
      <c r="FC602" s="272"/>
      <c r="FD602" s="272"/>
      <c r="FE602" s="272"/>
      <c r="FF602" s="272"/>
      <c r="FG602" s="272"/>
      <c r="FH602" s="272"/>
      <c r="FI602" s="272"/>
      <c r="FJ602" s="272"/>
      <c r="FK602" s="272"/>
      <c r="FL602" s="272"/>
      <c r="FM602" s="272"/>
      <c r="FN602" s="272"/>
      <c r="FO602" s="272"/>
    </row>
    <row r="603" spans="1:171" ht="15">
      <c r="A603" s="213"/>
      <c r="B603" s="226" t="s">
        <v>57</v>
      </c>
      <c r="C603" s="187">
        <f>+'Priloga_SPEC.AMB.DEJ.'!$E$52</f>
        <v>0</v>
      </c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  <c r="X603" s="272"/>
      <c r="Y603" s="272"/>
      <c r="Z603" s="272"/>
      <c r="AA603" s="272"/>
      <c r="AB603" s="272"/>
      <c r="AC603" s="272"/>
      <c r="AD603" s="272"/>
      <c r="AE603" s="272"/>
      <c r="AF603" s="272"/>
      <c r="AG603" s="272"/>
      <c r="AH603" s="272"/>
      <c r="AI603" s="272"/>
      <c r="AJ603" s="272"/>
      <c r="AK603" s="272"/>
      <c r="AL603" s="272"/>
      <c r="AM603" s="272"/>
      <c r="AN603" s="272"/>
      <c r="AO603" s="272"/>
      <c r="AP603" s="272"/>
      <c r="AQ603" s="272"/>
      <c r="AR603" s="272"/>
      <c r="AS603" s="272"/>
      <c r="AT603" s="272"/>
      <c r="AU603" s="272"/>
      <c r="AV603" s="272"/>
      <c r="AW603" s="272"/>
      <c r="AX603" s="272"/>
      <c r="AY603" s="272"/>
      <c r="AZ603" s="272"/>
      <c r="BA603" s="272"/>
      <c r="BB603" s="272"/>
      <c r="BC603" s="272"/>
      <c r="BD603" s="272"/>
      <c r="BE603" s="272"/>
      <c r="BF603" s="272"/>
      <c r="BG603" s="272"/>
      <c r="BH603" s="272"/>
      <c r="BI603" s="272"/>
      <c r="BJ603" s="272"/>
      <c r="BK603" s="272"/>
      <c r="BL603" s="272"/>
      <c r="BM603" s="272"/>
      <c r="BN603" s="272"/>
      <c r="BO603" s="272"/>
      <c r="BP603" s="272"/>
      <c r="BQ603" s="272"/>
      <c r="BR603" s="272"/>
      <c r="BS603" s="272"/>
      <c r="BT603" s="272"/>
      <c r="BU603" s="272"/>
      <c r="BV603" s="272"/>
      <c r="BW603" s="272"/>
      <c r="BX603" s="272"/>
      <c r="BY603" s="272"/>
      <c r="BZ603" s="272"/>
      <c r="CA603" s="272"/>
      <c r="CB603" s="272"/>
      <c r="CC603" s="272"/>
      <c r="CD603" s="272"/>
      <c r="CE603" s="272"/>
      <c r="CF603" s="272"/>
      <c r="CG603" s="272"/>
      <c r="CH603" s="272"/>
      <c r="CI603" s="272"/>
      <c r="CJ603" s="272"/>
      <c r="CK603" s="272"/>
      <c r="CL603" s="272"/>
      <c r="CM603" s="272"/>
      <c r="CN603" s="272"/>
      <c r="CO603" s="272"/>
      <c r="CP603" s="272"/>
      <c r="CQ603" s="272"/>
      <c r="CR603" s="272"/>
      <c r="CS603" s="272"/>
      <c r="CT603" s="272"/>
      <c r="CU603" s="272"/>
      <c r="CV603" s="272"/>
      <c r="CW603" s="272"/>
      <c r="CX603" s="272"/>
      <c r="CY603" s="272"/>
      <c r="CZ603" s="272"/>
      <c r="DA603" s="272"/>
      <c r="DB603" s="272"/>
      <c r="DC603" s="272"/>
      <c r="DD603" s="272"/>
      <c r="DE603" s="272"/>
      <c r="DF603" s="272"/>
      <c r="DG603" s="272"/>
      <c r="DH603" s="272"/>
      <c r="DI603" s="272"/>
      <c r="DJ603" s="272"/>
      <c r="DK603" s="272"/>
      <c r="DL603" s="272"/>
      <c r="DM603" s="272"/>
      <c r="DN603" s="272"/>
      <c r="DO603" s="272"/>
      <c r="DP603" s="272"/>
      <c r="DQ603" s="272"/>
      <c r="DR603" s="272"/>
      <c r="DS603" s="272"/>
      <c r="DT603" s="272"/>
      <c r="DU603" s="272"/>
      <c r="DV603" s="272"/>
      <c r="DW603" s="272"/>
      <c r="DX603" s="272"/>
      <c r="DY603" s="272"/>
      <c r="DZ603" s="272"/>
      <c r="EA603" s="272"/>
      <c r="EB603" s="272"/>
      <c r="EC603" s="272"/>
      <c r="ED603" s="272"/>
      <c r="EE603" s="272"/>
      <c r="EF603" s="272"/>
      <c r="EG603" s="272"/>
      <c r="EH603" s="272"/>
      <c r="EI603" s="272"/>
      <c r="EJ603" s="272"/>
      <c r="EK603" s="272"/>
      <c r="EL603" s="272"/>
      <c r="EM603" s="272"/>
      <c r="EN603" s="272"/>
      <c r="EO603" s="272"/>
      <c r="EP603" s="272"/>
      <c r="EQ603" s="272"/>
      <c r="ER603" s="272"/>
      <c r="ES603" s="272"/>
      <c r="ET603" s="272"/>
      <c r="EU603" s="272"/>
      <c r="EV603" s="272"/>
      <c r="EW603" s="272"/>
      <c r="EX603" s="272"/>
      <c r="EY603" s="272"/>
      <c r="EZ603" s="272"/>
      <c r="FA603" s="272"/>
      <c r="FB603" s="272"/>
      <c r="FC603" s="272"/>
      <c r="FD603" s="272"/>
      <c r="FE603" s="272"/>
      <c r="FF603" s="272"/>
      <c r="FG603" s="272"/>
      <c r="FH603" s="272"/>
      <c r="FI603" s="272"/>
      <c r="FJ603" s="272"/>
      <c r="FK603" s="272"/>
      <c r="FL603" s="272"/>
      <c r="FM603" s="272"/>
      <c r="FN603" s="272"/>
      <c r="FO603" s="272"/>
    </row>
    <row r="604" spans="1:171" ht="15">
      <c r="A604" s="213"/>
      <c r="B604" s="226" t="s">
        <v>91</v>
      </c>
      <c r="C604" s="187">
        <f>+'Priloga_SPEC.AMB.DEJ.'!$F$52</f>
        <v>0</v>
      </c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2"/>
      <c r="V604" s="272"/>
      <c r="W604" s="272"/>
      <c r="X604" s="272"/>
      <c r="Y604" s="272"/>
      <c r="Z604" s="272"/>
      <c r="AA604" s="272"/>
      <c r="AB604" s="272"/>
      <c r="AC604" s="272"/>
      <c r="AD604" s="272"/>
      <c r="AE604" s="272"/>
      <c r="AF604" s="272"/>
      <c r="AG604" s="272"/>
      <c r="AH604" s="272"/>
      <c r="AI604" s="272"/>
      <c r="AJ604" s="272"/>
      <c r="AK604" s="272"/>
      <c r="AL604" s="272"/>
      <c r="AM604" s="272"/>
      <c r="AN604" s="272"/>
      <c r="AO604" s="272"/>
      <c r="AP604" s="272"/>
      <c r="AQ604" s="272"/>
      <c r="AR604" s="272"/>
      <c r="AS604" s="272"/>
      <c r="AT604" s="272"/>
      <c r="AU604" s="272"/>
      <c r="AV604" s="272"/>
      <c r="AW604" s="272"/>
      <c r="AX604" s="272"/>
      <c r="AY604" s="272"/>
      <c r="AZ604" s="272"/>
      <c r="BA604" s="272"/>
      <c r="BB604" s="272"/>
      <c r="BC604" s="272"/>
      <c r="BD604" s="272"/>
      <c r="BE604" s="272"/>
      <c r="BF604" s="272"/>
      <c r="BG604" s="272"/>
      <c r="BH604" s="272"/>
      <c r="BI604" s="272"/>
      <c r="BJ604" s="272"/>
      <c r="BK604" s="272"/>
      <c r="BL604" s="272"/>
      <c r="BM604" s="272"/>
      <c r="BN604" s="272"/>
      <c r="BO604" s="272"/>
      <c r="BP604" s="272"/>
      <c r="BQ604" s="272"/>
      <c r="BR604" s="272"/>
      <c r="BS604" s="272"/>
      <c r="BT604" s="272"/>
      <c r="BU604" s="272"/>
      <c r="BV604" s="272"/>
      <c r="BW604" s="272"/>
      <c r="BX604" s="272"/>
      <c r="BY604" s="272"/>
      <c r="BZ604" s="272"/>
      <c r="CA604" s="272"/>
      <c r="CB604" s="272"/>
      <c r="CC604" s="272"/>
      <c r="CD604" s="272"/>
      <c r="CE604" s="272"/>
      <c r="CF604" s="272"/>
      <c r="CG604" s="272"/>
      <c r="CH604" s="272"/>
      <c r="CI604" s="272"/>
      <c r="CJ604" s="272"/>
      <c r="CK604" s="272"/>
      <c r="CL604" s="272"/>
      <c r="CM604" s="272"/>
      <c r="CN604" s="272"/>
      <c r="CO604" s="272"/>
      <c r="CP604" s="272"/>
      <c r="CQ604" s="272"/>
      <c r="CR604" s="272"/>
      <c r="CS604" s="272"/>
      <c r="CT604" s="272"/>
      <c r="CU604" s="272"/>
      <c r="CV604" s="272"/>
      <c r="CW604" s="272"/>
      <c r="CX604" s="272"/>
      <c r="CY604" s="272"/>
      <c r="CZ604" s="272"/>
      <c r="DA604" s="272"/>
      <c r="DB604" s="272"/>
      <c r="DC604" s="272"/>
      <c r="DD604" s="272"/>
      <c r="DE604" s="272"/>
      <c r="DF604" s="272"/>
      <c r="DG604" s="272"/>
      <c r="DH604" s="272"/>
      <c r="DI604" s="272"/>
      <c r="DJ604" s="272"/>
      <c r="DK604" s="272"/>
      <c r="DL604" s="272"/>
      <c r="DM604" s="272"/>
      <c r="DN604" s="272"/>
      <c r="DO604" s="272"/>
      <c r="DP604" s="272"/>
      <c r="DQ604" s="272"/>
      <c r="DR604" s="272"/>
      <c r="DS604" s="272"/>
      <c r="DT604" s="272"/>
      <c r="DU604" s="272"/>
      <c r="DV604" s="272"/>
      <c r="DW604" s="272"/>
      <c r="DX604" s="272"/>
      <c r="DY604" s="272"/>
      <c r="DZ604" s="272"/>
      <c r="EA604" s="272"/>
      <c r="EB604" s="272"/>
      <c r="EC604" s="272"/>
      <c r="ED604" s="272"/>
      <c r="EE604" s="272"/>
      <c r="EF604" s="272"/>
      <c r="EG604" s="272"/>
      <c r="EH604" s="272"/>
      <c r="EI604" s="272"/>
      <c r="EJ604" s="272"/>
      <c r="EK604" s="272"/>
      <c r="EL604" s="272"/>
      <c r="EM604" s="272"/>
      <c r="EN604" s="272"/>
      <c r="EO604" s="272"/>
      <c r="EP604" s="272"/>
      <c r="EQ604" s="272"/>
      <c r="ER604" s="272"/>
      <c r="ES604" s="272"/>
      <c r="ET604" s="272"/>
      <c r="EU604" s="272"/>
      <c r="EV604" s="272"/>
      <c r="EW604" s="272"/>
      <c r="EX604" s="272"/>
      <c r="EY604" s="272"/>
      <c r="EZ604" s="272"/>
      <c r="FA604" s="272"/>
      <c r="FB604" s="272"/>
      <c r="FC604" s="272"/>
      <c r="FD604" s="272"/>
      <c r="FE604" s="272"/>
      <c r="FF604" s="272"/>
      <c r="FG604" s="272"/>
      <c r="FH604" s="272"/>
      <c r="FI604" s="272"/>
      <c r="FJ604" s="272"/>
      <c r="FK604" s="272"/>
      <c r="FL604" s="272"/>
      <c r="FM604" s="272"/>
      <c r="FN604" s="272"/>
      <c r="FO604" s="272"/>
    </row>
    <row r="605" spans="1:171" ht="15">
      <c r="A605" s="255"/>
      <c r="B605" s="256" t="s">
        <v>201</v>
      </c>
      <c r="C605" s="257">
        <f>+C606+C607</f>
        <v>0</v>
      </c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2"/>
      <c r="V605" s="272"/>
      <c r="W605" s="272"/>
      <c r="X605" s="272"/>
      <c r="Y605" s="272"/>
      <c r="Z605" s="272"/>
      <c r="AA605" s="272"/>
      <c r="AB605" s="272"/>
      <c r="AC605" s="272"/>
      <c r="AD605" s="272"/>
      <c r="AE605" s="272"/>
      <c r="AF605" s="272"/>
      <c r="AG605" s="272"/>
      <c r="AH605" s="272"/>
      <c r="AI605" s="272"/>
      <c r="AJ605" s="272"/>
      <c r="AK605" s="272"/>
      <c r="AL605" s="272"/>
      <c r="AM605" s="272"/>
      <c r="AN605" s="272"/>
      <c r="AO605" s="272"/>
      <c r="AP605" s="272"/>
      <c r="AQ605" s="272"/>
      <c r="AR605" s="272"/>
      <c r="AS605" s="272"/>
      <c r="AT605" s="272"/>
      <c r="AU605" s="272"/>
      <c r="AV605" s="272"/>
      <c r="AW605" s="272"/>
      <c r="AX605" s="272"/>
      <c r="AY605" s="272"/>
      <c r="AZ605" s="272"/>
      <c r="BA605" s="272"/>
      <c r="BB605" s="272"/>
      <c r="BC605" s="272"/>
      <c r="BD605" s="272"/>
      <c r="BE605" s="272"/>
      <c r="BF605" s="272"/>
      <c r="BG605" s="272"/>
      <c r="BH605" s="272"/>
      <c r="BI605" s="272"/>
      <c r="BJ605" s="272"/>
      <c r="BK605" s="272"/>
      <c r="BL605" s="272"/>
      <c r="BM605" s="272"/>
      <c r="BN605" s="272"/>
      <c r="BO605" s="272"/>
      <c r="BP605" s="272"/>
      <c r="BQ605" s="272"/>
      <c r="BR605" s="272"/>
      <c r="BS605" s="272"/>
      <c r="BT605" s="272"/>
      <c r="BU605" s="272"/>
      <c r="BV605" s="272"/>
      <c r="BW605" s="272"/>
      <c r="BX605" s="272"/>
      <c r="BY605" s="272"/>
      <c r="BZ605" s="272"/>
      <c r="CA605" s="272"/>
      <c r="CB605" s="272"/>
      <c r="CC605" s="272"/>
      <c r="CD605" s="272"/>
      <c r="CE605" s="272"/>
      <c r="CF605" s="272"/>
      <c r="CG605" s="272"/>
      <c r="CH605" s="272"/>
      <c r="CI605" s="272"/>
      <c r="CJ605" s="272"/>
      <c r="CK605" s="272"/>
      <c r="CL605" s="272"/>
      <c r="CM605" s="272"/>
      <c r="CN605" s="272"/>
      <c r="CO605" s="272"/>
      <c r="CP605" s="272"/>
      <c r="CQ605" s="272"/>
      <c r="CR605" s="272"/>
      <c r="CS605" s="272"/>
      <c r="CT605" s="272"/>
      <c r="CU605" s="272"/>
      <c r="CV605" s="272"/>
      <c r="CW605" s="272"/>
      <c r="CX605" s="272"/>
      <c r="CY605" s="272"/>
      <c r="CZ605" s="272"/>
      <c r="DA605" s="272"/>
      <c r="DB605" s="272"/>
      <c r="DC605" s="272"/>
      <c r="DD605" s="272"/>
      <c r="DE605" s="272"/>
      <c r="DF605" s="272"/>
      <c r="DG605" s="272"/>
      <c r="DH605" s="272"/>
      <c r="DI605" s="272"/>
      <c r="DJ605" s="272"/>
      <c r="DK605" s="272"/>
      <c r="DL605" s="272"/>
      <c r="DM605" s="272"/>
      <c r="DN605" s="272"/>
      <c r="DO605" s="272"/>
      <c r="DP605" s="272"/>
      <c r="DQ605" s="272"/>
      <c r="DR605" s="272"/>
      <c r="DS605" s="272"/>
      <c r="DT605" s="272"/>
      <c r="DU605" s="272"/>
      <c r="DV605" s="272"/>
      <c r="DW605" s="272"/>
      <c r="DX605" s="272"/>
      <c r="DY605" s="272"/>
      <c r="DZ605" s="272"/>
      <c r="EA605" s="272"/>
      <c r="EB605" s="272"/>
      <c r="EC605" s="272"/>
      <c r="ED605" s="272"/>
      <c r="EE605" s="272"/>
      <c r="EF605" s="272"/>
      <c r="EG605" s="272"/>
      <c r="EH605" s="272"/>
      <c r="EI605" s="272"/>
      <c r="EJ605" s="272"/>
      <c r="EK605" s="272"/>
      <c r="EL605" s="272"/>
      <c r="EM605" s="272"/>
      <c r="EN605" s="272"/>
      <c r="EO605" s="272"/>
      <c r="EP605" s="272"/>
      <c r="EQ605" s="272"/>
      <c r="ER605" s="272"/>
      <c r="ES605" s="272"/>
      <c r="ET605" s="272"/>
      <c r="EU605" s="272"/>
      <c r="EV605" s="272"/>
      <c r="EW605" s="272"/>
      <c r="EX605" s="272"/>
      <c r="EY605" s="272"/>
      <c r="EZ605" s="272"/>
      <c r="FA605" s="272"/>
      <c r="FB605" s="272"/>
      <c r="FC605" s="272"/>
      <c r="FD605" s="272"/>
      <c r="FE605" s="272"/>
      <c r="FF605" s="272"/>
      <c r="FG605" s="272"/>
      <c r="FH605" s="272"/>
      <c r="FI605" s="272"/>
      <c r="FJ605" s="272"/>
      <c r="FK605" s="272"/>
      <c r="FL605" s="272"/>
      <c r="FM605" s="272"/>
      <c r="FN605" s="272"/>
      <c r="FO605" s="272"/>
    </row>
    <row r="606" spans="1:171" ht="15">
      <c r="A606" s="213"/>
      <c r="B606" s="226" t="s">
        <v>57</v>
      </c>
      <c r="C606" s="187">
        <f>+'Priloga_SPEC.AMB.DEJ.'!$H$52</f>
        <v>0</v>
      </c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  <c r="X606" s="272"/>
      <c r="Y606" s="272"/>
      <c r="Z606" s="272"/>
      <c r="AA606" s="272"/>
      <c r="AB606" s="272"/>
      <c r="AC606" s="272"/>
      <c r="AD606" s="272"/>
      <c r="AE606" s="272"/>
      <c r="AF606" s="272"/>
      <c r="AG606" s="272"/>
      <c r="AH606" s="272"/>
      <c r="AI606" s="272"/>
      <c r="AJ606" s="272"/>
      <c r="AK606" s="272"/>
      <c r="AL606" s="272"/>
      <c r="AM606" s="272"/>
      <c r="AN606" s="272"/>
      <c r="AO606" s="272"/>
      <c r="AP606" s="272"/>
      <c r="AQ606" s="272"/>
      <c r="AR606" s="272"/>
      <c r="AS606" s="272"/>
      <c r="AT606" s="272"/>
      <c r="AU606" s="272"/>
      <c r="AV606" s="272"/>
      <c r="AW606" s="272"/>
      <c r="AX606" s="272"/>
      <c r="AY606" s="272"/>
      <c r="AZ606" s="272"/>
      <c r="BA606" s="272"/>
      <c r="BB606" s="272"/>
      <c r="BC606" s="272"/>
      <c r="BD606" s="272"/>
      <c r="BE606" s="272"/>
      <c r="BF606" s="272"/>
      <c r="BG606" s="272"/>
      <c r="BH606" s="272"/>
      <c r="BI606" s="272"/>
      <c r="BJ606" s="272"/>
      <c r="BK606" s="272"/>
      <c r="BL606" s="272"/>
      <c r="BM606" s="272"/>
      <c r="BN606" s="272"/>
      <c r="BO606" s="272"/>
      <c r="BP606" s="272"/>
      <c r="BQ606" s="272"/>
      <c r="BR606" s="272"/>
      <c r="BS606" s="272"/>
      <c r="BT606" s="272"/>
      <c r="BU606" s="272"/>
      <c r="BV606" s="272"/>
      <c r="BW606" s="272"/>
      <c r="BX606" s="272"/>
      <c r="BY606" s="272"/>
      <c r="BZ606" s="272"/>
      <c r="CA606" s="272"/>
      <c r="CB606" s="272"/>
      <c r="CC606" s="272"/>
      <c r="CD606" s="272"/>
      <c r="CE606" s="272"/>
      <c r="CF606" s="272"/>
      <c r="CG606" s="272"/>
      <c r="CH606" s="272"/>
      <c r="CI606" s="272"/>
      <c r="CJ606" s="272"/>
      <c r="CK606" s="272"/>
      <c r="CL606" s="272"/>
      <c r="CM606" s="272"/>
      <c r="CN606" s="272"/>
      <c r="CO606" s="272"/>
      <c r="CP606" s="272"/>
      <c r="CQ606" s="272"/>
      <c r="CR606" s="272"/>
      <c r="CS606" s="272"/>
      <c r="CT606" s="272"/>
      <c r="CU606" s="272"/>
      <c r="CV606" s="272"/>
      <c r="CW606" s="272"/>
      <c r="CX606" s="272"/>
      <c r="CY606" s="272"/>
      <c r="CZ606" s="272"/>
      <c r="DA606" s="272"/>
      <c r="DB606" s="272"/>
      <c r="DC606" s="272"/>
      <c r="DD606" s="272"/>
      <c r="DE606" s="272"/>
      <c r="DF606" s="272"/>
      <c r="DG606" s="272"/>
      <c r="DH606" s="272"/>
      <c r="DI606" s="272"/>
      <c r="DJ606" s="272"/>
      <c r="DK606" s="272"/>
      <c r="DL606" s="272"/>
      <c r="DM606" s="272"/>
      <c r="DN606" s="272"/>
      <c r="DO606" s="272"/>
      <c r="DP606" s="272"/>
      <c r="DQ606" s="272"/>
      <c r="DR606" s="272"/>
      <c r="DS606" s="272"/>
      <c r="DT606" s="272"/>
      <c r="DU606" s="272"/>
      <c r="DV606" s="272"/>
      <c r="DW606" s="272"/>
      <c r="DX606" s="272"/>
      <c r="DY606" s="272"/>
      <c r="DZ606" s="272"/>
      <c r="EA606" s="272"/>
      <c r="EB606" s="272"/>
      <c r="EC606" s="272"/>
      <c r="ED606" s="272"/>
      <c r="EE606" s="272"/>
      <c r="EF606" s="272"/>
      <c r="EG606" s="272"/>
      <c r="EH606" s="272"/>
      <c r="EI606" s="272"/>
      <c r="EJ606" s="272"/>
      <c r="EK606" s="272"/>
      <c r="EL606" s="272"/>
      <c r="EM606" s="272"/>
      <c r="EN606" s="272"/>
      <c r="EO606" s="272"/>
      <c r="EP606" s="272"/>
      <c r="EQ606" s="272"/>
      <c r="ER606" s="272"/>
      <c r="ES606" s="272"/>
      <c r="ET606" s="272"/>
      <c r="EU606" s="272"/>
      <c r="EV606" s="272"/>
      <c r="EW606" s="272"/>
      <c r="EX606" s="272"/>
      <c r="EY606" s="272"/>
      <c r="EZ606" s="272"/>
      <c r="FA606" s="272"/>
      <c r="FB606" s="272"/>
      <c r="FC606" s="272"/>
      <c r="FD606" s="272"/>
      <c r="FE606" s="272"/>
      <c r="FF606" s="272"/>
      <c r="FG606" s="272"/>
      <c r="FH606" s="272"/>
      <c r="FI606" s="272"/>
      <c r="FJ606" s="272"/>
      <c r="FK606" s="272"/>
      <c r="FL606" s="272"/>
      <c r="FM606" s="272"/>
      <c r="FN606" s="272"/>
      <c r="FO606" s="272"/>
    </row>
    <row r="607" spans="1:171" ht="15">
      <c r="A607" s="213"/>
      <c r="B607" s="226" t="s">
        <v>58</v>
      </c>
      <c r="C607" s="187">
        <f>+'Priloga_SPEC.AMB.DEJ.'!$I$52</f>
        <v>0</v>
      </c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  <c r="X607" s="272"/>
      <c r="Y607" s="272"/>
      <c r="Z607" s="272"/>
      <c r="AA607" s="272"/>
      <c r="AB607" s="272"/>
      <c r="AC607" s="272"/>
      <c r="AD607" s="272"/>
      <c r="AE607" s="272"/>
      <c r="AF607" s="272"/>
      <c r="AG607" s="272"/>
      <c r="AH607" s="272"/>
      <c r="AI607" s="272"/>
      <c r="AJ607" s="272"/>
      <c r="AK607" s="272"/>
      <c r="AL607" s="272"/>
      <c r="AM607" s="272"/>
      <c r="AN607" s="272"/>
      <c r="AO607" s="272"/>
      <c r="AP607" s="272"/>
      <c r="AQ607" s="272"/>
      <c r="AR607" s="272"/>
      <c r="AS607" s="272"/>
      <c r="AT607" s="272"/>
      <c r="AU607" s="272"/>
      <c r="AV607" s="272"/>
      <c r="AW607" s="272"/>
      <c r="AX607" s="272"/>
      <c r="AY607" s="272"/>
      <c r="AZ607" s="272"/>
      <c r="BA607" s="272"/>
      <c r="BB607" s="272"/>
      <c r="BC607" s="272"/>
      <c r="BD607" s="272"/>
      <c r="BE607" s="272"/>
      <c r="BF607" s="272"/>
      <c r="BG607" s="272"/>
      <c r="BH607" s="272"/>
      <c r="BI607" s="272"/>
      <c r="BJ607" s="272"/>
      <c r="BK607" s="272"/>
      <c r="BL607" s="272"/>
      <c r="BM607" s="272"/>
      <c r="BN607" s="272"/>
      <c r="BO607" s="272"/>
      <c r="BP607" s="272"/>
      <c r="BQ607" s="272"/>
      <c r="BR607" s="272"/>
      <c r="BS607" s="272"/>
      <c r="BT607" s="272"/>
      <c r="BU607" s="272"/>
      <c r="BV607" s="272"/>
      <c r="BW607" s="272"/>
      <c r="BX607" s="272"/>
      <c r="BY607" s="272"/>
      <c r="BZ607" s="272"/>
      <c r="CA607" s="272"/>
      <c r="CB607" s="272"/>
      <c r="CC607" s="272"/>
      <c r="CD607" s="272"/>
      <c r="CE607" s="272"/>
      <c r="CF607" s="272"/>
      <c r="CG607" s="272"/>
      <c r="CH607" s="272"/>
      <c r="CI607" s="272"/>
      <c r="CJ607" s="272"/>
      <c r="CK607" s="272"/>
      <c r="CL607" s="272"/>
      <c r="CM607" s="272"/>
      <c r="CN607" s="272"/>
      <c r="CO607" s="272"/>
      <c r="CP607" s="272"/>
      <c r="CQ607" s="272"/>
      <c r="CR607" s="272"/>
      <c r="CS607" s="272"/>
      <c r="CT607" s="272"/>
      <c r="CU607" s="272"/>
      <c r="CV607" s="272"/>
      <c r="CW607" s="272"/>
      <c r="CX607" s="272"/>
      <c r="CY607" s="272"/>
      <c r="CZ607" s="272"/>
      <c r="DA607" s="272"/>
      <c r="DB607" s="272"/>
      <c r="DC607" s="272"/>
      <c r="DD607" s="272"/>
      <c r="DE607" s="272"/>
      <c r="DF607" s="272"/>
      <c r="DG607" s="272"/>
      <c r="DH607" s="272"/>
      <c r="DI607" s="272"/>
      <c r="DJ607" s="272"/>
      <c r="DK607" s="272"/>
      <c r="DL607" s="272"/>
      <c r="DM607" s="272"/>
      <c r="DN607" s="272"/>
      <c r="DO607" s="272"/>
      <c r="DP607" s="272"/>
      <c r="DQ607" s="272"/>
      <c r="DR607" s="272"/>
      <c r="DS607" s="272"/>
      <c r="DT607" s="272"/>
      <c r="DU607" s="272"/>
      <c r="DV607" s="272"/>
      <c r="DW607" s="272"/>
      <c r="DX607" s="272"/>
      <c r="DY607" s="272"/>
      <c r="DZ607" s="272"/>
      <c r="EA607" s="272"/>
      <c r="EB607" s="272"/>
      <c r="EC607" s="272"/>
      <c r="ED607" s="272"/>
      <c r="EE607" s="272"/>
      <c r="EF607" s="272"/>
      <c r="EG607" s="272"/>
      <c r="EH607" s="272"/>
      <c r="EI607" s="272"/>
      <c r="EJ607" s="272"/>
      <c r="EK607" s="272"/>
      <c r="EL607" s="272"/>
      <c r="EM607" s="272"/>
      <c r="EN607" s="272"/>
      <c r="EO607" s="272"/>
      <c r="EP607" s="272"/>
      <c r="EQ607" s="272"/>
      <c r="ER607" s="272"/>
      <c r="ES607" s="272"/>
      <c r="ET607" s="272"/>
      <c r="EU607" s="272"/>
      <c r="EV607" s="272"/>
      <c r="EW607" s="272"/>
      <c r="EX607" s="272"/>
      <c r="EY607" s="272"/>
      <c r="EZ607" s="272"/>
      <c r="FA607" s="272"/>
      <c r="FB607" s="272"/>
      <c r="FC607" s="272"/>
      <c r="FD607" s="272"/>
      <c r="FE607" s="272"/>
      <c r="FF607" s="272"/>
      <c r="FG607" s="272"/>
      <c r="FH607" s="272"/>
      <c r="FI607" s="272"/>
      <c r="FJ607" s="272"/>
      <c r="FK607" s="272"/>
      <c r="FL607" s="272"/>
      <c r="FM607" s="272"/>
      <c r="FN607" s="272"/>
      <c r="FO607" s="272"/>
    </row>
    <row r="608" spans="1:171" ht="15">
      <c r="A608" s="213"/>
      <c r="B608" s="215" t="s">
        <v>134</v>
      </c>
      <c r="C608" s="179"/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  <c r="X608" s="272"/>
      <c r="Y608" s="272"/>
      <c r="Z608" s="272"/>
      <c r="AA608" s="272"/>
      <c r="AB608" s="272"/>
      <c r="AC608" s="272"/>
      <c r="AD608" s="272"/>
      <c r="AE608" s="272"/>
      <c r="AF608" s="272"/>
      <c r="AG608" s="272"/>
      <c r="AH608" s="272"/>
      <c r="AI608" s="272"/>
      <c r="AJ608" s="272"/>
      <c r="AK608" s="272"/>
      <c r="AL608" s="272"/>
      <c r="AM608" s="272"/>
      <c r="AN608" s="272"/>
      <c r="AO608" s="272"/>
      <c r="AP608" s="272"/>
      <c r="AQ608" s="272"/>
      <c r="AR608" s="272"/>
      <c r="AS608" s="272"/>
      <c r="AT608" s="272"/>
      <c r="AU608" s="272"/>
      <c r="AV608" s="272"/>
      <c r="AW608" s="272"/>
      <c r="AX608" s="272"/>
      <c r="AY608" s="272"/>
      <c r="AZ608" s="272"/>
      <c r="BA608" s="272"/>
      <c r="BB608" s="272"/>
      <c r="BC608" s="272"/>
      <c r="BD608" s="272"/>
      <c r="BE608" s="272"/>
      <c r="BF608" s="272"/>
      <c r="BG608" s="272"/>
      <c r="BH608" s="272"/>
      <c r="BI608" s="272"/>
      <c r="BJ608" s="272"/>
      <c r="BK608" s="272"/>
      <c r="BL608" s="272"/>
      <c r="BM608" s="272"/>
      <c r="BN608" s="272"/>
      <c r="BO608" s="272"/>
      <c r="BP608" s="272"/>
      <c r="BQ608" s="272"/>
      <c r="BR608" s="272"/>
      <c r="BS608" s="272"/>
      <c r="BT608" s="272"/>
      <c r="BU608" s="272"/>
      <c r="BV608" s="272"/>
      <c r="BW608" s="272"/>
      <c r="BX608" s="272"/>
      <c r="BY608" s="272"/>
      <c r="BZ608" s="272"/>
      <c r="CA608" s="272"/>
      <c r="CB608" s="272"/>
      <c r="CC608" s="272"/>
      <c r="CD608" s="272"/>
      <c r="CE608" s="272"/>
      <c r="CF608" s="272"/>
      <c r="CG608" s="272"/>
      <c r="CH608" s="272"/>
      <c r="CI608" s="272"/>
      <c r="CJ608" s="272"/>
      <c r="CK608" s="272"/>
      <c r="CL608" s="272"/>
      <c r="CM608" s="272"/>
      <c r="CN608" s="272"/>
      <c r="CO608" s="272"/>
      <c r="CP608" s="272"/>
      <c r="CQ608" s="272"/>
      <c r="CR608" s="272"/>
      <c r="CS608" s="272"/>
      <c r="CT608" s="272"/>
      <c r="CU608" s="272"/>
      <c r="CV608" s="272"/>
      <c r="CW608" s="272"/>
      <c r="CX608" s="272"/>
      <c r="CY608" s="272"/>
      <c r="CZ608" s="272"/>
      <c r="DA608" s="272"/>
      <c r="DB608" s="272"/>
      <c r="DC608" s="272"/>
      <c r="DD608" s="272"/>
      <c r="DE608" s="272"/>
      <c r="DF608" s="272"/>
      <c r="DG608" s="272"/>
      <c r="DH608" s="272"/>
      <c r="DI608" s="272"/>
      <c r="DJ608" s="272"/>
      <c r="DK608" s="272"/>
      <c r="DL608" s="272"/>
      <c r="DM608" s="272"/>
      <c r="DN608" s="272"/>
      <c r="DO608" s="272"/>
      <c r="DP608" s="272"/>
      <c r="DQ608" s="272"/>
      <c r="DR608" s="272"/>
      <c r="DS608" s="272"/>
      <c r="DT608" s="272"/>
      <c r="DU608" s="272"/>
      <c r="DV608" s="272"/>
      <c r="DW608" s="272"/>
      <c r="DX608" s="272"/>
      <c r="DY608" s="272"/>
      <c r="DZ608" s="272"/>
      <c r="EA608" s="272"/>
      <c r="EB608" s="272"/>
      <c r="EC608" s="272"/>
      <c r="ED608" s="272"/>
      <c r="EE608" s="272"/>
      <c r="EF608" s="272"/>
      <c r="EG608" s="272"/>
      <c r="EH608" s="272"/>
      <c r="EI608" s="272"/>
      <c r="EJ608" s="272"/>
      <c r="EK608" s="272"/>
      <c r="EL608" s="272"/>
      <c r="EM608" s="272"/>
      <c r="EN608" s="272"/>
      <c r="EO608" s="272"/>
      <c r="EP608" s="272"/>
      <c r="EQ608" s="272"/>
      <c r="ER608" s="272"/>
      <c r="ES608" s="272"/>
      <c r="ET608" s="272"/>
      <c r="EU608" s="272"/>
      <c r="EV608" s="272"/>
      <c r="EW608" s="272"/>
      <c r="EX608" s="272"/>
      <c r="EY608" s="272"/>
      <c r="EZ608" s="272"/>
      <c r="FA608" s="272"/>
      <c r="FB608" s="272"/>
      <c r="FC608" s="272"/>
      <c r="FD608" s="272"/>
      <c r="FE608" s="272"/>
      <c r="FF608" s="272"/>
      <c r="FG608" s="272"/>
      <c r="FH608" s="272"/>
      <c r="FI608" s="272"/>
      <c r="FJ608" s="272"/>
      <c r="FK608" s="272"/>
      <c r="FL608" s="272"/>
      <c r="FM608" s="272"/>
      <c r="FN608" s="272"/>
      <c r="FO608" s="272"/>
    </row>
    <row r="609" spans="1:171" ht="15">
      <c r="A609" s="213"/>
      <c r="B609" s="250" t="s">
        <v>72</v>
      </c>
      <c r="C609" s="187"/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  <c r="X609" s="272"/>
      <c r="Y609" s="272"/>
      <c r="Z609" s="272"/>
      <c r="AA609" s="272"/>
      <c r="AB609" s="272"/>
      <c r="AC609" s="272"/>
      <c r="AD609" s="272"/>
      <c r="AE609" s="272"/>
      <c r="AF609" s="272"/>
      <c r="AG609" s="272"/>
      <c r="AH609" s="272"/>
      <c r="AI609" s="272"/>
      <c r="AJ609" s="272"/>
      <c r="AK609" s="272"/>
      <c r="AL609" s="272"/>
      <c r="AM609" s="272"/>
      <c r="AN609" s="272"/>
      <c r="AO609" s="272"/>
      <c r="AP609" s="272"/>
      <c r="AQ609" s="272"/>
      <c r="AR609" s="272"/>
      <c r="AS609" s="272"/>
      <c r="AT609" s="272"/>
      <c r="AU609" s="272"/>
      <c r="AV609" s="272"/>
      <c r="AW609" s="272"/>
      <c r="AX609" s="272"/>
      <c r="AY609" s="272"/>
      <c r="AZ609" s="272"/>
      <c r="BA609" s="272"/>
      <c r="BB609" s="272"/>
      <c r="BC609" s="272"/>
      <c r="BD609" s="272"/>
      <c r="BE609" s="272"/>
      <c r="BF609" s="272"/>
      <c r="BG609" s="272"/>
      <c r="BH609" s="272"/>
      <c r="BI609" s="272"/>
      <c r="BJ609" s="272"/>
      <c r="BK609" s="272"/>
      <c r="BL609" s="272"/>
      <c r="BM609" s="272"/>
      <c r="BN609" s="272"/>
      <c r="BO609" s="272"/>
      <c r="BP609" s="272"/>
      <c r="BQ609" s="272"/>
      <c r="BR609" s="272"/>
      <c r="BS609" s="272"/>
      <c r="BT609" s="272"/>
      <c r="BU609" s="272"/>
      <c r="BV609" s="272"/>
      <c r="BW609" s="272"/>
      <c r="BX609" s="272"/>
      <c r="BY609" s="272"/>
      <c r="BZ609" s="272"/>
      <c r="CA609" s="272"/>
      <c r="CB609" s="272"/>
      <c r="CC609" s="272"/>
      <c r="CD609" s="272"/>
      <c r="CE609" s="272"/>
      <c r="CF609" s="272"/>
      <c r="CG609" s="272"/>
      <c r="CH609" s="272"/>
      <c r="CI609" s="272"/>
      <c r="CJ609" s="272"/>
      <c r="CK609" s="272"/>
      <c r="CL609" s="272"/>
      <c r="CM609" s="272"/>
      <c r="CN609" s="272"/>
      <c r="CO609" s="272"/>
      <c r="CP609" s="272"/>
      <c r="CQ609" s="272"/>
      <c r="CR609" s="272"/>
      <c r="CS609" s="272"/>
      <c r="CT609" s="272"/>
      <c r="CU609" s="272"/>
      <c r="CV609" s="272"/>
      <c r="CW609" s="272"/>
      <c r="CX609" s="272"/>
      <c r="CY609" s="272"/>
      <c r="CZ609" s="272"/>
      <c r="DA609" s="272"/>
      <c r="DB609" s="272"/>
      <c r="DC609" s="272"/>
      <c r="DD609" s="272"/>
      <c r="DE609" s="272"/>
      <c r="DF609" s="272"/>
      <c r="DG609" s="272"/>
      <c r="DH609" s="272"/>
      <c r="DI609" s="272"/>
      <c r="DJ609" s="272"/>
      <c r="DK609" s="272"/>
      <c r="DL609" s="272"/>
      <c r="DM609" s="272"/>
      <c r="DN609" s="272"/>
      <c r="DO609" s="272"/>
      <c r="DP609" s="272"/>
      <c r="DQ609" s="272"/>
      <c r="DR609" s="272"/>
      <c r="DS609" s="272"/>
      <c r="DT609" s="272"/>
      <c r="DU609" s="272"/>
      <c r="DV609" s="272"/>
      <c r="DW609" s="272"/>
      <c r="DX609" s="272"/>
      <c r="DY609" s="272"/>
      <c r="DZ609" s="272"/>
      <c r="EA609" s="272"/>
      <c r="EB609" s="272"/>
      <c r="EC609" s="272"/>
      <c r="ED609" s="272"/>
      <c r="EE609" s="272"/>
      <c r="EF609" s="272"/>
      <c r="EG609" s="272"/>
      <c r="EH609" s="272"/>
      <c r="EI609" s="272"/>
      <c r="EJ609" s="272"/>
      <c r="EK609" s="272"/>
      <c r="EL609" s="272"/>
      <c r="EM609" s="272"/>
      <c r="EN609" s="272"/>
      <c r="EO609" s="272"/>
      <c r="EP609" s="272"/>
      <c r="EQ609" s="272"/>
      <c r="ER609" s="272"/>
      <c r="ES609" s="272"/>
      <c r="ET609" s="272"/>
      <c r="EU609" s="272"/>
      <c r="EV609" s="272"/>
      <c r="EW609" s="272"/>
      <c r="EX609" s="272"/>
      <c r="EY609" s="272"/>
      <c r="EZ609" s="272"/>
      <c r="FA609" s="272"/>
      <c r="FB609" s="272"/>
      <c r="FC609" s="272"/>
      <c r="FD609" s="272"/>
      <c r="FE609" s="272"/>
      <c r="FF609" s="272"/>
      <c r="FG609" s="272"/>
      <c r="FH609" s="272"/>
      <c r="FI609" s="272"/>
      <c r="FJ609" s="272"/>
      <c r="FK609" s="272"/>
      <c r="FL609" s="272"/>
      <c r="FM609" s="272"/>
      <c r="FN609" s="272"/>
      <c r="FO609" s="272"/>
    </row>
    <row r="610" spans="1:171" ht="15">
      <c r="A610" s="207"/>
      <c r="B610" s="238" t="s">
        <v>327</v>
      </c>
      <c r="C610" s="224" t="e">
        <f>+C602/C599</f>
        <v>#DIV/0!</v>
      </c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  <c r="X610" s="272"/>
      <c r="Y610" s="272"/>
      <c r="Z610" s="272"/>
      <c r="AA610" s="272"/>
      <c r="AB610" s="272"/>
      <c r="AC610" s="272"/>
      <c r="AD610" s="272"/>
      <c r="AE610" s="272"/>
      <c r="AF610" s="272"/>
      <c r="AG610" s="272"/>
      <c r="AH610" s="272"/>
      <c r="AI610" s="272"/>
      <c r="AJ610" s="272"/>
      <c r="AK610" s="272"/>
      <c r="AL610" s="272"/>
      <c r="AM610" s="272"/>
      <c r="AN610" s="272"/>
      <c r="AO610" s="272"/>
      <c r="AP610" s="272"/>
      <c r="AQ610" s="272"/>
      <c r="AR610" s="272"/>
      <c r="AS610" s="272"/>
      <c r="AT610" s="272"/>
      <c r="AU610" s="272"/>
      <c r="AV610" s="272"/>
      <c r="AW610" s="272"/>
      <c r="AX610" s="272"/>
      <c r="AY610" s="272"/>
      <c r="AZ610" s="272"/>
      <c r="BA610" s="272"/>
      <c r="BB610" s="272"/>
      <c r="BC610" s="272"/>
      <c r="BD610" s="272"/>
      <c r="BE610" s="272"/>
      <c r="BF610" s="272"/>
      <c r="BG610" s="272"/>
      <c r="BH610" s="272"/>
      <c r="BI610" s="272"/>
      <c r="BJ610" s="272"/>
      <c r="BK610" s="272"/>
      <c r="BL610" s="272"/>
      <c r="BM610" s="272"/>
      <c r="BN610" s="272"/>
      <c r="BO610" s="272"/>
      <c r="BP610" s="272"/>
      <c r="BQ610" s="272"/>
      <c r="BR610" s="272"/>
      <c r="BS610" s="272"/>
      <c r="BT610" s="272"/>
      <c r="BU610" s="272"/>
      <c r="BV610" s="272"/>
      <c r="BW610" s="272"/>
      <c r="BX610" s="272"/>
      <c r="BY610" s="272"/>
      <c r="BZ610" s="272"/>
      <c r="CA610" s="272"/>
      <c r="CB610" s="272"/>
      <c r="CC610" s="272"/>
      <c r="CD610" s="272"/>
      <c r="CE610" s="272"/>
      <c r="CF610" s="272"/>
      <c r="CG610" s="272"/>
      <c r="CH610" s="272"/>
      <c r="CI610" s="272"/>
      <c r="CJ610" s="272"/>
      <c r="CK610" s="272"/>
      <c r="CL610" s="272"/>
      <c r="CM610" s="272"/>
      <c r="CN610" s="272"/>
      <c r="CO610" s="272"/>
      <c r="CP610" s="272"/>
      <c r="CQ610" s="272"/>
      <c r="CR610" s="272"/>
      <c r="CS610" s="272"/>
      <c r="CT610" s="272"/>
      <c r="CU610" s="272"/>
      <c r="CV610" s="272"/>
      <c r="CW610" s="272"/>
      <c r="CX610" s="272"/>
      <c r="CY610" s="272"/>
      <c r="CZ610" s="272"/>
      <c r="DA610" s="272"/>
      <c r="DB610" s="272"/>
      <c r="DC610" s="272"/>
      <c r="DD610" s="272"/>
      <c r="DE610" s="272"/>
      <c r="DF610" s="272"/>
      <c r="DG610" s="272"/>
      <c r="DH610" s="272"/>
      <c r="DI610" s="272"/>
      <c r="DJ610" s="272"/>
      <c r="DK610" s="272"/>
      <c r="DL610" s="272"/>
      <c r="DM610" s="272"/>
      <c r="DN610" s="272"/>
      <c r="DO610" s="272"/>
      <c r="DP610" s="272"/>
      <c r="DQ610" s="272"/>
      <c r="DR610" s="272"/>
      <c r="DS610" s="272"/>
      <c r="DT610" s="272"/>
      <c r="DU610" s="272"/>
      <c r="DV610" s="272"/>
      <c r="DW610" s="272"/>
      <c r="DX610" s="272"/>
      <c r="DY610" s="272"/>
      <c r="DZ610" s="272"/>
      <c r="EA610" s="272"/>
      <c r="EB610" s="272"/>
      <c r="EC610" s="272"/>
      <c r="ED610" s="272"/>
      <c r="EE610" s="272"/>
      <c r="EF610" s="272"/>
      <c r="EG610" s="272"/>
      <c r="EH610" s="272"/>
      <c r="EI610" s="272"/>
      <c r="EJ610" s="272"/>
      <c r="EK610" s="272"/>
      <c r="EL610" s="272"/>
      <c r="EM610" s="272"/>
      <c r="EN610" s="272"/>
      <c r="EO610" s="272"/>
      <c r="EP610" s="272"/>
      <c r="EQ610" s="272"/>
      <c r="ER610" s="272"/>
      <c r="ES610" s="272"/>
      <c r="ET610" s="272"/>
      <c r="EU610" s="272"/>
      <c r="EV610" s="272"/>
      <c r="EW610" s="272"/>
      <c r="EX610" s="272"/>
      <c r="EY610" s="272"/>
      <c r="EZ610" s="272"/>
      <c r="FA610" s="272"/>
      <c r="FB610" s="272"/>
      <c r="FC610" s="272"/>
      <c r="FD610" s="272"/>
      <c r="FE610" s="272"/>
      <c r="FF610" s="272"/>
      <c r="FG610" s="272"/>
      <c r="FH610" s="272"/>
      <c r="FI610" s="272"/>
      <c r="FJ610" s="272"/>
      <c r="FK610" s="272"/>
      <c r="FL610" s="272"/>
      <c r="FM610" s="272"/>
      <c r="FN610" s="272"/>
      <c r="FO610" s="272"/>
    </row>
    <row r="611" spans="1:171" ht="15.75" thickBot="1">
      <c r="A611" s="260"/>
      <c r="B611" s="240" t="s">
        <v>326</v>
      </c>
      <c r="C611" s="241" t="e">
        <f>+C605/C599</f>
        <v>#DIV/0!</v>
      </c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  <c r="X611" s="272"/>
      <c r="Y611" s="272"/>
      <c r="Z611" s="272"/>
      <c r="AA611" s="272"/>
      <c r="AB611" s="272"/>
      <c r="AC611" s="272"/>
      <c r="AD611" s="272"/>
      <c r="AE611" s="272"/>
      <c r="AF611" s="272"/>
      <c r="AG611" s="272"/>
      <c r="AH611" s="272"/>
      <c r="AI611" s="272"/>
      <c r="AJ611" s="272"/>
      <c r="AK611" s="272"/>
      <c r="AL611" s="272"/>
      <c r="AM611" s="272"/>
      <c r="AN611" s="272"/>
      <c r="AO611" s="272"/>
      <c r="AP611" s="272"/>
      <c r="AQ611" s="272"/>
      <c r="AR611" s="272"/>
      <c r="AS611" s="272"/>
      <c r="AT611" s="272"/>
      <c r="AU611" s="272"/>
      <c r="AV611" s="272"/>
      <c r="AW611" s="272"/>
      <c r="AX611" s="272"/>
      <c r="AY611" s="272"/>
      <c r="AZ611" s="272"/>
      <c r="BA611" s="272"/>
      <c r="BB611" s="272"/>
      <c r="BC611" s="272"/>
      <c r="BD611" s="272"/>
      <c r="BE611" s="272"/>
      <c r="BF611" s="272"/>
      <c r="BG611" s="272"/>
      <c r="BH611" s="272"/>
      <c r="BI611" s="272"/>
      <c r="BJ611" s="272"/>
      <c r="BK611" s="272"/>
      <c r="BL611" s="272"/>
      <c r="BM611" s="272"/>
      <c r="BN611" s="272"/>
      <c r="BO611" s="272"/>
      <c r="BP611" s="272"/>
      <c r="BQ611" s="272"/>
      <c r="BR611" s="272"/>
      <c r="BS611" s="272"/>
      <c r="BT611" s="272"/>
      <c r="BU611" s="272"/>
      <c r="BV611" s="272"/>
      <c r="BW611" s="272"/>
      <c r="BX611" s="272"/>
      <c r="BY611" s="272"/>
      <c r="BZ611" s="272"/>
      <c r="CA611" s="272"/>
      <c r="CB611" s="272"/>
      <c r="CC611" s="272"/>
      <c r="CD611" s="272"/>
      <c r="CE611" s="272"/>
      <c r="CF611" s="272"/>
      <c r="CG611" s="272"/>
      <c r="CH611" s="272"/>
      <c r="CI611" s="272"/>
      <c r="CJ611" s="272"/>
      <c r="CK611" s="272"/>
      <c r="CL611" s="272"/>
      <c r="CM611" s="272"/>
      <c r="CN611" s="272"/>
      <c r="CO611" s="272"/>
      <c r="CP611" s="272"/>
      <c r="CQ611" s="272"/>
      <c r="CR611" s="272"/>
      <c r="CS611" s="272"/>
      <c r="CT611" s="272"/>
      <c r="CU611" s="272"/>
      <c r="CV611" s="272"/>
      <c r="CW611" s="272"/>
      <c r="CX611" s="272"/>
      <c r="CY611" s="272"/>
      <c r="CZ611" s="272"/>
      <c r="DA611" s="272"/>
      <c r="DB611" s="272"/>
      <c r="DC611" s="272"/>
      <c r="DD611" s="272"/>
      <c r="DE611" s="272"/>
      <c r="DF611" s="272"/>
      <c r="DG611" s="272"/>
      <c r="DH611" s="272"/>
      <c r="DI611" s="272"/>
      <c r="DJ611" s="272"/>
      <c r="DK611" s="272"/>
      <c r="DL611" s="272"/>
      <c r="DM611" s="272"/>
      <c r="DN611" s="272"/>
      <c r="DO611" s="272"/>
      <c r="DP611" s="272"/>
      <c r="DQ611" s="272"/>
      <c r="DR611" s="272"/>
      <c r="DS611" s="272"/>
      <c r="DT611" s="272"/>
      <c r="DU611" s="272"/>
      <c r="DV611" s="272"/>
      <c r="DW611" s="272"/>
      <c r="DX611" s="272"/>
      <c r="DY611" s="272"/>
      <c r="DZ611" s="272"/>
      <c r="EA611" s="272"/>
      <c r="EB611" s="272"/>
      <c r="EC611" s="272"/>
      <c r="ED611" s="272"/>
      <c r="EE611" s="272"/>
      <c r="EF611" s="272"/>
      <c r="EG611" s="272"/>
      <c r="EH611" s="272"/>
      <c r="EI611" s="272"/>
      <c r="EJ611" s="272"/>
      <c r="EK611" s="272"/>
      <c r="EL611" s="272"/>
      <c r="EM611" s="272"/>
      <c r="EN611" s="272"/>
      <c r="EO611" s="272"/>
      <c r="EP611" s="272"/>
      <c r="EQ611" s="272"/>
      <c r="ER611" s="272"/>
      <c r="ES611" s="272"/>
      <c r="ET611" s="272"/>
      <c r="EU611" s="272"/>
      <c r="EV611" s="272"/>
      <c r="EW611" s="272"/>
      <c r="EX611" s="272"/>
      <c r="EY611" s="272"/>
      <c r="EZ611" s="272"/>
      <c r="FA611" s="272"/>
      <c r="FB611" s="272"/>
      <c r="FC611" s="272"/>
      <c r="FD611" s="272"/>
      <c r="FE611" s="272"/>
      <c r="FF611" s="272"/>
      <c r="FG611" s="272"/>
      <c r="FH611" s="272"/>
      <c r="FI611" s="272"/>
      <c r="FJ611" s="272"/>
      <c r="FK611" s="272"/>
      <c r="FL611" s="272"/>
      <c r="FM611" s="272"/>
      <c r="FN611" s="272"/>
      <c r="FO611" s="272"/>
    </row>
    <row r="612" spans="1:171" ht="15">
      <c r="A612" s="219"/>
      <c r="B612" s="229"/>
      <c r="C612" s="294"/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2"/>
      <c r="T612" s="272"/>
      <c r="U612" s="272"/>
      <c r="V612" s="272"/>
      <c r="W612" s="272"/>
      <c r="X612" s="272"/>
      <c r="Y612" s="272"/>
      <c r="Z612" s="272"/>
      <c r="AA612" s="272"/>
      <c r="AB612" s="272"/>
      <c r="AC612" s="272"/>
      <c r="AD612" s="272"/>
      <c r="AE612" s="272"/>
      <c r="AF612" s="272"/>
      <c r="AG612" s="272"/>
      <c r="AH612" s="272"/>
      <c r="AI612" s="272"/>
      <c r="AJ612" s="272"/>
      <c r="AK612" s="272"/>
      <c r="AL612" s="272"/>
      <c r="AM612" s="272"/>
      <c r="AN612" s="272"/>
      <c r="AO612" s="272"/>
      <c r="AP612" s="272"/>
      <c r="AQ612" s="272"/>
      <c r="AR612" s="272"/>
      <c r="AS612" s="272"/>
      <c r="AT612" s="272"/>
      <c r="AU612" s="272"/>
      <c r="AV612" s="272"/>
      <c r="AW612" s="272"/>
      <c r="AX612" s="272"/>
      <c r="AY612" s="272"/>
      <c r="AZ612" s="272"/>
      <c r="BA612" s="272"/>
      <c r="BB612" s="272"/>
      <c r="BC612" s="272"/>
      <c r="BD612" s="272"/>
      <c r="BE612" s="272"/>
      <c r="BF612" s="272"/>
      <c r="BG612" s="272"/>
      <c r="BH612" s="272"/>
      <c r="BI612" s="272"/>
      <c r="BJ612" s="272"/>
      <c r="BK612" s="272"/>
      <c r="BL612" s="272"/>
      <c r="BM612" s="272"/>
      <c r="BN612" s="272"/>
      <c r="BO612" s="272"/>
      <c r="BP612" s="272"/>
      <c r="BQ612" s="272"/>
      <c r="BR612" s="272"/>
      <c r="BS612" s="272"/>
      <c r="BT612" s="272"/>
      <c r="BU612" s="272"/>
      <c r="BV612" s="272"/>
      <c r="BW612" s="272"/>
      <c r="BX612" s="272"/>
      <c r="BY612" s="272"/>
      <c r="BZ612" s="272"/>
      <c r="CA612" s="272"/>
      <c r="CB612" s="272"/>
      <c r="CC612" s="272"/>
      <c r="CD612" s="272"/>
      <c r="CE612" s="272"/>
      <c r="CF612" s="272"/>
      <c r="CG612" s="272"/>
      <c r="CH612" s="272"/>
      <c r="CI612" s="272"/>
      <c r="CJ612" s="272"/>
      <c r="CK612" s="272"/>
      <c r="CL612" s="272"/>
      <c r="CM612" s="272"/>
      <c r="CN612" s="272"/>
      <c r="CO612" s="272"/>
      <c r="CP612" s="272"/>
      <c r="CQ612" s="272"/>
      <c r="CR612" s="272"/>
      <c r="CS612" s="272"/>
      <c r="CT612" s="272"/>
      <c r="CU612" s="272"/>
      <c r="CV612" s="272"/>
      <c r="CW612" s="272"/>
      <c r="CX612" s="272"/>
      <c r="CY612" s="272"/>
      <c r="CZ612" s="272"/>
      <c r="DA612" s="272"/>
      <c r="DB612" s="272"/>
      <c r="DC612" s="272"/>
      <c r="DD612" s="272"/>
      <c r="DE612" s="272"/>
      <c r="DF612" s="272"/>
      <c r="DG612" s="272"/>
      <c r="DH612" s="272"/>
      <c r="DI612" s="272"/>
      <c r="DJ612" s="272"/>
      <c r="DK612" s="272"/>
      <c r="DL612" s="272"/>
      <c r="DM612" s="272"/>
      <c r="DN612" s="272"/>
      <c r="DO612" s="272"/>
      <c r="DP612" s="272"/>
      <c r="DQ612" s="272"/>
      <c r="DR612" s="272"/>
      <c r="DS612" s="272"/>
      <c r="DT612" s="272"/>
      <c r="DU612" s="272"/>
      <c r="DV612" s="272"/>
      <c r="DW612" s="272"/>
      <c r="DX612" s="272"/>
      <c r="DY612" s="272"/>
      <c r="DZ612" s="272"/>
      <c r="EA612" s="272"/>
      <c r="EB612" s="272"/>
      <c r="EC612" s="272"/>
      <c r="ED612" s="272"/>
      <c r="EE612" s="272"/>
      <c r="EF612" s="272"/>
      <c r="EG612" s="272"/>
      <c r="EH612" s="272"/>
      <c r="EI612" s="272"/>
      <c r="EJ612" s="272"/>
      <c r="EK612" s="272"/>
      <c r="EL612" s="272"/>
      <c r="EM612" s="272"/>
      <c r="EN612" s="272"/>
      <c r="EO612" s="272"/>
      <c r="EP612" s="272"/>
      <c r="EQ612" s="272"/>
      <c r="ER612" s="272"/>
      <c r="ES612" s="272"/>
      <c r="ET612" s="272"/>
      <c r="EU612" s="272"/>
      <c r="EV612" s="272"/>
      <c r="EW612" s="272"/>
      <c r="EX612" s="272"/>
      <c r="EY612" s="272"/>
      <c r="EZ612" s="272"/>
      <c r="FA612" s="272"/>
      <c r="FB612" s="272"/>
      <c r="FC612" s="272"/>
      <c r="FD612" s="272"/>
      <c r="FE612" s="272"/>
      <c r="FF612" s="272"/>
      <c r="FG612" s="272"/>
      <c r="FH612" s="272"/>
      <c r="FI612" s="272"/>
      <c r="FJ612" s="272"/>
      <c r="FK612" s="272"/>
      <c r="FL612" s="272"/>
      <c r="FM612" s="272"/>
      <c r="FN612" s="272"/>
      <c r="FO612" s="272"/>
    </row>
    <row r="613" spans="1:171" s="247" customFormat="1" ht="15">
      <c r="A613" s="205" t="s">
        <v>127</v>
      </c>
      <c r="B613" s="245" t="s">
        <v>128</v>
      </c>
      <c r="C613" s="287"/>
      <c r="D613" s="288"/>
      <c r="E613" s="288"/>
      <c r="F613" s="288"/>
      <c r="G613" s="288"/>
      <c r="H613" s="288"/>
      <c r="I613" s="288"/>
      <c r="J613" s="288"/>
      <c r="K613" s="288"/>
      <c r="L613" s="288"/>
      <c r="M613" s="288"/>
      <c r="N613" s="288"/>
      <c r="O613" s="288"/>
      <c r="P613" s="288"/>
      <c r="Q613" s="288"/>
      <c r="R613" s="288"/>
      <c r="S613" s="288"/>
      <c r="T613" s="288"/>
      <c r="U613" s="288"/>
      <c r="V613" s="288"/>
      <c r="W613" s="288"/>
      <c r="X613" s="288"/>
      <c r="Y613" s="288"/>
      <c r="Z613" s="288"/>
      <c r="AA613" s="288"/>
      <c r="AB613" s="288"/>
      <c r="AC613" s="288"/>
      <c r="AD613" s="288"/>
      <c r="AE613" s="288"/>
      <c r="AF613" s="288"/>
      <c r="AG613" s="288"/>
      <c r="AH613" s="288"/>
      <c r="AI613" s="288"/>
      <c r="AJ613" s="288"/>
      <c r="AK613" s="288"/>
      <c r="AL613" s="288"/>
      <c r="AM613" s="288"/>
      <c r="AN613" s="288"/>
      <c r="AO613" s="288"/>
      <c r="AP613" s="288"/>
      <c r="AQ613" s="288"/>
      <c r="AR613" s="288"/>
      <c r="AS613" s="288"/>
      <c r="AT613" s="288"/>
      <c r="AU613" s="288"/>
      <c r="AV613" s="288"/>
      <c r="AW613" s="288"/>
      <c r="AX613" s="288"/>
      <c r="AY613" s="288"/>
      <c r="AZ613" s="288"/>
      <c r="BA613" s="288"/>
      <c r="BB613" s="288"/>
      <c r="BC613" s="288"/>
      <c r="BD613" s="288"/>
      <c r="BE613" s="288"/>
      <c r="BF613" s="288"/>
      <c r="BG613" s="288"/>
      <c r="BH613" s="288"/>
      <c r="BI613" s="288"/>
      <c r="BJ613" s="288"/>
      <c r="BK613" s="288"/>
      <c r="BL613" s="288"/>
      <c r="BM613" s="288"/>
      <c r="BN613" s="288"/>
      <c r="BO613" s="288"/>
      <c r="BP613" s="288"/>
      <c r="BQ613" s="288"/>
      <c r="BR613" s="288"/>
      <c r="BS613" s="288"/>
      <c r="BT613" s="288"/>
      <c r="BU613" s="288"/>
      <c r="BV613" s="288"/>
      <c r="BW613" s="288"/>
      <c r="BX613" s="288"/>
      <c r="BY613" s="288"/>
      <c r="BZ613" s="288"/>
      <c r="CA613" s="288"/>
      <c r="CB613" s="288"/>
      <c r="CC613" s="288"/>
      <c r="CD613" s="288"/>
      <c r="CE613" s="288"/>
      <c r="CF613" s="288"/>
      <c r="CG613" s="288"/>
      <c r="CH613" s="288"/>
      <c r="CI613" s="288"/>
      <c r="CJ613" s="288"/>
      <c r="CK613" s="288"/>
      <c r="CL613" s="288"/>
      <c r="CM613" s="288"/>
      <c r="CN613" s="288"/>
      <c r="CO613" s="288"/>
      <c r="CP613" s="288"/>
      <c r="CQ613" s="288"/>
      <c r="CR613" s="288"/>
      <c r="CS613" s="288"/>
      <c r="CT613" s="288"/>
      <c r="CU613" s="288"/>
      <c r="CV613" s="288"/>
      <c r="CW613" s="288"/>
      <c r="CX613" s="288"/>
      <c r="CY613" s="288"/>
      <c r="CZ613" s="288"/>
      <c r="DA613" s="288"/>
      <c r="DB613" s="288"/>
      <c r="DC613" s="288"/>
      <c r="DD613" s="288"/>
      <c r="DE613" s="288"/>
      <c r="DF613" s="288"/>
      <c r="DG613" s="288"/>
      <c r="DH613" s="288"/>
      <c r="DI613" s="288"/>
      <c r="DJ613" s="288"/>
      <c r="DK613" s="288"/>
      <c r="DL613" s="288"/>
      <c r="DM613" s="288"/>
      <c r="DN613" s="288"/>
      <c r="DO613" s="288"/>
      <c r="DP613" s="288"/>
      <c r="DQ613" s="288"/>
      <c r="DR613" s="288"/>
      <c r="DS613" s="288"/>
      <c r="DT613" s="288"/>
      <c r="DU613" s="288"/>
      <c r="DV613" s="288"/>
      <c r="DW613" s="288"/>
      <c r="DX613" s="288"/>
      <c r="DY613" s="288"/>
      <c r="DZ613" s="288"/>
      <c r="EA613" s="288"/>
      <c r="EB613" s="288"/>
      <c r="EC613" s="288"/>
      <c r="ED613" s="288"/>
      <c r="EE613" s="288"/>
      <c r="EF613" s="288"/>
      <c r="EG613" s="288"/>
      <c r="EH613" s="288"/>
      <c r="EI613" s="288"/>
      <c r="EJ613" s="288"/>
      <c r="EK613" s="288"/>
      <c r="EL613" s="288"/>
      <c r="EM613" s="288"/>
      <c r="EN613" s="288"/>
      <c r="EO613" s="288"/>
      <c r="EP613" s="288"/>
      <c r="EQ613" s="288"/>
      <c r="ER613" s="288"/>
      <c r="ES613" s="288"/>
      <c r="ET613" s="288"/>
      <c r="EU613" s="288"/>
      <c r="EV613" s="288"/>
      <c r="EW613" s="288"/>
      <c r="EX613" s="288"/>
      <c r="EY613" s="288"/>
      <c r="EZ613" s="288"/>
      <c r="FA613" s="288"/>
      <c r="FB613" s="288"/>
      <c r="FC613" s="288"/>
      <c r="FD613" s="288"/>
      <c r="FE613" s="288"/>
      <c r="FF613" s="288"/>
      <c r="FG613" s="288"/>
      <c r="FH613" s="288"/>
      <c r="FI613" s="288"/>
      <c r="FJ613" s="288"/>
      <c r="FK613" s="288"/>
      <c r="FL613" s="288"/>
      <c r="FM613" s="288"/>
      <c r="FN613" s="288"/>
      <c r="FO613" s="288"/>
    </row>
    <row r="614" spans="1:171" ht="15">
      <c r="A614" s="207"/>
      <c r="B614" s="248" t="s">
        <v>151</v>
      </c>
      <c r="C614" s="293"/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2"/>
      <c r="V614" s="272"/>
      <c r="W614" s="272"/>
      <c r="X614" s="272"/>
      <c r="Y614" s="272"/>
      <c r="Z614" s="272"/>
      <c r="AA614" s="272"/>
      <c r="AB614" s="272"/>
      <c r="AC614" s="272"/>
      <c r="AD614" s="272"/>
      <c r="AE614" s="272"/>
      <c r="AF614" s="272"/>
      <c r="AG614" s="272"/>
      <c r="AH614" s="272"/>
      <c r="AI614" s="272"/>
      <c r="AJ614" s="272"/>
      <c r="AK614" s="272"/>
      <c r="AL614" s="272"/>
      <c r="AM614" s="272"/>
      <c r="AN614" s="272"/>
      <c r="AO614" s="272"/>
      <c r="AP614" s="272"/>
      <c r="AQ614" s="272"/>
      <c r="AR614" s="272"/>
      <c r="AS614" s="272"/>
      <c r="AT614" s="272"/>
      <c r="AU614" s="272"/>
      <c r="AV614" s="272"/>
      <c r="AW614" s="272"/>
      <c r="AX614" s="272"/>
      <c r="AY614" s="272"/>
      <c r="AZ614" s="272"/>
      <c r="BA614" s="272"/>
      <c r="BB614" s="272"/>
      <c r="BC614" s="272"/>
      <c r="BD614" s="272"/>
      <c r="BE614" s="272"/>
      <c r="BF614" s="272"/>
      <c r="BG614" s="272"/>
      <c r="BH614" s="272"/>
      <c r="BI614" s="272"/>
      <c r="BJ614" s="272"/>
      <c r="BK614" s="272"/>
      <c r="BL614" s="272"/>
      <c r="BM614" s="272"/>
      <c r="BN614" s="272"/>
      <c r="BO614" s="272"/>
      <c r="BP614" s="272"/>
      <c r="BQ614" s="272"/>
      <c r="BR614" s="272"/>
      <c r="BS614" s="272"/>
      <c r="BT614" s="272"/>
      <c r="BU614" s="272"/>
      <c r="BV614" s="272"/>
      <c r="BW614" s="272"/>
      <c r="BX614" s="272"/>
      <c r="BY614" s="272"/>
      <c r="BZ614" s="272"/>
      <c r="CA614" s="272"/>
      <c r="CB614" s="272"/>
      <c r="CC614" s="272"/>
      <c r="CD614" s="272"/>
      <c r="CE614" s="272"/>
      <c r="CF614" s="272"/>
      <c r="CG614" s="272"/>
      <c r="CH614" s="272"/>
      <c r="CI614" s="272"/>
      <c r="CJ614" s="272"/>
      <c r="CK614" s="272"/>
      <c r="CL614" s="272"/>
      <c r="CM614" s="272"/>
      <c r="CN614" s="272"/>
      <c r="CO614" s="272"/>
      <c r="CP614" s="272"/>
      <c r="CQ614" s="272"/>
      <c r="CR614" s="272"/>
      <c r="CS614" s="272"/>
      <c r="CT614" s="272"/>
      <c r="CU614" s="272"/>
      <c r="CV614" s="272"/>
      <c r="CW614" s="272"/>
      <c r="CX614" s="272"/>
      <c r="CY614" s="272"/>
      <c r="CZ614" s="272"/>
      <c r="DA614" s="272"/>
      <c r="DB614" s="272"/>
      <c r="DC614" s="272"/>
      <c r="DD614" s="272"/>
      <c r="DE614" s="272"/>
      <c r="DF614" s="272"/>
      <c r="DG614" s="272"/>
      <c r="DH614" s="272"/>
      <c r="DI614" s="272"/>
      <c r="DJ614" s="272"/>
      <c r="DK614" s="272"/>
      <c r="DL614" s="272"/>
      <c r="DM614" s="272"/>
      <c r="DN614" s="272"/>
      <c r="DO614" s="272"/>
      <c r="DP614" s="272"/>
      <c r="DQ614" s="272"/>
      <c r="DR614" s="272"/>
      <c r="DS614" s="272"/>
      <c r="DT614" s="272"/>
      <c r="DU614" s="272"/>
      <c r="DV614" s="272"/>
      <c r="DW614" s="272"/>
      <c r="DX614" s="272"/>
      <c r="DY614" s="272"/>
      <c r="DZ614" s="272"/>
      <c r="EA614" s="272"/>
      <c r="EB614" s="272"/>
      <c r="EC614" s="272"/>
      <c r="ED614" s="272"/>
      <c r="EE614" s="272"/>
      <c r="EF614" s="272"/>
      <c r="EG614" s="272"/>
      <c r="EH614" s="272"/>
      <c r="EI614" s="272"/>
      <c r="EJ614" s="272"/>
      <c r="EK614" s="272"/>
      <c r="EL614" s="272"/>
      <c r="EM614" s="272"/>
      <c r="EN614" s="272"/>
      <c r="EO614" s="272"/>
      <c r="EP614" s="272"/>
      <c r="EQ614" s="272"/>
      <c r="ER614" s="272"/>
      <c r="ES614" s="272"/>
      <c r="ET614" s="272"/>
      <c r="EU614" s="272"/>
      <c r="EV614" s="272"/>
      <c r="EW614" s="272"/>
      <c r="EX614" s="272"/>
      <c r="EY614" s="272"/>
      <c r="EZ614" s="272"/>
      <c r="FA614" s="272"/>
      <c r="FB614" s="272"/>
      <c r="FC614" s="272"/>
      <c r="FD614" s="272"/>
      <c r="FE614" s="272"/>
      <c r="FF614" s="272"/>
      <c r="FG614" s="272"/>
      <c r="FH614" s="272"/>
      <c r="FI614" s="272"/>
      <c r="FJ614" s="272"/>
      <c r="FK614" s="272"/>
      <c r="FL614" s="272"/>
      <c r="FM614" s="272"/>
      <c r="FN614" s="272"/>
      <c r="FO614" s="272"/>
    </row>
    <row r="615" spans="1:171" ht="15">
      <c r="A615" s="213"/>
      <c r="B615" s="250" t="s">
        <v>68</v>
      </c>
      <c r="C615" s="187"/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  <c r="X615" s="272"/>
      <c r="Y615" s="272"/>
      <c r="Z615" s="272"/>
      <c r="AA615" s="272"/>
      <c r="AB615" s="272"/>
      <c r="AC615" s="272"/>
      <c r="AD615" s="272"/>
      <c r="AE615" s="272"/>
      <c r="AF615" s="272"/>
      <c r="AG615" s="272"/>
      <c r="AH615" s="272"/>
      <c r="AI615" s="272"/>
      <c r="AJ615" s="272"/>
      <c r="AK615" s="272"/>
      <c r="AL615" s="272"/>
      <c r="AM615" s="272"/>
      <c r="AN615" s="272"/>
      <c r="AO615" s="272"/>
      <c r="AP615" s="272"/>
      <c r="AQ615" s="272"/>
      <c r="AR615" s="272"/>
      <c r="AS615" s="272"/>
      <c r="AT615" s="272"/>
      <c r="AU615" s="272"/>
      <c r="AV615" s="272"/>
      <c r="AW615" s="272"/>
      <c r="AX615" s="272"/>
      <c r="AY615" s="272"/>
      <c r="AZ615" s="272"/>
      <c r="BA615" s="272"/>
      <c r="BB615" s="272"/>
      <c r="BC615" s="272"/>
      <c r="BD615" s="272"/>
      <c r="BE615" s="272"/>
      <c r="BF615" s="272"/>
      <c r="BG615" s="272"/>
      <c r="BH615" s="272"/>
      <c r="BI615" s="272"/>
      <c r="BJ615" s="272"/>
      <c r="BK615" s="272"/>
      <c r="BL615" s="272"/>
      <c r="BM615" s="272"/>
      <c r="BN615" s="272"/>
      <c r="BO615" s="272"/>
      <c r="BP615" s="272"/>
      <c r="BQ615" s="272"/>
      <c r="BR615" s="272"/>
      <c r="BS615" s="272"/>
      <c r="BT615" s="272"/>
      <c r="BU615" s="272"/>
      <c r="BV615" s="272"/>
      <c r="BW615" s="272"/>
      <c r="BX615" s="272"/>
      <c r="BY615" s="272"/>
      <c r="BZ615" s="272"/>
      <c r="CA615" s="272"/>
      <c r="CB615" s="272"/>
      <c r="CC615" s="272"/>
      <c r="CD615" s="272"/>
      <c r="CE615" s="272"/>
      <c r="CF615" s="272"/>
      <c r="CG615" s="272"/>
      <c r="CH615" s="272"/>
      <c r="CI615" s="272"/>
      <c r="CJ615" s="272"/>
      <c r="CK615" s="272"/>
      <c r="CL615" s="272"/>
      <c r="CM615" s="272"/>
      <c r="CN615" s="272"/>
      <c r="CO615" s="272"/>
      <c r="CP615" s="272"/>
      <c r="CQ615" s="272"/>
      <c r="CR615" s="272"/>
      <c r="CS615" s="272"/>
      <c r="CT615" s="272"/>
      <c r="CU615" s="272"/>
      <c r="CV615" s="272"/>
      <c r="CW615" s="272"/>
      <c r="CX615" s="272"/>
      <c r="CY615" s="272"/>
      <c r="CZ615" s="272"/>
      <c r="DA615" s="272"/>
      <c r="DB615" s="272"/>
      <c r="DC615" s="272"/>
      <c r="DD615" s="272"/>
      <c r="DE615" s="272"/>
      <c r="DF615" s="272"/>
      <c r="DG615" s="272"/>
      <c r="DH615" s="272"/>
      <c r="DI615" s="272"/>
      <c r="DJ615" s="272"/>
      <c r="DK615" s="272"/>
      <c r="DL615" s="272"/>
      <c r="DM615" s="272"/>
      <c r="DN615" s="272"/>
      <c r="DO615" s="272"/>
      <c r="DP615" s="272"/>
      <c r="DQ615" s="272"/>
      <c r="DR615" s="272"/>
      <c r="DS615" s="272"/>
      <c r="DT615" s="272"/>
      <c r="DU615" s="272"/>
      <c r="DV615" s="272"/>
      <c r="DW615" s="272"/>
      <c r="DX615" s="272"/>
      <c r="DY615" s="272"/>
      <c r="DZ615" s="272"/>
      <c r="EA615" s="272"/>
      <c r="EB615" s="272"/>
      <c r="EC615" s="272"/>
      <c r="ED615" s="272"/>
      <c r="EE615" s="272"/>
      <c r="EF615" s="272"/>
      <c r="EG615" s="272"/>
      <c r="EH615" s="272"/>
      <c r="EI615" s="272"/>
      <c r="EJ615" s="272"/>
      <c r="EK615" s="272"/>
      <c r="EL615" s="272"/>
      <c r="EM615" s="272"/>
      <c r="EN615" s="272"/>
      <c r="EO615" s="272"/>
      <c r="EP615" s="272"/>
      <c r="EQ615" s="272"/>
      <c r="ER615" s="272"/>
      <c r="ES615" s="272"/>
      <c r="ET615" s="272"/>
      <c r="EU615" s="272"/>
      <c r="EV615" s="272"/>
      <c r="EW615" s="272"/>
      <c r="EX615" s="272"/>
      <c r="EY615" s="272"/>
      <c r="EZ615" s="272"/>
      <c r="FA615" s="272"/>
      <c r="FB615" s="272"/>
      <c r="FC615" s="272"/>
      <c r="FD615" s="272"/>
      <c r="FE615" s="272"/>
      <c r="FF615" s="272"/>
      <c r="FG615" s="272"/>
      <c r="FH615" s="272"/>
      <c r="FI615" s="272"/>
      <c r="FJ615" s="272"/>
      <c r="FK615" s="272"/>
      <c r="FL615" s="272"/>
      <c r="FM615" s="272"/>
      <c r="FN615" s="272"/>
      <c r="FO615" s="272"/>
    </row>
    <row r="616" spans="1:171" ht="15">
      <c r="A616" s="255"/>
      <c r="B616" s="256" t="s">
        <v>11</v>
      </c>
      <c r="C616" s="190"/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  <c r="X616" s="272"/>
      <c r="Y616" s="272"/>
      <c r="Z616" s="272"/>
      <c r="AA616" s="272"/>
      <c r="AB616" s="272"/>
      <c r="AC616" s="272"/>
      <c r="AD616" s="272"/>
      <c r="AE616" s="272"/>
      <c r="AF616" s="272"/>
      <c r="AG616" s="272"/>
      <c r="AH616" s="272"/>
      <c r="AI616" s="272"/>
      <c r="AJ616" s="272"/>
      <c r="AK616" s="272"/>
      <c r="AL616" s="272"/>
      <c r="AM616" s="272"/>
      <c r="AN616" s="272"/>
      <c r="AO616" s="272"/>
      <c r="AP616" s="272"/>
      <c r="AQ616" s="272"/>
      <c r="AR616" s="272"/>
      <c r="AS616" s="272"/>
      <c r="AT616" s="272"/>
      <c r="AU616" s="272"/>
      <c r="AV616" s="272"/>
      <c r="AW616" s="272"/>
      <c r="AX616" s="272"/>
      <c r="AY616" s="272"/>
      <c r="AZ616" s="272"/>
      <c r="BA616" s="272"/>
      <c r="BB616" s="272"/>
      <c r="BC616" s="272"/>
      <c r="BD616" s="272"/>
      <c r="BE616" s="272"/>
      <c r="BF616" s="272"/>
      <c r="BG616" s="272"/>
      <c r="BH616" s="272"/>
      <c r="BI616" s="272"/>
      <c r="BJ616" s="272"/>
      <c r="BK616" s="272"/>
      <c r="BL616" s="272"/>
      <c r="BM616" s="272"/>
      <c r="BN616" s="272"/>
      <c r="BO616" s="272"/>
      <c r="BP616" s="272"/>
      <c r="BQ616" s="272"/>
      <c r="BR616" s="272"/>
      <c r="BS616" s="272"/>
      <c r="BT616" s="272"/>
      <c r="BU616" s="272"/>
      <c r="BV616" s="272"/>
      <c r="BW616" s="272"/>
      <c r="BX616" s="272"/>
      <c r="BY616" s="272"/>
      <c r="BZ616" s="272"/>
      <c r="CA616" s="272"/>
      <c r="CB616" s="272"/>
      <c r="CC616" s="272"/>
      <c r="CD616" s="272"/>
      <c r="CE616" s="272"/>
      <c r="CF616" s="272"/>
      <c r="CG616" s="272"/>
      <c r="CH616" s="272"/>
      <c r="CI616" s="272"/>
      <c r="CJ616" s="272"/>
      <c r="CK616" s="272"/>
      <c r="CL616" s="272"/>
      <c r="CM616" s="272"/>
      <c r="CN616" s="272"/>
      <c r="CO616" s="272"/>
      <c r="CP616" s="272"/>
      <c r="CQ616" s="272"/>
      <c r="CR616" s="272"/>
      <c r="CS616" s="272"/>
      <c r="CT616" s="272"/>
      <c r="CU616" s="272"/>
      <c r="CV616" s="272"/>
      <c r="CW616" s="272"/>
      <c r="CX616" s="272"/>
      <c r="CY616" s="272"/>
      <c r="CZ616" s="272"/>
      <c r="DA616" s="272"/>
      <c r="DB616" s="272"/>
      <c r="DC616" s="272"/>
      <c r="DD616" s="272"/>
      <c r="DE616" s="272"/>
      <c r="DF616" s="272"/>
      <c r="DG616" s="272"/>
      <c r="DH616" s="272"/>
      <c r="DI616" s="272"/>
      <c r="DJ616" s="272"/>
      <c r="DK616" s="272"/>
      <c r="DL616" s="272"/>
      <c r="DM616" s="272"/>
      <c r="DN616" s="272"/>
      <c r="DO616" s="272"/>
      <c r="DP616" s="272"/>
      <c r="DQ616" s="272"/>
      <c r="DR616" s="272"/>
      <c r="DS616" s="272"/>
      <c r="DT616" s="272"/>
      <c r="DU616" s="272"/>
      <c r="DV616" s="272"/>
      <c r="DW616" s="272"/>
      <c r="DX616" s="272"/>
      <c r="DY616" s="272"/>
      <c r="DZ616" s="272"/>
      <c r="EA616" s="272"/>
      <c r="EB616" s="272"/>
      <c r="EC616" s="272"/>
      <c r="ED616" s="272"/>
      <c r="EE616" s="272"/>
      <c r="EF616" s="272"/>
      <c r="EG616" s="272"/>
      <c r="EH616" s="272"/>
      <c r="EI616" s="272"/>
      <c r="EJ616" s="272"/>
      <c r="EK616" s="272"/>
      <c r="EL616" s="272"/>
      <c r="EM616" s="272"/>
      <c r="EN616" s="272"/>
      <c r="EO616" s="272"/>
      <c r="EP616" s="272"/>
      <c r="EQ616" s="272"/>
      <c r="ER616" s="272"/>
      <c r="ES616" s="272"/>
      <c r="ET616" s="272"/>
      <c r="EU616" s="272"/>
      <c r="EV616" s="272"/>
      <c r="EW616" s="272"/>
      <c r="EX616" s="272"/>
      <c r="EY616" s="272"/>
      <c r="EZ616" s="272"/>
      <c r="FA616" s="272"/>
      <c r="FB616" s="272"/>
      <c r="FC616" s="272"/>
      <c r="FD616" s="272"/>
      <c r="FE616" s="272"/>
      <c r="FF616" s="272"/>
      <c r="FG616" s="272"/>
      <c r="FH616" s="272"/>
      <c r="FI616" s="272"/>
      <c r="FJ616" s="272"/>
      <c r="FK616" s="272"/>
      <c r="FL616" s="272"/>
      <c r="FM616" s="272"/>
      <c r="FN616" s="272"/>
      <c r="FO616" s="272"/>
    </row>
    <row r="617" spans="1:171" ht="15">
      <c r="A617" s="255"/>
      <c r="B617" s="256" t="s">
        <v>12</v>
      </c>
      <c r="C617" s="190"/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  <c r="X617" s="272"/>
      <c r="Y617" s="272"/>
      <c r="Z617" s="272"/>
      <c r="AA617" s="272"/>
      <c r="AB617" s="272"/>
      <c r="AC617" s="272"/>
      <c r="AD617" s="272"/>
      <c r="AE617" s="272"/>
      <c r="AF617" s="272"/>
      <c r="AG617" s="272"/>
      <c r="AH617" s="272"/>
      <c r="AI617" s="272"/>
      <c r="AJ617" s="272"/>
      <c r="AK617" s="272"/>
      <c r="AL617" s="272"/>
      <c r="AM617" s="272"/>
      <c r="AN617" s="272"/>
      <c r="AO617" s="272"/>
      <c r="AP617" s="272"/>
      <c r="AQ617" s="272"/>
      <c r="AR617" s="272"/>
      <c r="AS617" s="272"/>
      <c r="AT617" s="272"/>
      <c r="AU617" s="272"/>
      <c r="AV617" s="272"/>
      <c r="AW617" s="272"/>
      <c r="AX617" s="272"/>
      <c r="AY617" s="272"/>
      <c r="AZ617" s="272"/>
      <c r="BA617" s="272"/>
      <c r="BB617" s="272"/>
      <c r="BC617" s="272"/>
      <c r="BD617" s="272"/>
      <c r="BE617" s="272"/>
      <c r="BF617" s="272"/>
      <c r="BG617" s="272"/>
      <c r="BH617" s="272"/>
      <c r="BI617" s="272"/>
      <c r="BJ617" s="272"/>
      <c r="BK617" s="272"/>
      <c r="BL617" s="272"/>
      <c r="BM617" s="272"/>
      <c r="BN617" s="272"/>
      <c r="BO617" s="272"/>
      <c r="BP617" s="272"/>
      <c r="BQ617" s="272"/>
      <c r="BR617" s="272"/>
      <c r="BS617" s="272"/>
      <c r="BT617" s="272"/>
      <c r="BU617" s="272"/>
      <c r="BV617" s="272"/>
      <c r="BW617" s="272"/>
      <c r="BX617" s="272"/>
      <c r="BY617" s="272"/>
      <c r="BZ617" s="272"/>
      <c r="CA617" s="272"/>
      <c r="CB617" s="272"/>
      <c r="CC617" s="272"/>
      <c r="CD617" s="272"/>
      <c r="CE617" s="272"/>
      <c r="CF617" s="272"/>
      <c r="CG617" s="272"/>
      <c r="CH617" s="272"/>
      <c r="CI617" s="272"/>
      <c r="CJ617" s="272"/>
      <c r="CK617" s="272"/>
      <c r="CL617" s="272"/>
      <c r="CM617" s="272"/>
      <c r="CN617" s="272"/>
      <c r="CO617" s="272"/>
      <c r="CP617" s="272"/>
      <c r="CQ617" s="272"/>
      <c r="CR617" s="272"/>
      <c r="CS617" s="272"/>
      <c r="CT617" s="272"/>
      <c r="CU617" s="272"/>
      <c r="CV617" s="272"/>
      <c r="CW617" s="272"/>
      <c r="CX617" s="272"/>
      <c r="CY617" s="272"/>
      <c r="CZ617" s="272"/>
      <c r="DA617" s="272"/>
      <c r="DB617" s="272"/>
      <c r="DC617" s="272"/>
      <c r="DD617" s="272"/>
      <c r="DE617" s="272"/>
      <c r="DF617" s="272"/>
      <c r="DG617" s="272"/>
      <c r="DH617" s="272"/>
      <c r="DI617" s="272"/>
      <c r="DJ617" s="272"/>
      <c r="DK617" s="272"/>
      <c r="DL617" s="272"/>
      <c r="DM617" s="272"/>
      <c r="DN617" s="272"/>
      <c r="DO617" s="272"/>
      <c r="DP617" s="272"/>
      <c r="DQ617" s="272"/>
      <c r="DR617" s="272"/>
      <c r="DS617" s="272"/>
      <c r="DT617" s="272"/>
      <c r="DU617" s="272"/>
      <c r="DV617" s="272"/>
      <c r="DW617" s="272"/>
      <c r="DX617" s="272"/>
      <c r="DY617" s="272"/>
      <c r="DZ617" s="272"/>
      <c r="EA617" s="272"/>
      <c r="EB617" s="272"/>
      <c r="EC617" s="272"/>
      <c r="ED617" s="272"/>
      <c r="EE617" s="272"/>
      <c r="EF617" s="272"/>
      <c r="EG617" s="272"/>
      <c r="EH617" s="272"/>
      <c r="EI617" s="272"/>
      <c r="EJ617" s="272"/>
      <c r="EK617" s="272"/>
      <c r="EL617" s="272"/>
      <c r="EM617" s="272"/>
      <c r="EN617" s="272"/>
      <c r="EO617" s="272"/>
      <c r="EP617" s="272"/>
      <c r="EQ617" s="272"/>
      <c r="ER617" s="272"/>
      <c r="ES617" s="272"/>
      <c r="ET617" s="272"/>
      <c r="EU617" s="272"/>
      <c r="EV617" s="272"/>
      <c r="EW617" s="272"/>
      <c r="EX617" s="272"/>
      <c r="EY617" s="272"/>
      <c r="EZ617" s="272"/>
      <c r="FA617" s="272"/>
      <c r="FB617" s="272"/>
      <c r="FC617" s="272"/>
      <c r="FD617" s="272"/>
      <c r="FE617" s="272"/>
      <c r="FF617" s="272"/>
      <c r="FG617" s="272"/>
      <c r="FH617" s="272"/>
      <c r="FI617" s="272"/>
      <c r="FJ617" s="272"/>
      <c r="FK617" s="272"/>
      <c r="FL617" s="272"/>
      <c r="FM617" s="272"/>
      <c r="FN617" s="272"/>
      <c r="FO617" s="272"/>
    </row>
    <row r="618" spans="1:171" ht="15">
      <c r="A618" s="213"/>
      <c r="B618" s="250" t="s">
        <v>69</v>
      </c>
      <c r="C618" s="187"/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2"/>
      <c r="T618" s="272"/>
      <c r="U618" s="272"/>
      <c r="V618" s="272"/>
      <c r="W618" s="272"/>
      <c r="X618" s="272"/>
      <c r="Y618" s="272"/>
      <c r="Z618" s="272"/>
      <c r="AA618" s="272"/>
      <c r="AB618" s="272"/>
      <c r="AC618" s="272"/>
      <c r="AD618" s="272"/>
      <c r="AE618" s="272"/>
      <c r="AF618" s="272"/>
      <c r="AG618" s="272"/>
      <c r="AH618" s="272"/>
      <c r="AI618" s="272"/>
      <c r="AJ618" s="272"/>
      <c r="AK618" s="272"/>
      <c r="AL618" s="272"/>
      <c r="AM618" s="272"/>
      <c r="AN618" s="272"/>
      <c r="AO618" s="272"/>
      <c r="AP618" s="272"/>
      <c r="AQ618" s="272"/>
      <c r="AR618" s="272"/>
      <c r="AS618" s="272"/>
      <c r="AT618" s="272"/>
      <c r="AU618" s="272"/>
      <c r="AV618" s="272"/>
      <c r="AW618" s="272"/>
      <c r="AX618" s="272"/>
      <c r="AY618" s="272"/>
      <c r="AZ618" s="272"/>
      <c r="BA618" s="272"/>
      <c r="BB618" s="272"/>
      <c r="BC618" s="272"/>
      <c r="BD618" s="272"/>
      <c r="BE618" s="272"/>
      <c r="BF618" s="272"/>
      <c r="BG618" s="272"/>
      <c r="BH618" s="272"/>
      <c r="BI618" s="272"/>
      <c r="BJ618" s="272"/>
      <c r="BK618" s="272"/>
      <c r="BL618" s="272"/>
      <c r="BM618" s="272"/>
      <c r="BN618" s="272"/>
      <c r="BO618" s="272"/>
      <c r="BP618" s="272"/>
      <c r="BQ618" s="272"/>
      <c r="BR618" s="272"/>
      <c r="BS618" s="272"/>
      <c r="BT618" s="272"/>
      <c r="BU618" s="272"/>
      <c r="BV618" s="272"/>
      <c r="BW618" s="272"/>
      <c r="BX618" s="272"/>
      <c r="BY618" s="272"/>
      <c r="BZ618" s="272"/>
      <c r="CA618" s="272"/>
      <c r="CB618" s="272"/>
      <c r="CC618" s="272"/>
      <c r="CD618" s="272"/>
      <c r="CE618" s="272"/>
      <c r="CF618" s="272"/>
      <c r="CG618" s="272"/>
      <c r="CH618" s="272"/>
      <c r="CI618" s="272"/>
      <c r="CJ618" s="272"/>
      <c r="CK618" s="272"/>
      <c r="CL618" s="272"/>
      <c r="CM618" s="272"/>
      <c r="CN618" s="272"/>
      <c r="CO618" s="272"/>
      <c r="CP618" s="272"/>
      <c r="CQ618" s="272"/>
      <c r="CR618" s="272"/>
      <c r="CS618" s="272"/>
      <c r="CT618" s="272"/>
      <c r="CU618" s="272"/>
      <c r="CV618" s="272"/>
      <c r="CW618" s="272"/>
      <c r="CX618" s="272"/>
      <c r="CY618" s="272"/>
      <c r="CZ618" s="272"/>
      <c r="DA618" s="272"/>
      <c r="DB618" s="272"/>
      <c r="DC618" s="272"/>
      <c r="DD618" s="272"/>
      <c r="DE618" s="272"/>
      <c r="DF618" s="272"/>
      <c r="DG618" s="272"/>
      <c r="DH618" s="272"/>
      <c r="DI618" s="272"/>
      <c r="DJ618" s="272"/>
      <c r="DK618" s="272"/>
      <c r="DL618" s="272"/>
      <c r="DM618" s="272"/>
      <c r="DN618" s="272"/>
      <c r="DO618" s="272"/>
      <c r="DP618" s="272"/>
      <c r="DQ618" s="272"/>
      <c r="DR618" s="272"/>
      <c r="DS618" s="272"/>
      <c r="DT618" s="272"/>
      <c r="DU618" s="272"/>
      <c r="DV618" s="272"/>
      <c r="DW618" s="272"/>
      <c r="DX618" s="272"/>
      <c r="DY618" s="272"/>
      <c r="DZ618" s="272"/>
      <c r="EA618" s="272"/>
      <c r="EB618" s="272"/>
      <c r="EC618" s="272"/>
      <c r="ED618" s="272"/>
      <c r="EE618" s="272"/>
      <c r="EF618" s="272"/>
      <c r="EG618" s="272"/>
      <c r="EH618" s="272"/>
      <c r="EI618" s="272"/>
      <c r="EJ618" s="272"/>
      <c r="EK618" s="272"/>
      <c r="EL618" s="272"/>
      <c r="EM618" s="272"/>
      <c r="EN618" s="272"/>
      <c r="EO618" s="272"/>
      <c r="EP618" s="272"/>
      <c r="EQ618" s="272"/>
      <c r="ER618" s="272"/>
      <c r="ES618" s="272"/>
      <c r="ET618" s="272"/>
      <c r="EU618" s="272"/>
      <c r="EV618" s="272"/>
      <c r="EW618" s="272"/>
      <c r="EX618" s="272"/>
      <c r="EY618" s="272"/>
      <c r="EZ618" s="272"/>
      <c r="FA618" s="272"/>
      <c r="FB618" s="272"/>
      <c r="FC618" s="272"/>
      <c r="FD618" s="272"/>
      <c r="FE618" s="272"/>
      <c r="FF618" s="272"/>
      <c r="FG618" s="272"/>
      <c r="FH618" s="272"/>
      <c r="FI618" s="272"/>
      <c r="FJ618" s="272"/>
      <c r="FK618" s="272"/>
      <c r="FL618" s="272"/>
      <c r="FM618" s="272"/>
      <c r="FN618" s="272"/>
      <c r="FO618" s="272"/>
    </row>
    <row r="619" spans="1:171" ht="15">
      <c r="A619" s="255"/>
      <c r="B619" s="256" t="s">
        <v>14</v>
      </c>
      <c r="C619" s="257">
        <f>+C620+C621</f>
        <v>0</v>
      </c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2"/>
      <c r="T619" s="272"/>
      <c r="U619" s="272"/>
      <c r="V619" s="272"/>
      <c r="W619" s="272"/>
      <c r="X619" s="272"/>
      <c r="Y619" s="272"/>
      <c r="Z619" s="272"/>
      <c r="AA619" s="272"/>
      <c r="AB619" s="272"/>
      <c r="AC619" s="272"/>
      <c r="AD619" s="272"/>
      <c r="AE619" s="272"/>
      <c r="AF619" s="272"/>
      <c r="AG619" s="272"/>
      <c r="AH619" s="272"/>
      <c r="AI619" s="272"/>
      <c r="AJ619" s="272"/>
      <c r="AK619" s="272"/>
      <c r="AL619" s="272"/>
      <c r="AM619" s="272"/>
      <c r="AN619" s="272"/>
      <c r="AO619" s="272"/>
      <c r="AP619" s="272"/>
      <c r="AQ619" s="272"/>
      <c r="AR619" s="272"/>
      <c r="AS619" s="272"/>
      <c r="AT619" s="272"/>
      <c r="AU619" s="272"/>
      <c r="AV619" s="272"/>
      <c r="AW619" s="272"/>
      <c r="AX619" s="272"/>
      <c r="AY619" s="272"/>
      <c r="AZ619" s="272"/>
      <c r="BA619" s="272"/>
      <c r="BB619" s="272"/>
      <c r="BC619" s="272"/>
      <c r="BD619" s="272"/>
      <c r="BE619" s="272"/>
      <c r="BF619" s="272"/>
      <c r="BG619" s="272"/>
      <c r="BH619" s="272"/>
      <c r="BI619" s="272"/>
      <c r="BJ619" s="272"/>
      <c r="BK619" s="272"/>
      <c r="BL619" s="272"/>
      <c r="BM619" s="272"/>
      <c r="BN619" s="272"/>
      <c r="BO619" s="272"/>
      <c r="BP619" s="272"/>
      <c r="BQ619" s="272"/>
      <c r="BR619" s="272"/>
      <c r="BS619" s="272"/>
      <c r="BT619" s="272"/>
      <c r="BU619" s="272"/>
      <c r="BV619" s="272"/>
      <c r="BW619" s="272"/>
      <c r="BX619" s="272"/>
      <c r="BY619" s="272"/>
      <c r="BZ619" s="272"/>
      <c r="CA619" s="272"/>
      <c r="CB619" s="272"/>
      <c r="CC619" s="272"/>
      <c r="CD619" s="272"/>
      <c r="CE619" s="272"/>
      <c r="CF619" s="272"/>
      <c r="CG619" s="272"/>
      <c r="CH619" s="272"/>
      <c r="CI619" s="272"/>
      <c r="CJ619" s="272"/>
      <c r="CK619" s="272"/>
      <c r="CL619" s="272"/>
      <c r="CM619" s="272"/>
      <c r="CN619" s="272"/>
      <c r="CO619" s="272"/>
      <c r="CP619" s="272"/>
      <c r="CQ619" s="272"/>
      <c r="CR619" s="272"/>
      <c r="CS619" s="272"/>
      <c r="CT619" s="272"/>
      <c r="CU619" s="272"/>
      <c r="CV619" s="272"/>
      <c r="CW619" s="272"/>
      <c r="CX619" s="272"/>
      <c r="CY619" s="272"/>
      <c r="CZ619" s="272"/>
      <c r="DA619" s="272"/>
      <c r="DB619" s="272"/>
      <c r="DC619" s="272"/>
      <c r="DD619" s="272"/>
      <c r="DE619" s="272"/>
      <c r="DF619" s="272"/>
      <c r="DG619" s="272"/>
      <c r="DH619" s="272"/>
      <c r="DI619" s="272"/>
      <c r="DJ619" s="272"/>
      <c r="DK619" s="272"/>
      <c r="DL619" s="272"/>
      <c r="DM619" s="272"/>
      <c r="DN619" s="272"/>
      <c r="DO619" s="272"/>
      <c r="DP619" s="272"/>
      <c r="DQ619" s="272"/>
      <c r="DR619" s="272"/>
      <c r="DS619" s="272"/>
      <c r="DT619" s="272"/>
      <c r="DU619" s="272"/>
      <c r="DV619" s="272"/>
      <c r="DW619" s="272"/>
      <c r="DX619" s="272"/>
      <c r="DY619" s="272"/>
      <c r="DZ619" s="272"/>
      <c r="EA619" s="272"/>
      <c r="EB619" s="272"/>
      <c r="EC619" s="272"/>
      <c r="ED619" s="272"/>
      <c r="EE619" s="272"/>
      <c r="EF619" s="272"/>
      <c r="EG619" s="272"/>
      <c r="EH619" s="272"/>
      <c r="EI619" s="272"/>
      <c r="EJ619" s="272"/>
      <c r="EK619" s="272"/>
      <c r="EL619" s="272"/>
      <c r="EM619" s="272"/>
      <c r="EN619" s="272"/>
      <c r="EO619" s="272"/>
      <c r="EP619" s="272"/>
      <c r="EQ619" s="272"/>
      <c r="ER619" s="272"/>
      <c r="ES619" s="272"/>
      <c r="ET619" s="272"/>
      <c r="EU619" s="272"/>
      <c r="EV619" s="272"/>
      <c r="EW619" s="272"/>
      <c r="EX619" s="272"/>
      <c r="EY619" s="272"/>
      <c r="EZ619" s="272"/>
      <c r="FA619" s="272"/>
      <c r="FB619" s="272"/>
      <c r="FC619" s="272"/>
      <c r="FD619" s="272"/>
      <c r="FE619" s="272"/>
      <c r="FF619" s="272"/>
      <c r="FG619" s="272"/>
      <c r="FH619" s="272"/>
      <c r="FI619" s="272"/>
      <c r="FJ619" s="272"/>
      <c r="FK619" s="272"/>
      <c r="FL619" s="272"/>
      <c r="FM619" s="272"/>
      <c r="FN619" s="272"/>
      <c r="FO619" s="272"/>
    </row>
    <row r="620" spans="1:171" ht="15">
      <c r="A620" s="213"/>
      <c r="B620" s="226" t="s">
        <v>57</v>
      </c>
      <c r="C620" s="179"/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2"/>
      <c r="V620" s="272"/>
      <c r="W620" s="272"/>
      <c r="X620" s="272"/>
      <c r="Y620" s="272"/>
      <c r="Z620" s="272"/>
      <c r="AA620" s="272"/>
      <c r="AB620" s="272"/>
      <c r="AC620" s="272"/>
      <c r="AD620" s="272"/>
      <c r="AE620" s="272"/>
      <c r="AF620" s="272"/>
      <c r="AG620" s="272"/>
      <c r="AH620" s="272"/>
      <c r="AI620" s="272"/>
      <c r="AJ620" s="272"/>
      <c r="AK620" s="272"/>
      <c r="AL620" s="272"/>
      <c r="AM620" s="272"/>
      <c r="AN620" s="272"/>
      <c r="AO620" s="272"/>
      <c r="AP620" s="272"/>
      <c r="AQ620" s="272"/>
      <c r="AR620" s="272"/>
      <c r="AS620" s="272"/>
      <c r="AT620" s="272"/>
      <c r="AU620" s="272"/>
      <c r="AV620" s="272"/>
      <c r="AW620" s="272"/>
      <c r="AX620" s="272"/>
      <c r="AY620" s="272"/>
      <c r="AZ620" s="272"/>
      <c r="BA620" s="272"/>
      <c r="BB620" s="272"/>
      <c r="BC620" s="272"/>
      <c r="BD620" s="272"/>
      <c r="BE620" s="272"/>
      <c r="BF620" s="272"/>
      <c r="BG620" s="272"/>
      <c r="BH620" s="272"/>
      <c r="BI620" s="272"/>
      <c r="BJ620" s="272"/>
      <c r="BK620" s="272"/>
      <c r="BL620" s="272"/>
      <c r="BM620" s="272"/>
      <c r="BN620" s="272"/>
      <c r="BO620" s="272"/>
      <c r="BP620" s="272"/>
      <c r="BQ620" s="272"/>
      <c r="BR620" s="272"/>
      <c r="BS620" s="272"/>
      <c r="BT620" s="272"/>
      <c r="BU620" s="272"/>
      <c r="BV620" s="272"/>
      <c r="BW620" s="272"/>
      <c r="BX620" s="272"/>
      <c r="BY620" s="272"/>
      <c r="BZ620" s="272"/>
      <c r="CA620" s="272"/>
      <c r="CB620" s="272"/>
      <c r="CC620" s="272"/>
      <c r="CD620" s="272"/>
      <c r="CE620" s="272"/>
      <c r="CF620" s="272"/>
      <c r="CG620" s="272"/>
      <c r="CH620" s="272"/>
      <c r="CI620" s="272"/>
      <c r="CJ620" s="272"/>
      <c r="CK620" s="272"/>
      <c r="CL620" s="272"/>
      <c r="CM620" s="272"/>
      <c r="CN620" s="272"/>
      <c r="CO620" s="272"/>
      <c r="CP620" s="272"/>
      <c r="CQ620" s="272"/>
      <c r="CR620" s="272"/>
      <c r="CS620" s="272"/>
      <c r="CT620" s="272"/>
      <c r="CU620" s="272"/>
      <c r="CV620" s="272"/>
      <c r="CW620" s="272"/>
      <c r="CX620" s="272"/>
      <c r="CY620" s="272"/>
      <c r="CZ620" s="272"/>
      <c r="DA620" s="272"/>
      <c r="DB620" s="272"/>
      <c r="DC620" s="272"/>
      <c r="DD620" s="272"/>
      <c r="DE620" s="272"/>
      <c r="DF620" s="272"/>
      <c r="DG620" s="272"/>
      <c r="DH620" s="272"/>
      <c r="DI620" s="272"/>
      <c r="DJ620" s="272"/>
      <c r="DK620" s="272"/>
      <c r="DL620" s="272"/>
      <c r="DM620" s="272"/>
      <c r="DN620" s="272"/>
      <c r="DO620" s="272"/>
      <c r="DP620" s="272"/>
      <c r="DQ620" s="272"/>
      <c r="DR620" s="272"/>
      <c r="DS620" s="272"/>
      <c r="DT620" s="272"/>
      <c r="DU620" s="272"/>
      <c r="DV620" s="272"/>
      <c r="DW620" s="272"/>
      <c r="DX620" s="272"/>
      <c r="DY620" s="272"/>
      <c r="DZ620" s="272"/>
      <c r="EA620" s="272"/>
      <c r="EB620" s="272"/>
      <c r="EC620" s="272"/>
      <c r="ED620" s="272"/>
      <c r="EE620" s="272"/>
      <c r="EF620" s="272"/>
      <c r="EG620" s="272"/>
      <c r="EH620" s="272"/>
      <c r="EI620" s="272"/>
      <c r="EJ620" s="272"/>
      <c r="EK620" s="272"/>
      <c r="EL620" s="272"/>
      <c r="EM620" s="272"/>
      <c r="EN620" s="272"/>
      <c r="EO620" s="272"/>
      <c r="EP620" s="272"/>
      <c r="EQ620" s="272"/>
      <c r="ER620" s="272"/>
      <c r="ES620" s="272"/>
      <c r="ET620" s="272"/>
      <c r="EU620" s="272"/>
      <c r="EV620" s="272"/>
      <c r="EW620" s="272"/>
      <c r="EX620" s="272"/>
      <c r="EY620" s="272"/>
      <c r="EZ620" s="272"/>
      <c r="FA620" s="272"/>
      <c r="FB620" s="272"/>
      <c r="FC620" s="272"/>
      <c r="FD620" s="272"/>
      <c r="FE620" s="272"/>
      <c r="FF620" s="272"/>
      <c r="FG620" s="272"/>
      <c r="FH620" s="272"/>
      <c r="FI620" s="272"/>
      <c r="FJ620" s="272"/>
      <c r="FK620" s="272"/>
      <c r="FL620" s="272"/>
      <c r="FM620" s="272"/>
      <c r="FN620" s="272"/>
      <c r="FO620" s="272"/>
    </row>
    <row r="621" spans="1:171" ht="15">
      <c r="A621" s="213"/>
      <c r="B621" s="226" t="s">
        <v>58</v>
      </c>
      <c r="C621" s="179"/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2"/>
      <c r="V621" s="272"/>
      <c r="W621" s="272"/>
      <c r="X621" s="272"/>
      <c r="Y621" s="272"/>
      <c r="Z621" s="272"/>
      <c r="AA621" s="272"/>
      <c r="AB621" s="272"/>
      <c r="AC621" s="272"/>
      <c r="AD621" s="272"/>
      <c r="AE621" s="272"/>
      <c r="AF621" s="272"/>
      <c r="AG621" s="272"/>
      <c r="AH621" s="272"/>
      <c r="AI621" s="272"/>
      <c r="AJ621" s="272"/>
      <c r="AK621" s="272"/>
      <c r="AL621" s="272"/>
      <c r="AM621" s="272"/>
      <c r="AN621" s="272"/>
      <c r="AO621" s="272"/>
      <c r="AP621" s="272"/>
      <c r="AQ621" s="272"/>
      <c r="AR621" s="272"/>
      <c r="AS621" s="272"/>
      <c r="AT621" s="272"/>
      <c r="AU621" s="272"/>
      <c r="AV621" s="272"/>
      <c r="AW621" s="272"/>
      <c r="AX621" s="272"/>
      <c r="AY621" s="272"/>
      <c r="AZ621" s="272"/>
      <c r="BA621" s="272"/>
      <c r="BB621" s="272"/>
      <c r="BC621" s="272"/>
      <c r="BD621" s="272"/>
      <c r="BE621" s="272"/>
      <c r="BF621" s="272"/>
      <c r="BG621" s="272"/>
      <c r="BH621" s="272"/>
      <c r="BI621" s="272"/>
      <c r="BJ621" s="272"/>
      <c r="BK621" s="272"/>
      <c r="BL621" s="272"/>
      <c r="BM621" s="272"/>
      <c r="BN621" s="272"/>
      <c r="BO621" s="272"/>
      <c r="BP621" s="272"/>
      <c r="BQ621" s="272"/>
      <c r="BR621" s="272"/>
      <c r="BS621" s="272"/>
      <c r="BT621" s="272"/>
      <c r="BU621" s="272"/>
      <c r="BV621" s="272"/>
      <c r="BW621" s="272"/>
      <c r="BX621" s="272"/>
      <c r="BY621" s="272"/>
      <c r="BZ621" s="272"/>
      <c r="CA621" s="272"/>
      <c r="CB621" s="272"/>
      <c r="CC621" s="272"/>
      <c r="CD621" s="272"/>
      <c r="CE621" s="272"/>
      <c r="CF621" s="272"/>
      <c r="CG621" s="272"/>
      <c r="CH621" s="272"/>
      <c r="CI621" s="272"/>
      <c r="CJ621" s="272"/>
      <c r="CK621" s="272"/>
      <c r="CL621" s="272"/>
      <c r="CM621" s="272"/>
      <c r="CN621" s="272"/>
      <c r="CO621" s="272"/>
      <c r="CP621" s="272"/>
      <c r="CQ621" s="272"/>
      <c r="CR621" s="272"/>
      <c r="CS621" s="272"/>
      <c r="CT621" s="272"/>
      <c r="CU621" s="272"/>
      <c r="CV621" s="272"/>
      <c r="CW621" s="272"/>
      <c r="CX621" s="272"/>
      <c r="CY621" s="272"/>
      <c r="CZ621" s="272"/>
      <c r="DA621" s="272"/>
      <c r="DB621" s="272"/>
      <c r="DC621" s="272"/>
      <c r="DD621" s="272"/>
      <c r="DE621" s="272"/>
      <c r="DF621" s="272"/>
      <c r="DG621" s="272"/>
      <c r="DH621" s="272"/>
      <c r="DI621" s="272"/>
      <c r="DJ621" s="272"/>
      <c r="DK621" s="272"/>
      <c r="DL621" s="272"/>
      <c r="DM621" s="272"/>
      <c r="DN621" s="272"/>
      <c r="DO621" s="272"/>
      <c r="DP621" s="272"/>
      <c r="DQ621" s="272"/>
      <c r="DR621" s="272"/>
      <c r="DS621" s="272"/>
      <c r="DT621" s="272"/>
      <c r="DU621" s="272"/>
      <c r="DV621" s="272"/>
      <c r="DW621" s="272"/>
      <c r="DX621" s="272"/>
      <c r="DY621" s="272"/>
      <c r="DZ621" s="272"/>
      <c r="EA621" s="272"/>
      <c r="EB621" s="272"/>
      <c r="EC621" s="272"/>
      <c r="ED621" s="272"/>
      <c r="EE621" s="272"/>
      <c r="EF621" s="272"/>
      <c r="EG621" s="272"/>
      <c r="EH621" s="272"/>
      <c r="EI621" s="272"/>
      <c r="EJ621" s="272"/>
      <c r="EK621" s="272"/>
      <c r="EL621" s="272"/>
      <c r="EM621" s="272"/>
      <c r="EN621" s="272"/>
      <c r="EO621" s="272"/>
      <c r="EP621" s="272"/>
      <c r="EQ621" s="272"/>
      <c r="ER621" s="272"/>
      <c r="ES621" s="272"/>
      <c r="ET621" s="272"/>
      <c r="EU621" s="272"/>
      <c r="EV621" s="272"/>
      <c r="EW621" s="272"/>
      <c r="EX621" s="272"/>
      <c r="EY621" s="272"/>
      <c r="EZ621" s="272"/>
      <c r="FA621" s="272"/>
      <c r="FB621" s="272"/>
      <c r="FC621" s="272"/>
      <c r="FD621" s="272"/>
      <c r="FE621" s="272"/>
      <c r="FF621" s="272"/>
      <c r="FG621" s="272"/>
      <c r="FH621" s="272"/>
      <c r="FI621" s="272"/>
      <c r="FJ621" s="272"/>
      <c r="FK621" s="272"/>
      <c r="FL621" s="272"/>
      <c r="FM621" s="272"/>
      <c r="FN621" s="272"/>
      <c r="FO621" s="272"/>
    </row>
    <row r="622" spans="1:171" ht="15">
      <c r="A622" s="255"/>
      <c r="B622" s="256" t="s">
        <v>92</v>
      </c>
      <c r="C622" s="190"/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  <c r="X622" s="272"/>
      <c r="Y622" s="272"/>
      <c r="Z622" s="272"/>
      <c r="AA622" s="272"/>
      <c r="AB622" s="272"/>
      <c r="AC622" s="272"/>
      <c r="AD622" s="272"/>
      <c r="AE622" s="272"/>
      <c r="AF622" s="272"/>
      <c r="AG622" s="272"/>
      <c r="AH622" s="272"/>
      <c r="AI622" s="272"/>
      <c r="AJ622" s="272"/>
      <c r="AK622" s="272"/>
      <c r="AL622" s="272"/>
      <c r="AM622" s="272"/>
      <c r="AN622" s="272"/>
      <c r="AO622" s="272"/>
      <c r="AP622" s="272"/>
      <c r="AQ622" s="272"/>
      <c r="AR622" s="272"/>
      <c r="AS622" s="272"/>
      <c r="AT622" s="272"/>
      <c r="AU622" s="272"/>
      <c r="AV622" s="272"/>
      <c r="AW622" s="272"/>
      <c r="AX622" s="272"/>
      <c r="AY622" s="272"/>
      <c r="AZ622" s="272"/>
      <c r="BA622" s="272"/>
      <c r="BB622" s="272"/>
      <c r="BC622" s="272"/>
      <c r="BD622" s="272"/>
      <c r="BE622" s="272"/>
      <c r="BF622" s="272"/>
      <c r="BG622" s="272"/>
      <c r="BH622" s="272"/>
      <c r="BI622" s="272"/>
      <c r="BJ622" s="272"/>
      <c r="BK622" s="272"/>
      <c r="BL622" s="272"/>
      <c r="BM622" s="272"/>
      <c r="BN622" s="272"/>
      <c r="BO622" s="272"/>
      <c r="BP622" s="272"/>
      <c r="BQ622" s="272"/>
      <c r="BR622" s="272"/>
      <c r="BS622" s="272"/>
      <c r="BT622" s="272"/>
      <c r="BU622" s="272"/>
      <c r="BV622" s="272"/>
      <c r="BW622" s="272"/>
      <c r="BX622" s="272"/>
      <c r="BY622" s="272"/>
      <c r="BZ622" s="272"/>
      <c r="CA622" s="272"/>
      <c r="CB622" s="272"/>
      <c r="CC622" s="272"/>
      <c r="CD622" s="272"/>
      <c r="CE622" s="272"/>
      <c r="CF622" s="272"/>
      <c r="CG622" s="272"/>
      <c r="CH622" s="272"/>
      <c r="CI622" s="272"/>
      <c r="CJ622" s="272"/>
      <c r="CK622" s="272"/>
      <c r="CL622" s="272"/>
      <c r="CM622" s="272"/>
      <c r="CN622" s="272"/>
      <c r="CO622" s="272"/>
      <c r="CP622" s="272"/>
      <c r="CQ622" s="272"/>
      <c r="CR622" s="272"/>
      <c r="CS622" s="272"/>
      <c r="CT622" s="272"/>
      <c r="CU622" s="272"/>
      <c r="CV622" s="272"/>
      <c r="CW622" s="272"/>
      <c r="CX622" s="272"/>
      <c r="CY622" s="272"/>
      <c r="CZ622" s="272"/>
      <c r="DA622" s="272"/>
      <c r="DB622" s="272"/>
      <c r="DC622" s="272"/>
      <c r="DD622" s="272"/>
      <c r="DE622" s="272"/>
      <c r="DF622" s="272"/>
      <c r="DG622" s="272"/>
      <c r="DH622" s="272"/>
      <c r="DI622" s="272"/>
      <c r="DJ622" s="272"/>
      <c r="DK622" s="272"/>
      <c r="DL622" s="272"/>
      <c r="DM622" s="272"/>
      <c r="DN622" s="272"/>
      <c r="DO622" s="272"/>
      <c r="DP622" s="272"/>
      <c r="DQ622" s="272"/>
      <c r="DR622" s="272"/>
      <c r="DS622" s="272"/>
      <c r="DT622" s="272"/>
      <c r="DU622" s="272"/>
      <c r="DV622" s="272"/>
      <c r="DW622" s="272"/>
      <c r="DX622" s="272"/>
      <c r="DY622" s="272"/>
      <c r="DZ622" s="272"/>
      <c r="EA622" s="272"/>
      <c r="EB622" s="272"/>
      <c r="EC622" s="272"/>
      <c r="ED622" s="272"/>
      <c r="EE622" s="272"/>
      <c r="EF622" s="272"/>
      <c r="EG622" s="272"/>
      <c r="EH622" s="272"/>
      <c r="EI622" s="272"/>
      <c r="EJ622" s="272"/>
      <c r="EK622" s="272"/>
      <c r="EL622" s="272"/>
      <c r="EM622" s="272"/>
      <c r="EN622" s="272"/>
      <c r="EO622" s="272"/>
      <c r="EP622" s="272"/>
      <c r="EQ622" s="272"/>
      <c r="ER622" s="272"/>
      <c r="ES622" s="272"/>
      <c r="ET622" s="272"/>
      <c r="EU622" s="272"/>
      <c r="EV622" s="272"/>
      <c r="EW622" s="272"/>
      <c r="EX622" s="272"/>
      <c r="EY622" s="272"/>
      <c r="EZ622" s="272"/>
      <c r="FA622" s="272"/>
      <c r="FB622" s="272"/>
      <c r="FC622" s="272"/>
      <c r="FD622" s="272"/>
      <c r="FE622" s="272"/>
      <c r="FF622" s="272"/>
      <c r="FG622" s="272"/>
      <c r="FH622" s="272"/>
      <c r="FI622" s="272"/>
      <c r="FJ622" s="272"/>
      <c r="FK622" s="272"/>
      <c r="FL622" s="272"/>
      <c r="FM622" s="272"/>
      <c r="FN622" s="272"/>
      <c r="FO622" s="272"/>
    </row>
    <row r="623" spans="1:171" ht="15">
      <c r="A623" s="213"/>
      <c r="B623" s="250" t="s">
        <v>72</v>
      </c>
      <c r="C623" s="187"/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  <c r="X623" s="272"/>
      <c r="Y623" s="272"/>
      <c r="Z623" s="272"/>
      <c r="AA623" s="272"/>
      <c r="AB623" s="272"/>
      <c r="AC623" s="272"/>
      <c r="AD623" s="272"/>
      <c r="AE623" s="272"/>
      <c r="AF623" s="272"/>
      <c r="AG623" s="272"/>
      <c r="AH623" s="272"/>
      <c r="AI623" s="272"/>
      <c r="AJ623" s="272"/>
      <c r="AK623" s="272"/>
      <c r="AL623" s="272"/>
      <c r="AM623" s="272"/>
      <c r="AN623" s="272"/>
      <c r="AO623" s="272"/>
      <c r="AP623" s="272"/>
      <c r="AQ623" s="272"/>
      <c r="AR623" s="272"/>
      <c r="AS623" s="272"/>
      <c r="AT623" s="272"/>
      <c r="AU623" s="272"/>
      <c r="AV623" s="272"/>
      <c r="AW623" s="272"/>
      <c r="AX623" s="272"/>
      <c r="AY623" s="272"/>
      <c r="AZ623" s="272"/>
      <c r="BA623" s="272"/>
      <c r="BB623" s="272"/>
      <c r="BC623" s="272"/>
      <c r="BD623" s="272"/>
      <c r="BE623" s="272"/>
      <c r="BF623" s="272"/>
      <c r="BG623" s="272"/>
      <c r="BH623" s="272"/>
      <c r="BI623" s="272"/>
      <c r="BJ623" s="272"/>
      <c r="BK623" s="272"/>
      <c r="BL623" s="272"/>
      <c r="BM623" s="272"/>
      <c r="BN623" s="272"/>
      <c r="BO623" s="272"/>
      <c r="BP623" s="272"/>
      <c r="BQ623" s="272"/>
      <c r="BR623" s="272"/>
      <c r="BS623" s="272"/>
      <c r="BT623" s="272"/>
      <c r="BU623" s="272"/>
      <c r="BV623" s="272"/>
      <c r="BW623" s="272"/>
      <c r="BX623" s="272"/>
      <c r="BY623" s="272"/>
      <c r="BZ623" s="272"/>
      <c r="CA623" s="272"/>
      <c r="CB623" s="272"/>
      <c r="CC623" s="272"/>
      <c r="CD623" s="272"/>
      <c r="CE623" s="272"/>
      <c r="CF623" s="272"/>
      <c r="CG623" s="272"/>
      <c r="CH623" s="272"/>
      <c r="CI623" s="272"/>
      <c r="CJ623" s="272"/>
      <c r="CK623" s="272"/>
      <c r="CL623" s="272"/>
      <c r="CM623" s="272"/>
      <c r="CN623" s="272"/>
      <c r="CO623" s="272"/>
      <c r="CP623" s="272"/>
      <c r="CQ623" s="272"/>
      <c r="CR623" s="272"/>
      <c r="CS623" s="272"/>
      <c r="CT623" s="272"/>
      <c r="CU623" s="272"/>
      <c r="CV623" s="272"/>
      <c r="CW623" s="272"/>
      <c r="CX623" s="272"/>
      <c r="CY623" s="272"/>
      <c r="CZ623" s="272"/>
      <c r="DA623" s="272"/>
      <c r="DB623" s="272"/>
      <c r="DC623" s="272"/>
      <c r="DD623" s="272"/>
      <c r="DE623" s="272"/>
      <c r="DF623" s="272"/>
      <c r="DG623" s="272"/>
      <c r="DH623" s="272"/>
      <c r="DI623" s="272"/>
      <c r="DJ623" s="272"/>
      <c r="DK623" s="272"/>
      <c r="DL623" s="272"/>
      <c r="DM623" s="272"/>
      <c r="DN623" s="272"/>
      <c r="DO623" s="272"/>
      <c r="DP623" s="272"/>
      <c r="DQ623" s="272"/>
      <c r="DR623" s="272"/>
      <c r="DS623" s="272"/>
      <c r="DT623" s="272"/>
      <c r="DU623" s="272"/>
      <c r="DV623" s="272"/>
      <c r="DW623" s="272"/>
      <c r="DX623" s="272"/>
      <c r="DY623" s="272"/>
      <c r="DZ623" s="272"/>
      <c r="EA623" s="272"/>
      <c r="EB623" s="272"/>
      <c r="EC623" s="272"/>
      <c r="ED623" s="272"/>
      <c r="EE623" s="272"/>
      <c r="EF623" s="272"/>
      <c r="EG623" s="272"/>
      <c r="EH623" s="272"/>
      <c r="EI623" s="272"/>
      <c r="EJ623" s="272"/>
      <c r="EK623" s="272"/>
      <c r="EL623" s="272"/>
      <c r="EM623" s="272"/>
      <c r="EN623" s="272"/>
      <c r="EO623" s="272"/>
      <c r="EP623" s="272"/>
      <c r="EQ623" s="272"/>
      <c r="ER623" s="272"/>
      <c r="ES623" s="272"/>
      <c r="ET623" s="272"/>
      <c r="EU623" s="272"/>
      <c r="EV623" s="272"/>
      <c r="EW623" s="272"/>
      <c r="EX623" s="272"/>
      <c r="EY623" s="272"/>
      <c r="EZ623" s="272"/>
      <c r="FA623" s="272"/>
      <c r="FB623" s="272"/>
      <c r="FC623" s="272"/>
      <c r="FD623" s="272"/>
      <c r="FE623" s="272"/>
      <c r="FF623" s="272"/>
      <c r="FG623" s="272"/>
      <c r="FH623" s="272"/>
      <c r="FI623" s="272"/>
      <c r="FJ623" s="272"/>
      <c r="FK623" s="272"/>
      <c r="FL623" s="272"/>
      <c r="FM623" s="272"/>
      <c r="FN623" s="272"/>
      <c r="FO623" s="272"/>
    </row>
    <row r="624" spans="1:171" ht="15">
      <c r="A624" s="207"/>
      <c r="B624" s="238" t="s">
        <v>15</v>
      </c>
      <c r="C624" s="224" t="e">
        <f>+C619/C616</f>
        <v>#DIV/0!</v>
      </c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  <c r="X624" s="272"/>
      <c r="Y624" s="272"/>
      <c r="Z624" s="272"/>
      <c r="AA624" s="272"/>
      <c r="AB624" s="272"/>
      <c r="AC624" s="272"/>
      <c r="AD624" s="272"/>
      <c r="AE624" s="272"/>
      <c r="AF624" s="272"/>
      <c r="AG624" s="272"/>
      <c r="AH624" s="272"/>
      <c r="AI624" s="272"/>
      <c r="AJ624" s="272"/>
      <c r="AK624" s="272"/>
      <c r="AL624" s="272"/>
      <c r="AM624" s="272"/>
      <c r="AN624" s="272"/>
      <c r="AO624" s="272"/>
      <c r="AP624" s="272"/>
      <c r="AQ624" s="272"/>
      <c r="AR624" s="272"/>
      <c r="AS624" s="272"/>
      <c r="AT624" s="272"/>
      <c r="AU624" s="272"/>
      <c r="AV624" s="272"/>
      <c r="AW624" s="272"/>
      <c r="AX624" s="272"/>
      <c r="AY624" s="272"/>
      <c r="AZ624" s="272"/>
      <c r="BA624" s="272"/>
      <c r="BB624" s="272"/>
      <c r="BC624" s="272"/>
      <c r="BD624" s="272"/>
      <c r="BE624" s="272"/>
      <c r="BF624" s="272"/>
      <c r="BG624" s="272"/>
      <c r="BH624" s="272"/>
      <c r="BI624" s="272"/>
      <c r="BJ624" s="272"/>
      <c r="BK624" s="272"/>
      <c r="BL624" s="272"/>
      <c r="BM624" s="272"/>
      <c r="BN624" s="272"/>
      <c r="BO624" s="272"/>
      <c r="BP624" s="272"/>
      <c r="BQ624" s="272"/>
      <c r="BR624" s="272"/>
      <c r="BS624" s="272"/>
      <c r="BT624" s="272"/>
      <c r="BU624" s="272"/>
      <c r="BV624" s="272"/>
      <c r="BW624" s="272"/>
      <c r="BX624" s="272"/>
      <c r="BY624" s="272"/>
      <c r="BZ624" s="272"/>
      <c r="CA624" s="272"/>
      <c r="CB624" s="272"/>
      <c r="CC624" s="272"/>
      <c r="CD624" s="272"/>
      <c r="CE624" s="272"/>
      <c r="CF624" s="272"/>
      <c r="CG624" s="272"/>
      <c r="CH624" s="272"/>
      <c r="CI624" s="272"/>
      <c r="CJ624" s="272"/>
      <c r="CK624" s="272"/>
      <c r="CL624" s="272"/>
      <c r="CM624" s="272"/>
      <c r="CN624" s="272"/>
      <c r="CO624" s="272"/>
      <c r="CP624" s="272"/>
      <c r="CQ624" s="272"/>
      <c r="CR624" s="272"/>
      <c r="CS624" s="272"/>
      <c r="CT624" s="272"/>
      <c r="CU624" s="272"/>
      <c r="CV624" s="272"/>
      <c r="CW624" s="272"/>
      <c r="CX624" s="272"/>
      <c r="CY624" s="272"/>
      <c r="CZ624" s="272"/>
      <c r="DA624" s="272"/>
      <c r="DB624" s="272"/>
      <c r="DC624" s="272"/>
      <c r="DD624" s="272"/>
      <c r="DE624" s="272"/>
      <c r="DF624" s="272"/>
      <c r="DG624" s="272"/>
      <c r="DH624" s="272"/>
      <c r="DI624" s="272"/>
      <c r="DJ624" s="272"/>
      <c r="DK624" s="272"/>
      <c r="DL624" s="272"/>
      <c r="DM624" s="272"/>
      <c r="DN624" s="272"/>
      <c r="DO624" s="272"/>
      <c r="DP624" s="272"/>
      <c r="DQ624" s="272"/>
      <c r="DR624" s="272"/>
      <c r="DS624" s="272"/>
      <c r="DT624" s="272"/>
      <c r="DU624" s="272"/>
      <c r="DV624" s="272"/>
      <c r="DW624" s="272"/>
      <c r="DX624" s="272"/>
      <c r="DY624" s="272"/>
      <c r="DZ624" s="272"/>
      <c r="EA624" s="272"/>
      <c r="EB624" s="272"/>
      <c r="EC624" s="272"/>
      <c r="ED624" s="272"/>
      <c r="EE624" s="272"/>
      <c r="EF624" s="272"/>
      <c r="EG624" s="272"/>
      <c r="EH624" s="272"/>
      <c r="EI624" s="272"/>
      <c r="EJ624" s="272"/>
      <c r="EK624" s="272"/>
      <c r="EL624" s="272"/>
      <c r="EM624" s="272"/>
      <c r="EN624" s="272"/>
      <c r="EO624" s="272"/>
      <c r="EP624" s="272"/>
      <c r="EQ624" s="272"/>
      <c r="ER624" s="272"/>
      <c r="ES624" s="272"/>
      <c r="ET624" s="272"/>
      <c r="EU624" s="272"/>
      <c r="EV624" s="272"/>
      <c r="EW624" s="272"/>
      <c r="EX624" s="272"/>
      <c r="EY624" s="272"/>
      <c r="EZ624" s="272"/>
      <c r="FA624" s="272"/>
      <c r="FB624" s="272"/>
      <c r="FC624" s="272"/>
      <c r="FD624" s="272"/>
      <c r="FE624" s="272"/>
      <c r="FF624" s="272"/>
      <c r="FG624" s="272"/>
      <c r="FH624" s="272"/>
      <c r="FI624" s="272"/>
      <c r="FJ624" s="272"/>
      <c r="FK624" s="272"/>
      <c r="FL624" s="272"/>
      <c r="FM624" s="272"/>
      <c r="FN624" s="272"/>
      <c r="FO624" s="272"/>
    </row>
    <row r="625" spans="1:171" ht="15.75" thickBot="1">
      <c r="A625" s="260"/>
      <c r="B625" s="240" t="s">
        <v>16</v>
      </c>
      <c r="C625" s="241" t="e">
        <f>+C619/C617</f>
        <v>#DIV/0!</v>
      </c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  <c r="X625" s="272"/>
      <c r="Y625" s="272"/>
      <c r="Z625" s="272"/>
      <c r="AA625" s="272"/>
      <c r="AB625" s="272"/>
      <c r="AC625" s="272"/>
      <c r="AD625" s="272"/>
      <c r="AE625" s="272"/>
      <c r="AF625" s="272"/>
      <c r="AG625" s="272"/>
      <c r="AH625" s="272"/>
      <c r="AI625" s="272"/>
      <c r="AJ625" s="272"/>
      <c r="AK625" s="272"/>
      <c r="AL625" s="272"/>
      <c r="AM625" s="272"/>
      <c r="AN625" s="272"/>
      <c r="AO625" s="272"/>
      <c r="AP625" s="272"/>
      <c r="AQ625" s="272"/>
      <c r="AR625" s="272"/>
      <c r="AS625" s="272"/>
      <c r="AT625" s="272"/>
      <c r="AU625" s="272"/>
      <c r="AV625" s="272"/>
      <c r="AW625" s="272"/>
      <c r="AX625" s="272"/>
      <c r="AY625" s="272"/>
      <c r="AZ625" s="272"/>
      <c r="BA625" s="272"/>
      <c r="BB625" s="272"/>
      <c r="BC625" s="272"/>
      <c r="BD625" s="272"/>
      <c r="BE625" s="272"/>
      <c r="BF625" s="272"/>
      <c r="BG625" s="272"/>
      <c r="BH625" s="272"/>
      <c r="BI625" s="272"/>
      <c r="BJ625" s="272"/>
      <c r="BK625" s="272"/>
      <c r="BL625" s="272"/>
      <c r="BM625" s="272"/>
      <c r="BN625" s="272"/>
      <c r="BO625" s="272"/>
      <c r="BP625" s="272"/>
      <c r="BQ625" s="272"/>
      <c r="BR625" s="272"/>
      <c r="BS625" s="272"/>
      <c r="BT625" s="272"/>
      <c r="BU625" s="272"/>
      <c r="BV625" s="272"/>
      <c r="BW625" s="272"/>
      <c r="BX625" s="272"/>
      <c r="BY625" s="272"/>
      <c r="BZ625" s="272"/>
      <c r="CA625" s="272"/>
      <c r="CB625" s="272"/>
      <c r="CC625" s="272"/>
      <c r="CD625" s="272"/>
      <c r="CE625" s="272"/>
      <c r="CF625" s="272"/>
      <c r="CG625" s="272"/>
      <c r="CH625" s="272"/>
      <c r="CI625" s="272"/>
      <c r="CJ625" s="272"/>
      <c r="CK625" s="272"/>
      <c r="CL625" s="272"/>
      <c r="CM625" s="272"/>
      <c r="CN625" s="272"/>
      <c r="CO625" s="272"/>
      <c r="CP625" s="272"/>
      <c r="CQ625" s="272"/>
      <c r="CR625" s="272"/>
      <c r="CS625" s="272"/>
      <c r="CT625" s="272"/>
      <c r="CU625" s="272"/>
      <c r="CV625" s="272"/>
      <c r="CW625" s="272"/>
      <c r="CX625" s="272"/>
      <c r="CY625" s="272"/>
      <c r="CZ625" s="272"/>
      <c r="DA625" s="272"/>
      <c r="DB625" s="272"/>
      <c r="DC625" s="272"/>
      <c r="DD625" s="272"/>
      <c r="DE625" s="272"/>
      <c r="DF625" s="272"/>
      <c r="DG625" s="272"/>
      <c r="DH625" s="272"/>
      <c r="DI625" s="272"/>
      <c r="DJ625" s="272"/>
      <c r="DK625" s="272"/>
      <c r="DL625" s="272"/>
      <c r="DM625" s="272"/>
      <c r="DN625" s="272"/>
      <c r="DO625" s="272"/>
      <c r="DP625" s="272"/>
      <c r="DQ625" s="272"/>
      <c r="DR625" s="272"/>
      <c r="DS625" s="272"/>
      <c r="DT625" s="272"/>
      <c r="DU625" s="272"/>
      <c r="DV625" s="272"/>
      <c r="DW625" s="272"/>
      <c r="DX625" s="272"/>
      <c r="DY625" s="272"/>
      <c r="DZ625" s="272"/>
      <c r="EA625" s="272"/>
      <c r="EB625" s="272"/>
      <c r="EC625" s="272"/>
      <c r="ED625" s="272"/>
      <c r="EE625" s="272"/>
      <c r="EF625" s="272"/>
      <c r="EG625" s="272"/>
      <c r="EH625" s="272"/>
      <c r="EI625" s="272"/>
      <c r="EJ625" s="272"/>
      <c r="EK625" s="272"/>
      <c r="EL625" s="272"/>
      <c r="EM625" s="272"/>
      <c r="EN625" s="272"/>
      <c r="EO625" s="272"/>
      <c r="EP625" s="272"/>
      <c r="EQ625" s="272"/>
      <c r="ER625" s="272"/>
      <c r="ES625" s="272"/>
      <c r="ET625" s="272"/>
      <c r="EU625" s="272"/>
      <c r="EV625" s="272"/>
      <c r="EW625" s="272"/>
      <c r="EX625" s="272"/>
      <c r="EY625" s="272"/>
      <c r="EZ625" s="272"/>
      <c r="FA625" s="272"/>
      <c r="FB625" s="272"/>
      <c r="FC625" s="272"/>
      <c r="FD625" s="272"/>
      <c r="FE625" s="272"/>
      <c r="FF625" s="272"/>
      <c r="FG625" s="272"/>
      <c r="FH625" s="272"/>
      <c r="FI625" s="272"/>
      <c r="FJ625" s="272"/>
      <c r="FK625" s="272"/>
      <c r="FL625" s="272"/>
      <c r="FM625" s="272"/>
      <c r="FN625" s="272"/>
      <c r="FO625" s="272"/>
    </row>
    <row r="626" spans="1:171" s="333" customFormat="1" ht="15">
      <c r="A626" s="326"/>
      <c r="B626" s="327"/>
      <c r="C626" s="328"/>
      <c r="D626" s="332"/>
      <c r="E626" s="332"/>
      <c r="F626" s="332"/>
      <c r="G626" s="332"/>
      <c r="H626" s="332"/>
      <c r="I626" s="332"/>
      <c r="J626" s="332"/>
      <c r="K626" s="332"/>
      <c r="L626" s="332"/>
      <c r="M626" s="332"/>
      <c r="N626" s="332"/>
      <c r="O626" s="332"/>
      <c r="P626" s="332"/>
      <c r="Q626" s="332"/>
      <c r="R626" s="332"/>
      <c r="S626" s="332"/>
      <c r="T626" s="332"/>
      <c r="U626" s="332"/>
      <c r="V626" s="332"/>
      <c r="W626" s="332"/>
      <c r="X626" s="332"/>
      <c r="Y626" s="332"/>
      <c r="Z626" s="332"/>
      <c r="AA626" s="332"/>
      <c r="AB626" s="332"/>
      <c r="AC626" s="332"/>
      <c r="AD626" s="332"/>
      <c r="AE626" s="332"/>
      <c r="AF626" s="332"/>
      <c r="AG626" s="332"/>
      <c r="AH626" s="332"/>
      <c r="AI626" s="332"/>
      <c r="AJ626" s="332"/>
      <c r="AK626" s="332"/>
      <c r="AL626" s="332"/>
      <c r="AM626" s="332"/>
      <c r="AN626" s="332"/>
      <c r="AO626" s="332"/>
      <c r="AP626" s="332"/>
      <c r="AQ626" s="332"/>
      <c r="AR626" s="332"/>
      <c r="AS626" s="332"/>
      <c r="AT626" s="332"/>
      <c r="AU626" s="332"/>
      <c r="AV626" s="332"/>
      <c r="AW626" s="332"/>
      <c r="AX626" s="332"/>
      <c r="AY626" s="332"/>
      <c r="AZ626" s="332"/>
      <c r="BA626" s="332"/>
      <c r="BB626" s="332"/>
      <c r="BC626" s="332"/>
      <c r="BD626" s="332"/>
      <c r="BE626" s="332"/>
      <c r="BF626" s="332"/>
      <c r="BG626" s="332"/>
      <c r="BH626" s="332"/>
      <c r="BI626" s="332"/>
      <c r="BJ626" s="332"/>
      <c r="BK626" s="332"/>
      <c r="BL626" s="332"/>
      <c r="BM626" s="332"/>
      <c r="BN626" s="332"/>
      <c r="BO626" s="332"/>
      <c r="BP626" s="332"/>
      <c r="BQ626" s="332"/>
      <c r="BR626" s="332"/>
      <c r="BS626" s="332"/>
      <c r="BT626" s="332"/>
      <c r="BU626" s="332"/>
      <c r="BV626" s="332"/>
      <c r="BW626" s="332"/>
      <c r="BX626" s="332"/>
      <c r="BY626" s="332"/>
      <c r="BZ626" s="332"/>
      <c r="CA626" s="332"/>
      <c r="CB626" s="332"/>
      <c r="CC626" s="332"/>
      <c r="CD626" s="332"/>
      <c r="CE626" s="332"/>
      <c r="CF626" s="332"/>
      <c r="CG626" s="332"/>
      <c r="CH626" s="332"/>
      <c r="CI626" s="332"/>
      <c r="CJ626" s="332"/>
      <c r="CK626" s="332"/>
      <c r="CL626" s="332"/>
      <c r="CM626" s="332"/>
      <c r="CN626" s="332"/>
      <c r="CO626" s="332"/>
      <c r="CP626" s="332"/>
      <c r="CQ626" s="332"/>
      <c r="CR626" s="332"/>
      <c r="CS626" s="332"/>
      <c r="CT626" s="332"/>
      <c r="CU626" s="332"/>
      <c r="CV626" s="332"/>
      <c r="CW626" s="332"/>
      <c r="CX626" s="332"/>
      <c r="CY626" s="332"/>
      <c r="CZ626" s="332"/>
      <c r="DA626" s="332"/>
      <c r="DB626" s="332"/>
      <c r="DC626" s="332"/>
      <c r="DD626" s="332"/>
      <c r="DE626" s="332"/>
      <c r="DF626" s="332"/>
      <c r="DG626" s="332"/>
      <c r="DH626" s="332"/>
      <c r="DI626" s="332"/>
      <c r="DJ626" s="332"/>
      <c r="DK626" s="332"/>
      <c r="DL626" s="332"/>
      <c r="DM626" s="332"/>
      <c r="DN626" s="332"/>
      <c r="DO626" s="332"/>
      <c r="DP626" s="332"/>
      <c r="DQ626" s="332"/>
      <c r="DR626" s="332"/>
      <c r="DS626" s="332"/>
      <c r="DT626" s="332"/>
      <c r="DU626" s="332"/>
      <c r="DV626" s="332"/>
      <c r="DW626" s="332"/>
      <c r="DX626" s="332"/>
      <c r="DY626" s="332"/>
      <c r="DZ626" s="332"/>
      <c r="EA626" s="332"/>
      <c r="EB626" s="332"/>
      <c r="EC626" s="332"/>
      <c r="ED626" s="332"/>
      <c r="EE626" s="332"/>
      <c r="EF626" s="332"/>
      <c r="EG626" s="332"/>
      <c r="EH626" s="332"/>
      <c r="EI626" s="332"/>
      <c r="EJ626" s="332"/>
      <c r="EK626" s="332"/>
      <c r="EL626" s="332"/>
      <c r="EM626" s="332"/>
      <c r="EN626" s="332"/>
      <c r="EO626" s="332"/>
      <c r="EP626" s="332"/>
      <c r="EQ626" s="332"/>
      <c r="ER626" s="332"/>
      <c r="ES626" s="332"/>
      <c r="ET626" s="332"/>
      <c r="EU626" s="332"/>
      <c r="EV626" s="332"/>
      <c r="EW626" s="332"/>
      <c r="EX626" s="332"/>
      <c r="EY626" s="332"/>
      <c r="EZ626" s="332"/>
      <c r="FA626" s="332"/>
      <c r="FB626" s="332"/>
      <c r="FC626" s="332"/>
      <c r="FD626" s="332"/>
      <c r="FE626" s="332"/>
      <c r="FF626" s="332"/>
      <c r="FG626" s="332"/>
      <c r="FH626" s="332"/>
      <c r="FI626" s="332"/>
      <c r="FJ626" s="332"/>
      <c r="FK626" s="332"/>
      <c r="FL626" s="332"/>
      <c r="FM626" s="332"/>
      <c r="FN626" s="332"/>
      <c r="FO626" s="332"/>
    </row>
    <row r="627" spans="1:171" ht="15">
      <c r="A627" s="205" t="s">
        <v>616</v>
      </c>
      <c r="B627" s="298" t="s">
        <v>617</v>
      </c>
      <c r="C627" s="287"/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2"/>
      <c r="T627" s="272"/>
      <c r="U627" s="272"/>
      <c r="V627" s="272"/>
      <c r="W627" s="272"/>
      <c r="X627" s="272"/>
      <c r="Y627" s="272"/>
      <c r="Z627" s="272"/>
      <c r="AA627" s="272"/>
      <c r="AB627" s="272"/>
      <c r="AC627" s="272"/>
      <c r="AD627" s="272"/>
      <c r="AE627" s="272"/>
      <c r="AF627" s="272"/>
      <c r="AG627" s="272"/>
      <c r="AH627" s="272"/>
      <c r="AI627" s="272"/>
      <c r="AJ627" s="272"/>
      <c r="AK627" s="272"/>
      <c r="AL627" s="272"/>
      <c r="AM627" s="272"/>
      <c r="AN627" s="272"/>
      <c r="AO627" s="272"/>
      <c r="AP627" s="272"/>
      <c r="AQ627" s="272"/>
      <c r="AR627" s="272"/>
      <c r="AS627" s="272"/>
      <c r="AT627" s="272"/>
      <c r="AU627" s="272"/>
      <c r="AV627" s="272"/>
      <c r="AW627" s="272"/>
      <c r="AX627" s="272"/>
      <c r="AY627" s="272"/>
      <c r="AZ627" s="272"/>
      <c r="BA627" s="272"/>
      <c r="BB627" s="272"/>
      <c r="BC627" s="272"/>
      <c r="BD627" s="272"/>
      <c r="BE627" s="272"/>
      <c r="BF627" s="272"/>
      <c r="BG627" s="272"/>
      <c r="BH627" s="272"/>
      <c r="BI627" s="272"/>
      <c r="BJ627" s="272"/>
      <c r="BK627" s="272"/>
      <c r="BL627" s="272"/>
      <c r="BM627" s="272"/>
      <c r="BN627" s="272"/>
      <c r="BO627" s="272"/>
      <c r="BP627" s="272"/>
      <c r="BQ627" s="272"/>
      <c r="BR627" s="272"/>
      <c r="BS627" s="272"/>
      <c r="BT627" s="272"/>
      <c r="BU627" s="272"/>
      <c r="BV627" s="272"/>
      <c r="BW627" s="272"/>
      <c r="BX627" s="272"/>
      <c r="BY627" s="272"/>
      <c r="BZ627" s="272"/>
      <c r="CA627" s="272"/>
      <c r="CB627" s="272"/>
      <c r="CC627" s="272"/>
      <c r="CD627" s="272"/>
      <c r="CE627" s="272"/>
      <c r="CF627" s="272"/>
      <c r="CG627" s="272"/>
      <c r="CH627" s="272"/>
      <c r="CI627" s="272"/>
      <c r="CJ627" s="272"/>
      <c r="CK627" s="272"/>
      <c r="CL627" s="272"/>
      <c r="CM627" s="272"/>
      <c r="CN627" s="272"/>
      <c r="CO627" s="272"/>
      <c r="CP627" s="272"/>
      <c r="CQ627" s="272"/>
      <c r="CR627" s="272"/>
      <c r="CS627" s="272"/>
      <c r="CT627" s="272"/>
      <c r="CU627" s="272"/>
      <c r="CV627" s="272"/>
      <c r="CW627" s="272"/>
      <c r="CX627" s="272"/>
      <c r="CY627" s="272"/>
      <c r="CZ627" s="272"/>
      <c r="DA627" s="272"/>
      <c r="DB627" s="272"/>
      <c r="DC627" s="272"/>
      <c r="DD627" s="272"/>
      <c r="DE627" s="272"/>
      <c r="DF627" s="272"/>
      <c r="DG627" s="272"/>
      <c r="DH627" s="272"/>
      <c r="DI627" s="272"/>
      <c r="DJ627" s="272"/>
      <c r="DK627" s="272"/>
      <c r="DL627" s="272"/>
      <c r="DM627" s="272"/>
      <c r="DN627" s="272"/>
      <c r="DO627" s="272"/>
      <c r="DP627" s="272"/>
      <c r="DQ627" s="272"/>
      <c r="DR627" s="272"/>
      <c r="DS627" s="272"/>
      <c r="DT627" s="272"/>
      <c r="DU627" s="272"/>
      <c r="DV627" s="272"/>
      <c r="DW627" s="272"/>
      <c r="DX627" s="272"/>
      <c r="DY627" s="272"/>
      <c r="DZ627" s="272"/>
      <c r="EA627" s="272"/>
      <c r="EB627" s="272"/>
      <c r="EC627" s="272"/>
      <c r="ED627" s="272"/>
      <c r="EE627" s="272"/>
      <c r="EF627" s="272"/>
      <c r="EG627" s="272"/>
      <c r="EH627" s="272"/>
      <c r="EI627" s="272"/>
      <c r="EJ627" s="272"/>
      <c r="EK627" s="272"/>
      <c r="EL627" s="272"/>
      <c r="EM627" s="272"/>
      <c r="EN627" s="272"/>
      <c r="EO627" s="272"/>
      <c r="EP627" s="272"/>
      <c r="EQ627" s="272"/>
      <c r="ER627" s="272"/>
      <c r="ES627" s="272"/>
      <c r="ET627" s="272"/>
      <c r="EU627" s="272"/>
      <c r="EV627" s="272"/>
      <c r="EW627" s="272"/>
      <c r="EX627" s="272"/>
      <c r="EY627" s="272"/>
      <c r="EZ627" s="272"/>
      <c r="FA627" s="272"/>
      <c r="FB627" s="272"/>
      <c r="FC627" s="272"/>
      <c r="FD627" s="272"/>
      <c r="FE627" s="272"/>
      <c r="FF627" s="272"/>
      <c r="FG627" s="272"/>
      <c r="FH627" s="272"/>
      <c r="FI627" s="272"/>
      <c r="FJ627" s="272"/>
      <c r="FK627" s="272"/>
      <c r="FL627" s="272"/>
      <c r="FM627" s="272"/>
      <c r="FN627" s="272"/>
      <c r="FO627" s="272"/>
    </row>
    <row r="628" spans="1:171" ht="15">
      <c r="A628" s="219"/>
      <c r="B628" s="250" t="s">
        <v>68</v>
      </c>
      <c r="C628" s="187"/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2"/>
      <c r="T628" s="272"/>
      <c r="U628" s="272"/>
      <c r="V628" s="272"/>
      <c r="W628" s="272"/>
      <c r="X628" s="272"/>
      <c r="Y628" s="272"/>
      <c r="Z628" s="272"/>
      <c r="AA628" s="272"/>
      <c r="AB628" s="272"/>
      <c r="AC628" s="272"/>
      <c r="AD628" s="272"/>
      <c r="AE628" s="272"/>
      <c r="AF628" s="272"/>
      <c r="AG628" s="272"/>
      <c r="AH628" s="272"/>
      <c r="AI628" s="272"/>
      <c r="AJ628" s="272"/>
      <c r="AK628" s="272"/>
      <c r="AL628" s="272"/>
      <c r="AM628" s="272"/>
      <c r="AN628" s="272"/>
      <c r="AO628" s="272"/>
      <c r="AP628" s="272"/>
      <c r="AQ628" s="272"/>
      <c r="AR628" s="272"/>
      <c r="AS628" s="272"/>
      <c r="AT628" s="272"/>
      <c r="AU628" s="272"/>
      <c r="AV628" s="272"/>
      <c r="AW628" s="272"/>
      <c r="AX628" s="272"/>
      <c r="AY628" s="272"/>
      <c r="AZ628" s="272"/>
      <c r="BA628" s="272"/>
      <c r="BB628" s="272"/>
      <c r="BC628" s="272"/>
      <c r="BD628" s="272"/>
      <c r="BE628" s="272"/>
      <c r="BF628" s="272"/>
      <c r="BG628" s="272"/>
      <c r="BH628" s="272"/>
      <c r="BI628" s="272"/>
      <c r="BJ628" s="272"/>
      <c r="BK628" s="272"/>
      <c r="BL628" s="272"/>
      <c r="BM628" s="272"/>
      <c r="BN628" s="272"/>
      <c r="BO628" s="272"/>
      <c r="BP628" s="272"/>
      <c r="BQ628" s="272"/>
      <c r="BR628" s="272"/>
      <c r="BS628" s="272"/>
      <c r="BT628" s="272"/>
      <c r="BU628" s="272"/>
      <c r="BV628" s="272"/>
      <c r="BW628" s="272"/>
      <c r="BX628" s="272"/>
      <c r="BY628" s="272"/>
      <c r="BZ628" s="272"/>
      <c r="CA628" s="272"/>
      <c r="CB628" s="272"/>
      <c r="CC628" s="272"/>
      <c r="CD628" s="272"/>
      <c r="CE628" s="272"/>
      <c r="CF628" s="272"/>
      <c r="CG628" s="272"/>
      <c r="CH628" s="272"/>
      <c r="CI628" s="272"/>
      <c r="CJ628" s="272"/>
      <c r="CK628" s="272"/>
      <c r="CL628" s="272"/>
      <c r="CM628" s="272"/>
      <c r="CN628" s="272"/>
      <c r="CO628" s="272"/>
      <c r="CP628" s="272"/>
      <c r="CQ628" s="272"/>
      <c r="CR628" s="272"/>
      <c r="CS628" s="272"/>
      <c r="CT628" s="272"/>
      <c r="CU628" s="272"/>
      <c r="CV628" s="272"/>
      <c r="CW628" s="272"/>
      <c r="CX628" s="272"/>
      <c r="CY628" s="272"/>
      <c r="CZ628" s="272"/>
      <c r="DA628" s="272"/>
      <c r="DB628" s="272"/>
      <c r="DC628" s="272"/>
      <c r="DD628" s="272"/>
      <c r="DE628" s="272"/>
      <c r="DF628" s="272"/>
      <c r="DG628" s="272"/>
      <c r="DH628" s="272"/>
      <c r="DI628" s="272"/>
      <c r="DJ628" s="272"/>
      <c r="DK628" s="272"/>
      <c r="DL628" s="272"/>
      <c r="DM628" s="272"/>
      <c r="DN628" s="272"/>
      <c r="DO628" s="272"/>
      <c r="DP628" s="272"/>
      <c r="DQ628" s="272"/>
      <c r="DR628" s="272"/>
      <c r="DS628" s="272"/>
      <c r="DT628" s="272"/>
      <c r="DU628" s="272"/>
      <c r="DV628" s="272"/>
      <c r="DW628" s="272"/>
      <c r="DX628" s="272"/>
      <c r="DY628" s="272"/>
      <c r="DZ628" s="272"/>
      <c r="EA628" s="272"/>
      <c r="EB628" s="272"/>
      <c r="EC628" s="272"/>
      <c r="ED628" s="272"/>
      <c r="EE628" s="272"/>
      <c r="EF628" s="272"/>
      <c r="EG628" s="272"/>
      <c r="EH628" s="272"/>
      <c r="EI628" s="272"/>
      <c r="EJ628" s="272"/>
      <c r="EK628" s="272"/>
      <c r="EL628" s="272"/>
      <c r="EM628" s="272"/>
      <c r="EN628" s="272"/>
      <c r="EO628" s="272"/>
      <c r="EP628" s="272"/>
      <c r="EQ628" s="272"/>
      <c r="ER628" s="272"/>
      <c r="ES628" s="272"/>
      <c r="ET628" s="272"/>
      <c r="EU628" s="272"/>
      <c r="EV628" s="272"/>
      <c r="EW628" s="272"/>
      <c r="EX628" s="272"/>
      <c r="EY628" s="272"/>
      <c r="EZ628" s="272"/>
      <c r="FA628" s="272"/>
      <c r="FB628" s="272"/>
      <c r="FC628" s="272"/>
      <c r="FD628" s="272"/>
      <c r="FE628" s="272"/>
      <c r="FF628" s="272"/>
      <c r="FG628" s="272"/>
      <c r="FH628" s="272"/>
      <c r="FI628" s="272"/>
      <c r="FJ628" s="272"/>
      <c r="FK628" s="272"/>
      <c r="FL628" s="272"/>
      <c r="FM628" s="272"/>
      <c r="FN628" s="272"/>
      <c r="FO628" s="272"/>
    </row>
    <row r="629" spans="1:171" ht="15">
      <c r="A629" s="219"/>
      <c r="B629" s="256" t="s">
        <v>11</v>
      </c>
      <c r="C629" s="190"/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2"/>
      <c r="T629" s="272"/>
      <c r="U629" s="272"/>
      <c r="V629" s="272"/>
      <c r="W629" s="272"/>
      <c r="X629" s="272"/>
      <c r="Y629" s="272"/>
      <c r="Z629" s="272"/>
      <c r="AA629" s="272"/>
      <c r="AB629" s="272"/>
      <c r="AC629" s="272"/>
      <c r="AD629" s="272"/>
      <c r="AE629" s="272"/>
      <c r="AF629" s="272"/>
      <c r="AG629" s="272"/>
      <c r="AH629" s="272"/>
      <c r="AI629" s="272"/>
      <c r="AJ629" s="272"/>
      <c r="AK629" s="272"/>
      <c r="AL629" s="272"/>
      <c r="AM629" s="272"/>
      <c r="AN629" s="272"/>
      <c r="AO629" s="272"/>
      <c r="AP629" s="272"/>
      <c r="AQ629" s="272"/>
      <c r="AR629" s="272"/>
      <c r="AS629" s="272"/>
      <c r="AT629" s="272"/>
      <c r="AU629" s="272"/>
      <c r="AV629" s="272"/>
      <c r="AW629" s="272"/>
      <c r="AX629" s="272"/>
      <c r="AY629" s="272"/>
      <c r="AZ629" s="272"/>
      <c r="BA629" s="272"/>
      <c r="BB629" s="272"/>
      <c r="BC629" s="272"/>
      <c r="BD629" s="272"/>
      <c r="BE629" s="272"/>
      <c r="BF629" s="272"/>
      <c r="BG629" s="272"/>
      <c r="BH629" s="272"/>
      <c r="BI629" s="272"/>
      <c r="BJ629" s="272"/>
      <c r="BK629" s="272"/>
      <c r="BL629" s="272"/>
      <c r="BM629" s="272"/>
      <c r="BN629" s="272"/>
      <c r="BO629" s="272"/>
      <c r="BP629" s="272"/>
      <c r="BQ629" s="272"/>
      <c r="BR629" s="272"/>
      <c r="BS629" s="272"/>
      <c r="BT629" s="272"/>
      <c r="BU629" s="272"/>
      <c r="BV629" s="272"/>
      <c r="BW629" s="272"/>
      <c r="BX629" s="272"/>
      <c r="BY629" s="272"/>
      <c r="BZ629" s="272"/>
      <c r="CA629" s="272"/>
      <c r="CB629" s="272"/>
      <c r="CC629" s="272"/>
      <c r="CD629" s="272"/>
      <c r="CE629" s="272"/>
      <c r="CF629" s="272"/>
      <c r="CG629" s="272"/>
      <c r="CH629" s="272"/>
      <c r="CI629" s="272"/>
      <c r="CJ629" s="272"/>
      <c r="CK629" s="272"/>
      <c r="CL629" s="272"/>
      <c r="CM629" s="272"/>
      <c r="CN629" s="272"/>
      <c r="CO629" s="272"/>
      <c r="CP629" s="272"/>
      <c r="CQ629" s="272"/>
      <c r="CR629" s="272"/>
      <c r="CS629" s="272"/>
      <c r="CT629" s="272"/>
      <c r="CU629" s="272"/>
      <c r="CV629" s="272"/>
      <c r="CW629" s="272"/>
      <c r="CX629" s="272"/>
      <c r="CY629" s="272"/>
      <c r="CZ629" s="272"/>
      <c r="DA629" s="272"/>
      <c r="DB629" s="272"/>
      <c r="DC629" s="272"/>
      <c r="DD629" s="272"/>
      <c r="DE629" s="272"/>
      <c r="DF629" s="272"/>
      <c r="DG629" s="272"/>
      <c r="DH629" s="272"/>
      <c r="DI629" s="272"/>
      <c r="DJ629" s="272"/>
      <c r="DK629" s="272"/>
      <c r="DL629" s="272"/>
      <c r="DM629" s="272"/>
      <c r="DN629" s="272"/>
      <c r="DO629" s="272"/>
      <c r="DP629" s="272"/>
      <c r="DQ629" s="272"/>
      <c r="DR629" s="272"/>
      <c r="DS629" s="272"/>
      <c r="DT629" s="272"/>
      <c r="DU629" s="272"/>
      <c r="DV629" s="272"/>
      <c r="DW629" s="272"/>
      <c r="DX629" s="272"/>
      <c r="DY629" s="272"/>
      <c r="DZ629" s="272"/>
      <c r="EA629" s="272"/>
      <c r="EB629" s="272"/>
      <c r="EC629" s="272"/>
      <c r="ED629" s="272"/>
      <c r="EE629" s="272"/>
      <c r="EF629" s="272"/>
      <c r="EG629" s="272"/>
      <c r="EH629" s="272"/>
      <c r="EI629" s="272"/>
      <c r="EJ629" s="272"/>
      <c r="EK629" s="272"/>
      <c r="EL629" s="272"/>
      <c r="EM629" s="272"/>
      <c r="EN629" s="272"/>
      <c r="EO629" s="272"/>
      <c r="EP629" s="272"/>
      <c r="EQ629" s="272"/>
      <c r="ER629" s="272"/>
      <c r="ES629" s="272"/>
      <c r="ET629" s="272"/>
      <c r="EU629" s="272"/>
      <c r="EV629" s="272"/>
      <c r="EW629" s="272"/>
      <c r="EX629" s="272"/>
      <c r="EY629" s="272"/>
      <c r="EZ629" s="272"/>
      <c r="FA629" s="272"/>
      <c r="FB629" s="272"/>
      <c r="FC629" s="272"/>
      <c r="FD629" s="272"/>
      <c r="FE629" s="272"/>
      <c r="FF629" s="272"/>
      <c r="FG629" s="272"/>
      <c r="FH629" s="272"/>
      <c r="FI629" s="272"/>
      <c r="FJ629" s="272"/>
      <c r="FK629" s="272"/>
      <c r="FL629" s="272"/>
      <c r="FM629" s="272"/>
      <c r="FN629" s="272"/>
      <c r="FO629" s="272"/>
    </row>
    <row r="630" spans="1:171" ht="15">
      <c r="A630" s="219"/>
      <c r="B630" s="256" t="s">
        <v>12</v>
      </c>
      <c r="C630" s="190"/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2"/>
      <c r="T630" s="272"/>
      <c r="U630" s="272"/>
      <c r="V630" s="272"/>
      <c r="W630" s="272"/>
      <c r="X630" s="272"/>
      <c r="Y630" s="272"/>
      <c r="Z630" s="272"/>
      <c r="AA630" s="272"/>
      <c r="AB630" s="272"/>
      <c r="AC630" s="272"/>
      <c r="AD630" s="272"/>
      <c r="AE630" s="272"/>
      <c r="AF630" s="272"/>
      <c r="AG630" s="272"/>
      <c r="AH630" s="272"/>
      <c r="AI630" s="272"/>
      <c r="AJ630" s="272"/>
      <c r="AK630" s="272"/>
      <c r="AL630" s="272"/>
      <c r="AM630" s="272"/>
      <c r="AN630" s="272"/>
      <c r="AO630" s="272"/>
      <c r="AP630" s="272"/>
      <c r="AQ630" s="272"/>
      <c r="AR630" s="272"/>
      <c r="AS630" s="272"/>
      <c r="AT630" s="272"/>
      <c r="AU630" s="272"/>
      <c r="AV630" s="272"/>
      <c r="AW630" s="272"/>
      <c r="AX630" s="272"/>
      <c r="AY630" s="272"/>
      <c r="AZ630" s="272"/>
      <c r="BA630" s="272"/>
      <c r="BB630" s="272"/>
      <c r="BC630" s="272"/>
      <c r="BD630" s="272"/>
      <c r="BE630" s="272"/>
      <c r="BF630" s="272"/>
      <c r="BG630" s="272"/>
      <c r="BH630" s="272"/>
      <c r="BI630" s="272"/>
      <c r="BJ630" s="272"/>
      <c r="BK630" s="272"/>
      <c r="BL630" s="272"/>
      <c r="BM630" s="272"/>
      <c r="BN630" s="272"/>
      <c r="BO630" s="272"/>
      <c r="BP630" s="272"/>
      <c r="BQ630" s="272"/>
      <c r="BR630" s="272"/>
      <c r="BS630" s="272"/>
      <c r="BT630" s="272"/>
      <c r="BU630" s="272"/>
      <c r="BV630" s="272"/>
      <c r="BW630" s="272"/>
      <c r="BX630" s="272"/>
      <c r="BY630" s="272"/>
      <c r="BZ630" s="272"/>
      <c r="CA630" s="272"/>
      <c r="CB630" s="272"/>
      <c r="CC630" s="272"/>
      <c r="CD630" s="272"/>
      <c r="CE630" s="272"/>
      <c r="CF630" s="272"/>
      <c r="CG630" s="272"/>
      <c r="CH630" s="272"/>
      <c r="CI630" s="272"/>
      <c r="CJ630" s="272"/>
      <c r="CK630" s="272"/>
      <c r="CL630" s="272"/>
      <c r="CM630" s="272"/>
      <c r="CN630" s="272"/>
      <c r="CO630" s="272"/>
      <c r="CP630" s="272"/>
      <c r="CQ630" s="272"/>
      <c r="CR630" s="272"/>
      <c r="CS630" s="272"/>
      <c r="CT630" s="272"/>
      <c r="CU630" s="272"/>
      <c r="CV630" s="272"/>
      <c r="CW630" s="272"/>
      <c r="CX630" s="272"/>
      <c r="CY630" s="272"/>
      <c r="CZ630" s="272"/>
      <c r="DA630" s="272"/>
      <c r="DB630" s="272"/>
      <c r="DC630" s="272"/>
      <c r="DD630" s="272"/>
      <c r="DE630" s="272"/>
      <c r="DF630" s="272"/>
      <c r="DG630" s="272"/>
      <c r="DH630" s="272"/>
      <c r="DI630" s="272"/>
      <c r="DJ630" s="272"/>
      <c r="DK630" s="272"/>
      <c r="DL630" s="272"/>
      <c r="DM630" s="272"/>
      <c r="DN630" s="272"/>
      <c r="DO630" s="272"/>
      <c r="DP630" s="272"/>
      <c r="DQ630" s="272"/>
      <c r="DR630" s="272"/>
      <c r="DS630" s="272"/>
      <c r="DT630" s="272"/>
      <c r="DU630" s="272"/>
      <c r="DV630" s="272"/>
      <c r="DW630" s="272"/>
      <c r="DX630" s="272"/>
      <c r="DY630" s="272"/>
      <c r="DZ630" s="272"/>
      <c r="EA630" s="272"/>
      <c r="EB630" s="272"/>
      <c r="EC630" s="272"/>
      <c r="ED630" s="272"/>
      <c r="EE630" s="272"/>
      <c r="EF630" s="272"/>
      <c r="EG630" s="272"/>
      <c r="EH630" s="272"/>
      <c r="EI630" s="272"/>
      <c r="EJ630" s="272"/>
      <c r="EK630" s="272"/>
      <c r="EL630" s="272"/>
      <c r="EM630" s="272"/>
      <c r="EN630" s="272"/>
      <c r="EO630" s="272"/>
      <c r="EP630" s="272"/>
      <c r="EQ630" s="272"/>
      <c r="ER630" s="272"/>
      <c r="ES630" s="272"/>
      <c r="ET630" s="272"/>
      <c r="EU630" s="272"/>
      <c r="EV630" s="272"/>
      <c r="EW630" s="272"/>
      <c r="EX630" s="272"/>
      <c r="EY630" s="272"/>
      <c r="EZ630" s="272"/>
      <c r="FA630" s="272"/>
      <c r="FB630" s="272"/>
      <c r="FC630" s="272"/>
      <c r="FD630" s="272"/>
      <c r="FE630" s="272"/>
      <c r="FF630" s="272"/>
      <c r="FG630" s="272"/>
      <c r="FH630" s="272"/>
      <c r="FI630" s="272"/>
      <c r="FJ630" s="272"/>
      <c r="FK630" s="272"/>
      <c r="FL630" s="272"/>
      <c r="FM630" s="272"/>
      <c r="FN630" s="272"/>
      <c r="FO630" s="272"/>
    </row>
    <row r="631" spans="1:171" ht="15">
      <c r="A631" s="219"/>
      <c r="B631" s="250" t="s">
        <v>69</v>
      </c>
      <c r="C631" s="187"/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  <c r="X631" s="272"/>
      <c r="Y631" s="272"/>
      <c r="Z631" s="272"/>
      <c r="AA631" s="272"/>
      <c r="AB631" s="272"/>
      <c r="AC631" s="272"/>
      <c r="AD631" s="272"/>
      <c r="AE631" s="272"/>
      <c r="AF631" s="272"/>
      <c r="AG631" s="272"/>
      <c r="AH631" s="272"/>
      <c r="AI631" s="272"/>
      <c r="AJ631" s="272"/>
      <c r="AK631" s="272"/>
      <c r="AL631" s="272"/>
      <c r="AM631" s="272"/>
      <c r="AN631" s="272"/>
      <c r="AO631" s="272"/>
      <c r="AP631" s="272"/>
      <c r="AQ631" s="272"/>
      <c r="AR631" s="272"/>
      <c r="AS631" s="272"/>
      <c r="AT631" s="272"/>
      <c r="AU631" s="272"/>
      <c r="AV631" s="272"/>
      <c r="AW631" s="272"/>
      <c r="AX631" s="272"/>
      <c r="AY631" s="272"/>
      <c r="AZ631" s="272"/>
      <c r="BA631" s="272"/>
      <c r="BB631" s="272"/>
      <c r="BC631" s="272"/>
      <c r="BD631" s="272"/>
      <c r="BE631" s="272"/>
      <c r="BF631" s="272"/>
      <c r="BG631" s="272"/>
      <c r="BH631" s="272"/>
      <c r="BI631" s="272"/>
      <c r="BJ631" s="272"/>
      <c r="BK631" s="272"/>
      <c r="BL631" s="272"/>
      <c r="BM631" s="272"/>
      <c r="BN631" s="272"/>
      <c r="BO631" s="272"/>
      <c r="BP631" s="272"/>
      <c r="BQ631" s="272"/>
      <c r="BR631" s="272"/>
      <c r="BS631" s="272"/>
      <c r="BT631" s="272"/>
      <c r="BU631" s="272"/>
      <c r="BV631" s="272"/>
      <c r="BW631" s="272"/>
      <c r="BX631" s="272"/>
      <c r="BY631" s="272"/>
      <c r="BZ631" s="272"/>
      <c r="CA631" s="272"/>
      <c r="CB631" s="272"/>
      <c r="CC631" s="272"/>
      <c r="CD631" s="272"/>
      <c r="CE631" s="272"/>
      <c r="CF631" s="272"/>
      <c r="CG631" s="272"/>
      <c r="CH631" s="272"/>
      <c r="CI631" s="272"/>
      <c r="CJ631" s="272"/>
      <c r="CK631" s="272"/>
      <c r="CL631" s="272"/>
      <c r="CM631" s="272"/>
      <c r="CN631" s="272"/>
      <c r="CO631" s="272"/>
      <c r="CP631" s="272"/>
      <c r="CQ631" s="272"/>
      <c r="CR631" s="272"/>
      <c r="CS631" s="272"/>
      <c r="CT631" s="272"/>
      <c r="CU631" s="272"/>
      <c r="CV631" s="272"/>
      <c r="CW631" s="272"/>
      <c r="CX631" s="272"/>
      <c r="CY631" s="272"/>
      <c r="CZ631" s="272"/>
      <c r="DA631" s="272"/>
      <c r="DB631" s="272"/>
      <c r="DC631" s="272"/>
      <c r="DD631" s="272"/>
      <c r="DE631" s="272"/>
      <c r="DF631" s="272"/>
      <c r="DG631" s="272"/>
      <c r="DH631" s="272"/>
      <c r="DI631" s="272"/>
      <c r="DJ631" s="272"/>
      <c r="DK631" s="272"/>
      <c r="DL631" s="272"/>
      <c r="DM631" s="272"/>
      <c r="DN631" s="272"/>
      <c r="DO631" s="272"/>
      <c r="DP631" s="272"/>
      <c r="DQ631" s="272"/>
      <c r="DR631" s="272"/>
      <c r="DS631" s="272"/>
      <c r="DT631" s="272"/>
      <c r="DU631" s="272"/>
      <c r="DV631" s="272"/>
      <c r="DW631" s="272"/>
      <c r="DX631" s="272"/>
      <c r="DY631" s="272"/>
      <c r="DZ631" s="272"/>
      <c r="EA631" s="272"/>
      <c r="EB631" s="272"/>
      <c r="EC631" s="272"/>
      <c r="ED631" s="272"/>
      <c r="EE631" s="272"/>
      <c r="EF631" s="272"/>
      <c r="EG631" s="272"/>
      <c r="EH631" s="272"/>
      <c r="EI631" s="272"/>
      <c r="EJ631" s="272"/>
      <c r="EK631" s="272"/>
      <c r="EL631" s="272"/>
      <c r="EM631" s="272"/>
      <c r="EN631" s="272"/>
      <c r="EO631" s="272"/>
      <c r="EP631" s="272"/>
      <c r="EQ631" s="272"/>
      <c r="ER631" s="272"/>
      <c r="ES631" s="272"/>
      <c r="ET631" s="272"/>
      <c r="EU631" s="272"/>
      <c r="EV631" s="272"/>
      <c r="EW631" s="272"/>
      <c r="EX631" s="272"/>
      <c r="EY631" s="272"/>
      <c r="EZ631" s="272"/>
      <c r="FA631" s="272"/>
      <c r="FB631" s="272"/>
      <c r="FC631" s="272"/>
      <c r="FD631" s="272"/>
      <c r="FE631" s="272"/>
      <c r="FF631" s="272"/>
      <c r="FG631" s="272"/>
      <c r="FH631" s="272"/>
      <c r="FI631" s="272"/>
      <c r="FJ631" s="272"/>
      <c r="FK631" s="272"/>
      <c r="FL631" s="272"/>
      <c r="FM631" s="272"/>
      <c r="FN631" s="272"/>
      <c r="FO631" s="272"/>
    </row>
    <row r="632" spans="1:171" ht="15">
      <c r="A632" s="219"/>
      <c r="B632" s="256" t="s">
        <v>617</v>
      </c>
      <c r="C632" s="257">
        <f>+C633+C634</f>
        <v>0</v>
      </c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  <c r="X632" s="272"/>
      <c r="Y632" s="272"/>
      <c r="Z632" s="272"/>
      <c r="AA632" s="272"/>
      <c r="AB632" s="272"/>
      <c r="AC632" s="272"/>
      <c r="AD632" s="272"/>
      <c r="AE632" s="272"/>
      <c r="AF632" s="272"/>
      <c r="AG632" s="272"/>
      <c r="AH632" s="272"/>
      <c r="AI632" s="272"/>
      <c r="AJ632" s="272"/>
      <c r="AK632" s="272"/>
      <c r="AL632" s="272"/>
      <c r="AM632" s="272"/>
      <c r="AN632" s="272"/>
      <c r="AO632" s="272"/>
      <c r="AP632" s="272"/>
      <c r="AQ632" s="272"/>
      <c r="AR632" s="272"/>
      <c r="AS632" s="272"/>
      <c r="AT632" s="272"/>
      <c r="AU632" s="272"/>
      <c r="AV632" s="272"/>
      <c r="AW632" s="272"/>
      <c r="AX632" s="272"/>
      <c r="AY632" s="272"/>
      <c r="AZ632" s="272"/>
      <c r="BA632" s="272"/>
      <c r="BB632" s="272"/>
      <c r="BC632" s="272"/>
      <c r="BD632" s="272"/>
      <c r="BE632" s="272"/>
      <c r="BF632" s="272"/>
      <c r="BG632" s="272"/>
      <c r="BH632" s="272"/>
      <c r="BI632" s="272"/>
      <c r="BJ632" s="272"/>
      <c r="BK632" s="272"/>
      <c r="BL632" s="272"/>
      <c r="BM632" s="272"/>
      <c r="BN632" s="272"/>
      <c r="BO632" s="272"/>
      <c r="BP632" s="272"/>
      <c r="BQ632" s="272"/>
      <c r="BR632" s="272"/>
      <c r="BS632" s="272"/>
      <c r="BT632" s="272"/>
      <c r="BU632" s="272"/>
      <c r="BV632" s="272"/>
      <c r="BW632" s="272"/>
      <c r="BX632" s="272"/>
      <c r="BY632" s="272"/>
      <c r="BZ632" s="272"/>
      <c r="CA632" s="272"/>
      <c r="CB632" s="272"/>
      <c r="CC632" s="272"/>
      <c r="CD632" s="272"/>
      <c r="CE632" s="272"/>
      <c r="CF632" s="272"/>
      <c r="CG632" s="272"/>
      <c r="CH632" s="272"/>
      <c r="CI632" s="272"/>
      <c r="CJ632" s="272"/>
      <c r="CK632" s="272"/>
      <c r="CL632" s="272"/>
      <c r="CM632" s="272"/>
      <c r="CN632" s="272"/>
      <c r="CO632" s="272"/>
      <c r="CP632" s="272"/>
      <c r="CQ632" s="272"/>
      <c r="CR632" s="272"/>
      <c r="CS632" s="272"/>
      <c r="CT632" s="272"/>
      <c r="CU632" s="272"/>
      <c r="CV632" s="272"/>
      <c r="CW632" s="272"/>
      <c r="CX632" s="272"/>
      <c r="CY632" s="272"/>
      <c r="CZ632" s="272"/>
      <c r="DA632" s="272"/>
      <c r="DB632" s="272"/>
      <c r="DC632" s="272"/>
      <c r="DD632" s="272"/>
      <c r="DE632" s="272"/>
      <c r="DF632" s="272"/>
      <c r="DG632" s="272"/>
      <c r="DH632" s="272"/>
      <c r="DI632" s="272"/>
      <c r="DJ632" s="272"/>
      <c r="DK632" s="272"/>
      <c r="DL632" s="272"/>
      <c r="DM632" s="272"/>
      <c r="DN632" s="272"/>
      <c r="DO632" s="272"/>
      <c r="DP632" s="272"/>
      <c r="DQ632" s="272"/>
      <c r="DR632" s="272"/>
      <c r="DS632" s="272"/>
      <c r="DT632" s="272"/>
      <c r="DU632" s="272"/>
      <c r="DV632" s="272"/>
      <c r="DW632" s="272"/>
      <c r="DX632" s="272"/>
      <c r="DY632" s="272"/>
      <c r="DZ632" s="272"/>
      <c r="EA632" s="272"/>
      <c r="EB632" s="272"/>
      <c r="EC632" s="272"/>
      <c r="ED632" s="272"/>
      <c r="EE632" s="272"/>
      <c r="EF632" s="272"/>
      <c r="EG632" s="272"/>
      <c r="EH632" s="272"/>
      <c r="EI632" s="272"/>
      <c r="EJ632" s="272"/>
      <c r="EK632" s="272"/>
      <c r="EL632" s="272"/>
      <c r="EM632" s="272"/>
      <c r="EN632" s="272"/>
      <c r="EO632" s="272"/>
      <c r="EP632" s="272"/>
      <c r="EQ632" s="272"/>
      <c r="ER632" s="272"/>
      <c r="ES632" s="272"/>
      <c r="ET632" s="272"/>
      <c r="EU632" s="272"/>
      <c r="EV632" s="272"/>
      <c r="EW632" s="272"/>
      <c r="EX632" s="272"/>
      <c r="EY632" s="272"/>
      <c r="EZ632" s="272"/>
      <c r="FA632" s="272"/>
      <c r="FB632" s="272"/>
      <c r="FC632" s="272"/>
      <c r="FD632" s="272"/>
      <c r="FE632" s="272"/>
      <c r="FF632" s="272"/>
      <c r="FG632" s="272"/>
      <c r="FH632" s="272"/>
      <c r="FI632" s="272"/>
      <c r="FJ632" s="272"/>
      <c r="FK632" s="272"/>
      <c r="FL632" s="272"/>
      <c r="FM632" s="272"/>
      <c r="FN632" s="272"/>
      <c r="FO632" s="272"/>
    </row>
    <row r="633" spans="1:171" ht="15">
      <c r="A633" s="219"/>
      <c r="B633" s="226" t="s">
        <v>57</v>
      </c>
      <c r="C633" s="179"/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  <c r="X633" s="272"/>
      <c r="Y633" s="272"/>
      <c r="Z633" s="272"/>
      <c r="AA633" s="272"/>
      <c r="AB633" s="272"/>
      <c r="AC633" s="272"/>
      <c r="AD633" s="272"/>
      <c r="AE633" s="272"/>
      <c r="AF633" s="272"/>
      <c r="AG633" s="272"/>
      <c r="AH633" s="272"/>
      <c r="AI633" s="272"/>
      <c r="AJ633" s="272"/>
      <c r="AK633" s="272"/>
      <c r="AL633" s="272"/>
      <c r="AM633" s="272"/>
      <c r="AN633" s="272"/>
      <c r="AO633" s="272"/>
      <c r="AP633" s="272"/>
      <c r="AQ633" s="272"/>
      <c r="AR633" s="272"/>
      <c r="AS633" s="272"/>
      <c r="AT633" s="272"/>
      <c r="AU633" s="272"/>
      <c r="AV633" s="272"/>
      <c r="AW633" s="272"/>
      <c r="AX633" s="272"/>
      <c r="AY633" s="272"/>
      <c r="AZ633" s="272"/>
      <c r="BA633" s="272"/>
      <c r="BB633" s="272"/>
      <c r="BC633" s="272"/>
      <c r="BD633" s="272"/>
      <c r="BE633" s="272"/>
      <c r="BF633" s="272"/>
      <c r="BG633" s="272"/>
      <c r="BH633" s="272"/>
      <c r="BI633" s="272"/>
      <c r="BJ633" s="272"/>
      <c r="BK633" s="272"/>
      <c r="BL633" s="272"/>
      <c r="BM633" s="272"/>
      <c r="BN633" s="272"/>
      <c r="BO633" s="272"/>
      <c r="BP633" s="272"/>
      <c r="BQ633" s="272"/>
      <c r="BR633" s="272"/>
      <c r="BS633" s="272"/>
      <c r="BT633" s="272"/>
      <c r="BU633" s="272"/>
      <c r="BV633" s="272"/>
      <c r="BW633" s="272"/>
      <c r="BX633" s="272"/>
      <c r="BY633" s="272"/>
      <c r="BZ633" s="272"/>
      <c r="CA633" s="272"/>
      <c r="CB633" s="272"/>
      <c r="CC633" s="272"/>
      <c r="CD633" s="272"/>
      <c r="CE633" s="272"/>
      <c r="CF633" s="272"/>
      <c r="CG633" s="272"/>
      <c r="CH633" s="272"/>
      <c r="CI633" s="272"/>
      <c r="CJ633" s="272"/>
      <c r="CK633" s="272"/>
      <c r="CL633" s="272"/>
      <c r="CM633" s="272"/>
      <c r="CN633" s="272"/>
      <c r="CO633" s="272"/>
      <c r="CP633" s="272"/>
      <c r="CQ633" s="272"/>
      <c r="CR633" s="272"/>
      <c r="CS633" s="272"/>
      <c r="CT633" s="272"/>
      <c r="CU633" s="272"/>
      <c r="CV633" s="272"/>
      <c r="CW633" s="272"/>
      <c r="CX633" s="272"/>
      <c r="CY633" s="272"/>
      <c r="CZ633" s="272"/>
      <c r="DA633" s="272"/>
      <c r="DB633" s="272"/>
      <c r="DC633" s="272"/>
      <c r="DD633" s="272"/>
      <c r="DE633" s="272"/>
      <c r="DF633" s="272"/>
      <c r="DG633" s="272"/>
      <c r="DH633" s="272"/>
      <c r="DI633" s="272"/>
      <c r="DJ633" s="272"/>
      <c r="DK633" s="272"/>
      <c r="DL633" s="272"/>
      <c r="DM633" s="272"/>
      <c r="DN633" s="272"/>
      <c r="DO633" s="272"/>
      <c r="DP633" s="272"/>
      <c r="DQ633" s="272"/>
      <c r="DR633" s="272"/>
      <c r="DS633" s="272"/>
      <c r="DT633" s="272"/>
      <c r="DU633" s="272"/>
      <c r="DV633" s="272"/>
      <c r="DW633" s="272"/>
      <c r="DX633" s="272"/>
      <c r="DY633" s="272"/>
      <c r="DZ633" s="272"/>
      <c r="EA633" s="272"/>
      <c r="EB633" s="272"/>
      <c r="EC633" s="272"/>
      <c r="ED633" s="272"/>
      <c r="EE633" s="272"/>
      <c r="EF633" s="272"/>
      <c r="EG633" s="272"/>
      <c r="EH633" s="272"/>
      <c r="EI633" s="272"/>
      <c r="EJ633" s="272"/>
      <c r="EK633" s="272"/>
      <c r="EL633" s="272"/>
      <c r="EM633" s="272"/>
      <c r="EN633" s="272"/>
      <c r="EO633" s="272"/>
      <c r="EP633" s="272"/>
      <c r="EQ633" s="272"/>
      <c r="ER633" s="272"/>
      <c r="ES633" s="272"/>
      <c r="ET633" s="272"/>
      <c r="EU633" s="272"/>
      <c r="EV633" s="272"/>
      <c r="EW633" s="272"/>
      <c r="EX633" s="272"/>
      <c r="EY633" s="272"/>
      <c r="EZ633" s="272"/>
      <c r="FA633" s="272"/>
      <c r="FB633" s="272"/>
      <c r="FC633" s="272"/>
      <c r="FD633" s="272"/>
      <c r="FE633" s="272"/>
      <c r="FF633" s="272"/>
      <c r="FG633" s="272"/>
      <c r="FH633" s="272"/>
      <c r="FI633" s="272"/>
      <c r="FJ633" s="272"/>
      <c r="FK633" s="272"/>
      <c r="FL633" s="272"/>
      <c r="FM633" s="272"/>
      <c r="FN633" s="272"/>
      <c r="FO633" s="272"/>
    </row>
    <row r="634" spans="1:171" ht="15">
      <c r="A634" s="219"/>
      <c r="B634" s="226" t="s">
        <v>58</v>
      </c>
      <c r="C634" s="179"/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  <c r="X634" s="272"/>
      <c r="Y634" s="272"/>
      <c r="Z634" s="272"/>
      <c r="AA634" s="272"/>
      <c r="AB634" s="272"/>
      <c r="AC634" s="272"/>
      <c r="AD634" s="272"/>
      <c r="AE634" s="272"/>
      <c r="AF634" s="272"/>
      <c r="AG634" s="272"/>
      <c r="AH634" s="272"/>
      <c r="AI634" s="272"/>
      <c r="AJ634" s="272"/>
      <c r="AK634" s="272"/>
      <c r="AL634" s="272"/>
      <c r="AM634" s="272"/>
      <c r="AN634" s="272"/>
      <c r="AO634" s="272"/>
      <c r="AP634" s="272"/>
      <c r="AQ634" s="272"/>
      <c r="AR634" s="272"/>
      <c r="AS634" s="272"/>
      <c r="AT634" s="272"/>
      <c r="AU634" s="272"/>
      <c r="AV634" s="272"/>
      <c r="AW634" s="272"/>
      <c r="AX634" s="272"/>
      <c r="AY634" s="272"/>
      <c r="AZ634" s="272"/>
      <c r="BA634" s="272"/>
      <c r="BB634" s="272"/>
      <c r="BC634" s="272"/>
      <c r="BD634" s="272"/>
      <c r="BE634" s="272"/>
      <c r="BF634" s="272"/>
      <c r="BG634" s="272"/>
      <c r="BH634" s="272"/>
      <c r="BI634" s="272"/>
      <c r="BJ634" s="272"/>
      <c r="BK634" s="272"/>
      <c r="BL634" s="272"/>
      <c r="BM634" s="272"/>
      <c r="BN634" s="272"/>
      <c r="BO634" s="272"/>
      <c r="BP634" s="272"/>
      <c r="BQ634" s="272"/>
      <c r="BR634" s="272"/>
      <c r="BS634" s="272"/>
      <c r="BT634" s="272"/>
      <c r="BU634" s="272"/>
      <c r="BV634" s="272"/>
      <c r="BW634" s="272"/>
      <c r="BX634" s="272"/>
      <c r="BY634" s="272"/>
      <c r="BZ634" s="272"/>
      <c r="CA634" s="272"/>
      <c r="CB634" s="272"/>
      <c r="CC634" s="272"/>
      <c r="CD634" s="272"/>
      <c r="CE634" s="272"/>
      <c r="CF634" s="272"/>
      <c r="CG634" s="272"/>
      <c r="CH634" s="272"/>
      <c r="CI634" s="272"/>
      <c r="CJ634" s="272"/>
      <c r="CK634" s="272"/>
      <c r="CL634" s="272"/>
      <c r="CM634" s="272"/>
      <c r="CN634" s="272"/>
      <c r="CO634" s="272"/>
      <c r="CP634" s="272"/>
      <c r="CQ634" s="272"/>
      <c r="CR634" s="272"/>
      <c r="CS634" s="272"/>
      <c r="CT634" s="272"/>
      <c r="CU634" s="272"/>
      <c r="CV634" s="272"/>
      <c r="CW634" s="272"/>
      <c r="CX634" s="272"/>
      <c r="CY634" s="272"/>
      <c r="CZ634" s="272"/>
      <c r="DA634" s="272"/>
      <c r="DB634" s="272"/>
      <c r="DC634" s="272"/>
      <c r="DD634" s="272"/>
      <c r="DE634" s="272"/>
      <c r="DF634" s="272"/>
      <c r="DG634" s="272"/>
      <c r="DH634" s="272"/>
      <c r="DI634" s="272"/>
      <c r="DJ634" s="272"/>
      <c r="DK634" s="272"/>
      <c r="DL634" s="272"/>
      <c r="DM634" s="272"/>
      <c r="DN634" s="272"/>
      <c r="DO634" s="272"/>
      <c r="DP634" s="272"/>
      <c r="DQ634" s="272"/>
      <c r="DR634" s="272"/>
      <c r="DS634" s="272"/>
      <c r="DT634" s="272"/>
      <c r="DU634" s="272"/>
      <c r="DV634" s="272"/>
      <c r="DW634" s="272"/>
      <c r="DX634" s="272"/>
      <c r="DY634" s="272"/>
      <c r="DZ634" s="272"/>
      <c r="EA634" s="272"/>
      <c r="EB634" s="272"/>
      <c r="EC634" s="272"/>
      <c r="ED634" s="272"/>
      <c r="EE634" s="272"/>
      <c r="EF634" s="272"/>
      <c r="EG634" s="272"/>
      <c r="EH634" s="272"/>
      <c r="EI634" s="272"/>
      <c r="EJ634" s="272"/>
      <c r="EK634" s="272"/>
      <c r="EL634" s="272"/>
      <c r="EM634" s="272"/>
      <c r="EN634" s="272"/>
      <c r="EO634" s="272"/>
      <c r="EP634" s="272"/>
      <c r="EQ634" s="272"/>
      <c r="ER634" s="272"/>
      <c r="ES634" s="272"/>
      <c r="ET634" s="272"/>
      <c r="EU634" s="272"/>
      <c r="EV634" s="272"/>
      <c r="EW634" s="272"/>
      <c r="EX634" s="272"/>
      <c r="EY634" s="272"/>
      <c r="EZ634" s="272"/>
      <c r="FA634" s="272"/>
      <c r="FB634" s="272"/>
      <c r="FC634" s="272"/>
      <c r="FD634" s="272"/>
      <c r="FE634" s="272"/>
      <c r="FF634" s="272"/>
      <c r="FG634" s="272"/>
      <c r="FH634" s="272"/>
      <c r="FI634" s="272"/>
      <c r="FJ634" s="272"/>
      <c r="FK634" s="272"/>
      <c r="FL634" s="272"/>
      <c r="FM634" s="272"/>
      <c r="FN634" s="272"/>
      <c r="FO634" s="272"/>
    </row>
    <row r="635" spans="1:171" ht="15">
      <c r="A635" s="219"/>
      <c r="B635" s="220"/>
      <c r="C635" s="232"/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  <c r="X635" s="272"/>
      <c r="Y635" s="272"/>
      <c r="Z635" s="272"/>
      <c r="AA635" s="272"/>
      <c r="AB635" s="272"/>
      <c r="AC635" s="272"/>
      <c r="AD635" s="272"/>
      <c r="AE635" s="272"/>
      <c r="AF635" s="272"/>
      <c r="AG635" s="272"/>
      <c r="AH635" s="272"/>
      <c r="AI635" s="272"/>
      <c r="AJ635" s="272"/>
      <c r="AK635" s="272"/>
      <c r="AL635" s="272"/>
      <c r="AM635" s="272"/>
      <c r="AN635" s="272"/>
      <c r="AO635" s="272"/>
      <c r="AP635" s="272"/>
      <c r="AQ635" s="272"/>
      <c r="AR635" s="272"/>
      <c r="AS635" s="272"/>
      <c r="AT635" s="272"/>
      <c r="AU635" s="272"/>
      <c r="AV635" s="272"/>
      <c r="AW635" s="272"/>
      <c r="AX635" s="272"/>
      <c r="AY635" s="272"/>
      <c r="AZ635" s="272"/>
      <c r="BA635" s="272"/>
      <c r="BB635" s="272"/>
      <c r="BC635" s="272"/>
      <c r="BD635" s="272"/>
      <c r="BE635" s="272"/>
      <c r="BF635" s="272"/>
      <c r="BG635" s="272"/>
      <c r="BH635" s="272"/>
      <c r="BI635" s="272"/>
      <c r="BJ635" s="272"/>
      <c r="BK635" s="272"/>
      <c r="BL635" s="272"/>
      <c r="BM635" s="272"/>
      <c r="BN635" s="272"/>
      <c r="BO635" s="272"/>
      <c r="BP635" s="272"/>
      <c r="BQ635" s="272"/>
      <c r="BR635" s="272"/>
      <c r="BS635" s="272"/>
      <c r="BT635" s="272"/>
      <c r="BU635" s="272"/>
      <c r="BV635" s="272"/>
      <c r="BW635" s="272"/>
      <c r="BX635" s="272"/>
      <c r="BY635" s="272"/>
      <c r="BZ635" s="272"/>
      <c r="CA635" s="272"/>
      <c r="CB635" s="272"/>
      <c r="CC635" s="272"/>
      <c r="CD635" s="272"/>
      <c r="CE635" s="272"/>
      <c r="CF635" s="272"/>
      <c r="CG635" s="272"/>
      <c r="CH635" s="272"/>
      <c r="CI635" s="272"/>
      <c r="CJ635" s="272"/>
      <c r="CK635" s="272"/>
      <c r="CL635" s="272"/>
      <c r="CM635" s="272"/>
      <c r="CN635" s="272"/>
      <c r="CO635" s="272"/>
      <c r="CP635" s="272"/>
      <c r="CQ635" s="272"/>
      <c r="CR635" s="272"/>
      <c r="CS635" s="272"/>
      <c r="CT635" s="272"/>
      <c r="CU635" s="272"/>
      <c r="CV635" s="272"/>
      <c r="CW635" s="272"/>
      <c r="CX635" s="272"/>
      <c r="CY635" s="272"/>
      <c r="CZ635" s="272"/>
      <c r="DA635" s="272"/>
      <c r="DB635" s="272"/>
      <c r="DC635" s="272"/>
      <c r="DD635" s="272"/>
      <c r="DE635" s="272"/>
      <c r="DF635" s="272"/>
      <c r="DG635" s="272"/>
      <c r="DH635" s="272"/>
      <c r="DI635" s="272"/>
      <c r="DJ635" s="272"/>
      <c r="DK635" s="272"/>
      <c r="DL635" s="272"/>
      <c r="DM635" s="272"/>
      <c r="DN635" s="272"/>
      <c r="DO635" s="272"/>
      <c r="DP635" s="272"/>
      <c r="DQ635" s="272"/>
      <c r="DR635" s="272"/>
      <c r="DS635" s="272"/>
      <c r="DT635" s="272"/>
      <c r="DU635" s="272"/>
      <c r="DV635" s="272"/>
      <c r="DW635" s="272"/>
      <c r="DX635" s="272"/>
      <c r="DY635" s="272"/>
      <c r="DZ635" s="272"/>
      <c r="EA635" s="272"/>
      <c r="EB635" s="272"/>
      <c r="EC635" s="272"/>
      <c r="ED635" s="272"/>
      <c r="EE635" s="272"/>
      <c r="EF635" s="272"/>
      <c r="EG635" s="272"/>
      <c r="EH635" s="272"/>
      <c r="EI635" s="272"/>
      <c r="EJ635" s="272"/>
      <c r="EK635" s="272"/>
      <c r="EL635" s="272"/>
      <c r="EM635" s="272"/>
      <c r="EN635" s="272"/>
      <c r="EO635" s="272"/>
      <c r="EP635" s="272"/>
      <c r="EQ635" s="272"/>
      <c r="ER635" s="272"/>
      <c r="ES635" s="272"/>
      <c r="ET635" s="272"/>
      <c r="EU635" s="272"/>
      <c r="EV635" s="272"/>
      <c r="EW635" s="272"/>
      <c r="EX635" s="272"/>
      <c r="EY635" s="272"/>
      <c r="EZ635" s="272"/>
      <c r="FA635" s="272"/>
      <c r="FB635" s="272"/>
      <c r="FC635" s="272"/>
      <c r="FD635" s="272"/>
      <c r="FE635" s="272"/>
      <c r="FF635" s="272"/>
      <c r="FG635" s="272"/>
      <c r="FH635" s="272"/>
      <c r="FI635" s="272"/>
      <c r="FJ635" s="272"/>
      <c r="FK635" s="272"/>
      <c r="FL635" s="272"/>
      <c r="FM635" s="272"/>
      <c r="FN635" s="272"/>
      <c r="FO635" s="272"/>
    </row>
    <row r="636" spans="1:171" ht="15">
      <c r="A636" s="205" t="s">
        <v>618</v>
      </c>
      <c r="B636" s="298" t="s">
        <v>619</v>
      </c>
      <c r="C636" s="287"/>
      <c r="D636" s="272"/>
      <c r="E636" s="272"/>
      <c r="F636" s="272"/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  <c r="X636" s="272"/>
      <c r="Y636" s="272"/>
      <c r="Z636" s="272"/>
      <c r="AA636" s="272"/>
      <c r="AB636" s="272"/>
      <c r="AC636" s="272"/>
      <c r="AD636" s="272"/>
      <c r="AE636" s="272"/>
      <c r="AF636" s="272"/>
      <c r="AG636" s="272"/>
      <c r="AH636" s="272"/>
      <c r="AI636" s="272"/>
      <c r="AJ636" s="272"/>
      <c r="AK636" s="272"/>
      <c r="AL636" s="272"/>
      <c r="AM636" s="272"/>
      <c r="AN636" s="272"/>
      <c r="AO636" s="272"/>
      <c r="AP636" s="272"/>
      <c r="AQ636" s="272"/>
      <c r="AR636" s="272"/>
      <c r="AS636" s="272"/>
      <c r="AT636" s="272"/>
      <c r="AU636" s="272"/>
      <c r="AV636" s="272"/>
      <c r="AW636" s="272"/>
      <c r="AX636" s="272"/>
      <c r="AY636" s="272"/>
      <c r="AZ636" s="272"/>
      <c r="BA636" s="272"/>
      <c r="BB636" s="272"/>
      <c r="BC636" s="272"/>
      <c r="BD636" s="272"/>
      <c r="BE636" s="272"/>
      <c r="BF636" s="272"/>
      <c r="BG636" s="272"/>
      <c r="BH636" s="272"/>
      <c r="BI636" s="272"/>
      <c r="BJ636" s="272"/>
      <c r="BK636" s="272"/>
      <c r="BL636" s="272"/>
      <c r="BM636" s="272"/>
      <c r="BN636" s="272"/>
      <c r="BO636" s="272"/>
      <c r="BP636" s="272"/>
      <c r="BQ636" s="272"/>
      <c r="BR636" s="272"/>
      <c r="BS636" s="272"/>
      <c r="BT636" s="272"/>
      <c r="BU636" s="272"/>
      <c r="BV636" s="272"/>
      <c r="BW636" s="272"/>
      <c r="BX636" s="272"/>
      <c r="BY636" s="272"/>
      <c r="BZ636" s="272"/>
      <c r="CA636" s="272"/>
      <c r="CB636" s="272"/>
      <c r="CC636" s="272"/>
      <c r="CD636" s="272"/>
      <c r="CE636" s="272"/>
      <c r="CF636" s="272"/>
      <c r="CG636" s="272"/>
      <c r="CH636" s="272"/>
      <c r="CI636" s="272"/>
      <c r="CJ636" s="272"/>
      <c r="CK636" s="272"/>
      <c r="CL636" s="272"/>
      <c r="CM636" s="272"/>
      <c r="CN636" s="272"/>
      <c r="CO636" s="272"/>
      <c r="CP636" s="272"/>
      <c r="CQ636" s="272"/>
      <c r="CR636" s="272"/>
      <c r="CS636" s="272"/>
      <c r="CT636" s="272"/>
      <c r="CU636" s="272"/>
      <c r="CV636" s="272"/>
      <c r="CW636" s="272"/>
      <c r="CX636" s="272"/>
      <c r="CY636" s="272"/>
      <c r="CZ636" s="272"/>
      <c r="DA636" s="272"/>
      <c r="DB636" s="272"/>
      <c r="DC636" s="272"/>
      <c r="DD636" s="272"/>
      <c r="DE636" s="272"/>
      <c r="DF636" s="272"/>
      <c r="DG636" s="272"/>
      <c r="DH636" s="272"/>
      <c r="DI636" s="272"/>
      <c r="DJ636" s="272"/>
      <c r="DK636" s="272"/>
      <c r="DL636" s="272"/>
      <c r="DM636" s="272"/>
      <c r="DN636" s="272"/>
      <c r="DO636" s="272"/>
      <c r="DP636" s="272"/>
      <c r="DQ636" s="272"/>
      <c r="DR636" s="272"/>
      <c r="DS636" s="272"/>
      <c r="DT636" s="272"/>
      <c r="DU636" s="272"/>
      <c r="DV636" s="272"/>
      <c r="DW636" s="272"/>
      <c r="DX636" s="272"/>
      <c r="DY636" s="272"/>
      <c r="DZ636" s="272"/>
      <c r="EA636" s="272"/>
      <c r="EB636" s="272"/>
      <c r="EC636" s="272"/>
      <c r="ED636" s="272"/>
      <c r="EE636" s="272"/>
      <c r="EF636" s="272"/>
      <c r="EG636" s="272"/>
      <c r="EH636" s="272"/>
      <c r="EI636" s="272"/>
      <c r="EJ636" s="272"/>
      <c r="EK636" s="272"/>
      <c r="EL636" s="272"/>
      <c r="EM636" s="272"/>
      <c r="EN636" s="272"/>
      <c r="EO636" s="272"/>
      <c r="EP636" s="272"/>
      <c r="EQ636" s="272"/>
      <c r="ER636" s="272"/>
      <c r="ES636" s="272"/>
      <c r="ET636" s="272"/>
      <c r="EU636" s="272"/>
      <c r="EV636" s="272"/>
      <c r="EW636" s="272"/>
      <c r="EX636" s="272"/>
      <c r="EY636" s="272"/>
      <c r="EZ636" s="272"/>
      <c r="FA636" s="272"/>
      <c r="FB636" s="272"/>
      <c r="FC636" s="272"/>
      <c r="FD636" s="272"/>
      <c r="FE636" s="272"/>
      <c r="FF636" s="272"/>
      <c r="FG636" s="272"/>
      <c r="FH636" s="272"/>
      <c r="FI636" s="272"/>
      <c r="FJ636" s="272"/>
      <c r="FK636" s="272"/>
      <c r="FL636" s="272"/>
      <c r="FM636" s="272"/>
      <c r="FN636" s="272"/>
      <c r="FO636" s="272"/>
    </row>
    <row r="637" spans="1:171" ht="15">
      <c r="A637" s="219"/>
      <c r="B637" s="250" t="s">
        <v>68</v>
      </c>
      <c r="C637" s="187"/>
      <c r="D637" s="272"/>
      <c r="E637" s="272"/>
      <c r="F637" s="272"/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  <c r="X637" s="272"/>
      <c r="Y637" s="272"/>
      <c r="Z637" s="272"/>
      <c r="AA637" s="272"/>
      <c r="AB637" s="272"/>
      <c r="AC637" s="272"/>
      <c r="AD637" s="272"/>
      <c r="AE637" s="272"/>
      <c r="AF637" s="272"/>
      <c r="AG637" s="272"/>
      <c r="AH637" s="272"/>
      <c r="AI637" s="272"/>
      <c r="AJ637" s="272"/>
      <c r="AK637" s="272"/>
      <c r="AL637" s="272"/>
      <c r="AM637" s="272"/>
      <c r="AN637" s="272"/>
      <c r="AO637" s="272"/>
      <c r="AP637" s="272"/>
      <c r="AQ637" s="272"/>
      <c r="AR637" s="272"/>
      <c r="AS637" s="272"/>
      <c r="AT637" s="272"/>
      <c r="AU637" s="272"/>
      <c r="AV637" s="272"/>
      <c r="AW637" s="272"/>
      <c r="AX637" s="272"/>
      <c r="AY637" s="272"/>
      <c r="AZ637" s="272"/>
      <c r="BA637" s="272"/>
      <c r="BB637" s="272"/>
      <c r="BC637" s="272"/>
      <c r="BD637" s="272"/>
      <c r="BE637" s="272"/>
      <c r="BF637" s="272"/>
      <c r="BG637" s="272"/>
      <c r="BH637" s="272"/>
      <c r="BI637" s="272"/>
      <c r="BJ637" s="272"/>
      <c r="BK637" s="272"/>
      <c r="BL637" s="272"/>
      <c r="BM637" s="272"/>
      <c r="BN637" s="272"/>
      <c r="BO637" s="272"/>
      <c r="BP637" s="272"/>
      <c r="BQ637" s="272"/>
      <c r="BR637" s="272"/>
      <c r="BS637" s="272"/>
      <c r="BT637" s="272"/>
      <c r="BU637" s="272"/>
      <c r="BV637" s="272"/>
      <c r="BW637" s="272"/>
      <c r="BX637" s="272"/>
      <c r="BY637" s="272"/>
      <c r="BZ637" s="272"/>
      <c r="CA637" s="272"/>
      <c r="CB637" s="272"/>
      <c r="CC637" s="272"/>
      <c r="CD637" s="272"/>
      <c r="CE637" s="272"/>
      <c r="CF637" s="272"/>
      <c r="CG637" s="272"/>
      <c r="CH637" s="272"/>
      <c r="CI637" s="272"/>
      <c r="CJ637" s="272"/>
      <c r="CK637" s="272"/>
      <c r="CL637" s="272"/>
      <c r="CM637" s="272"/>
      <c r="CN637" s="272"/>
      <c r="CO637" s="272"/>
      <c r="CP637" s="272"/>
      <c r="CQ637" s="272"/>
      <c r="CR637" s="272"/>
      <c r="CS637" s="272"/>
      <c r="CT637" s="272"/>
      <c r="CU637" s="272"/>
      <c r="CV637" s="272"/>
      <c r="CW637" s="272"/>
      <c r="CX637" s="272"/>
      <c r="CY637" s="272"/>
      <c r="CZ637" s="272"/>
      <c r="DA637" s="272"/>
      <c r="DB637" s="272"/>
      <c r="DC637" s="272"/>
      <c r="DD637" s="272"/>
      <c r="DE637" s="272"/>
      <c r="DF637" s="272"/>
      <c r="DG637" s="272"/>
      <c r="DH637" s="272"/>
      <c r="DI637" s="272"/>
      <c r="DJ637" s="272"/>
      <c r="DK637" s="272"/>
      <c r="DL637" s="272"/>
      <c r="DM637" s="272"/>
      <c r="DN637" s="272"/>
      <c r="DO637" s="272"/>
      <c r="DP637" s="272"/>
      <c r="DQ637" s="272"/>
      <c r="DR637" s="272"/>
      <c r="DS637" s="272"/>
      <c r="DT637" s="272"/>
      <c r="DU637" s="272"/>
      <c r="DV637" s="272"/>
      <c r="DW637" s="272"/>
      <c r="DX637" s="272"/>
      <c r="DY637" s="272"/>
      <c r="DZ637" s="272"/>
      <c r="EA637" s="272"/>
      <c r="EB637" s="272"/>
      <c r="EC637" s="272"/>
      <c r="ED637" s="272"/>
      <c r="EE637" s="272"/>
      <c r="EF637" s="272"/>
      <c r="EG637" s="272"/>
      <c r="EH637" s="272"/>
      <c r="EI637" s="272"/>
      <c r="EJ637" s="272"/>
      <c r="EK637" s="272"/>
      <c r="EL637" s="272"/>
      <c r="EM637" s="272"/>
      <c r="EN637" s="272"/>
      <c r="EO637" s="272"/>
      <c r="EP637" s="272"/>
      <c r="EQ637" s="272"/>
      <c r="ER637" s="272"/>
      <c r="ES637" s="272"/>
      <c r="ET637" s="272"/>
      <c r="EU637" s="272"/>
      <c r="EV637" s="272"/>
      <c r="EW637" s="272"/>
      <c r="EX637" s="272"/>
      <c r="EY637" s="272"/>
      <c r="EZ637" s="272"/>
      <c r="FA637" s="272"/>
      <c r="FB637" s="272"/>
      <c r="FC637" s="272"/>
      <c r="FD637" s="272"/>
      <c r="FE637" s="272"/>
      <c r="FF637" s="272"/>
      <c r="FG637" s="272"/>
      <c r="FH637" s="272"/>
      <c r="FI637" s="272"/>
      <c r="FJ637" s="272"/>
      <c r="FK637" s="272"/>
      <c r="FL637" s="272"/>
      <c r="FM637" s="272"/>
      <c r="FN637" s="272"/>
      <c r="FO637" s="272"/>
    </row>
    <row r="638" spans="1:171" ht="15">
      <c r="A638" s="219"/>
      <c r="B638" s="256" t="s">
        <v>11</v>
      </c>
      <c r="C638" s="190"/>
      <c r="D638" s="272"/>
      <c r="E638" s="272"/>
      <c r="F638" s="272"/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2"/>
      <c r="V638" s="272"/>
      <c r="W638" s="272"/>
      <c r="X638" s="272"/>
      <c r="Y638" s="272"/>
      <c r="Z638" s="272"/>
      <c r="AA638" s="272"/>
      <c r="AB638" s="272"/>
      <c r="AC638" s="272"/>
      <c r="AD638" s="272"/>
      <c r="AE638" s="272"/>
      <c r="AF638" s="272"/>
      <c r="AG638" s="272"/>
      <c r="AH638" s="272"/>
      <c r="AI638" s="272"/>
      <c r="AJ638" s="272"/>
      <c r="AK638" s="272"/>
      <c r="AL638" s="272"/>
      <c r="AM638" s="272"/>
      <c r="AN638" s="272"/>
      <c r="AO638" s="272"/>
      <c r="AP638" s="272"/>
      <c r="AQ638" s="272"/>
      <c r="AR638" s="272"/>
      <c r="AS638" s="272"/>
      <c r="AT638" s="272"/>
      <c r="AU638" s="272"/>
      <c r="AV638" s="272"/>
      <c r="AW638" s="272"/>
      <c r="AX638" s="272"/>
      <c r="AY638" s="272"/>
      <c r="AZ638" s="272"/>
      <c r="BA638" s="272"/>
      <c r="BB638" s="272"/>
      <c r="BC638" s="272"/>
      <c r="BD638" s="272"/>
      <c r="BE638" s="272"/>
      <c r="BF638" s="272"/>
      <c r="BG638" s="272"/>
      <c r="BH638" s="272"/>
      <c r="BI638" s="272"/>
      <c r="BJ638" s="272"/>
      <c r="BK638" s="272"/>
      <c r="BL638" s="272"/>
      <c r="BM638" s="272"/>
      <c r="BN638" s="272"/>
      <c r="BO638" s="272"/>
      <c r="BP638" s="272"/>
      <c r="BQ638" s="272"/>
      <c r="BR638" s="272"/>
      <c r="BS638" s="272"/>
      <c r="BT638" s="272"/>
      <c r="BU638" s="272"/>
      <c r="BV638" s="272"/>
      <c r="BW638" s="272"/>
      <c r="BX638" s="272"/>
      <c r="BY638" s="272"/>
      <c r="BZ638" s="272"/>
      <c r="CA638" s="272"/>
      <c r="CB638" s="272"/>
      <c r="CC638" s="272"/>
      <c r="CD638" s="272"/>
      <c r="CE638" s="272"/>
      <c r="CF638" s="272"/>
      <c r="CG638" s="272"/>
      <c r="CH638" s="272"/>
      <c r="CI638" s="272"/>
      <c r="CJ638" s="272"/>
      <c r="CK638" s="272"/>
      <c r="CL638" s="272"/>
      <c r="CM638" s="272"/>
      <c r="CN638" s="272"/>
      <c r="CO638" s="272"/>
      <c r="CP638" s="272"/>
      <c r="CQ638" s="272"/>
      <c r="CR638" s="272"/>
      <c r="CS638" s="272"/>
      <c r="CT638" s="272"/>
      <c r="CU638" s="272"/>
      <c r="CV638" s="272"/>
      <c r="CW638" s="272"/>
      <c r="CX638" s="272"/>
      <c r="CY638" s="272"/>
      <c r="CZ638" s="272"/>
      <c r="DA638" s="272"/>
      <c r="DB638" s="272"/>
      <c r="DC638" s="272"/>
      <c r="DD638" s="272"/>
      <c r="DE638" s="272"/>
      <c r="DF638" s="272"/>
      <c r="DG638" s="272"/>
      <c r="DH638" s="272"/>
      <c r="DI638" s="272"/>
      <c r="DJ638" s="272"/>
      <c r="DK638" s="272"/>
      <c r="DL638" s="272"/>
      <c r="DM638" s="272"/>
      <c r="DN638" s="272"/>
      <c r="DO638" s="272"/>
      <c r="DP638" s="272"/>
      <c r="DQ638" s="272"/>
      <c r="DR638" s="272"/>
      <c r="DS638" s="272"/>
      <c r="DT638" s="272"/>
      <c r="DU638" s="272"/>
      <c r="DV638" s="272"/>
      <c r="DW638" s="272"/>
      <c r="DX638" s="272"/>
      <c r="DY638" s="272"/>
      <c r="DZ638" s="272"/>
      <c r="EA638" s="272"/>
      <c r="EB638" s="272"/>
      <c r="EC638" s="272"/>
      <c r="ED638" s="272"/>
      <c r="EE638" s="272"/>
      <c r="EF638" s="272"/>
      <c r="EG638" s="272"/>
      <c r="EH638" s="272"/>
      <c r="EI638" s="272"/>
      <c r="EJ638" s="272"/>
      <c r="EK638" s="272"/>
      <c r="EL638" s="272"/>
      <c r="EM638" s="272"/>
      <c r="EN638" s="272"/>
      <c r="EO638" s="272"/>
      <c r="EP638" s="272"/>
      <c r="EQ638" s="272"/>
      <c r="ER638" s="272"/>
      <c r="ES638" s="272"/>
      <c r="ET638" s="272"/>
      <c r="EU638" s="272"/>
      <c r="EV638" s="272"/>
      <c r="EW638" s="272"/>
      <c r="EX638" s="272"/>
      <c r="EY638" s="272"/>
      <c r="EZ638" s="272"/>
      <c r="FA638" s="272"/>
      <c r="FB638" s="272"/>
      <c r="FC638" s="272"/>
      <c r="FD638" s="272"/>
      <c r="FE638" s="272"/>
      <c r="FF638" s="272"/>
      <c r="FG638" s="272"/>
      <c r="FH638" s="272"/>
      <c r="FI638" s="272"/>
      <c r="FJ638" s="272"/>
      <c r="FK638" s="272"/>
      <c r="FL638" s="272"/>
      <c r="FM638" s="272"/>
      <c r="FN638" s="272"/>
      <c r="FO638" s="272"/>
    </row>
    <row r="639" spans="1:171" ht="15">
      <c r="A639" s="219"/>
      <c r="B639" s="256" t="s">
        <v>12</v>
      </c>
      <c r="C639" s="190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  <c r="X639" s="272"/>
      <c r="Y639" s="272"/>
      <c r="Z639" s="272"/>
      <c r="AA639" s="272"/>
      <c r="AB639" s="272"/>
      <c r="AC639" s="272"/>
      <c r="AD639" s="272"/>
      <c r="AE639" s="272"/>
      <c r="AF639" s="272"/>
      <c r="AG639" s="272"/>
      <c r="AH639" s="272"/>
      <c r="AI639" s="272"/>
      <c r="AJ639" s="272"/>
      <c r="AK639" s="272"/>
      <c r="AL639" s="272"/>
      <c r="AM639" s="272"/>
      <c r="AN639" s="272"/>
      <c r="AO639" s="272"/>
      <c r="AP639" s="272"/>
      <c r="AQ639" s="272"/>
      <c r="AR639" s="272"/>
      <c r="AS639" s="272"/>
      <c r="AT639" s="272"/>
      <c r="AU639" s="272"/>
      <c r="AV639" s="272"/>
      <c r="AW639" s="272"/>
      <c r="AX639" s="272"/>
      <c r="AY639" s="272"/>
      <c r="AZ639" s="272"/>
      <c r="BA639" s="272"/>
      <c r="BB639" s="272"/>
      <c r="BC639" s="272"/>
      <c r="BD639" s="272"/>
      <c r="BE639" s="272"/>
      <c r="BF639" s="272"/>
      <c r="BG639" s="272"/>
      <c r="BH639" s="272"/>
      <c r="BI639" s="272"/>
      <c r="BJ639" s="272"/>
      <c r="BK639" s="272"/>
      <c r="BL639" s="272"/>
      <c r="BM639" s="272"/>
      <c r="BN639" s="272"/>
      <c r="BO639" s="272"/>
      <c r="BP639" s="272"/>
      <c r="BQ639" s="272"/>
      <c r="BR639" s="272"/>
      <c r="BS639" s="272"/>
      <c r="BT639" s="272"/>
      <c r="BU639" s="272"/>
      <c r="BV639" s="272"/>
      <c r="BW639" s="272"/>
      <c r="BX639" s="272"/>
      <c r="BY639" s="272"/>
      <c r="BZ639" s="272"/>
      <c r="CA639" s="272"/>
      <c r="CB639" s="272"/>
      <c r="CC639" s="272"/>
      <c r="CD639" s="272"/>
      <c r="CE639" s="272"/>
      <c r="CF639" s="272"/>
      <c r="CG639" s="272"/>
      <c r="CH639" s="272"/>
      <c r="CI639" s="272"/>
      <c r="CJ639" s="272"/>
      <c r="CK639" s="272"/>
      <c r="CL639" s="272"/>
      <c r="CM639" s="272"/>
      <c r="CN639" s="272"/>
      <c r="CO639" s="272"/>
      <c r="CP639" s="272"/>
      <c r="CQ639" s="272"/>
      <c r="CR639" s="272"/>
      <c r="CS639" s="272"/>
      <c r="CT639" s="272"/>
      <c r="CU639" s="272"/>
      <c r="CV639" s="272"/>
      <c r="CW639" s="272"/>
      <c r="CX639" s="272"/>
      <c r="CY639" s="272"/>
      <c r="CZ639" s="272"/>
      <c r="DA639" s="272"/>
      <c r="DB639" s="272"/>
      <c r="DC639" s="272"/>
      <c r="DD639" s="272"/>
      <c r="DE639" s="272"/>
      <c r="DF639" s="272"/>
      <c r="DG639" s="272"/>
      <c r="DH639" s="272"/>
      <c r="DI639" s="272"/>
      <c r="DJ639" s="272"/>
      <c r="DK639" s="272"/>
      <c r="DL639" s="272"/>
      <c r="DM639" s="272"/>
      <c r="DN639" s="272"/>
      <c r="DO639" s="272"/>
      <c r="DP639" s="272"/>
      <c r="DQ639" s="272"/>
      <c r="DR639" s="272"/>
      <c r="DS639" s="272"/>
      <c r="DT639" s="272"/>
      <c r="DU639" s="272"/>
      <c r="DV639" s="272"/>
      <c r="DW639" s="272"/>
      <c r="DX639" s="272"/>
      <c r="DY639" s="272"/>
      <c r="DZ639" s="272"/>
      <c r="EA639" s="272"/>
      <c r="EB639" s="272"/>
      <c r="EC639" s="272"/>
      <c r="ED639" s="272"/>
      <c r="EE639" s="272"/>
      <c r="EF639" s="272"/>
      <c r="EG639" s="272"/>
      <c r="EH639" s="272"/>
      <c r="EI639" s="272"/>
      <c r="EJ639" s="272"/>
      <c r="EK639" s="272"/>
      <c r="EL639" s="272"/>
      <c r="EM639" s="272"/>
      <c r="EN639" s="272"/>
      <c r="EO639" s="272"/>
      <c r="EP639" s="272"/>
      <c r="EQ639" s="272"/>
      <c r="ER639" s="272"/>
      <c r="ES639" s="272"/>
      <c r="ET639" s="272"/>
      <c r="EU639" s="272"/>
      <c r="EV639" s="272"/>
      <c r="EW639" s="272"/>
      <c r="EX639" s="272"/>
      <c r="EY639" s="272"/>
      <c r="EZ639" s="272"/>
      <c r="FA639" s="272"/>
      <c r="FB639" s="272"/>
      <c r="FC639" s="272"/>
      <c r="FD639" s="272"/>
      <c r="FE639" s="272"/>
      <c r="FF639" s="272"/>
      <c r="FG639" s="272"/>
      <c r="FH639" s="272"/>
      <c r="FI639" s="272"/>
      <c r="FJ639" s="272"/>
      <c r="FK639" s="272"/>
      <c r="FL639" s="272"/>
      <c r="FM639" s="272"/>
      <c r="FN639" s="272"/>
      <c r="FO639" s="272"/>
    </row>
    <row r="640" spans="1:171" ht="15">
      <c r="A640" s="219"/>
      <c r="B640" s="250" t="s">
        <v>69</v>
      </c>
      <c r="C640" s="187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  <c r="X640" s="272"/>
      <c r="Y640" s="272"/>
      <c r="Z640" s="272"/>
      <c r="AA640" s="272"/>
      <c r="AB640" s="272"/>
      <c r="AC640" s="272"/>
      <c r="AD640" s="272"/>
      <c r="AE640" s="272"/>
      <c r="AF640" s="272"/>
      <c r="AG640" s="272"/>
      <c r="AH640" s="272"/>
      <c r="AI640" s="272"/>
      <c r="AJ640" s="272"/>
      <c r="AK640" s="272"/>
      <c r="AL640" s="272"/>
      <c r="AM640" s="272"/>
      <c r="AN640" s="272"/>
      <c r="AO640" s="272"/>
      <c r="AP640" s="272"/>
      <c r="AQ640" s="272"/>
      <c r="AR640" s="272"/>
      <c r="AS640" s="272"/>
      <c r="AT640" s="272"/>
      <c r="AU640" s="272"/>
      <c r="AV640" s="272"/>
      <c r="AW640" s="272"/>
      <c r="AX640" s="272"/>
      <c r="AY640" s="272"/>
      <c r="AZ640" s="272"/>
      <c r="BA640" s="272"/>
      <c r="BB640" s="272"/>
      <c r="BC640" s="272"/>
      <c r="BD640" s="272"/>
      <c r="BE640" s="272"/>
      <c r="BF640" s="272"/>
      <c r="BG640" s="272"/>
      <c r="BH640" s="272"/>
      <c r="BI640" s="272"/>
      <c r="BJ640" s="272"/>
      <c r="BK640" s="272"/>
      <c r="BL640" s="272"/>
      <c r="BM640" s="272"/>
      <c r="BN640" s="272"/>
      <c r="BO640" s="272"/>
      <c r="BP640" s="272"/>
      <c r="BQ640" s="272"/>
      <c r="BR640" s="272"/>
      <c r="BS640" s="272"/>
      <c r="BT640" s="272"/>
      <c r="BU640" s="272"/>
      <c r="BV640" s="272"/>
      <c r="BW640" s="272"/>
      <c r="BX640" s="272"/>
      <c r="BY640" s="272"/>
      <c r="BZ640" s="272"/>
      <c r="CA640" s="272"/>
      <c r="CB640" s="272"/>
      <c r="CC640" s="272"/>
      <c r="CD640" s="272"/>
      <c r="CE640" s="272"/>
      <c r="CF640" s="272"/>
      <c r="CG640" s="272"/>
      <c r="CH640" s="272"/>
      <c r="CI640" s="272"/>
      <c r="CJ640" s="272"/>
      <c r="CK640" s="272"/>
      <c r="CL640" s="272"/>
      <c r="CM640" s="272"/>
      <c r="CN640" s="272"/>
      <c r="CO640" s="272"/>
      <c r="CP640" s="272"/>
      <c r="CQ640" s="272"/>
      <c r="CR640" s="272"/>
      <c r="CS640" s="272"/>
      <c r="CT640" s="272"/>
      <c r="CU640" s="272"/>
      <c r="CV640" s="272"/>
      <c r="CW640" s="272"/>
      <c r="CX640" s="272"/>
      <c r="CY640" s="272"/>
      <c r="CZ640" s="272"/>
      <c r="DA640" s="272"/>
      <c r="DB640" s="272"/>
      <c r="DC640" s="272"/>
      <c r="DD640" s="272"/>
      <c r="DE640" s="272"/>
      <c r="DF640" s="272"/>
      <c r="DG640" s="272"/>
      <c r="DH640" s="272"/>
      <c r="DI640" s="272"/>
      <c r="DJ640" s="272"/>
      <c r="DK640" s="272"/>
      <c r="DL640" s="272"/>
      <c r="DM640" s="272"/>
      <c r="DN640" s="272"/>
      <c r="DO640" s="272"/>
      <c r="DP640" s="272"/>
      <c r="DQ640" s="272"/>
      <c r="DR640" s="272"/>
      <c r="DS640" s="272"/>
      <c r="DT640" s="272"/>
      <c r="DU640" s="272"/>
      <c r="DV640" s="272"/>
      <c r="DW640" s="272"/>
      <c r="DX640" s="272"/>
      <c r="DY640" s="272"/>
      <c r="DZ640" s="272"/>
      <c r="EA640" s="272"/>
      <c r="EB640" s="272"/>
      <c r="EC640" s="272"/>
      <c r="ED640" s="272"/>
      <c r="EE640" s="272"/>
      <c r="EF640" s="272"/>
      <c r="EG640" s="272"/>
      <c r="EH640" s="272"/>
      <c r="EI640" s="272"/>
      <c r="EJ640" s="272"/>
      <c r="EK640" s="272"/>
      <c r="EL640" s="272"/>
      <c r="EM640" s="272"/>
      <c r="EN640" s="272"/>
      <c r="EO640" s="272"/>
      <c r="EP640" s="272"/>
      <c r="EQ640" s="272"/>
      <c r="ER640" s="272"/>
      <c r="ES640" s="272"/>
      <c r="ET640" s="272"/>
      <c r="EU640" s="272"/>
      <c r="EV640" s="272"/>
      <c r="EW640" s="272"/>
      <c r="EX640" s="272"/>
      <c r="EY640" s="272"/>
      <c r="EZ640" s="272"/>
      <c r="FA640" s="272"/>
      <c r="FB640" s="272"/>
      <c r="FC640" s="272"/>
      <c r="FD640" s="272"/>
      <c r="FE640" s="272"/>
      <c r="FF640" s="272"/>
      <c r="FG640" s="272"/>
      <c r="FH640" s="272"/>
      <c r="FI640" s="272"/>
      <c r="FJ640" s="272"/>
      <c r="FK640" s="272"/>
      <c r="FL640" s="272"/>
      <c r="FM640" s="272"/>
      <c r="FN640" s="272"/>
      <c r="FO640" s="272"/>
    </row>
    <row r="641" spans="1:171" ht="15">
      <c r="A641" s="219"/>
      <c r="B641" s="256" t="s">
        <v>619</v>
      </c>
      <c r="C641" s="257">
        <f>+C642+C643</f>
        <v>0</v>
      </c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  <c r="X641" s="272"/>
      <c r="Y641" s="272"/>
      <c r="Z641" s="272"/>
      <c r="AA641" s="272"/>
      <c r="AB641" s="272"/>
      <c r="AC641" s="272"/>
      <c r="AD641" s="272"/>
      <c r="AE641" s="272"/>
      <c r="AF641" s="272"/>
      <c r="AG641" s="272"/>
      <c r="AH641" s="272"/>
      <c r="AI641" s="272"/>
      <c r="AJ641" s="272"/>
      <c r="AK641" s="272"/>
      <c r="AL641" s="272"/>
      <c r="AM641" s="272"/>
      <c r="AN641" s="272"/>
      <c r="AO641" s="272"/>
      <c r="AP641" s="272"/>
      <c r="AQ641" s="272"/>
      <c r="AR641" s="272"/>
      <c r="AS641" s="272"/>
      <c r="AT641" s="272"/>
      <c r="AU641" s="272"/>
      <c r="AV641" s="272"/>
      <c r="AW641" s="272"/>
      <c r="AX641" s="272"/>
      <c r="AY641" s="272"/>
      <c r="AZ641" s="272"/>
      <c r="BA641" s="272"/>
      <c r="BB641" s="272"/>
      <c r="BC641" s="272"/>
      <c r="BD641" s="272"/>
      <c r="BE641" s="272"/>
      <c r="BF641" s="272"/>
      <c r="BG641" s="272"/>
      <c r="BH641" s="272"/>
      <c r="BI641" s="272"/>
      <c r="BJ641" s="272"/>
      <c r="BK641" s="272"/>
      <c r="BL641" s="272"/>
      <c r="BM641" s="272"/>
      <c r="BN641" s="272"/>
      <c r="BO641" s="272"/>
      <c r="BP641" s="272"/>
      <c r="BQ641" s="272"/>
      <c r="BR641" s="272"/>
      <c r="BS641" s="272"/>
      <c r="BT641" s="272"/>
      <c r="BU641" s="272"/>
      <c r="BV641" s="272"/>
      <c r="BW641" s="272"/>
      <c r="BX641" s="272"/>
      <c r="BY641" s="272"/>
      <c r="BZ641" s="272"/>
      <c r="CA641" s="272"/>
      <c r="CB641" s="272"/>
      <c r="CC641" s="272"/>
      <c r="CD641" s="272"/>
      <c r="CE641" s="272"/>
      <c r="CF641" s="272"/>
      <c r="CG641" s="272"/>
      <c r="CH641" s="272"/>
      <c r="CI641" s="272"/>
      <c r="CJ641" s="272"/>
      <c r="CK641" s="272"/>
      <c r="CL641" s="272"/>
      <c r="CM641" s="272"/>
      <c r="CN641" s="272"/>
      <c r="CO641" s="272"/>
      <c r="CP641" s="272"/>
      <c r="CQ641" s="272"/>
      <c r="CR641" s="272"/>
      <c r="CS641" s="272"/>
      <c r="CT641" s="272"/>
      <c r="CU641" s="272"/>
      <c r="CV641" s="272"/>
      <c r="CW641" s="272"/>
      <c r="CX641" s="272"/>
      <c r="CY641" s="272"/>
      <c r="CZ641" s="272"/>
      <c r="DA641" s="272"/>
      <c r="DB641" s="272"/>
      <c r="DC641" s="272"/>
      <c r="DD641" s="272"/>
      <c r="DE641" s="272"/>
      <c r="DF641" s="272"/>
      <c r="DG641" s="272"/>
      <c r="DH641" s="272"/>
      <c r="DI641" s="272"/>
      <c r="DJ641" s="272"/>
      <c r="DK641" s="272"/>
      <c r="DL641" s="272"/>
      <c r="DM641" s="272"/>
      <c r="DN641" s="272"/>
      <c r="DO641" s="272"/>
      <c r="DP641" s="272"/>
      <c r="DQ641" s="272"/>
      <c r="DR641" s="272"/>
      <c r="DS641" s="272"/>
      <c r="DT641" s="272"/>
      <c r="DU641" s="272"/>
      <c r="DV641" s="272"/>
      <c r="DW641" s="272"/>
      <c r="DX641" s="272"/>
      <c r="DY641" s="272"/>
      <c r="DZ641" s="272"/>
      <c r="EA641" s="272"/>
      <c r="EB641" s="272"/>
      <c r="EC641" s="272"/>
      <c r="ED641" s="272"/>
      <c r="EE641" s="272"/>
      <c r="EF641" s="272"/>
      <c r="EG641" s="272"/>
      <c r="EH641" s="272"/>
      <c r="EI641" s="272"/>
      <c r="EJ641" s="272"/>
      <c r="EK641" s="272"/>
      <c r="EL641" s="272"/>
      <c r="EM641" s="272"/>
      <c r="EN641" s="272"/>
      <c r="EO641" s="272"/>
      <c r="EP641" s="272"/>
      <c r="EQ641" s="272"/>
      <c r="ER641" s="272"/>
      <c r="ES641" s="272"/>
      <c r="ET641" s="272"/>
      <c r="EU641" s="272"/>
      <c r="EV641" s="272"/>
      <c r="EW641" s="272"/>
      <c r="EX641" s="272"/>
      <c r="EY641" s="272"/>
      <c r="EZ641" s="272"/>
      <c r="FA641" s="272"/>
      <c r="FB641" s="272"/>
      <c r="FC641" s="272"/>
      <c r="FD641" s="272"/>
      <c r="FE641" s="272"/>
      <c r="FF641" s="272"/>
      <c r="FG641" s="272"/>
      <c r="FH641" s="272"/>
      <c r="FI641" s="272"/>
      <c r="FJ641" s="272"/>
      <c r="FK641" s="272"/>
      <c r="FL641" s="272"/>
      <c r="FM641" s="272"/>
      <c r="FN641" s="272"/>
      <c r="FO641" s="272"/>
    </row>
    <row r="642" spans="1:171" ht="15">
      <c r="A642" s="219"/>
      <c r="B642" s="226" t="s">
        <v>57</v>
      </c>
      <c r="C642" s="179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  <c r="X642" s="272"/>
      <c r="Y642" s="272"/>
      <c r="Z642" s="272"/>
      <c r="AA642" s="272"/>
      <c r="AB642" s="272"/>
      <c r="AC642" s="272"/>
      <c r="AD642" s="272"/>
      <c r="AE642" s="272"/>
      <c r="AF642" s="272"/>
      <c r="AG642" s="272"/>
      <c r="AH642" s="272"/>
      <c r="AI642" s="272"/>
      <c r="AJ642" s="272"/>
      <c r="AK642" s="272"/>
      <c r="AL642" s="272"/>
      <c r="AM642" s="272"/>
      <c r="AN642" s="272"/>
      <c r="AO642" s="272"/>
      <c r="AP642" s="272"/>
      <c r="AQ642" s="272"/>
      <c r="AR642" s="272"/>
      <c r="AS642" s="272"/>
      <c r="AT642" s="272"/>
      <c r="AU642" s="272"/>
      <c r="AV642" s="272"/>
      <c r="AW642" s="272"/>
      <c r="AX642" s="272"/>
      <c r="AY642" s="272"/>
      <c r="AZ642" s="272"/>
      <c r="BA642" s="272"/>
      <c r="BB642" s="272"/>
      <c r="BC642" s="272"/>
      <c r="BD642" s="272"/>
      <c r="BE642" s="272"/>
      <c r="BF642" s="272"/>
      <c r="BG642" s="272"/>
      <c r="BH642" s="272"/>
      <c r="BI642" s="272"/>
      <c r="BJ642" s="272"/>
      <c r="BK642" s="272"/>
      <c r="BL642" s="272"/>
      <c r="BM642" s="272"/>
      <c r="BN642" s="272"/>
      <c r="BO642" s="272"/>
      <c r="BP642" s="272"/>
      <c r="BQ642" s="272"/>
      <c r="BR642" s="272"/>
      <c r="BS642" s="272"/>
      <c r="BT642" s="272"/>
      <c r="BU642" s="272"/>
      <c r="BV642" s="272"/>
      <c r="BW642" s="272"/>
      <c r="BX642" s="272"/>
      <c r="BY642" s="272"/>
      <c r="BZ642" s="272"/>
      <c r="CA642" s="272"/>
      <c r="CB642" s="272"/>
      <c r="CC642" s="272"/>
      <c r="CD642" s="272"/>
      <c r="CE642" s="272"/>
      <c r="CF642" s="272"/>
      <c r="CG642" s="272"/>
      <c r="CH642" s="272"/>
      <c r="CI642" s="272"/>
      <c r="CJ642" s="272"/>
      <c r="CK642" s="272"/>
      <c r="CL642" s="272"/>
      <c r="CM642" s="272"/>
      <c r="CN642" s="272"/>
      <c r="CO642" s="272"/>
      <c r="CP642" s="272"/>
      <c r="CQ642" s="272"/>
      <c r="CR642" s="272"/>
      <c r="CS642" s="272"/>
      <c r="CT642" s="272"/>
      <c r="CU642" s="272"/>
      <c r="CV642" s="272"/>
      <c r="CW642" s="272"/>
      <c r="CX642" s="272"/>
      <c r="CY642" s="272"/>
      <c r="CZ642" s="272"/>
      <c r="DA642" s="272"/>
      <c r="DB642" s="272"/>
      <c r="DC642" s="272"/>
      <c r="DD642" s="272"/>
      <c r="DE642" s="272"/>
      <c r="DF642" s="272"/>
      <c r="DG642" s="272"/>
      <c r="DH642" s="272"/>
      <c r="DI642" s="272"/>
      <c r="DJ642" s="272"/>
      <c r="DK642" s="272"/>
      <c r="DL642" s="272"/>
      <c r="DM642" s="272"/>
      <c r="DN642" s="272"/>
      <c r="DO642" s="272"/>
      <c r="DP642" s="272"/>
      <c r="DQ642" s="272"/>
      <c r="DR642" s="272"/>
      <c r="DS642" s="272"/>
      <c r="DT642" s="272"/>
      <c r="DU642" s="272"/>
      <c r="DV642" s="272"/>
      <c r="DW642" s="272"/>
      <c r="DX642" s="272"/>
      <c r="DY642" s="272"/>
      <c r="DZ642" s="272"/>
      <c r="EA642" s="272"/>
      <c r="EB642" s="272"/>
      <c r="EC642" s="272"/>
      <c r="ED642" s="272"/>
      <c r="EE642" s="272"/>
      <c r="EF642" s="272"/>
      <c r="EG642" s="272"/>
      <c r="EH642" s="272"/>
      <c r="EI642" s="272"/>
      <c r="EJ642" s="272"/>
      <c r="EK642" s="272"/>
      <c r="EL642" s="272"/>
      <c r="EM642" s="272"/>
      <c r="EN642" s="272"/>
      <c r="EO642" s="272"/>
      <c r="EP642" s="272"/>
      <c r="EQ642" s="272"/>
      <c r="ER642" s="272"/>
      <c r="ES642" s="272"/>
      <c r="ET642" s="272"/>
      <c r="EU642" s="272"/>
      <c r="EV642" s="272"/>
      <c r="EW642" s="272"/>
      <c r="EX642" s="272"/>
      <c r="EY642" s="272"/>
      <c r="EZ642" s="272"/>
      <c r="FA642" s="272"/>
      <c r="FB642" s="272"/>
      <c r="FC642" s="272"/>
      <c r="FD642" s="272"/>
      <c r="FE642" s="272"/>
      <c r="FF642" s="272"/>
      <c r="FG642" s="272"/>
      <c r="FH642" s="272"/>
      <c r="FI642" s="272"/>
      <c r="FJ642" s="272"/>
      <c r="FK642" s="272"/>
      <c r="FL642" s="272"/>
      <c r="FM642" s="272"/>
      <c r="FN642" s="272"/>
      <c r="FO642" s="272"/>
    </row>
    <row r="643" spans="1:171" ht="15">
      <c r="A643" s="219"/>
      <c r="B643" s="226" t="s">
        <v>58</v>
      </c>
      <c r="C643" s="179"/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  <c r="X643" s="272"/>
      <c r="Y643" s="272"/>
      <c r="Z643" s="272"/>
      <c r="AA643" s="272"/>
      <c r="AB643" s="272"/>
      <c r="AC643" s="272"/>
      <c r="AD643" s="272"/>
      <c r="AE643" s="272"/>
      <c r="AF643" s="272"/>
      <c r="AG643" s="272"/>
      <c r="AH643" s="272"/>
      <c r="AI643" s="272"/>
      <c r="AJ643" s="272"/>
      <c r="AK643" s="272"/>
      <c r="AL643" s="272"/>
      <c r="AM643" s="272"/>
      <c r="AN643" s="272"/>
      <c r="AO643" s="272"/>
      <c r="AP643" s="272"/>
      <c r="AQ643" s="272"/>
      <c r="AR643" s="272"/>
      <c r="AS643" s="272"/>
      <c r="AT643" s="272"/>
      <c r="AU643" s="272"/>
      <c r="AV643" s="272"/>
      <c r="AW643" s="272"/>
      <c r="AX643" s="272"/>
      <c r="AY643" s="272"/>
      <c r="AZ643" s="272"/>
      <c r="BA643" s="272"/>
      <c r="BB643" s="272"/>
      <c r="BC643" s="272"/>
      <c r="BD643" s="272"/>
      <c r="BE643" s="272"/>
      <c r="BF643" s="272"/>
      <c r="BG643" s="272"/>
      <c r="BH643" s="272"/>
      <c r="BI643" s="272"/>
      <c r="BJ643" s="272"/>
      <c r="BK643" s="272"/>
      <c r="BL643" s="272"/>
      <c r="BM643" s="272"/>
      <c r="BN643" s="272"/>
      <c r="BO643" s="272"/>
      <c r="BP643" s="272"/>
      <c r="BQ643" s="272"/>
      <c r="BR643" s="272"/>
      <c r="BS643" s="272"/>
      <c r="BT643" s="272"/>
      <c r="BU643" s="272"/>
      <c r="BV643" s="272"/>
      <c r="BW643" s="272"/>
      <c r="BX643" s="272"/>
      <c r="BY643" s="272"/>
      <c r="BZ643" s="272"/>
      <c r="CA643" s="272"/>
      <c r="CB643" s="272"/>
      <c r="CC643" s="272"/>
      <c r="CD643" s="272"/>
      <c r="CE643" s="272"/>
      <c r="CF643" s="272"/>
      <c r="CG643" s="272"/>
      <c r="CH643" s="272"/>
      <c r="CI643" s="272"/>
      <c r="CJ643" s="272"/>
      <c r="CK643" s="272"/>
      <c r="CL643" s="272"/>
      <c r="CM643" s="272"/>
      <c r="CN643" s="272"/>
      <c r="CO643" s="272"/>
      <c r="CP643" s="272"/>
      <c r="CQ643" s="272"/>
      <c r="CR643" s="272"/>
      <c r="CS643" s="272"/>
      <c r="CT643" s="272"/>
      <c r="CU643" s="272"/>
      <c r="CV643" s="272"/>
      <c r="CW643" s="272"/>
      <c r="CX643" s="272"/>
      <c r="CY643" s="272"/>
      <c r="CZ643" s="272"/>
      <c r="DA643" s="272"/>
      <c r="DB643" s="272"/>
      <c r="DC643" s="272"/>
      <c r="DD643" s="272"/>
      <c r="DE643" s="272"/>
      <c r="DF643" s="272"/>
      <c r="DG643" s="272"/>
      <c r="DH643" s="272"/>
      <c r="DI643" s="272"/>
      <c r="DJ643" s="272"/>
      <c r="DK643" s="272"/>
      <c r="DL643" s="272"/>
      <c r="DM643" s="272"/>
      <c r="DN643" s="272"/>
      <c r="DO643" s="272"/>
      <c r="DP643" s="272"/>
      <c r="DQ643" s="272"/>
      <c r="DR643" s="272"/>
      <c r="DS643" s="272"/>
      <c r="DT643" s="272"/>
      <c r="DU643" s="272"/>
      <c r="DV643" s="272"/>
      <c r="DW643" s="272"/>
      <c r="DX643" s="272"/>
      <c r="DY643" s="272"/>
      <c r="DZ643" s="272"/>
      <c r="EA643" s="272"/>
      <c r="EB643" s="272"/>
      <c r="EC643" s="272"/>
      <c r="ED643" s="272"/>
      <c r="EE643" s="272"/>
      <c r="EF643" s="272"/>
      <c r="EG643" s="272"/>
      <c r="EH643" s="272"/>
      <c r="EI643" s="272"/>
      <c r="EJ643" s="272"/>
      <c r="EK643" s="272"/>
      <c r="EL643" s="272"/>
      <c r="EM643" s="272"/>
      <c r="EN643" s="272"/>
      <c r="EO643" s="272"/>
      <c r="EP643" s="272"/>
      <c r="EQ643" s="272"/>
      <c r="ER643" s="272"/>
      <c r="ES643" s="272"/>
      <c r="ET643" s="272"/>
      <c r="EU643" s="272"/>
      <c r="EV643" s="272"/>
      <c r="EW643" s="272"/>
      <c r="EX643" s="272"/>
      <c r="EY643" s="272"/>
      <c r="EZ643" s="272"/>
      <c r="FA643" s="272"/>
      <c r="FB643" s="272"/>
      <c r="FC643" s="272"/>
      <c r="FD643" s="272"/>
      <c r="FE643" s="272"/>
      <c r="FF643" s="272"/>
      <c r="FG643" s="272"/>
      <c r="FH643" s="272"/>
      <c r="FI643" s="272"/>
      <c r="FJ643" s="272"/>
      <c r="FK643" s="272"/>
      <c r="FL643" s="272"/>
      <c r="FM643" s="272"/>
      <c r="FN643" s="272"/>
      <c r="FO643" s="272"/>
    </row>
    <row r="644" spans="1:171" ht="15">
      <c r="A644" s="219"/>
      <c r="B644" s="220"/>
      <c r="C644" s="232"/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  <c r="X644" s="272"/>
      <c r="Y644" s="272"/>
      <c r="Z644" s="272"/>
      <c r="AA644" s="272"/>
      <c r="AB644" s="272"/>
      <c r="AC644" s="272"/>
      <c r="AD644" s="272"/>
      <c r="AE644" s="272"/>
      <c r="AF644" s="272"/>
      <c r="AG644" s="272"/>
      <c r="AH644" s="272"/>
      <c r="AI644" s="272"/>
      <c r="AJ644" s="272"/>
      <c r="AK644" s="272"/>
      <c r="AL644" s="272"/>
      <c r="AM644" s="272"/>
      <c r="AN644" s="272"/>
      <c r="AO644" s="272"/>
      <c r="AP644" s="272"/>
      <c r="AQ644" s="272"/>
      <c r="AR644" s="272"/>
      <c r="AS644" s="272"/>
      <c r="AT644" s="272"/>
      <c r="AU644" s="272"/>
      <c r="AV644" s="272"/>
      <c r="AW644" s="272"/>
      <c r="AX644" s="272"/>
      <c r="AY644" s="272"/>
      <c r="AZ644" s="272"/>
      <c r="BA644" s="272"/>
      <c r="BB644" s="272"/>
      <c r="BC644" s="272"/>
      <c r="BD644" s="272"/>
      <c r="BE644" s="272"/>
      <c r="BF644" s="272"/>
      <c r="BG644" s="272"/>
      <c r="BH644" s="272"/>
      <c r="BI644" s="272"/>
      <c r="BJ644" s="272"/>
      <c r="BK644" s="272"/>
      <c r="BL644" s="272"/>
      <c r="BM644" s="272"/>
      <c r="BN644" s="272"/>
      <c r="BO644" s="272"/>
      <c r="BP644" s="272"/>
      <c r="BQ644" s="272"/>
      <c r="BR644" s="272"/>
      <c r="BS644" s="272"/>
      <c r="BT644" s="272"/>
      <c r="BU644" s="272"/>
      <c r="BV644" s="272"/>
      <c r="BW644" s="272"/>
      <c r="BX644" s="272"/>
      <c r="BY644" s="272"/>
      <c r="BZ644" s="272"/>
      <c r="CA644" s="272"/>
      <c r="CB644" s="272"/>
      <c r="CC644" s="272"/>
      <c r="CD644" s="272"/>
      <c r="CE644" s="272"/>
      <c r="CF644" s="272"/>
      <c r="CG644" s="272"/>
      <c r="CH644" s="272"/>
      <c r="CI644" s="272"/>
      <c r="CJ644" s="272"/>
      <c r="CK644" s="272"/>
      <c r="CL644" s="272"/>
      <c r="CM644" s="272"/>
      <c r="CN644" s="272"/>
      <c r="CO644" s="272"/>
      <c r="CP644" s="272"/>
      <c r="CQ644" s="272"/>
      <c r="CR644" s="272"/>
      <c r="CS644" s="272"/>
      <c r="CT644" s="272"/>
      <c r="CU644" s="272"/>
      <c r="CV644" s="272"/>
      <c r="CW644" s="272"/>
      <c r="CX644" s="272"/>
      <c r="CY644" s="272"/>
      <c r="CZ644" s="272"/>
      <c r="DA644" s="272"/>
      <c r="DB644" s="272"/>
      <c r="DC644" s="272"/>
      <c r="DD644" s="272"/>
      <c r="DE644" s="272"/>
      <c r="DF644" s="272"/>
      <c r="DG644" s="272"/>
      <c r="DH644" s="272"/>
      <c r="DI644" s="272"/>
      <c r="DJ644" s="272"/>
      <c r="DK644" s="272"/>
      <c r="DL644" s="272"/>
      <c r="DM644" s="272"/>
      <c r="DN644" s="272"/>
      <c r="DO644" s="272"/>
      <c r="DP644" s="272"/>
      <c r="DQ644" s="272"/>
      <c r="DR644" s="272"/>
      <c r="DS644" s="272"/>
      <c r="DT644" s="272"/>
      <c r="DU644" s="272"/>
      <c r="DV644" s="272"/>
      <c r="DW644" s="272"/>
      <c r="DX644" s="272"/>
      <c r="DY644" s="272"/>
      <c r="DZ644" s="272"/>
      <c r="EA644" s="272"/>
      <c r="EB644" s="272"/>
      <c r="EC644" s="272"/>
      <c r="ED644" s="272"/>
      <c r="EE644" s="272"/>
      <c r="EF644" s="272"/>
      <c r="EG644" s="272"/>
      <c r="EH644" s="272"/>
      <c r="EI644" s="272"/>
      <c r="EJ644" s="272"/>
      <c r="EK644" s="272"/>
      <c r="EL644" s="272"/>
      <c r="EM644" s="272"/>
      <c r="EN644" s="272"/>
      <c r="EO644" s="272"/>
      <c r="EP644" s="272"/>
      <c r="EQ644" s="272"/>
      <c r="ER644" s="272"/>
      <c r="ES644" s="272"/>
      <c r="ET644" s="272"/>
      <c r="EU644" s="272"/>
      <c r="EV644" s="272"/>
      <c r="EW644" s="272"/>
      <c r="EX644" s="272"/>
      <c r="EY644" s="272"/>
      <c r="EZ644" s="272"/>
      <c r="FA644" s="272"/>
      <c r="FB644" s="272"/>
      <c r="FC644" s="272"/>
      <c r="FD644" s="272"/>
      <c r="FE644" s="272"/>
      <c r="FF644" s="272"/>
      <c r="FG644" s="272"/>
      <c r="FH644" s="272"/>
      <c r="FI644" s="272"/>
      <c r="FJ644" s="272"/>
      <c r="FK644" s="272"/>
      <c r="FL644" s="272"/>
      <c r="FM644" s="272"/>
      <c r="FN644" s="272"/>
      <c r="FO644" s="272"/>
    </row>
    <row r="645" spans="1:171" ht="15">
      <c r="A645" s="297" t="s">
        <v>620</v>
      </c>
      <c r="B645" s="298" t="s">
        <v>621</v>
      </c>
      <c r="C645" s="231"/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  <c r="X645" s="272"/>
      <c r="Y645" s="272"/>
      <c r="Z645" s="272"/>
      <c r="AA645" s="272"/>
      <c r="AB645" s="272"/>
      <c r="AC645" s="272"/>
      <c r="AD645" s="272"/>
      <c r="AE645" s="272"/>
      <c r="AF645" s="272"/>
      <c r="AG645" s="272"/>
      <c r="AH645" s="272"/>
      <c r="AI645" s="272"/>
      <c r="AJ645" s="272"/>
      <c r="AK645" s="272"/>
      <c r="AL645" s="272"/>
      <c r="AM645" s="272"/>
      <c r="AN645" s="272"/>
      <c r="AO645" s="272"/>
      <c r="AP645" s="272"/>
      <c r="AQ645" s="272"/>
      <c r="AR645" s="272"/>
      <c r="AS645" s="272"/>
      <c r="AT645" s="272"/>
      <c r="AU645" s="272"/>
      <c r="AV645" s="272"/>
      <c r="AW645" s="272"/>
      <c r="AX645" s="272"/>
      <c r="AY645" s="272"/>
      <c r="AZ645" s="272"/>
      <c r="BA645" s="272"/>
      <c r="BB645" s="272"/>
      <c r="BC645" s="272"/>
      <c r="BD645" s="272"/>
      <c r="BE645" s="272"/>
      <c r="BF645" s="272"/>
      <c r="BG645" s="272"/>
      <c r="BH645" s="272"/>
      <c r="BI645" s="272"/>
      <c r="BJ645" s="272"/>
      <c r="BK645" s="272"/>
      <c r="BL645" s="272"/>
      <c r="BM645" s="272"/>
      <c r="BN645" s="272"/>
      <c r="BO645" s="272"/>
      <c r="BP645" s="272"/>
      <c r="BQ645" s="272"/>
      <c r="BR645" s="272"/>
      <c r="BS645" s="272"/>
      <c r="BT645" s="272"/>
      <c r="BU645" s="272"/>
      <c r="BV645" s="272"/>
      <c r="BW645" s="272"/>
      <c r="BX645" s="272"/>
      <c r="BY645" s="272"/>
      <c r="BZ645" s="272"/>
      <c r="CA645" s="272"/>
      <c r="CB645" s="272"/>
      <c r="CC645" s="272"/>
      <c r="CD645" s="272"/>
      <c r="CE645" s="272"/>
      <c r="CF645" s="272"/>
      <c r="CG645" s="272"/>
      <c r="CH645" s="272"/>
      <c r="CI645" s="272"/>
      <c r="CJ645" s="272"/>
      <c r="CK645" s="272"/>
      <c r="CL645" s="272"/>
      <c r="CM645" s="272"/>
      <c r="CN645" s="272"/>
      <c r="CO645" s="272"/>
      <c r="CP645" s="272"/>
      <c r="CQ645" s="272"/>
      <c r="CR645" s="272"/>
      <c r="CS645" s="272"/>
      <c r="CT645" s="272"/>
      <c r="CU645" s="272"/>
      <c r="CV645" s="272"/>
      <c r="CW645" s="272"/>
      <c r="CX645" s="272"/>
      <c r="CY645" s="272"/>
      <c r="CZ645" s="272"/>
      <c r="DA645" s="272"/>
      <c r="DB645" s="272"/>
      <c r="DC645" s="272"/>
      <c r="DD645" s="272"/>
      <c r="DE645" s="272"/>
      <c r="DF645" s="272"/>
      <c r="DG645" s="272"/>
      <c r="DH645" s="272"/>
      <c r="DI645" s="272"/>
      <c r="DJ645" s="272"/>
      <c r="DK645" s="272"/>
      <c r="DL645" s="272"/>
      <c r="DM645" s="272"/>
      <c r="DN645" s="272"/>
      <c r="DO645" s="272"/>
      <c r="DP645" s="272"/>
      <c r="DQ645" s="272"/>
      <c r="DR645" s="272"/>
      <c r="DS645" s="272"/>
      <c r="DT645" s="272"/>
      <c r="DU645" s="272"/>
      <c r="DV645" s="272"/>
      <c r="DW645" s="272"/>
      <c r="DX645" s="272"/>
      <c r="DY645" s="272"/>
      <c r="DZ645" s="272"/>
      <c r="EA645" s="272"/>
      <c r="EB645" s="272"/>
      <c r="EC645" s="272"/>
      <c r="ED645" s="272"/>
      <c r="EE645" s="272"/>
      <c r="EF645" s="272"/>
      <c r="EG645" s="272"/>
      <c r="EH645" s="272"/>
      <c r="EI645" s="272"/>
      <c r="EJ645" s="272"/>
      <c r="EK645" s="272"/>
      <c r="EL645" s="272"/>
      <c r="EM645" s="272"/>
      <c r="EN645" s="272"/>
      <c r="EO645" s="272"/>
      <c r="EP645" s="272"/>
      <c r="EQ645" s="272"/>
      <c r="ER645" s="272"/>
      <c r="ES645" s="272"/>
      <c r="ET645" s="272"/>
      <c r="EU645" s="272"/>
      <c r="EV645" s="272"/>
      <c r="EW645" s="272"/>
      <c r="EX645" s="272"/>
      <c r="EY645" s="272"/>
      <c r="EZ645" s="272"/>
      <c r="FA645" s="272"/>
      <c r="FB645" s="272"/>
      <c r="FC645" s="272"/>
      <c r="FD645" s="272"/>
      <c r="FE645" s="272"/>
      <c r="FF645" s="272"/>
      <c r="FG645" s="272"/>
      <c r="FH645" s="272"/>
      <c r="FI645" s="272"/>
      <c r="FJ645" s="272"/>
      <c r="FK645" s="272"/>
      <c r="FL645" s="272"/>
      <c r="FM645" s="272"/>
      <c r="FN645" s="272"/>
      <c r="FO645" s="272"/>
    </row>
    <row r="646" spans="1:171" ht="15">
      <c r="A646" s="219"/>
      <c r="B646" s="250" t="s">
        <v>68</v>
      </c>
      <c r="C646" s="187"/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  <c r="X646" s="272"/>
      <c r="Y646" s="272"/>
      <c r="Z646" s="272"/>
      <c r="AA646" s="272"/>
      <c r="AB646" s="272"/>
      <c r="AC646" s="272"/>
      <c r="AD646" s="272"/>
      <c r="AE646" s="272"/>
      <c r="AF646" s="272"/>
      <c r="AG646" s="272"/>
      <c r="AH646" s="272"/>
      <c r="AI646" s="272"/>
      <c r="AJ646" s="272"/>
      <c r="AK646" s="272"/>
      <c r="AL646" s="272"/>
      <c r="AM646" s="272"/>
      <c r="AN646" s="272"/>
      <c r="AO646" s="272"/>
      <c r="AP646" s="272"/>
      <c r="AQ646" s="272"/>
      <c r="AR646" s="272"/>
      <c r="AS646" s="272"/>
      <c r="AT646" s="272"/>
      <c r="AU646" s="272"/>
      <c r="AV646" s="272"/>
      <c r="AW646" s="272"/>
      <c r="AX646" s="272"/>
      <c r="AY646" s="272"/>
      <c r="AZ646" s="272"/>
      <c r="BA646" s="272"/>
      <c r="BB646" s="272"/>
      <c r="BC646" s="272"/>
      <c r="BD646" s="272"/>
      <c r="BE646" s="272"/>
      <c r="BF646" s="272"/>
      <c r="BG646" s="272"/>
      <c r="BH646" s="272"/>
      <c r="BI646" s="272"/>
      <c r="BJ646" s="272"/>
      <c r="BK646" s="272"/>
      <c r="BL646" s="272"/>
      <c r="BM646" s="272"/>
      <c r="BN646" s="272"/>
      <c r="BO646" s="272"/>
      <c r="BP646" s="272"/>
      <c r="BQ646" s="272"/>
      <c r="BR646" s="272"/>
      <c r="BS646" s="272"/>
      <c r="BT646" s="272"/>
      <c r="BU646" s="272"/>
      <c r="BV646" s="272"/>
      <c r="BW646" s="272"/>
      <c r="BX646" s="272"/>
      <c r="BY646" s="272"/>
      <c r="BZ646" s="272"/>
      <c r="CA646" s="272"/>
      <c r="CB646" s="272"/>
      <c r="CC646" s="272"/>
      <c r="CD646" s="272"/>
      <c r="CE646" s="272"/>
      <c r="CF646" s="272"/>
      <c r="CG646" s="272"/>
      <c r="CH646" s="272"/>
      <c r="CI646" s="272"/>
      <c r="CJ646" s="272"/>
      <c r="CK646" s="272"/>
      <c r="CL646" s="272"/>
      <c r="CM646" s="272"/>
      <c r="CN646" s="272"/>
      <c r="CO646" s="272"/>
      <c r="CP646" s="272"/>
      <c r="CQ646" s="272"/>
      <c r="CR646" s="272"/>
      <c r="CS646" s="272"/>
      <c r="CT646" s="272"/>
      <c r="CU646" s="272"/>
      <c r="CV646" s="272"/>
      <c r="CW646" s="272"/>
      <c r="CX646" s="272"/>
      <c r="CY646" s="272"/>
      <c r="CZ646" s="272"/>
      <c r="DA646" s="272"/>
      <c r="DB646" s="272"/>
      <c r="DC646" s="272"/>
      <c r="DD646" s="272"/>
      <c r="DE646" s="272"/>
      <c r="DF646" s="272"/>
      <c r="DG646" s="272"/>
      <c r="DH646" s="272"/>
      <c r="DI646" s="272"/>
      <c r="DJ646" s="272"/>
      <c r="DK646" s="272"/>
      <c r="DL646" s="272"/>
      <c r="DM646" s="272"/>
      <c r="DN646" s="272"/>
      <c r="DO646" s="272"/>
      <c r="DP646" s="272"/>
      <c r="DQ646" s="272"/>
      <c r="DR646" s="272"/>
      <c r="DS646" s="272"/>
      <c r="DT646" s="272"/>
      <c r="DU646" s="272"/>
      <c r="DV646" s="272"/>
      <c r="DW646" s="272"/>
      <c r="DX646" s="272"/>
      <c r="DY646" s="272"/>
      <c r="DZ646" s="272"/>
      <c r="EA646" s="272"/>
      <c r="EB646" s="272"/>
      <c r="EC646" s="272"/>
      <c r="ED646" s="272"/>
      <c r="EE646" s="272"/>
      <c r="EF646" s="272"/>
      <c r="EG646" s="272"/>
      <c r="EH646" s="272"/>
      <c r="EI646" s="272"/>
      <c r="EJ646" s="272"/>
      <c r="EK646" s="272"/>
      <c r="EL646" s="272"/>
      <c r="EM646" s="272"/>
      <c r="EN646" s="272"/>
      <c r="EO646" s="272"/>
      <c r="EP646" s="272"/>
      <c r="EQ646" s="272"/>
      <c r="ER646" s="272"/>
      <c r="ES646" s="272"/>
      <c r="ET646" s="272"/>
      <c r="EU646" s="272"/>
      <c r="EV646" s="272"/>
      <c r="EW646" s="272"/>
      <c r="EX646" s="272"/>
      <c r="EY646" s="272"/>
      <c r="EZ646" s="272"/>
      <c r="FA646" s="272"/>
      <c r="FB646" s="272"/>
      <c r="FC646" s="272"/>
      <c r="FD646" s="272"/>
      <c r="FE646" s="272"/>
      <c r="FF646" s="272"/>
      <c r="FG646" s="272"/>
      <c r="FH646" s="272"/>
      <c r="FI646" s="272"/>
      <c r="FJ646" s="272"/>
      <c r="FK646" s="272"/>
      <c r="FL646" s="272"/>
      <c r="FM646" s="272"/>
      <c r="FN646" s="272"/>
      <c r="FO646" s="272"/>
    </row>
    <row r="647" spans="1:171" ht="15">
      <c r="A647" s="219"/>
      <c r="B647" s="256" t="s">
        <v>11</v>
      </c>
      <c r="C647" s="190"/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  <c r="X647" s="272"/>
      <c r="Y647" s="272"/>
      <c r="Z647" s="272"/>
      <c r="AA647" s="272"/>
      <c r="AB647" s="272"/>
      <c r="AC647" s="272"/>
      <c r="AD647" s="272"/>
      <c r="AE647" s="272"/>
      <c r="AF647" s="272"/>
      <c r="AG647" s="272"/>
      <c r="AH647" s="272"/>
      <c r="AI647" s="272"/>
      <c r="AJ647" s="272"/>
      <c r="AK647" s="272"/>
      <c r="AL647" s="272"/>
      <c r="AM647" s="272"/>
      <c r="AN647" s="272"/>
      <c r="AO647" s="272"/>
      <c r="AP647" s="272"/>
      <c r="AQ647" s="272"/>
      <c r="AR647" s="272"/>
      <c r="AS647" s="272"/>
      <c r="AT647" s="272"/>
      <c r="AU647" s="272"/>
      <c r="AV647" s="272"/>
      <c r="AW647" s="272"/>
      <c r="AX647" s="272"/>
      <c r="AY647" s="272"/>
      <c r="AZ647" s="272"/>
      <c r="BA647" s="272"/>
      <c r="BB647" s="272"/>
      <c r="BC647" s="272"/>
      <c r="BD647" s="272"/>
      <c r="BE647" s="272"/>
      <c r="BF647" s="272"/>
      <c r="BG647" s="272"/>
      <c r="BH647" s="272"/>
      <c r="BI647" s="272"/>
      <c r="BJ647" s="272"/>
      <c r="BK647" s="272"/>
      <c r="BL647" s="272"/>
      <c r="BM647" s="272"/>
      <c r="BN647" s="272"/>
      <c r="BO647" s="272"/>
      <c r="BP647" s="272"/>
      <c r="BQ647" s="272"/>
      <c r="BR647" s="272"/>
      <c r="BS647" s="272"/>
      <c r="BT647" s="272"/>
      <c r="BU647" s="272"/>
      <c r="BV647" s="272"/>
      <c r="BW647" s="272"/>
      <c r="BX647" s="272"/>
      <c r="BY647" s="272"/>
      <c r="BZ647" s="272"/>
      <c r="CA647" s="272"/>
      <c r="CB647" s="272"/>
      <c r="CC647" s="272"/>
      <c r="CD647" s="272"/>
      <c r="CE647" s="272"/>
      <c r="CF647" s="272"/>
      <c r="CG647" s="272"/>
      <c r="CH647" s="272"/>
      <c r="CI647" s="272"/>
      <c r="CJ647" s="272"/>
      <c r="CK647" s="272"/>
      <c r="CL647" s="272"/>
      <c r="CM647" s="272"/>
      <c r="CN647" s="272"/>
      <c r="CO647" s="272"/>
      <c r="CP647" s="272"/>
      <c r="CQ647" s="272"/>
      <c r="CR647" s="272"/>
      <c r="CS647" s="272"/>
      <c r="CT647" s="272"/>
      <c r="CU647" s="272"/>
      <c r="CV647" s="272"/>
      <c r="CW647" s="272"/>
      <c r="CX647" s="272"/>
      <c r="CY647" s="272"/>
      <c r="CZ647" s="272"/>
      <c r="DA647" s="272"/>
      <c r="DB647" s="272"/>
      <c r="DC647" s="272"/>
      <c r="DD647" s="272"/>
      <c r="DE647" s="272"/>
      <c r="DF647" s="272"/>
      <c r="DG647" s="272"/>
      <c r="DH647" s="272"/>
      <c r="DI647" s="272"/>
      <c r="DJ647" s="272"/>
      <c r="DK647" s="272"/>
      <c r="DL647" s="272"/>
      <c r="DM647" s="272"/>
      <c r="DN647" s="272"/>
      <c r="DO647" s="272"/>
      <c r="DP647" s="272"/>
      <c r="DQ647" s="272"/>
      <c r="DR647" s="272"/>
      <c r="DS647" s="272"/>
      <c r="DT647" s="272"/>
      <c r="DU647" s="272"/>
      <c r="DV647" s="272"/>
      <c r="DW647" s="272"/>
      <c r="DX647" s="272"/>
      <c r="DY647" s="272"/>
      <c r="DZ647" s="272"/>
      <c r="EA647" s="272"/>
      <c r="EB647" s="272"/>
      <c r="EC647" s="272"/>
      <c r="ED647" s="272"/>
      <c r="EE647" s="272"/>
      <c r="EF647" s="272"/>
      <c r="EG647" s="272"/>
      <c r="EH647" s="272"/>
      <c r="EI647" s="272"/>
      <c r="EJ647" s="272"/>
      <c r="EK647" s="272"/>
      <c r="EL647" s="272"/>
      <c r="EM647" s="272"/>
      <c r="EN647" s="272"/>
      <c r="EO647" s="272"/>
      <c r="EP647" s="272"/>
      <c r="EQ647" s="272"/>
      <c r="ER647" s="272"/>
      <c r="ES647" s="272"/>
      <c r="ET647" s="272"/>
      <c r="EU647" s="272"/>
      <c r="EV647" s="272"/>
      <c r="EW647" s="272"/>
      <c r="EX647" s="272"/>
      <c r="EY647" s="272"/>
      <c r="EZ647" s="272"/>
      <c r="FA647" s="272"/>
      <c r="FB647" s="272"/>
      <c r="FC647" s="272"/>
      <c r="FD647" s="272"/>
      <c r="FE647" s="272"/>
      <c r="FF647" s="272"/>
      <c r="FG647" s="272"/>
      <c r="FH647" s="272"/>
      <c r="FI647" s="272"/>
      <c r="FJ647" s="272"/>
      <c r="FK647" s="272"/>
      <c r="FL647" s="272"/>
      <c r="FM647" s="272"/>
      <c r="FN647" s="272"/>
      <c r="FO647" s="272"/>
    </row>
    <row r="648" spans="1:171" ht="18" customHeight="1">
      <c r="A648" s="219"/>
      <c r="B648" s="256" t="s">
        <v>12</v>
      </c>
      <c r="C648" s="190"/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  <c r="X648" s="272"/>
      <c r="Y648" s="272"/>
      <c r="Z648" s="272"/>
      <c r="AA648" s="272"/>
      <c r="AB648" s="272"/>
      <c r="AC648" s="272"/>
      <c r="AD648" s="272"/>
      <c r="AE648" s="272"/>
      <c r="AF648" s="272"/>
      <c r="AG648" s="272"/>
      <c r="AH648" s="272"/>
      <c r="AI648" s="272"/>
      <c r="AJ648" s="272"/>
      <c r="AK648" s="272"/>
      <c r="AL648" s="272"/>
      <c r="AM648" s="272"/>
      <c r="AN648" s="272"/>
      <c r="AO648" s="272"/>
      <c r="AP648" s="272"/>
      <c r="AQ648" s="272"/>
      <c r="AR648" s="272"/>
      <c r="AS648" s="272"/>
      <c r="AT648" s="272"/>
      <c r="AU648" s="272"/>
      <c r="AV648" s="272"/>
      <c r="AW648" s="272"/>
      <c r="AX648" s="272"/>
      <c r="AY648" s="272"/>
      <c r="AZ648" s="272"/>
      <c r="BA648" s="272"/>
      <c r="BB648" s="272"/>
      <c r="BC648" s="272"/>
      <c r="BD648" s="272"/>
      <c r="BE648" s="272"/>
      <c r="BF648" s="272"/>
      <c r="BG648" s="272"/>
      <c r="BH648" s="272"/>
      <c r="BI648" s="272"/>
      <c r="BJ648" s="272"/>
      <c r="BK648" s="272"/>
      <c r="BL648" s="272"/>
      <c r="BM648" s="272"/>
      <c r="BN648" s="272"/>
      <c r="BO648" s="272"/>
      <c r="BP648" s="272"/>
      <c r="BQ648" s="272"/>
      <c r="BR648" s="272"/>
      <c r="BS648" s="272"/>
      <c r="BT648" s="272"/>
      <c r="BU648" s="272"/>
      <c r="BV648" s="272"/>
      <c r="BW648" s="272"/>
      <c r="BX648" s="272"/>
      <c r="BY648" s="272"/>
      <c r="BZ648" s="272"/>
      <c r="CA648" s="272"/>
      <c r="CB648" s="272"/>
      <c r="CC648" s="272"/>
      <c r="CD648" s="272"/>
      <c r="CE648" s="272"/>
      <c r="CF648" s="272"/>
      <c r="CG648" s="272"/>
      <c r="CH648" s="272"/>
      <c r="CI648" s="272"/>
      <c r="CJ648" s="272"/>
      <c r="CK648" s="272"/>
      <c r="CL648" s="272"/>
      <c r="CM648" s="272"/>
      <c r="CN648" s="272"/>
      <c r="CO648" s="272"/>
      <c r="CP648" s="272"/>
      <c r="CQ648" s="272"/>
      <c r="CR648" s="272"/>
      <c r="CS648" s="272"/>
      <c r="CT648" s="272"/>
      <c r="CU648" s="272"/>
      <c r="CV648" s="272"/>
      <c r="CW648" s="272"/>
      <c r="CX648" s="272"/>
      <c r="CY648" s="272"/>
      <c r="CZ648" s="272"/>
      <c r="DA648" s="272"/>
      <c r="DB648" s="272"/>
      <c r="DC648" s="272"/>
      <c r="DD648" s="272"/>
      <c r="DE648" s="272"/>
      <c r="DF648" s="272"/>
      <c r="DG648" s="272"/>
      <c r="DH648" s="272"/>
      <c r="DI648" s="272"/>
      <c r="DJ648" s="272"/>
      <c r="DK648" s="272"/>
      <c r="DL648" s="272"/>
      <c r="DM648" s="272"/>
      <c r="DN648" s="272"/>
      <c r="DO648" s="272"/>
      <c r="DP648" s="272"/>
      <c r="DQ648" s="272"/>
      <c r="DR648" s="272"/>
      <c r="DS648" s="272"/>
      <c r="DT648" s="272"/>
      <c r="DU648" s="272"/>
      <c r="DV648" s="272"/>
      <c r="DW648" s="272"/>
      <c r="DX648" s="272"/>
      <c r="DY648" s="272"/>
      <c r="DZ648" s="272"/>
      <c r="EA648" s="272"/>
      <c r="EB648" s="272"/>
      <c r="EC648" s="272"/>
      <c r="ED648" s="272"/>
      <c r="EE648" s="272"/>
      <c r="EF648" s="272"/>
      <c r="EG648" s="272"/>
      <c r="EH648" s="272"/>
      <c r="EI648" s="272"/>
      <c r="EJ648" s="272"/>
      <c r="EK648" s="272"/>
      <c r="EL648" s="272"/>
      <c r="EM648" s="272"/>
      <c r="EN648" s="272"/>
      <c r="EO648" s="272"/>
      <c r="EP648" s="272"/>
      <c r="EQ648" s="272"/>
      <c r="ER648" s="272"/>
      <c r="ES648" s="272"/>
      <c r="ET648" s="272"/>
      <c r="EU648" s="272"/>
      <c r="EV648" s="272"/>
      <c r="EW648" s="272"/>
      <c r="EX648" s="272"/>
      <c r="EY648" s="272"/>
      <c r="EZ648" s="272"/>
      <c r="FA648" s="272"/>
      <c r="FB648" s="272"/>
      <c r="FC648" s="272"/>
      <c r="FD648" s="272"/>
      <c r="FE648" s="272"/>
      <c r="FF648" s="272"/>
      <c r="FG648" s="272"/>
      <c r="FH648" s="272"/>
      <c r="FI648" s="272"/>
      <c r="FJ648" s="272"/>
      <c r="FK648" s="272"/>
      <c r="FL648" s="272"/>
      <c r="FM648" s="272"/>
      <c r="FN648" s="272"/>
      <c r="FO648" s="272"/>
    </row>
    <row r="649" spans="1:171" ht="15">
      <c r="A649" s="219"/>
      <c r="B649" s="250" t="s">
        <v>69</v>
      </c>
      <c r="C649" s="187"/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  <c r="X649" s="272"/>
      <c r="Y649" s="272"/>
      <c r="Z649" s="272"/>
      <c r="AA649" s="272"/>
      <c r="AB649" s="272"/>
      <c r="AC649" s="272"/>
      <c r="AD649" s="272"/>
      <c r="AE649" s="272"/>
      <c r="AF649" s="272"/>
      <c r="AG649" s="272"/>
      <c r="AH649" s="272"/>
      <c r="AI649" s="272"/>
      <c r="AJ649" s="272"/>
      <c r="AK649" s="272"/>
      <c r="AL649" s="272"/>
      <c r="AM649" s="272"/>
      <c r="AN649" s="272"/>
      <c r="AO649" s="272"/>
      <c r="AP649" s="272"/>
      <c r="AQ649" s="272"/>
      <c r="AR649" s="272"/>
      <c r="AS649" s="272"/>
      <c r="AT649" s="272"/>
      <c r="AU649" s="272"/>
      <c r="AV649" s="272"/>
      <c r="AW649" s="272"/>
      <c r="AX649" s="272"/>
      <c r="AY649" s="272"/>
      <c r="AZ649" s="272"/>
      <c r="BA649" s="272"/>
      <c r="BB649" s="272"/>
      <c r="BC649" s="272"/>
      <c r="BD649" s="272"/>
      <c r="BE649" s="272"/>
      <c r="BF649" s="272"/>
      <c r="BG649" s="272"/>
      <c r="BH649" s="272"/>
      <c r="BI649" s="272"/>
      <c r="BJ649" s="272"/>
      <c r="BK649" s="272"/>
      <c r="BL649" s="272"/>
      <c r="BM649" s="272"/>
      <c r="BN649" s="272"/>
      <c r="BO649" s="272"/>
      <c r="BP649" s="272"/>
      <c r="BQ649" s="272"/>
      <c r="BR649" s="272"/>
      <c r="BS649" s="272"/>
      <c r="BT649" s="272"/>
      <c r="BU649" s="272"/>
      <c r="BV649" s="272"/>
      <c r="BW649" s="272"/>
      <c r="BX649" s="272"/>
      <c r="BY649" s="272"/>
      <c r="BZ649" s="272"/>
      <c r="CA649" s="272"/>
      <c r="CB649" s="272"/>
      <c r="CC649" s="272"/>
      <c r="CD649" s="272"/>
      <c r="CE649" s="272"/>
      <c r="CF649" s="272"/>
      <c r="CG649" s="272"/>
      <c r="CH649" s="272"/>
      <c r="CI649" s="272"/>
      <c r="CJ649" s="272"/>
      <c r="CK649" s="272"/>
      <c r="CL649" s="272"/>
      <c r="CM649" s="272"/>
      <c r="CN649" s="272"/>
      <c r="CO649" s="272"/>
      <c r="CP649" s="272"/>
      <c r="CQ649" s="272"/>
      <c r="CR649" s="272"/>
      <c r="CS649" s="272"/>
      <c r="CT649" s="272"/>
      <c r="CU649" s="272"/>
      <c r="CV649" s="272"/>
      <c r="CW649" s="272"/>
      <c r="CX649" s="272"/>
      <c r="CY649" s="272"/>
      <c r="CZ649" s="272"/>
      <c r="DA649" s="272"/>
      <c r="DB649" s="272"/>
      <c r="DC649" s="272"/>
      <c r="DD649" s="272"/>
      <c r="DE649" s="272"/>
      <c r="DF649" s="272"/>
      <c r="DG649" s="272"/>
      <c r="DH649" s="272"/>
      <c r="DI649" s="272"/>
      <c r="DJ649" s="272"/>
      <c r="DK649" s="272"/>
      <c r="DL649" s="272"/>
      <c r="DM649" s="272"/>
      <c r="DN649" s="272"/>
      <c r="DO649" s="272"/>
      <c r="DP649" s="272"/>
      <c r="DQ649" s="272"/>
      <c r="DR649" s="272"/>
      <c r="DS649" s="272"/>
      <c r="DT649" s="272"/>
      <c r="DU649" s="272"/>
      <c r="DV649" s="272"/>
      <c r="DW649" s="272"/>
      <c r="DX649" s="272"/>
      <c r="DY649" s="272"/>
      <c r="DZ649" s="272"/>
      <c r="EA649" s="272"/>
      <c r="EB649" s="272"/>
      <c r="EC649" s="272"/>
      <c r="ED649" s="272"/>
      <c r="EE649" s="272"/>
      <c r="EF649" s="272"/>
      <c r="EG649" s="272"/>
      <c r="EH649" s="272"/>
      <c r="EI649" s="272"/>
      <c r="EJ649" s="272"/>
      <c r="EK649" s="272"/>
      <c r="EL649" s="272"/>
      <c r="EM649" s="272"/>
      <c r="EN649" s="272"/>
      <c r="EO649" s="272"/>
      <c r="EP649" s="272"/>
      <c r="EQ649" s="272"/>
      <c r="ER649" s="272"/>
      <c r="ES649" s="272"/>
      <c r="ET649" s="272"/>
      <c r="EU649" s="272"/>
      <c r="EV649" s="272"/>
      <c r="EW649" s="272"/>
      <c r="EX649" s="272"/>
      <c r="EY649" s="272"/>
      <c r="EZ649" s="272"/>
      <c r="FA649" s="272"/>
      <c r="FB649" s="272"/>
      <c r="FC649" s="272"/>
      <c r="FD649" s="272"/>
      <c r="FE649" s="272"/>
      <c r="FF649" s="272"/>
      <c r="FG649" s="272"/>
      <c r="FH649" s="272"/>
      <c r="FI649" s="272"/>
      <c r="FJ649" s="272"/>
      <c r="FK649" s="272"/>
      <c r="FL649" s="272"/>
      <c r="FM649" s="272"/>
      <c r="FN649" s="272"/>
      <c r="FO649" s="272"/>
    </row>
    <row r="650" spans="1:171" ht="15">
      <c r="A650" s="219"/>
      <c r="B650" s="256" t="s">
        <v>621</v>
      </c>
      <c r="C650" s="257">
        <f>+C651+C652</f>
        <v>0</v>
      </c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  <c r="X650" s="272"/>
      <c r="Y650" s="272"/>
      <c r="Z650" s="272"/>
      <c r="AA650" s="272"/>
      <c r="AB650" s="272"/>
      <c r="AC650" s="272"/>
      <c r="AD650" s="272"/>
      <c r="AE650" s="272"/>
      <c r="AF650" s="272"/>
      <c r="AG650" s="272"/>
      <c r="AH650" s="272"/>
      <c r="AI650" s="272"/>
      <c r="AJ650" s="272"/>
      <c r="AK650" s="272"/>
      <c r="AL650" s="272"/>
      <c r="AM650" s="272"/>
      <c r="AN650" s="272"/>
      <c r="AO650" s="272"/>
      <c r="AP650" s="272"/>
      <c r="AQ650" s="272"/>
      <c r="AR650" s="272"/>
      <c r="AS650" s="272"/>
      <c r="AT650" s="272"/>
      <c r="AU650" s="272"/>
      <c r="AV650" s="272"/>
      <c r="AW650" s="272"/>
      <c r="AX650" s="272"/>
      <c r="AY650" s="272"/>
      <c r="AZ650" s="272"/>
      <c r="BA650" s="272"/>
      <c r="BB650" s="272"/>
      <c r="BC650" s="272"/>
      <c r="BD650" s="272"/>
      <c r="BE650" s="272"/>
      <c r="BF650" s="272"/>
      <c r="BG650" s="272"/>
      <c r="BH650" s="272"/>
      <c r="BI650" s="272"/>
      <c r="BJ650" s="272"/>
      <c r="BK650" s="272"/>
      <c r="BL650" s="272"/>
      <c r="BM650" s="272"/>
      <c r="BN650" s="272"/>
      <c r="BO650" s="272"/>
      <c r="BP650" s="272"/>
      <c r="BQ650" s="272"/>
      <c r="BR650" s="272"/>
      <c r="BS650" s="272"/>
      <c r="BT650" s="272"/>
      <c r="BU650" s="272"/>
      <c r="BV650" s="272"/>
      <c r="BW650" s="272"/>
      <c r="BX650" s="272"/>
      <c r="BY650" s="272"/>
      <c r="BZ650" s="272"/>
      <c r="CA650" s="272"/>
      <c r="CB650" s="272"/>
      <c r="CC650" s="272"/>
      <c r="CD650" s="272"/>
      <c r="CE650" s="272"/>
      <c r="CF650" s="272"/>
      <c r="CG650" s="272"/>
      <c r="CH650" s="272"/>
      <c r="CI650" s="272"/>
      <c r="CJ650" s="272"/>
      <c r="CK650" s="272"/>
      <c r="CL650" s="272"/>
      <c r="CM650" s="272"/>
      <c r="CN650" s="272"/>
      <c r="CO650" s="272"/>
      <c r="CP650" s="272"/>
      <c r="CQ650" s="272"/>
      <c r="CR650" s="272"/>
      <c r="CS650" s="272"/>
      <c r="CT650" s="272"/>
      <c r="CU650" s="272"/>
      <c r="CV650" s="272"/>
      <c r="CW650" s="272"/>
      <c r="CX650" s="272"/>
      <c r="CY650" s="272"/>
      <c r="CZ650" s="272"/>
      <c r="DA650" s="272"/>
      <c r="DB650" s="272"/>
      <c r="DC650" s="272"/>
      <c r="DD650" s="272"/>
      <c r="DE650" s="272"/>
      <c r="DF650" s="272"/>
      <c r="DG650" s="272"/>
      <c r="DH650" s="272"/>
      <c r="DI650" s="272"/>
      <c r="DJ650" s="272"/>
      <c r="DK650" s="272"/>
      <c r="DL650" s="272"/>
      <c r="DM650" s="272"/>
      <c r="DN650" s="272"/>
      <c r="DO650" s="272"/>
      <c r="DP650" s="272"/>
      <c r="DQ650" s="272"/>
      <c r="DR650" s="272"/>
      <c r="DS650" s="272"/>
      <c r="DT650" s="272"/>
      <c r="DU650" s="272"/>
      <c r="DV650" s="272"/>
      <c r="DW650" s="272"/>
      <c r="DX650" s="272"/>
      <c r="DY650" s="272"/>
      <c r="DZ650" s="272"/>
      <c r="EA650" s="272"/>
      <c r="EB650" s="272"/>
      <c r="EC650" s="272"/>
      <c r="ED650" s="272"/>
      <c r="EE650" s="272"/>
      <c r="EF650" s="272"/>
      <c r="EG650" s="272"/>
      <c r="EH650" s="272"/>
      <c r="EI650" s="272"/>
      <c r="EJ650" s="272"/>
      <c r="EK650" s="272"/>
      <c r="EL650" s="272"/>
      <c r="EM650" s="272"/>
      <c r="EN650" s="272"/>
      <c r="EO650" s="272"/>
      <c r="EP650" s="272"/>
      <c r="EQ650" s="272"/>
      <c r="ER650" s="272"/>
      <c r="ES650" s="272"/>
      <c r="ET650" s="272"/>
      <c r="EU650" s="272"/>
      <c r="EV650" s="272"/>
      <c r="EW650" s="272"/>
      <c r="EX650" s="272"/>
      <c r="EY650" s="272"/>
      <c r="EZ650" s="272"/>
      <c r="FA650" s="272"/>
      <c r="FB650" s="272"/>
      <c r="FC650" s="272"/>
      <c r="FD650" s="272"/>
      <c r="FE650" s="272"/>
      <c r="FF650" s="272"/>
      <c r="FG650" s="272"/>
      <c r="FH650" s="272"/>
      <c r="FI650" s="272"/>
      <c r="FJ650" s="272"/>
      <c r="FK650" s="272"/>
      <c r="FL650" s="272"/>
      <c r="FM650" s="272"/>
      <c r="FN650" s="272"/>
      <c r="FO650" s="272"/>
    </row>
    <row r="651" spans="1:171" ht="15">
      <c r="A651" s="219"/>
      <c r="B651" s="226" t="s">
        <v>57</v>
      </c>
      <c r="C651" s="179"/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  <c r="X651" s="272"/>
      <c r="Y651" s="272"/>
      <c r="Z651" s="272"/>
      <c r="AA651" s="272"/>
      <c r="AB651" s="272"/>
      <c r="AC651" s="272"/>
      <c r="AD651" s="272"/>
      <c r="AE651" s="272"/>
      <c r="AF651" s="272"/>
      <c r="AG651" s="272"/>
      <c r="AH651" s="272"/>
      <c r="AI651" s="272"/>
      <c r="AJ651" s="272"/>
      <c r="AK651" s="272"/>
      <c r="AL651" s="272"/>
      <c r="AM651" s="272"/>
      <c r="AN651" s="272"/>
      <c r="AO651" s="272"/>
      <c r="AP651" s="272"/>
      <c r="AQ651" s="272"/>
      <c r="AR651" s="272"/>
      <c r="AS651" s="272"/>
      <c r="AT651" s="272"/>
      <c r="AU651" s="272"/>
      <c r="AV651" s="272"/>
      <c r="AW651" s="272"/>
      <c r="AX651" s="272"/>
      <c r="AY651" s="272"/>
      <c r="AZ651" s="272"/>
      <c r="BA651" s="272"/>
      <c r="BB651" s="272"/>
      <c r="BC651" s="272"/>
      <c r="BD651" s="272"/>
      <c r="BE651" s="272"/>
      <c r="BF651" s="272"/>
      <c r="BG651" s="272"/>
      <c r="BH651" s="272"/>
      <c r="BI651" s="272"/>
      <c r="BJ651" s="272"/>
      <c r="BK651" s="272"/>
      <c r="BL651" s="272"/>
      <c r="BM651" s="272"/>
      <c r="BN651" s="272"/>
      <c r="BO651" s="272"/>
      <c r="BP651" s="272"/>
      <c r="BQ651" s="272"/>
      <c r="BR651" s="272"/>
      <c r="BS651" s="272"/>
      <c r="BT651" s="272"/>
      <c r="BU651" s="272"/>
      <c r="BV651" s="272"/>
      <c r="BW651" s="272"/>
      <c r="BX651" s="272"/>
      <c r="BY651" s="272"/>
      <c r="BZ651" s="272"/>
      <c r="CA651" s="272"/>
      <c r="CB651" s="272"/>
      <c r="CC651" s="272"/>
      <c r="CD651" s="272"/>
      <c r="CE651" s="272"/>
      <c r="CF651" s="272"/>
      <c r="CG651" s="272"/>
      <c r="CH651" s="272"/>
      <c r="CI651" s="272"/>
      <c r="CJ651" s="272"/>
      <c r="CK651" s="272"/>
      <c r="CL651" s="272"/>
      <c r="CM651" s="272"/>
      <c r="CN651" s="272"/>
      <c r="CO651" s="272"/>
      <c r="CP651" s="272"/>
      <c r="CQ651" s="272"/>
      <c r="CR651" s="272"/>
      <c r="CS651" s="272"/>
      <c r="CT651" s="272"/>
      <c r="CU651" s="272"/>
      <c r="CV651" s="272"/>
      <c r="CW651" s="272"/>
      <c r="CX651" s="272"/>
      <c r="CY651" s="272"/>
      <c r="CZ651" s="272"/>
      <c r="DA651" s="272"/>
      <c r="DB651" s="272"/>
      <c r="DC651" s="272"/>
      <c r="DD651" s="272"/>
      <c r="DE651" s="272"/>
      <c r="DF651" s="272"/>
      <c r="DG651" s="272"/>
      <c r="DH651" s="272"/>
      <c r="DI651" s="272"/>
      <c r="DJ651" s="272"/>
      <c r="DK651" s="272"/>
      <c r="DL651" s="272"/>
      <c r="DM651" s="272"/>
      <c r="DN651" s="272"/>
      <c r="DO651" s="272"/>
      <c r="DP651" s="272"/>
      <c r="DQ651" s="272"/>
      <c r="DR651" s="272"/>
      <c r="DS651" s="272"/>
      <c r="DT651" s="272"/>
      <c r="DU651" s="272"/>
      <c r="DV651" s="272"/>
      <c r="DW651" s="272"/>
      <c r="DX651" s="272"/>
      <c r="DY651" s="272"/>
      <c r="DZ651" s="272"/>
      <c r="EA651" s="272"/>
      <c r="EB651" s="272"/>
      <c r="EC651" s="272"/>
      <c r="ED651" s="272"/>
      <c r="EE651" s="272"/>
      <c r="EF651" s="272"/>
      <c r="EG651" s="272"/>
      <c r="EH651" s="272"/>
      <c r="EI651" s="272"/>
      <c r="EJ651" s="272"/>
      <c r="EK651" s="272"/>
      <c r="EL651" s="272"/>
      <c r="EM651" s="272"/>
      <c r="EN651" s="272"/>
      <c r="EO651" s="272"/>
      <c r="EP651" s="272"/>
      <c r="EQ651" s="272"/>
      <c r="ER651" s="272"/>
      <c r="ES651" s="272"/>
      <c r="ET651" s="272"/>
      <c r="EU651" s="272"/>
      <c r="EV651" s="272"/>
      <c r="EW651" s="272"/>
      <c r="EX651" s="272"/>
      <c r="EY651" s="272"/>
      <c r="EZ651" s="272"/>
      <c r="FA651" s="272"/>
      <c r="FB651" s="272"/>
      <c r="FC651" s="272"/>
      <c r="FD651" s="272"/>
      <c r="FE651" s="272"/>
      <c r="FF651" s="272"/>
      <c r="FG651" s="272"/>
      <c r="FH651" s="272"/>
      <c r="FI651" s="272"/>
      <c r="FJ651" s="272"/>
      <c r="FK651" s="272"/>
      <c r="FL651" s="272"/>
      <c r="FM651" s="272"/>
      <c r="FN651" s="272"/>
      <c r="FO651" s="272"/>
    </row>
    <row r="652" spans="1:171" ht="15">
      <c r="A652" s="219"/>
      <c r="B652" s="226" t="s">
        <v>58</v>
      </c>
      <c r="C652" s="179"/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  <c r="X652" s="272"/>
      <c r="Y652" s="272"/>
      <c r="Z652" s="272"/>
      <c r="AA652" s="272"/>
      <c r="AB652" s="272"/>
      <c r="AC652" s="272"/>
      <c r="AD652" s="272"/>
      <c r="AE652" s="272"/>
      <c r="AF652" s="272"/>
      <c r="AG652" s="272"/>
      <c r="AH652" s="272"/>
      <c r="AI652" s="272"/>
      <c r="AJ652" s="272"/>
      <c r="AK652" s="272"/>
      <c r="AL652" s="272"/>
      <c r="AM652" s="272"/>
      <c r="AN652" s="272"/>
      <c r="AO652" s="272"/>
      <c r="AP652" s="272"/>
      <c r="AQ652" s="272"/>
      <c r="AR652" s="272"/>
      <c r="AS652" s="272"/>
      <c r="AT652" s="272"/>
      <c r="AU652" s="272"/>
      <c r="AV652" s="272"/>
      <c r="AW652" s="272"/>
      <c r="AX652" s="272"/>
      <c r="AY652" s="272"/>
      <c r="AZ652" s="272"/>
      <c r="BA652" s="272"/>
      <c r="BB652" s="272"/>
      <c r="BC652" s="272"/>
      <c r="BD652" s="272"/>
      <c r="BE652" s="272"/>
      <c r="BF652" s="272"/>
      <c r="BG652" s="272"/>
      <c r="BH652" s="272"/>
      <c r="BI652" s="272"/>
      <c r="BJ652" s="272"/>
      <c r="BK652" s="272"/>
      <c r="BL652" s="272"/>
      <c r="BM652" s="272"/>
      <c r="BN652" s="272"/>
      <c r="BO652" s="272"/>
      <c r="BP652" s="272"/>
      <c r="BQ652" s="272"/>
      <c r="BR652" s="272"/>
      <c r="BS652" s="272"/>
      <c r="BT652" s="272"/>
      <c r="BU652" s="272"/>
      <c r="BV652" s="272"/>
      <c r="BW652" s="272"/>
      <c r="BX652" s="272"/>
      <c r="BY652" s="272"/>
      <c r="BZ652" s="272"/>
      <c r="CA652" s="272"/>
      <c r="CB652" s="272"/>
      <c r="CC652" s="272"/>
      <c r="CD652" s="272"/>
      <c r="CE652" s="272"/>
      <c r="CF652" s="272"/>
      <c r="CG652" s="272"/>
      <c r="CH652" s="272"/>
      <c r="CI652" s="272"/>
      <c r="CJ652" s="272"/>
      <c r="CK652" s="272"/>
      <c r="CL652" s="272"/>
      <c r="CM652" s="272"/>
      <c r="CN652" s="272"/>
      <c r="CO652" s="272"/>
      <c r="CP652" s="272"/>
      <c r="CQ652" s="272"/>
      <c r="CR652" s="272"/>
      <c r="CS652" s="272"/>
      <c r="CT652" s="272"/>
      <c r="CU652" s="272"/>
      <c r="CV652" s="272"/>
      <c r="CW652" s="272"/>
      <c r="CX652" s="272"/>
      <c r="CY652" s="272"/>
      <c r="CZ652" s="272"/>
      <c r="DA652" s="272"/>
      <c r="DB652" s="272"/>
      <c r="DC652" s="272"/>
      <c r="DD652" s="272"/>
      <c r="DE652" s="272"/>
      <c r="DF652" s="272"/>
      <c r="DG652" s="272"/>
      <c r="DH652" s="272"/>
      <c r="DI652" s="272"/>
      <c r="DJ652" s="272"/>
      <c r="DK652" s="272"/>
      <c r="DL652" s="272"/>
      <c r="DM652" s="272"/>
      <c r="DN652" s="272"/>
      <c r="DO652" s="272"/>
      <c r="DP652" s="272"/>
      <c r="DQ652" s="272"/>
      <c r="DR652" s="272"/>
      <c r="DS652" s="272"/>
      <c r="DT652" s="272"/>
      <c r="DU652" s="272"/>
      <c r="DV652" s="272"/>
      <c r="DW652" s="272"/>
      <c r="DX652" s="272"/>
      <c r="DY652" s="272"/>
      <c r="DZ652" s="272"/>
      <c r="EA652" s="272"/>
      <c r="EB652" s="272"/>
      <c r="EC652" s="272"/>
      <c r="ED652" s="272"/>
      <c r="EE652" s="272"/>
      <c r="EF652" s="272"/>
      <c r="EG652" s="272"/>
      <c r="EH652" s="272"/>
      <c r="EI652" s="272"/>
      <c r="EJ652" s="272"/>
      <c r="EK652" s="272"/>
      <c r="EL652" s="272"/>
      <c r="EM652" s="272"/>
      <c r="EN652" s="272"/>
      <c r="EO652" s="272"/>
      <c r="EP652" s="272"/>
      <c r="EQ652" s="272"/>
      <c r="ER652" s="272"/>
      <c r="ES652" s="272"/>
      <c r="ET652" s="272"/>
      <c r="EU652" s="272"/>
      <c r="EV652" s="272"/>
      <c r="EW652" s="272"/>
      <c r="EX652" s="272"/>
      <c r="EY652" s="272"/>
      <c r="EZ652" s="272"/>
      <c r="FA652" s="272"/>
      <c r="FB652" s="272"/>
      <c r="FC652" s="272"/>
      <c r="FD652" s="272"/>
      <c r="FE652" s="272"/>
      <c r="FF652" s="272"/>
      <c r="FG652" s="272"/>
      <c r="FH652" s="272"/>
      <c r="FI652" s="272"/>
      <c r="FJ652" s="272"/>
      <c r="FK652" s="272"/>
      <c r="FL652" s="272"/>
      <c r="FM652" s="272"/>
      <c r="FN652" s="272"/>
      <c r="FO652" s="272"/>
    </row>
    <row r="653" spans="1:171" ht="15" customHeight="1">
      <c r="A653" s="326"/>
      <c r="B653" s="327"/>
      <c r="C653" s="328"/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  <c r="X653" s="272"/>
      <c r="Y653" s="272"/>
      <c r="Z653" s="272"/>
      <c r="AA653" s="272"/>
      <c r="AB653" s="272"/>
      <c r="AC653" s="272"/>
      <c r="AD653" s="272"/>
      <c r="AE653" s="272"/>
      <c r="AF653" s="272"/>
      <c r="AG653" s="272"/>
      <c r="AH653" s="272"/>
      <c r="AI653" s="272"/>
      <c r="AJ653" s="272"/>
      <c r="AK653" s="272"/>
      <c r="AL653" s="272"/>
      <c r="AM653" s="272"/>
      <c r="AN653" s="272"/>
      <c r="AO653" s="272"/>
      <c r="AP653" s="272"/>
      <c r="AQ653" s="272"/>
      <c r="AR653" s="272"/>
      <c r="AS653" s="272"/>
      <c r="AT653" s="272"/>
      <c r="AU653" s="272"/>
      <c r="AV653" s="272"/>
      <c r="AW653" s="272"/>
      <c r="AX653" s="272"/>
      <c r="AY653" s="272"/>
      <c r="AZ653" s="272"/>
      <c r="BA653" s="272"/>
      <c r="BB653" s="272"/>
      <c r="BC653" s="272"/>
      <c r="BD653" s="272"/>
      <c r="BE653" s="272"/>
      <c r="BF653" s="272"/>
      <c r="BG653" s="272"/>
      <c r="BH653" s="272"/>
      <c r="BI653" s="272"/>
      <c r="BJ653" s="272"/>
      <c r="BK653" s="272"/>
      <c r="BL653" s="272"/>
      <c r="BM653" s="272"/>
      <c r="BN653" s="272"/>
      <c r="BO653" s="272"/>
      <c r="BP653" s="272"/>
      <c r="BQ653" s="272"/>
      <c r="BR653" s="272"/>
      <c r="BS653" s="272"/>
      <c r="BT653" s="272"/>
      <c r="BU653" s="272"/>
      <c r="BV653" s="272"/>
      <c r="BW653" s="272"/>
      <c r="BX653" s="272"/>
      <c r="BY653" s="272"/>
      <c r="BZ653" s="272"/>
      <c r="CA653" s="272"/>
      <c r="CB653" s="272"/>
      <c r="CC653" s="272"/>
      <c r="CD653" s="272"/>
      <c r="CE653" s="272"/>
      <c r="CF653" s="272"/>
      <c r="CG653" s="272"/>
      <c r="CH653" s="272"/>
      <c r="CI653" s="272"/>
      <c r="CJ653" s="272"/>
      <c r="CK653" s="272"/>
      <c r="CL653" s="272"/>
      <c r="CM653" s="272"/>
      <c r="CN653" s="272"/>
      <c r="CO653" s="272"/>
      <c r="CP653" s="272"/>
      <c r="CQ653" s="272"/>
      <c r="CR653" s="272"/>
      <c r="CS653" s="272"/>
      <c r="CT653" s="272"/>
      <c r="CU653" s="272"/>
      <c r="CV653" s="272"/>
      <c r="CW653" s="272"/>
      <c r="CX653" s="272"/>
      <c r="CY653" s="272"/>
      <c r="CZ653" s="272"/>
      <c r="DA653" s="272"/>
      <c r="DB653" s="272"/>
      <c r="DC653" s="272"/>
      <c r="DD653" s="272"/>
      <c r="DE653" s="272"/>
      <c r="DF653" s="272"/>
      <c r="DG653" s="272"/>
      <c r="DH653" s="272"/>
      <c r="DI653" s="272"/>
      <c r="DJ653" s="272"/>
      <c r="DK653" s="272"/>
      <c r="DL653" s="272"/>
      <c r="DM653" s="272"/>
      <c r="DN653" s="272"/>
      <c r="DO653" s="272"/>
      <c r="DP653" s="272"/>
      <c r="DQ653" s="272"/>
      <c r="DR653" s="272"/>
      <c r="DS653" s="272"/>
      <c r="DT653" s="272"/>
      <c r="DU653" s="272"/>
      <c r="DV653" s="272"/>
      <c r="DW653" s="272"/>
      <c r="DX653" s="272"/>
      <c r="DY653" s="272"/>
      <c r="DZ653" s="272"/>
      <c r="EA653" s="272"/>
      <c r="EB653" s="272"/>
      <c r="EC653" s="272"/>
      <c r="ED653" s="272"/>
      <c r="EE653" s="272"/>
      <c r="EF653" s="272"/>
      <c r="EG653" s="272"/>
      <c r="EH653" s="272"/>
      <c r="EI653" s="272"/>
      <c r="EJ653" s="272"/>
      <c r="EK653" s="272"/>
      <c r="EL653" s="272"/>
      <c r="EM653" s="272"/>
      <c r="EN653" s="272"/>
      <c r="EO653" s="272"/>
      <c r="EP653" s="272"/>
      <c r="EQ653" s="272"/>
      <c r="ER653" s="272"/>
      <c r="ES653" s="272"/>
      <c r="ET653" s="272"/>
      <c r="EU653" s="272"/>
      <c r="EV653" s="272"/>
      <c r="EW653" s="272"/>
      <c r="EX653" s="272"/>
      <c r="EY653" s="272"/>
      <c r="EZ653" s="272"/>
      <c r="FA653" s="272"/>
      <c r="FB653" s="272"/>
      <c r="FC653" s="272"/>
      <c r="FD653" s="272"/>
      <c r="FE653" s="272"/>
      <c r="FF653" s="272"/>
      <c r="FG653" s="272"/>
      <c r="FH653" s="272"/>
      <c r="FI653" s="272"/>
      <c r="FJ653" s="272"/>
      <c r="FK653" s="272"/>
      <c r="FL653" s="272"/>
      <c r="FM653" s="272"/>
      <c r="FN653" s="272"/>
      <c r="FO653" s="272"/>
    </row>
    <row r="654" spans="1:171" ht="15" hidden="1">
      <c r="A654" s="329"/>
      <c r="B654" s="330"/>
      <c r="C654" s="331"/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  <c r="X654" s="272"/>
      <c r="Y654" s="272"/>
      <c r="Z654" s="272"/>
      <c r="AA654" s="272"/>
      <c r="AB654" s="272"/>
      <c r="AC654" s="272"/>
      <c r="AD654" s="272"/>
      <c r="AE654" s="272"/>
      <c r="AF654" s="272"/>
      <c r="AG654" s="272"/>
      <c r="AH654" s="272"/>
      <c r="AI654" s="272"/>
      <c r="AJ654" s="272"/>
      <c r="AK654" s="272"/>
      <c r="AL654" s="272"/>
      <c r="AM654" s="272"/>
      <c r="AN654" s="272"/>
      <c r="AO654" s="272"/>
      <c r="AP654" s="272"/>
      <c r="AQ654" s="272"/>
      <c r="AR654" s="272"/>
      <c r="AS654" s="272"/>
      <c r="AT654" s="272"/>
      <c r="AU654" s="272"/>
      <c r="AV654" s="272"/>
      <c r="AW654" s="272"/>
      <c r="AX654" s="272"/>
      <c r="AY654" s="272"/>
      <c r="AZ654" s="272"/>
      <c r="BA654" s="272"/>
      <c r="BB654" s="272"/>
      <c r="BC654" s="272"/>
      <c r="BD654" s="272"/>
      <c r="BE654" s="272"/>
      <c r="BF654" s="272"/>
      <c r="BG654" s="272"/>
      <c r="BH654" s="272"/>
      <c r="BI654" s="272"/>
      <c r="BJ654" s="272"/>
      <c r="BK654" s="272"/>
      <c r="BL654" s="272"/>
      <c r="BM654" s="272"/>
      <c r="BN654" s="272"/>
      <c r="BO654" s="272"/>
      <c r="BP654" s="272"/>
      <c r="BQ654" s="272"/>
      <c r="BR654" s="272"/>
      <c r="BS654" s="272"/>
      <c r="BT654" s="272"/>
      <c r="BU654" s="272"/>
      <c r="BV654" s="272"/>
      <c r="BW654" s="272"/>
      <c r="BX654" s="272"/>
      <c r="BY654" s="272"/>
      <c r="BZ654" s="272"/>
      <c r="CA654" s="272"/>
      <c r="CB654" s="272"/>
      <c r="CC654" s="272"/>
      <c r="CD654" s="272"/>
      <c r="CE654" s="272"/>
      <c r="CF654" s="272"/>
      <c r="CG654" s="272"/>
      <c r="CH654" s="272"/>
      <c r="CI654" s="272"/>
      <c r="CJ654" s="272"/>
      <c r="CK654" s="272"/>
      <c r="CL654" s="272"/>
      <c r="CM654" s="272"/>
      <c r="CN654" s="272"/>
      <c r="CO654" s="272"/>
      <c r="CP654" s="272"/>
      <c r="CQ654" s="272"/>
      <c r="CR654" s="272"/>
      <c r="CS654" s="272"/>
      <c r="CT654" s="272"/>
      <c r="CU654" s="272"/>
      <c r="CV654" s="272"/>
      <c r="CW654" s="272"/>
      <c r="CX654" s="272"/>
      <c r="CY654" s="272"/>
      <c r="CZ654" s="272"/>
      <c r="DA654" s="272"/>
      <c r="DB654" s="272"/>
      <c r="DC654" s="272"/>
      <c r="DD654" s="272"/>
      <c r="DE654" s="272"/>
      <c r="DF654" s="272"/>
      <c r="DG654" s="272"/>
      <c r="DH654" s="272"/>
      <c r="DI654" s="272"/>
      <c r="DJ654" s="272"/>
      <c r="DK654" s="272"/>
      <c r="DL654" s="272"/>
      <c r="DM654" s="272"/>
      <c r="DN654" s="272"/>
      <c r="DO654" s="272"/>
      <c r="DP654" s="272"/>
      <c r="DQ654" s="272"/>
      <c r="DR654" s="272"/>
      <c r="DS654" s="272"/>
      <c r="DT654" s="272"/>
      <c r="DU654" s="272"/>
      <c r="DV654" s="272"/>
      <c r="DW654" s="272"/>
      <c r="DX654" s="272"/>
      <c r="DY654" s="272"/>
      <c r="DZ654" s="272"/>
      <c r="EA654" s="272"/>
      <c r="EB654" s="272"/>
      <c r="EC654" s="272"/>
      <c r="ED654" s="272"/>
      <c r="EE654" s="272"/>
      <c r="EF654" s="272"/>
      <c r="EG654" s="272"/>
      <c r="EH654" s="272"/>
      <c r="EI654" s="272"/>
      <c r="EJ654" s="272"/>
      <c r="EK654" s="272"/>
      <c r="EL654" s="272"/>
      <c r="EM654" s="272"/>
      <c r="EN654" s="272"/>
      <c r="EO654" s="272"/>
      <c r="EP654" s="272"/>
      <c r="EQ654" s="272"/>
      <c r="ER654" s="272"/>
      <c r="ES654" s="272"/>
      <c r="ET654" s="272"/>
      <c r="EU654" s="272"/>
      <c r="EV654" s="272"/>
      <c r="EW654" s="272"/>
      <c r="EX654" s="272"/>
      <c r="EY654" s="272"/>
      <c r="EZ654" s="272"/>
      <c r="FA654" s="272"/>
      <c r="FB654" s="272"/>
      <c r="FC654" s="272"/>
      <c r="FD654" s="272"/>
      <c r="FE654" s="272"/>
      <c r="FF654" s="272"/>
      <c r="FG654" s="272"/>
      <c r="FH654" s="272"/>
      <c r="FI654" s="272"/>
      <c r="FJ654" s="272"/>
      <c r="FK654" s="272"/>
      <c r="FL654" s="272"/>
      <c r="FM654" s="272"/>
      <c r="FN654" s="272"/>
      <c r="FO654" s="272"/>
    </row>
    <row r="655" spans="1:171" s="247" customFormat="1" ht="15">
      <c r="A655" s="203" t="s">
        <v>129</v>
      </c>
      <c r="B655" s="295" t="s">
        <v>585</v>
      </c>
      <c r="C655" s="296"/>
      <c r="D655" s="288"/>
      <c r="E655" s="288"/>
      <c r="F655" s="288"/>
      <c r="G655" s="288"/>
      <c r="H655" s="288"/>
      <c r="I655" s="288"/>
      <c r="J655" s="288"/>
      <c r="K655" s="288"/>
      <c r="L655" s="288"/>
      <c r="M655" s="288"/>
      <c r="N655" s="288"/>
      <c r="O655" s="288"/>
      <c r="P655" s="288"/>
      <c r="Q655" s="288"/>
      <c r="R655" s="288"/>
      <c r="S655" s="288"/>
      <c r="T655" s="288"/>
      <c r="U655" s="288"/>
      <c r="V655" s="288"/>
      <c r="W655" s="288"/>
      <c r="X655" s="288"/>
      <c r="Y655" s="288"/>
      <c r="Z655" s="288"/>
      <c r="AA655" s="288"/>
      <c r="AB655" s="288"/>
      <c r="AC655" s="288"/>
      <c r="AD655" s="288"/>
      <c r="AE655" s="288"/>
      <c r="AF655" s="288"/>
      <c r="AG655" s="288"/>
      <c r="AH655" s="288"/>
      <c r="AI655" s="288"/>
      <c r="AJ655" s="288"/>
      <c r="AK655" s="288"/>
      <c r="AL655" s="288"/>
      <c r="AM655" s="288"/>
      <c r="AN655" s="288"/>
      <c r="AO655" s="288"/>
      <c r="AP655" s="288"/>
      <c r="AQ655" s="288"/>
      <c r="AR655" s="288"/>
      <c r="AS655" s="288"/>
      <c r="AT655" s="288"/>
      <c r="AU655" s="288"/>
      <c r="AV655" s="288"/>
      <c r="AW655" s="288"/>
      <c r="AX655" s="288"/>
      <c r="AY655" s="288"/>
      <c r="AZ655" s="288"/>
      <c r="BA655" s="288"/>
      <c r="BB655" s="288"/>
      <c r="BC655" s="288"/>
      <c r="BD655" s="288"/>
      <c r="BE655" s="288"/>
      <c r="BF655" s="288"/>
      <c r="BG655" s="288"/>
      <c r="BH655" s="288"/>
      <c r="BI655" s="288"/>
      <c r="BJ655" s="288"/>
      <c r="BK655" s="288"/>
      <c r="BL655" s="288"/>
      <c r="BM655" s="288"/>
      <c r="BN655" s="288"/>
      <c r="BO655" s="288"/>
      <c r="BP655" s="288"/>
      <c r="BQ655" s="288"/>
      <c r="BR655" s="288"/>
      <c r="BS655" s="288"/>
      <c r="BT655" s="288"/>
      <c r="BU655" s="288"/>
      <c r="BV655" s="288"/>
      <c r="BW655" s="288"/>
      <c r="BX655" s="288"/>
      <c r="BY655" s="288"/>
      <c r="BZ655" s="288"/>
      <c r="CA655" s="288"/>
      <c r="CB655" s="288"/>
      <c r="CC655" s="288"/>
      <c r="CD655" s="288"/>
      <c r="CE655" s="288"/>
      <c r="CF655" s="288"/>
      <c r="CG655" s="288"/>
      <c r="CH655" s="288"/>
      <c r="CI655" s="288"/>
      <c r="CJ655" s="288"/>
      <c r="CK655" s="288"/>
      <c r="CL655" s="288"/>
      <c r="CM655" s="288"/>
      <c r="CN655" s="288"/>
      <c r="CO655" s="288"/>
      <c r="CP655" s="288"/>
      <c r="CQ655" s="288"/>
      <c r="CR655" s="288"/>
      <c r="CS655" s="288"/>
      <c r="CT655" s="288"/>
      <c r="CU655" s="288"/>
      <c r="CV655" s="288"/>
      <c r="CW655" s="288"/>
      <c r="CX655" s="288"/>
      <c r="CY655" s="288"/>
      <c r="CZ655" s="288"/>
      <c r="DA655" s="288"/>
      <c r="DB655" s="288"/>
      <c r="DC655" s="288"/>
      <c r="DD655" s="288"/>
      <c r="DE655" s="288"/>
      <c r="DF655" s="288"/>
      <c r="DG655" s="288"/>
      <c r="DH655" s="288"/>
      <c r="DI655" s="288"/>
      <c r="DJ655" s="288"/>
      <c r="DK655" s="288"/>
      <c r="DL655" s="288"/>
      <c r="DM655" s="288"/>
      <c r="DN655" s="288"/>
      <c r="DO655" s="288"/>
      <c r="DP655" s="288"/>
      <c r="DQ655" s="288"/>
      <c r="DR655" s="288"/>
      <c r="DS655" s="288"/>
      <c r="DT655" s="288"/>
      <c r="DU655" s="288"/>
      <c r="DV655" s="288"/>
      <c r="DW655" s="288"/>
      <c r="DX655" s="288"/>
      <c r="DY655" s="288"/>
      <c r="DZ655" s="288"/>
      <c r="EA655" s="288"/>
      <c r="EB655" s="288"/>
      <c r="EC655" s="288"/>
      <c r="ED655" s="288"/>
      <c r="EE655" s="288"/>
      <c r="EF655" s="288"/>
      <c r="EG655" s="288"/>
      <c r="EH655" s="288"/>
      <c r="EI655" s="288"/>
      <c r="EJ655" s="288"/>
      <c r="EK655" s="288"/>
      <c r="EL655" s="288"/>
      <c r="EM655" s="288"/>
      <c r="EN655" s="288"/>
      <c r="EO655" s="288"/>
      <c r="EP655" s="288"/>
      <c r="EQ655" s="288"/>
      <c r="ER655" s="288"/>
      <c r="ES655" s="288"/>
      <c r="ET655" s="288"/>
      <c r="EU655" s="288"/>
      <c r="EV655" s="288"/>
      <c r="EW655" s="288"/>
      <c r="EX655" s="288"/>
      <c r="EY655" s="288"/>
      <c r="EZ655" s="288"/>
      <c r="FA655" s="288"/>
      <c r="FB655" s="288"/>
      <c r="FC655" s="288"/>
      <c r="FD655" s="288"/>
      <c r="FE655" s="288"/>
      <c r="FF655" s="288"/>
      <c r="FG655" s="288"/>
      <c r="FH655" s="288"/>
      <c r="FI655" s="288"/>
      <c r="FJ655" s="288"/>
      <c r="FK655" s="288"/>
      <c r="FL655" s="288"/>
      <c r="FM655" s="288"/>
      <c r="FN655" s="288"/>
      <c r="FO655" s="288"/>
    </row>
    <row r="656" spans="1:171" ht="15">
      <c r="A656" s="297" t="s">
        <v>130</v>
      </c>
      <c r="B656" s="298" t="s">
        <v>582</v>
      </c>
      <c r="C656" s="299"/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  <c r="X656" s="272"/>
      <c r="Y656" s="272"/>
      <c r="Z656" s="272"/>
      <c r="AA656" s="272"/>
      <c r="AB656" s="272"/>
      <c r="AC656" s="272"/>
      <c r="AD656" s="272"/>
      <c r="AE656" s="272"/>
      <c r="AF656" s="272"/>
      <c r="AG656" s="272"/>
      <c r="AH656" s="272"/>
      <c r="AI656" s="272"/>
      <c r="AJ656" s="272"/>
      <c r="AK656" s="272"/>
      <c r="AL656" s="272"/>
      <c r="AM656" s="272"/>
      <c r="AN656" s="272"/>
      <c r="AO656" s="272"/>
      <c r="AP656" s="272"/>
      <c r="AQ656" s="272"/>
      <c r="AR656" s="272"/>
      <c r="AS656" s="272"/>
      <c r="AT656" s="272"/>
      <c r="AU656" s="272"/>
      <c r="AV656" s="272"/>
      <c r="AW656" s="272"/>
      <c r="AX656" s="272"/>
      <c r="AY656" s="272"/>
      <c r="AZ656" s="272"/>
      <c r="BA656" s="272"/>
      <c r="BB656" s="272"/>
      <c r="BC656" s="272"/>
      <c r="BD656" s="272"/>
      <c r="BE656" s="272"/>
      <c r="BF656" s="272"/>
      <c r="BG656" s="272"/>
      <c r="BH656" s="272"/>
      <c r="BI656" s="272"/>
      <c r="BJ656" s="272"/>
      <c r="BK656" s="272"/>
      <c r="BL656" s="272"/>
      <c r="BM656" s="272"/>
      <c r="BN656" s="272"/>
      <c r="BO656" s="272"/>
      <c r="BP656" s="272"/>
      <c r="BQ656" s="272"/>
      <c r="BR656" s="272"/>
      <c r="BS656" s="272"/>
      <c r="BT656" s="272"/>
      <c r="BU656" s="272"/>
      <c r="BV656" s="272"/>
      <c r="BW656" s="272"/>
      <c r="BX656" s="272"/>
      <c r="BY656" s="272"/>
      <c r="BZ656" s="272"/>
      <c r="CA656" s="272"/>
      <c r="CB656" s="272"/>
      <c r="CC656" s="272"/>
      <c r="CD656" s="272"/>
      <c r="CE656" s="272"/>
      <c r="CF656" s="272"/>
      <c r="CG656" s="272"/>
      <c r="CH656" s="272"/>
      <c r="CI656" s="272"/>
      <c r="CJ656" s="272"/>
      <c r="CK656" s="272"/>
      <c r="CL656" s="272"/>
      <c r="CM656" s="272"/>
      <c r="CN656" s="272"/>
      <c r="CO656" s="272"/>
      <c r="CP656" s="272"/>
      <c r="CQ656" s="272"/>
      <c r="CR656" s="272"/>
      <c r="CS656" s="272"/>
      <c r="CT656" s="272"/>
      <c r="CU656" s="272"/>
      <c r="CV656" s="272"/>
      <c r="CW656" s="272"/>
      <c r="CX656" s="272"/>
      <c r="CY656" s="272"/>
      <c r="CZ656" s="272"/>
      <c r="DA656" s="272"/>
      <c r="DB656" s="272"/>
      <c r="DC656" s="272"/>
      <c r="DD656" s="272"/>
      <c r="DE656" s="272"/>
      <c r="DF656" s="272"/>
      <c r="DG656" s="272"/>
      <c r="DH656" s="272"/>
      <c r="DI656" s="272"/>
      <c r="DJ656" s="272"/>
      <c r="DK656" s="272"/>
      <c r="DL656" s="272"/>
      <c r="DM656" s="272"/>
      <c r="DN656" s="272"/>
      <c r="DO656" s="272"/>
      <c r="DP656" s="272"/>
      <c r="DQ656" s="272"/>
      <c r="DR656" s="272"/>
      <c r="DS656" s="272"/>
      <c r="DT656" s="272"/>
      <c r="DU656" s="272"/>
      <c r="DV656" s="272"/>
      <c r="DW656" s="272"/>
      <c r="DX656" s="272"/>
      <c r="DY656" s="272"/>
      <c r="DZ656" s="272"/>
      <c r="EA656" s="272"/>
      <c r="EB656" s="272"/>
      <c r="EC656" s="272"/>
      <c r="ED656" s="272"/>
      <c r="EE656" s="272"/>
      <c r="EF656" s="272"/>
      <c r="EG656" s="272"/>
      <c r="EH656" s="272"/>
      <c r="EI656" s="272"/>
      <c r="EJ656" s="272"/>
      <c r="EK656" s="272"/>
      <c r="EL656" s="272"/>
      <c r="EM656" s="272"/>
      <c r="EN656" s="272"/>
      <c r="EO656" s="272"/>
      <c r="EP656" s="272"/>
      <c r="EQ656" s="272"/>
      <c r="ER656" s="272"/>
      <c r="ES656" s="272"/>
      <c r="ET656" s="272"/>
      <c r="EU656" s="272"/>
      <c r="EV656" s="272"/>
      <c r="EW656" s="272"/>
      <c r="EX656" s="272"/>
      <c r="EY656" s="272"/>
      <c r="EZ656" s="272"/>
      <c r="FA656" s="272"/>
      <c r="FB656" s="272"/>
      <c r="FC656" s="272"/>
      <c r="FD656" s="272"/>
      <c r="FE656" s="272"/>
      <c r="FF656" s="272"/>
      <c r="FG656" s="272"/>
      <c r="FH656" s="272"/>
      <c r="FI656" s="272"/>
      <c r="FJ656" s="272"/>
      <c r="FK656" s="272"/>
      <c r="FL656" s="272"/>
      <c r="FM656" s="272"/>
      <c r="FN656" s="272"/>
      <c r="FO656" s="272"/>
    </row>
    <row r="657" spans="1:171" ht="15">
      <c r="A657" s="213"/>
      <c r="B657" s="226" t="s">
        <v>11</v>
      </c>
      <c r="C657" s="179"/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  <c r="X657" s="272"/>
      <c r="Y657" s="272"/>
      <c r="Z657" s="272"/>
      <c r="AA657" s="272"/>
      <c r="AB657" s="272"/>
      <c r="AC657" s="272"/>
      <c r="AD657" s="272"/>
      <c r="AE657" s="272"/>
      <c r="AF657" s="272"/>
      <c r="AG657" s="272"/>
      <c r="AH657" s="272"/>
      <c r="AI657" s="272"/>
      <c r="AJ657" s="272"/>
      <c r="AK657" s="272"/>
      <c r="AL657" s="272"/>
      <c r="AM657" s="272"/>
      <c r="AN657" s="272"/>
      <c r="AO657" s="272"/>
      <c r="AP657" s="272"/>
      <c r="AQ657" s="272"/>
      <c r="AR657" s="272"/>
      <c r="AS657" s="272"/>
      <c r="AT657" s="272"/>
      <c r="AU657" s="272"/>
      <c r="AV657" s="272"/>
      <c r="AW657" s="272"/>
      <c r="AX657" s="272"/>
      <c r="AY657" s="272"/>
      <c r="AZ657" s="272"/>
      <c r="BA657" s="272"/>
      <c r="BB657" s="272"/>
      <c r="BC657" s="272"/>
      <c r="BD657" s="272"/>
      <c r="BE657" s="272"/>
      <c r="BF657" s="272"/>
      <c r="BG657" s="272"/>
      <c r="BH657" s="272"/>
      <c r="BI657" s="272"/>
      <c r="BJ657" s="272"/>
      <c r="BK657" s="272"/>
      <c r="BL657" s="272"/>
      <c r="BM657" s="272"/>
      <c r="BN657" s="272"/>
      <c r="BO657" s="272"/>
      <c r="BP657" s="272"/>
      <c r="BQ657" s="272"/>
      <c r="BR657" s="272"/>
      <c r="BS657" s="272"/>
      <c r="BT657" s="272"/>
      <c r="BU657" s="272"/>
      <c r="BV657" s="272"/>
      <c r="BW657" s="272"/>
      <c r="BX657" s="272"/>
      <c r="BY657" s="272"/>
      <c r="BZ657" s="272"/>
      <c r="CA657" s="272"/>
      <c r="CB657" s="272"/>
      <c r="CC657" s="272"/>
      <c r="CD657" s="272"/>
      <c r="CE657" s="272"/>
      <c r="CF657" s="272"/>
      <c r="CG657" s="272"/>
      <c r="CH657" s="272"/>
      <c r="CI657" s="272"/>
      <c r="CJ657" s="272"/>
      <c r="CK657" s="272"/>
      <c r="CL657" s="272"/>
      <c r="CM657" s="272"/>
      <c r="CN657" s="272"/>
      <c r="CO657" s="272"/>
      <c r="CP657" s="272"/>
      <c r="CQ657" s="272"/>
      <c r="CR657" s="272"/>
      <c r="CS657" s="272"/>
      <c r="CT657" s="272"/>
      <c r="CU657" s="272"/>
      <c r="CV657" s="272"/>
      <c r="CW657" s="272"/>
      <c r="CX657" s="272"/>
      <c r="CY657" s="272"/>
      <c r="CZ657" s="272"/>
      <c r="DA657" s="272"/>
      <c r="DB657" s="272"/>
      <c r="DC657" s="272"/>
      <c r="DD657" s="272"/>
      <c r="DE657" s="272"/>
      <c r="DF657" s="272"/>
      <c r="DG657" s="272"/>
      <c r="DH657" s="272"/>
      <c r="DI657" s="272"/>
      <c r="DJ657" s="272"/>
      <c r="DK657" s="272"/>
      <c r="DL657" s="272"/>
      <c r="DM657" s="272"/>
      <c r="DN657" s="272"/>
      <c r="DO657" s="272"/>
      <c r="DP657" s="272"/>
      <c r="DQ657" s="272"/>
      <c r="DR657" s="272"/>
      <c r="DS657" s="272"/>
      <c r="DT657" s="272"/>
      <c r="DU657" s="272"/>
      <c r="DV657" s="272"/>
      <c r="DW657" s="272"/>
      <c r="DX657" s="272"/>
      <c r="DY657" s="272"/>
      <c r="DZ657" s="272"/>
      <c r="EA657" s="272"/>
      <c r="EB657" s="272"/>
      <c r="EC657" s="272"/>
      <c r="ED657" s="272"/>
      <c r="EE657" s="272"/>
      <c r="EF657" s="272"/>
      <c r="EG657" s="272"/>
      <c r="EH657" s="272"/>
      <c r="EI657" s="272"/>
      <c r="EJ657" s="272"/>
      <c r="EK657" s="272"/>
      <c r="EL657" s="272"/>
      <c r="EM657" s="272"/>
      <c r="EN657" s="272"/>
      <c r="EO657" s="272"/>
      <c r="EP657" s="272"/>
      <c r="EQ657" s="272"/>
      <c r="ER657" s="272"/>
      <c r="ES657" s="272"/>
      <c r="ET657" s="272"/>
      <c r="EU657" s="272"/>
      <c r="EV657" s="272"/>
      <c r="EW657" s="272"/>
      <c r="EX657" s="272"/>
      <c r="EY657" s="272"/>
      <c r="EZ657" s="272"/>
      <c r="FA657" s="272"/>
      <c r="FB657" s="272"/>
      <c r="FC657" s="272"/>
      <c r="FD657" s="272"/>
      <c r="FE657" s="272"/>
      <c r="FF657" s="272"/>
      <c r="FG657" s="272"/>
      <c r="FH657" s="272"/>
      <c r="FI657" s="272"/>
      <c r="FJ657" s="272"/>
      <c r="FK657" s="272"/>
      <c r="FL657" s="272"/>
      <c r="FM657" s="272"/>
      <c r="FN657" s="272"/>
      <c r="FO657" s="272"/>
    </row>
    <row r="658" spans="1:171" ht="15.75" thickBot="1">
      <c r="A658" s="217"/>
      <c r="B658" s="236" t="s">
        <v>12</v>
      </c>
      <c r="C658" s="180"/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  <c r="X658" s="272"/>
      <c r="Y658" s="272"/>
      <c r="Z658" s="272"/>
      <c r="AA658" s="272"/>
      <c r="AB658" s="272"/>
      <c r="AC658" s="272"/>
      <c r="AD658" s="272"/>
      <c r="AE658" s="272"/>
      <c r="AF658" s="272"/>
      <c r="AG658" s="272"/>
      <c r="AH658" s="272"/>
      <c r="AI658" s="272"/>
      <c r="AJ658" s="272"/>
      <c r="AK658" s="272"/>
      <c r="AL658" s="272"/>
      <c r="AM658" s="272"/>
      <c r="AN658" s="272"/>
      <c r="AO658" s="272"/>
      <c r="AP658" s="272"/>
      <c r="AQ658" s="272"/>
      <c r="AR658" s="272"/>
      <c r="AS658" s="272"/>
      <c r="AT658" s="272"/>
      <c r="AU658" s="272"/>
      <c r="AV658" s="272"/>
      <c r="AW658" s="272"/>
      <c r="AX658" s="272"/>
      <c r="AY658" s="272"/>
      <c r="AZ658" s="272"/>
      <c r="BA658" s="272"/>
      <c r="BB658" s="272"/>
      <c r="BC658" s="272"/>
      <c r="BD658" s="272"/>
      <c r="BE658" s="272"/>
      <c r="BF658" s="272"/>
      <c r="BG658" s="272"/>
      <c r="BH658" s="272"/>
      <c r="BI658" s="272"/>
      <c r="BJ658" s="272"/>
      <c r="BK658" s="272"/>
      <c r="BL658" s="272"/>
      <c r="BM658" s="272"/>
      <c r="BN658" s="272"/>
      <c r="BO658" s="272"/>
      <c r="BP658" s="272"/>
      <c r="BQ658" s="272"/>
      <c r="BR658" s="272"/>
      <c r="BS658" s="272"/>
      <c r="BT658" s="272"/>
      <c r="BU658" s="272"/>
      <c r="BV658" s="272"/>
      <c r="BW658" s="272"/>
      <c r="BX658" s="272"/>
      <c r="BY658" s="272"/>
      <c r="BZ658" s="272"/>
      <c r="CA658" s="272"/>
      <c r="CB658" s="272"/>
      <c r="CC658" s="272"/>
      <c r="CD658" s="272"/>
      <c r="CE658" s="272"/>
      <c r="CF658" s="272"/>
      <c r="CG658" s="272"/>
      <c r="CH658" s="272"/>
      <c r="CI658" s="272"/>
      <c r="CJ658" s="272"/>
      <c r="CK658" s="272"/>
      <c r="CL658" s="272"/>
      <c r="CM658" s="272"/>
      <c r="CN658" s="272"/>
      <c r="CO658" s="272"/>
      <c r="CP658" s="272"/>
      <c r="CQ658" s="272"/>
      <c r="CR658" s="272"/>
      <c r="CS658" s="272"/>
      <c r="CT658" s="272"/>
      <c r="CU658" s="272"/>
      <c r="CV658" s="272"/>
      <c r="CW658" s="272"/>
      <c r="CX658" s="272"/>
      <c r="CY658" s="272"/>
      <c r="CZ658" s="272"/>
      <c r="DA658" s="272"/>
      <c r="DB658" s="272"/>
      <c r="DC658" s="272"/>
      <c r="DD658" s="272"/>
      <c r="DE658" s="272"/>
      <c r="DF658" s="272"/>
      <c r="DG658" s="272"/>
      <c r="DH658" s="272"/>
      <c r="DI658" s="272"/>
      <c r="DJ658" s="272"/>
      <c r="DK658" s="272"/>
      <c r="DL658" s="272"/>
      <c r="DM658" s="272"/>
      <c r="DN658" s="272"/>
      <c r="DO658" s="272"/>
      <c r="DP658" s="272"/>
      <c r="DQ658" s="272"/>
      <c r="DR658" s="272"/>
      <c r="DS658" s="272"/>
      <c r="DT658" s="272"/>
      <c r="DU658" s="272"/>
      <c r="DV658" s="272"/>
      <c r="DW658" s="272"/>
      <c r="DX658" s="272"/>
      <c r="DY658" s="272"/>
      <c r="DZ658" s="272"/>
      <c r="EA658" s="272"/>
      <c r="EB658" s="272"/>
      <c r="EC658" s="272"/>
      <c r="ED658" s="272"/>
      <c r="EE658" s="272"/>
      <c r="EF658" s="272"/>
      <c r="EG658" s="272"/>
      <c r="EH658" s="272"/>
      <c r="EI658" s="272"/>
      <c r="EJ658" s="272"/>
      <c r="EK658" s="272"/>
      <c r="EL658" s="272"/>
      <c r="EM658" s="272"/>
      <c r="EN658" s="272"/>
      <c r="EO658" s="272"/>
      <c r="EP658" s="272"/>
      <c r="EQ658" s="272"/>
      <c r="ER658" s="272"/>
      <c r="ES658" s="272"/>
      <c r="ET658" s="272"/>
      <c r="EU658" s="272"/>
      <c r="EV658" s="272"/>
      <c r="EW658" s="272"/>
      <c r="EX658" s="272"/>
      <c r="EY658" s="272"/>
      <c r="EZ658" s="272"/>
      <c r="FA658" s="272"/>
      <c r="FB658" s="272"/>
      <c r="FC658" s="272"/>
      <c r="FD658" s="272"/>
      <c r="FE658" s="272"/>
      <c r="FF658" s="272"/>
      <c r="FG658" s="272"/>
      <c r="FH658" s="272"/>
      <c r="FI658" s="272"/>
      <c r="FJ658" s="272"/>
      <c r="FK658" s="272"/>
      <c r="FL658" s="272"/>
      <c r="FM658" s="272"/>
      <c r="FN658" s="272"/>
      <c r="FO658" s="272"/>
    </row>
    <row r="659" spans="1:171" ht="15">
      <c r="A659" s="219"/>
      <c r="B659" s="229"/>
      <c r="C659" s="232"/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  <c r="X659" s="272"/>
      <c r="Y659" s="272"/>
      <c r="Z659" s="272"/>
      <c r="AA659" s="272"/>
      <c r="AB659" s="272"/>
      <c r="AC659" s="272"/>
      <c r="AD659" s="272"/>
      <c r="AE659" s="272"/>
      <c r="AF659" s="272"/>
      <c r="AG659" s="272"/>
      <c r="AH659" s="272"/>
      <c r="AI659" s="272"/>
      <c r="AJ659" s="272"/>
      <c r="AK659" s="272"/>
      <c r="AL659" s="272"/>
      <c r="AM659" s="272"/>
      <c r="AN659" s="272"/>
      <c r="AO659" s="272"/>
      <c r="AP659" s="272"/>
      <c r="AQ659" s="272"/>
      <c r="AR659" s="272"/>
      <c r="AS659" s="272"/>
      <c r="AT659" s="272"/>
      <c r="AU659" s="272"/>
      <c r="AV659" s="272"/>
      <c r="AW659" s="272"/>
      <c r="AX659" s="272"/>
      <c r="AY659" s="272"/>
      <c r="AZ659" s="272"/>
      <c r="BA659" s="272"/>
      <c r="BB659" s="272"/>
      <c r="BC659" s="272"/>
      <c r="BD659" s="272"/>
      <c r="BE659" s="272"/>
      <c r="BF659" s="272"/>
      <c r="BG659" s="272"/>
      <c r="BH659" s="272"/>
      <c r="BI659" s="272"/>
      <c r="BJ659" s="272"/>
      <c r="BK659" s="272"/>
      <c r="BL659" s="272"/>
      <c r="BM659" s="272"/>
      <c r="BN659" s="272"/>
      <c r="BO659" s="272"/>
      <c r="BP659" s="272"/>
      <c r="BQ659" s="272"/>
      <c r="BR659" s="272"/>
      <c r="BS659" s="272"/>
      <c r="BT659" s="272"/>
      <c r="BU659" s="272"/>
      <c r="BV659" s="272"/>
      <c r="BW659" s="272"/>
      <c r="BX659" s="272"/>
      <c r="BY659" s="272"/>
      <c r="BZ659" s="272"/>
      <c r="CA659" s="272"/>
      <c r="CB659" s="272"/>
      <c r="CC659" s="272"/>
      <c r="CD659" s="272"/>
      <c r="CE659" s="272"/>
      <c r="CF659" s="272"/>
      <c r="CG659" s="272"/>
      <c r="CH659" s="272"/>
      <c r="CI659" s="272"/>
      <c r="CJ659" s="272"/>
      <c r="CK659" s="272"/>
      <c r="CL659" s="272"/>
      <c r="CM659" s="272"/>
      <c r="CN659" s="272"/>
      <c r="CO659" s="272"/>
      <c r="CP659" s="272"/>
      <c r="CQ659" s="272"/>
      <c r="CR659" s="272"/>
      <c r="CS659" s="272"/>
      <c r="CT659" s="272"/>
      <c r="CU659" s="272"/>
      <c r="CV659" s="272"/>
      <c r="CW659" s="272"/>
      <c r="CX659" s="272"/>
      <c r="CY659" s="272"/>
      <c r="CZ659" s="272"/>
      <c r="DA659" s="272"/>
      <c r="DB659" s="272"/>
      <c r="DC659" s="272"/>
      <c r="DD659" s="272"/>
      <c r="DE659" s="272"/>
      <c r="DF659" s="272"/>
      <c r="DG659" s="272"/>
      <c r="DH659" s="272"/>
      <c r="DI659" s="272"/>
      <c r="DJ659" s="272"/>
      <c r="DK659" s="272"/>
      <c r="DL659" s="272"/>
      <c r="DM659" s="272"/>
      <c r="DN659" s="272"/>
      <c r="DO659" s="272"/>
      <c r="DP659" s="272"/>
      <c r="DQ659" s="272"/>
      <c r="DR659" s="272"/>
      <c r="DS659" s="272"/>
      <c r="DT659" s="272"/>
      <c r="DU659" s="272"/>
      <c r="DV659" s="272"/>
      <c r="DW659" s="272"/>
      <c r="DX659" s="272"/>
      <c r="DY659" s="272"/>
      <c r="DZ659" s="272"/>
      <c r="EA659" s="272"/>
      <c r="EB659" s="272"/>
      <c r="EC659" s="272"/>
      <c r="ED659" s="272"/>
      <c r="EE659" s="272"/>
      <c r="EF659" s="272"/>
      <c r="EG659" s="272"/>
      <c r="EH659" s="272"/>
      <c r="EI659" s="272"/>
      <c r="EJ659" s="272"/>
      <c r="EK659" s="272"/>
      <c r="EL659" s="272"/>
      <c r="EM659" s="272"/>
      <c r="EN659" s="272"/>
      <c r="EO659" s="272"/>
      <c r="EP659" s="272"/>
      <c r="EQ659" s="272"/>
      <c r="ER659" s="272"/>
      <c r="ES659" s="272"/>
      <c r="ET659" s="272"/>
      <c r="EU659" s="272"/>
      <c r="EV659" s="272"/>
      <c r="EW659" s="272"/>
      <c r="EX659" s="272"/>
      <c r="EY659" s="272"/>
      <c r="EZ659" s="272"/>
      <c r="FA659" s="272"/>
      <c r="FB659" s="272"/>
      <c r="FC659" s="272"/>
      <c r="FD659" s="272"/>
      <c r="FE659" s="272"/>
      <c r="FF659" s="272"/>
      <c r="FG659" s="272"/>
      <c r="FH659" s="272"/>
      <c r="FI659" s="272"/>
      <c r="FJ659" s="272"/>
      <c r="FK659" s="272"/>
      <c r="FL659" s="272"/>
      <c r="FM659" s="272"/>
      <c r="FN659" s="272"/>
      <c r="FO659" s="272"/>
    </row>
    <row r="660" spans="1:171" ht="15">
      <c r="A660" s="297" t="s">
        <v>131</v>
      </c>
      <c r="B660" s="298" t="s">
        <v>583</v>
      </c>
      <c r="C660" s="299"/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  <c r="X660" s="272"/>
      <c r="Y660" s="272"/>
      <c r="Z660" s="272"/>
      <c r="AA660" s="272"/>
      <c r="AB660" s="272"/>
      <c r="AC660" s="272"/>
      <c r="AD660" s="272"/>
      <c r="AE660" s="272"/>
      <c r="AF660" s="272"/>
      <c r="AG660" s="272"/>
      <c r="AH660" s="272"/>
      <c r="AI660" s="272"/>
      <c r="AJ660" s="272"/>
      <c r="AK660" s="272"/>
      <c r="AL660" s="272"/>
      <c r="AM660" s="272"/>
      <c r="AN660" s="272"/>
      <c r="AO660" s="272"/>
      <c r="AP660" s="272"/>
      <c r="AQ660" s="272"/>
      <c r="AR660" s="272"/>
      <c r="AS660" s="272"/>
      <c r="AT660" s="272"/>
      <c r="AU660" s="272"/>
      <c r="AV660" s="272"/>
      <c r="AW660" s="272"/>
      <c r="AX660" s="272"/>
      <c r="AY660" s="272"/>
      <c r="AZ660" s="272"/>
      <c r="BA660" s="272"/>
      <c r="BB660" s="272"/>
      <c r="BC660" s="272"/>
      <c r="BD660" s="272"/>
      <c r="BE660" s="272"/>
      <c r="BF660" s="272"/>
      <c r="BG660" s="272"/>
      <c r="BH660" s="272"/>
      <c r="BI660" s="272"/>
      <c r="BJ660" s="272"/>
      <c r="BK660" s="272"/>
      <c r="BL660" s="272"/>
      <c r="BM660" s="272"/>
      <c r="BN660" s="272"/>
      <c r="BO660" s="272"/>
      <c r="BP660" s="272"/>
      <c r="BQ660" s="272"/>
      <c r="BR660" s="272"/>
      <c r="BS660" s="272"/>
      <c r="BT660" s="272"/>
      <c r="BU660" s="272"/>
      <c r="BV660" s="272"/>
      <c r="BW660" s="272"/>
      <c r="BX660" s="272"/>
      <c r="BY660" s="272"/>
      <c r="BZ660" s="272"/>
      <c r="CA660" s="272"/>
      <c r="CB660" s="272"/>
      <c r="CC660" s="272"/>
      <c r="CD660" s="272"/>
      <c r="CE660" s="272"/>
      <c r="CF660" s="272"/>
      <c r="CG660" s="272"/>
      <c r="CH660" s="272"/>
      <c r="CI660" s="272"/>
      <c r="CJ660" s="272"/>
      <c r="CK660" s="272"/>
      <c r="CL660" s="272"/>
      <c r="CM660" s="272"/>
      <c r="CN660" s="272"/>
      <c r="CO660" s="272"/>
      <c r="CP660" s="272"/>
      <c r="CQ660" s="272"/>
      <c r="CR660" s="272"/>
      <c r="CS660" s="272"/>
      <c r="CT660" s="272"/>
      <c r="CU660" s="272"/>
      <c r="CV660" s="272"/>
      <c r="CW660" s="272"/>
      <c r="CX660" s="272"/>
      <c r="CY660" s="272"/>
      <c r="CZ660" s="272"/>
      <c r="DA660" s="272"/>
      <c r="DB660" s="272"/>
      <c r="DC660" s="272"/>
      <c r="DD660" s="272"/>
      <c r="DE660" s="272"/>
      <c r="DF660" s="272"/>
      <c r="DG660" s="272"/>
      <c r="DH660" s="272"/>
      <c r="DI660" s="272"/>
      <c r="DJ660" s="272"/>
      <c r="DK660" s="272"/>
      <c r="DL660" s="272"/>
      <c r="DM660" s="272"/>
      <c r="DN660" s="272"/>
      <c r="DO660" s="272"/>
      <c r="DP660" s="272"/>
      <c r="DQ660" s="272"/>
      <c r="DR660" s="272"/>
      <c r="DS660" s="272"/>
      <c r="DT660" s="272"/>
      <c r="DU660" s="272"/>
      <c r="DV660" s="272"/>
      <c r="DW660" s="272"/>
      <c r="DX660" s="272"/>
      <c r="DY660" s="272"/>
      <c r="DZ660" s="272"/>
      <c r="EA660" s="272"/>
      <c r="EB660" s="272"/>
      <c r="EC660" s="272"/>
      <c r="ED660" s="272"/>
      <c r="EE660" s="272"/>
      <c r="EF660" s="272"/>
      <c r="EG660" s="272"/>
      <c r="EH660" s="272"/>
      <c r="EI660" s="272"/>
      <c r="EJ660" s="272"/>
      <c r="EK660" s="272"/>
      <c r="EL660" s="272"/>
      <c r="EM660" s="272"/>
      <c r="EN660" s="272"/>
      <c r="EO660" s="272"/>
      <c r="EP660" s="272"/>
      <c r="EQ660" s="272"/>
      <c r="ER660" s="272"/>
      <c r="ES660" s="272"/>
      <c r="ET660" s="272"/>
      <c r="EU660" s="272"/>
      <c r="EV660" s="272"/>
      <c r="EW660" s="272"/>
      <c r="EX660" s="272"/>
      <c r="EY660" s="272"/>
      <c r="EZ660" s="272"/>
      <c r="FA660" s="272"/>
      <c r="FB660" s="272"/>
      <c r="FC660" s="272"/>
      <c r="FD660" s="272"/>
      <c r="FE660" s="272"/>
      <c r="FF660" s="272"/>
      <c r="FG660" s="272"/>
      <c r="FH660" s="272"/>
      <c r="FI660" s="272"/>
      <c r="FJ660" s="272"/>
      <c r="FK660" s="272"/>
      <c r="FL660" s="272"/>
      <c r="FM660" s="272"/>
      <c r="FN660" s="272"/>
      <c r="FO660" s="272"/>
    </row>
    <row r="661" spans="1:171" ht="15">
      <c r="A661" s="213"/>
      <c r="B661" s="226" t="s">
        <v>132</v>
      </c>
      <c r="C661" s="179"/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  <c r="X661" s="272"/>
      <c r="Y661" s="272"/>
      <c r="Z661" s="272"/>
      <c r="AA661" s="272"/>
      <c r="AB661" s="272"/>
      <c r="AC661" s="272"/>
      <c r="AD661" s="272"/>
      <c r="AE661" s="272"/>
      <c r="AF661" s="272"/>
      <c r="AG661" s="272"/>
      <c r="AH661" s="272"/>
      <c r="AI661" s="272"/>
      <c r="AJ661" s="272"/>
      <c r="AK661" s="272"/>
      <c r="AL661" s="272"/>
      <c r="AM661" s="272"/>
      <c r="AN661" s="272"/>
      <c r="AO661" s="272"/>
      <c r="AP661" s="272"/>
      <c r="AQ661" s="272"/>
      <c r="AR661" s="272"/>
      <c r="AS661" s="272"/>
      <c r="AT661" s="272"/>
      <c r="AU661" s="272"/>
      <c r="AV661" s="272"/>
      <c r="AW661" s="272"/>
      <c r="AX661" s="272"/>
      <c r="AY661" s="272"/>
      <c r="AZ661" s="272"/>
      <c r="BA661" s="272"/>
      <c r="BB661" s="272"/>
      <c r="BC661" s="272"/>
      <c r="BD661" s="272"/>
      <c r="BE661" s="272"/>
      <c r="BF661" s="272"/>
      <c r="BG661" s="272"/>
      <c r="BH661" s="272"/>
      <c r="BI661" s="272"/>
      <c r="BJ661" s="272"/>
      <c r="BK661" s="272"/>
      <c r="BL661" s="272"/>
      <c r="BM661" s="272"/>
      <c r="BN661" s="272"/>
      <c r="BO661" s="272"/>
      <c r="BP661" s="272"/>
      <c r="BQ661" s="272"/>
      <c r="BR661" s="272"/>
      <c r="BS661" s="272"/>
      <c r="BT661" s="272"/>
      <c r="BU661" s="272"/>
      <c r="BV661" s="272"/>
      <c r="BW661" s="272"/>
      <c r="BX661" s="272"/>
      <c r="BY661" s="272"/>
      <c r="BZ661" s="272"/>
      <c r="CA661" s="272"/>
      <c r="CB661" s="272"/>
      <c r="CC661" s="272"/>
      <c r="CD661" s="272"/>
      <c r="CE661" s="272"/>
      <c r="CF661" s="272"/>
      <c r="CG661" s="272"/>
      <c r="CH661" s="272"/>
      <c r="CI661" s="272"/>
      <c r="CJ661" s="272"/>
      <c r="CK661" s="272"/>
      <c r="CL661" s="272"/>
      <c r="CM661" s="272"/>
      <c r="CN661" s="272"/>
      <c r="CO661" s="272"/>
      <c r="CP661" s="272"/>
      <c r="CQ661" s="272"/>
      <c r="CR661" s="272"/>
      <c r="CS661" s="272"/>
      <c r="CT661" s="272"/>
      <c r="CU661" s="272"/>
      <c r="CV661" s="272"/>
      <c r="CW661" s="272"/>
      <c r="CX661" s="272"/>
      <c r="CY661" s="272"/>
      <c r="CZ661" s="272"/>
      <c r="DA661" s="272"/>
      <c r="DB661" s="272"/>
      <c r="DC661" s="272"/>
      <c r="DD661" s="272"/>
      <c r="DE661" s="272"/>
      <c r="DF661" s="272"/>
      <c r="DG661" s="272"/>
      <c r="DH661" s="272"/>
      <c r="DI661" s="272"/>
      <c r="DJ661" s="272"/>
      <c r="DK661" s="272"/>
      <c r="DL661" s="272"/>
      <c r="DM661" s="272"/>
      <c r="DN661" s="272"/>
      <c r="DO661" s="272"/>
      <c r="DP661" s="272"/>
      <c r="DQ661" s="272"/>
      <c r="DR661" s="272"/>
      <c r="DS661" s="272"/>
      <c r="DT661" s="272"/>
      <c r="DU661" s="272"/>
      <c r="DV661" s="272"/>
      <c r="DW661" s="272"/>
      <c r="DX661" s="272"/>
      <c r="DY661" s="272"/>
      <c r="DZ661" s="272"/>
      <c r="EA661" s="272"/>
      <c r="EB661" s="272"/>
      <c r="EC661" s="272"/>
      <c r="ED661" s="272"/>
      <c r="EE661" s="272"/>
      <c r="EF661" s="272"/>
      <c r="EG661" s="272"/>
      <c r="EH661" s="272"/>
      <c r="EI661" s="272"/>
      <c r="EJ661" s="272"/>
      <c r="EK661" s="272"/>
      <c r="EL661" s="272"/>
      <c r="EM661" s="272"/>
      <c r="EN661" s="272"/>
      <c r="EO661" s="272"/>
      <c r="EP661" s="272"/>
      <c r="EQ661" s="272"/>
      <c r="ER661" s="272"/>
      <c r="ES661" s="272"/>
      <c r="ET661" s="272"/>
      <c r="EU661" s="272"/>
      <c r="EV661" s="272"/>
      <c r="EW661" s="272"/>
      <c r="EX661" s="272"/>
      <c r="EY661" s="272"/>
      <c r="EZ661" s="272"/>
      <c r="FA661" s="272"/>
      <c r="FB661" s="272"/>
      <c r="FC661" s="272"/>
      <c r="FD661" s="272"/>
      <c r="FE661" s="272"/>
      <c r="FF661" s="272"/>
      <c r="FG661" s="272"/>
      <c r="FH661" s="272"/>
      <c r="FI661" s="272"/>
      <c r="FJ661" s="272"/>
      <c r="FK661" s="272"/>
      <c r="FL661" s="272"/>
      <c r="FM661" s="272"/>
      <c r="FN661" s="272"/>
      <c r="FO661" s="272"/>
    </row>
    <row r="662" spans="1:171" ht="15.75" thickBot="1">
      <c r="A662" s="217"/>
      <c r="B662" s="236" t="s">
        <v>12</v>
      </c>
      <c r="C662" s="180"/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  <c r="X662" s="272"/>
      <c r="Y662" s="272"/>
      <c r="Z662" s="272"/>
      <c r="AA662" s="272"/>
      <c r="AB662" s="272"/>
      <c r="AC662" s="272"/>
      <c r="AD662" s="272"/>
      <c r="AE662" s="272"/>
      <c r="AF662" s="272"/>
      <c r="AG662" s="272"/>
      <c r="AH662" s="272"/>
      <c r="AI662" s="272"/>
      <c r="AJ662" s="272"/>
      <c r="AK662" s="272"/>
      <c r="AL662" s="272"/>
      <c r="AM662" s="272"/>
      <c r="AN662" s="272"/>
      <c r="AO662" s="272"/>
      <c r="AP662" s="272"/>
      <c r="AQ662" s="272"/>
      <c r="AR662" s="272"/>
      <c r="AS662" s="272"/>
      <c r="AT662" s="272"/>
      <c r="AU662" s="272"/>
      <c r="AV662" s="272"/>
      <c r="AW662" s="272"/>
      <c r="AX662" s="272"/>
      <c r="AY662" s="272"/>
      <c r="AZ662" s="272"/>
      <c r="BA662" s="272"/>
      <c r="BB662" s="272"/>
      <c r="BC662" s="272"/>
      <c r="BD662" s="272"/>
      <c r="BE662" s="272"/>
      <c r="BF662" s="272"/>
      <c r="BG662" s="272"/>
      <c r="BH662" s="272"/>
      <c r="BI662" s="272"/>
      <c r="BJ662" s="272"/>
      <c r="BK662" s="272"/>
      <c r="BL662" s="272"/>
      <c r="BM662" s="272"/>
      <c r="BN662" s="272"/>
      <c r="BO662" s="272"/>
      <c r="BP662" s="272"/>
      <c r="BQ662" s="272"/>
      <c r="BR662" s="272"/>
      <c r="BS662" s="272"/>
      <c r="BT662" s="272"/>
      <c r="BU662" s="272"/>
      <c r="BV662" s="272"/>
      <c r="BW662" s="272"/>
      <c r="BX662" s="272"/>
      <c r="BY662" s="272"/>
      <c r="BZ662" s="272"/>
      <c r="CA662" s="272"/>
      <c r="CB662" s="272"/>
      <c r="CC662" s="272"/>
      <c r="CD662" s="272"/>
      <c r="CE662" s="272"/>
      <c r="CF662" s="272"/>
      <c r="CG662" s="272"/>
      <c r="CH662" s="272"/>
      <c r="CI662" s="272"/>
      <c r="CJ662" s="272"/>
      <c r="CK662" s="272"/>
      <c r="CL662" s="272"/>
      <c r="CM662" s="272"/>
      <c r="CN662" s="272"/>
      <c r="CO662" s="272"/>
      <c r="CP662" s="272"/>
      <c r="CQ662" s="272"/>
      <c r="CR662" s="272"/>
      <c r="CS662" s="272"/>
      <c r="CT662" s="272"/>
      <c r="CU662" s="272"/>
      <c r="CV662" s="272"/>
      <c r="CW662" s="272"/>
      <c r="CX662" s="272"/>
      <c r="CY662" s="272"/>
      <c r="CZ662" s="272"/>
      <c r="DA662" s="272"/>
      <c r="DB662" s="272"/>
      <c r="DC662" s="272"/>
      <c r="DD662" s="272"/>
      <c r="DE662" s="272"/>
      <c r="DF662" s="272"/>
      <c r="DG662" s="272"/>
      <c r="DH662" s="272"/>
      <c r="DI662" s="272"/>
      <c r="DJ662" s="272"/>
      <c r="DK662" s="272"/>
      <c r="DL662" s="272"/>
      <c r="DM662" s="272"/>
      <c r="DN662" s="272"/>
      <c r="DO662" s="272"/>
      <c r="DP662" s="272"/>
      <c r="DQ662" s="272"/>
      <c r="DR662" s="272"/>
      <c r="DS662" s="272"/>
      <c r="DT662" s="272"/>
      <c r="DU662" s="272"/>
      <c r="DV662" s="272"/>
      <c r="DW662" s="272"/>
      <c r="DX662" s="272"/>
      <c r="DY662" s="272"/>
      <c r="DZ662" s="272"/>
      <c r="EA662" s="272"/>
      <c r="EB662" s="272"/>
      <c r="EC662" s="272"/>
      <c r="ED662" s="272"/>
      <c r="EE662" s="272"/>
      <c r="EF662" s="272"/>
      <c r="EG662" s="272"/>
      <c r="EH662" s="272"/>
      <c r="EI662" s="272"/>
      <c r="EJ662" s="272"/>
      <c r="EK662" s="272"/>
      <c r="EL662" s="272"/>
      <c r="EM662" s="272"/>
      <c r="EN662" s="272"/>
      <c r="EO662" s="272"/>
      <c r="EP662" s="272"/>
      <c r="EQ662" s="272"/>
      <c r="ER662" s="272"/>
      <c r="ES662" s="272"/>
      <c r="ET662" s="272"/>
      <c r="EU662" s="272"/>
      <c r="EV662" s="272"/>
      <c r="EW662" s="272"/>
      <c r="EX662" s="272"/>
      <c r="EY662" s="272"/>
      <c r="EZ662" s="272"/>
      <c r="FA662" s="272"/>
      <c r="FB662" s="272"/>
      <c r="FC662" s="272"/>
      <c r="FD662" s="272"/>
      <c r="FE662" s="272"/>
      <c r="FF662" s="272"/>
      <c r="FG662" s="272"/>
      <c r="FH662" s="272"/>
      <c r="FI662" s="272"/>
      <c r="FJ662" s="272"/>
      <c r="FK662" s="272"/>
      <c r="FL662" s="272"/>
      <c r="FM662" s="272"/>
      <c r="FN662" s="272"/>
      <c r="FO662" s="272"/>
    </row>
    <row r="663" spans="1:171" ht="15">
      <c r="A663" s="219"/>
      <c r="B663" s="229"/>
      <c r="C663" s="232"/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  <c r="X663" s="272"/>
      <c r="Y663" s="272"/>
      <c r="Z663" s="272"/>
      <c r="AA663" s="272"/>
      <c r="AB663" s="272"/>
      <c r="AC663" s="272"/>
      <c r="AD663" s="272"/>
      <c r="AE663" s="272"/>
      <c r="AF663" s="272"/>
      <c r="AG663" s="272"/>
      <c r="AH663" s="272"/>
      <c r="AI663" s="272"/>
      <c r="AJ663" s="272"/>
      <c r="AK663" s="272"/>
      <c r="AL663" s="272"/>
      <c r="AM663" s="272"/>
      <c r="AN663" s="272"/>
      <c r="AO663" s="272"/>
      <c r="AP663" s="272"/>
      <c r="AQ663" s="272"/>
      <c r="AR663" s="272"/>
      <c r="AS663" s="272"/>
      <c r="AT663" s="272"/>
      <c r="AU663" s="272"/>
      <c r="AV663" s="272"/>
      <c r="AW663" s="272"/>
      <c r="AX663" s="272"/>
      <c r="AY663" s="272"/>
      <c r="AZ663" s="272"/>
      <c r="BA663" s="272"/>
      <c r="BB663" s="272"/>
      <c r="BC663" s="272"/>
      <c r="BD663" s="272"/>
      <c r="BE663" s="272"/>
      <c r="BF663" s="272"/>
      <c r="BG663" s="272"/>
      <c r="BH663" s="272"/>
      <c r="BI663" s="272"/>
      <c r="BJ663" s="272"/>
      <c r="BK663" s="272"/>
      <c r="BL663" s="272"/>
      <c r="BM663" s="272"/>
      <c r="BN663" s="272"/>
      <c r="BO663" s="272"/>
      <c r="BP663" s="272"/>
      <c r="BQ663" s="272"/>
      <c r="BR663" s="272"/>
      <c r="BS663" s="272"/>
      <c r="BT663" s="272"/>
      <c r="BU663" s="272"/>
      <c r="BV663" s="272"/>
      <c r="BW663" s="272"/>
      <c r="BX663" s="272"/>
      <c r="BY663" s="272"/>
      <c r="BZ663" s="272"/>
      <c r="CA663" s="272"/>
      <c r="CB663" s="272"/>
      <c r="CC663" s="272"/>
      <c r="CD663" s="272"/>
      <c r="CE663" s="272"/>
      <c r="CF663" s="272"/>
      <c r="CG663" s="272"/>
      <c r="CH663" s="272"/>
      <c r="CI663" s="272"/>
      <c r="CJ663" s="272"/>
      <c r="CK663" s="272"/>
      <c r="CL663" s="272"/>
      <c r="CM663" s="272"/>
      <c r="CN663" s="272"/>
      <c r="CO663" s="272"/>
      <c r="CP663" s="272"/>
      <c r="CQ663" s="272"/>
      <c r="CR663" s="272"/>
      <c r="CS663" s="272"/>
      <c r="CT663" s="272"/>
      <c r="CU663" s="272"/>
      <c r="CV663" s="272"/>
      <c r="CW663" s="272"/>
      <c r="CX663" s="272"/>
      <c r="CY663" s="272"/>
      <c r="CZ663" s="272"/>
      <c r="DA663" s="272"/>
      <c r="DB663" s="272"/>
      <c r="DC663" s="272"/>
      <c r="DD663" s="272"/>
      <c r="DE663" s="272"/>
      <c r="DF663" s="272"/>
      <c r="DG663" s="272"/>
      <c r="DH663" s="272"/>
      <c r="DI663" s="272"/>
      <c r="DJ663" s="272"/>
      <c r="DK663" s="272"/>
      <c r="DL663" s="272"/>
      <c r="DM663" s="272"/>
      <c r="DN663" s="272"/>
      <c r="DO663" s="272"/>
      <c r="DP663" s="272"/>
      <c r="DQ663" s="272"/>
      <c r="DR663" s="272"/>
      <c r="DS663" s="272"/>
      <c r="DT663" s="272"/>
      <c r="DU663" s="272"/>
      <c r="DV663" s="272"/>
      <c r="DW663" s="272"/>
      <c r="DX663" s="272"/>
      <c r="DY663" s="272"/>
      <c r="DZ663" s="272"/>
      <c r="EA663" s="272"/>
      <c r="EB663" s="272"/>
      <c r="EC663" s="272"/>
      <c r="ED663" s="272"/>
      <c r="EE663" s="272"/>
      <c r="EF663" s="272"/>
      <c r="EG663" s="272"/>
      <c r="EH663" s="272"/>
      <c r="EI663" s="272"/>
      <c r="EJ663" s="272"/>
      <c r="EK663" s="272"/>
      <c r="EL663" s="272"/>
      <c r="EM663" s="272"/>
      <c r="EN663" s="272"/>
      <c r="EO663" s="272"/>
      <c r="EP663" s="272"/>
      <c r="EQ663" s="272"/>
      <c r="ER663" s="272"/>
      <c r="ES663" s="272"/>
      <c r="ET663" s="272"/>
      <c r="EU663" s="272"/>
      <c r="EV663" s="272"/>
      <c r="EW663" s="272"/>
      <c r="EX663" s="272"/>
      <c r="EY663" s="272"/>
      <c r="EZ663" s="272"/>
      <c r="FA663" s="272"/>
      <c r="FB663" s="272"/>
      <c r="FC663" s="272"/>
      <c r="FD663" s="272"/>
      <c r="FE663" s="272"/>
      <c r="FF663" s="272"/>
      <c r="FG663" s="272"/>
      <c r="FH663" s="272"/>
      <c r="FI663" s="272"/>
      <c r="FJ663" s="272"/>
      <c r="FK663" s="272"/>
      <c r="FL663" s="272"/>
      <c r="FM663" s="272"/>
      <c r="FN663" s="272"/>
      <c r="FO663" s="272"/>
    </row>
    <row r="664" spans="1:171" ht="15">
      <c r="A664" s="297" t="s">
        <v>133</v>
      </c>
      <c r="B664" s="298" t="s">
        <v>584</v>
      </c>
      <c r="C664" s="299"/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  <c r="X664" s="272"/>
      <c r="Y664" s="272"/>
      <c r="Z664" s="272"/>
      <c r="AA664" s="272"/>
      <c r="AB664" s="272"/>
      <c r="AC664" s="272"/>
      <c r="AD664" s="272"/>
      <c r="AE664" s="272"/>
      <c r="AF664" s="272"/>
      <c r="AG664" s="272"/>
      <c r="AH664" s="272"/>
      <c r="AI664" s="272"/>
      <c r="AJ664" s="272"/>
      <c r="AK664" s="272"/>
      <c r="AL664" s="272"/>
      <c r="AM664" s="272"/>
      <c r="AN664" s="272"/>
      <c r="AO664" s="272"/>
      <c r="AP664" s="272"/>
      <c r="AQ664" s="272"/>
      <c r="AR664" s="272"/>
      <c r="AS664" s="272"/>
      <c r="AT664" s="272"/>
      <c r="AU664" s="272"/>
      <c r="AV664" s="272"/>
      <c r="AW664" s="272"/>
      <c r="AX664" s="272"/>
      <c r="AY664" s="272"/>
      <c r="AZ664" s="272"/>
      <c r="BA664" s="272"/>
      <c r="BB664" s="272"/>
      <c r="BC664" s="272"/>
      <c r="BD664" s="272"/>
      <c r="BE664" s="272"/>
      <c r="BF664" s="272"/>
      <c r="BG664" s="272"/>
      <c r="BH664" s="272"/>
      <c r="BI664" s="272"/>
      <c r="BJ664" s="272"/>
      <c r="BK664" s="272"/>
      <c r="BL664" s="272"/>
      <c r="BM664" s="272"/>
      <c r="BN664" s="272"/>
      <c r="BO664" s="272"/>
      <c r="BP664" s="272"/>
      <c r="BQ664" s="272"/>
      <c r="BR664" s="272"/>
      <c r="BS664" s="272"/>
      <c r="BT664" s="272"/>
      <c r="BU664" s="272"/>
      <c r="BV664" s="272"/>
      <c r="BW664" s="272"/>
      <c r="BX664" s="272"/>
      <c r="BY664" s="272"/>
      <c r="BZ664" s="272"/>
      <c r="CA664" s="272"/>
      <c r="CB664" s="272"/>
      <c r="CC664" s="272"/>
      <c r="CD664" s="272"/>
      <c r="CE664" s="272"/>
      <c r="CF664" s="272"/>
      <c r="CG664" s="272"/>
      <c r="CH664" s="272"/>
      <c r="CI664" s="272"/>
      <c r="CJ664" s="272"/>
      <c r="CK664" s="272"/>
      <c r="CL664" s="272"/>
      <c r="CM664" s="272"/>
      <c r="CN664" s="272"/>
      <c r="CO664" s="272"/>
      <c r="CP664" s="272"/>
      <c r="CQ664" s="272"/>
      <c r="CR664" s="272"/>
      <c r="CS664" s="272"/>
      <c r="CT664" s="272"/>
      <c r="CU664" s="272"/>
      <c r="CV664" s="272"/>
      <c r="CW664" s="272"/>
      <c r="CX664" s="272"/>
      <c r="CY664" s="272"/>
      <c r="CZ664" s="272"/>
      <c r="DA664" s="272"/>
      <c r="DB664" s="272"/>
      <c r="DC664" s="272"/>
      <c r="DD664" s="272"/>
      <c r="DE664" s="272"/>
      <c r="DF664" s="272"/>
      <c r="DG664" s="272"/>
      <c r="DH664" s="272"/>
      <c r="DI664" s="272"/>
      <c r="DJ664" s="272"/>
      <c r="DK664" s="272"/>
      <c r="DL664" s="272"/>
      <c r="DM664" s="272"/>
      <c r="DN664" s="272"/>
      <c r="DO664" s="272"/>
      <c r="DP664" s="272"/>
      <c r="DQ664" s="272"/>
      <c r="DR664" s="272"/>
      <c r="DS664" s="272"/>
      <c r="DT664" s="272"/>
      <c r="DU664" s="272"/>
      <c r="DV664" s="272"/>
      <c r="DW664" s="272"/>
      <c r="DX664" s="272"/>
      <c r="DY664" s="272"/>
      <c r="DZ664" s="272"/>
      <c r="EA664" s="272"/>
      <c r="EB664" s="272"/>
      <c r="EC664" s="272"/>
      <c r="ED664" s="272"/>
      <c r="EE664" s="272"/>
      <c r="EF664" s="272"/>
      <c r="EG664" s="272"/>
      <c r="EH664" s="272"/>
      <c r="EI664" s="272"/>
      <c r="EJ664" s="272"/>
      <c r="EK664" s="272"/>
      <c r="EL664" s="272"/>
      <c r="EM664" s="272"/>
      <c r="EN664" s="272"/>
      <c r="EO664" s="272"/>
      <c r="EP664" s="272"/>
      <c r="EQ664" s="272"/>
      <c r="ER664" s="272"/>
      <c r="ES664" s="272"/>
      <c r="ET664" s="272"/>
      <c r="EU664" s="272"/>
      <c r="EV664" s="272"/>
      <c r="EW664" s="272"/>
      <c r="EX664" s="272"/>
      <c r="EY664" s="272"/>
      <c r="EZ664" s="272"/>
      <c r="FA664" s="272"/>
      <c r="FB664" s="272"/>
      <c r="FC664" s="272"/>
      <c r="FD664" s="272"/>
      <c r="FE664" s="272"/>
      <c r="FF664" s="272"/>
      <c r="FG664" s="272"/>
      <c r="FH664" s="272"/>
      <c r="FI664" s="272"/>
      <c r="FJ664" s="272"/>
      <c r="FK664" s="272"/>
      <c r="FL664" s="272"/>
      <c r="FM664" s="272"/>
      <c r="FN664" s="272"/>
      <c r="FO664" s="272"/>
    </row>
    <row r="665" spans="1:171" ht="15">
      <c r="A665" s="213"/>
      <c r="B665" s="226" t="s">
        <v>11</v>
      </c>
      <c r="C665" s="179"/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  <c r="X665" s="272"/>
      <c r="Y665" s="272"/>
      <c r="Z665" s="272"/>
      <c r="AA665" s="272"/>
      <c r="AB665" s="272"/>
      <c r="AC665" s="272"/>
      <c r="AD665" s="272"/>
      <c r="AE665" s="272"/>
      <c r="AF665" s="272"/>
      <c r="AG665" s="272"/>
      <c r="AH665" s="272"/>
      <c r="AI665" s="272"/>
      <c r="AJ665" s="272"/>
      <c r="AK665" s="272"/>
      <c r="AL665" s="272"/>
      <c r="AM665" s="272"/>
      <c r="AN665" s="272"/>
      <c r="AO665" s="272"/>
      <c r="AP665" s="272"/>
      <c r="AQ665" s="272"/>
      <c r="AR665" s="272"/>
      <c r="AS665" s="272"/>
      <c r="AT665" s="272"/>
      <c r="AU665" s="272"/>
      <c r="AV665" s="272"/>
      <c r="AW665" s="272"/>
      <c r="AX665" s="272"/>
      <c r="AY665" s="272"/>
      <c r="AZ665" s="272"/>
      <c r="BA665" s="272"/>
      <c r="BB665" s="272"/>
      <c r="BC665" s="272"/>
      <c r="BD665" s="272"/>
      <c r="BE665" s="272"/>
      <c r="BF665" s="272"/>
      <c r="BG665" s="272"/>
      <c r="BH665" s="272"/>
      <c r="BI665" s="272"/>
      <c r="BJ665" s="272"/>
      <c r="BK665" s="272"/>
      <c r="BL665" s="272"/>
      <c r="BM665" s="272"/>
      <c r="BN665" s="272"/>
      <c r="BO665" s="272"/>
      <c r="BP665" s="272"/>
      <c r="BQ665" s="272"/>
      <c r="BR665" s="272"/>
      <c r="BS665" s="272"/>
      <c r="BT665" s="272"/>
      <c r="BU665" s="272"/>
      <c r="BV665" s="272"/>
      <c r="BW665" s="272"/>
      <c r="BX665" s="272"/>
      <c r="BY665" s="272"/>
      <c r="BZ665" s="272"/>
      <c r="CA665" s="272"/>
      <c r="CB665" s="272"/>
      <c r="CC665" s="272"/>
      <c r="CD665" s="272"/>
      <c r="CE665" s="272"/>
      <c r="CF665" s="272"/>
      <c r="CG665" s="272"/>
      <c r="CH665" s="272"/>
      <c r="CI665" s="272"/>
      <c r="CJ665" s="272"/>
      <c r="CK665" s="272"/>
      <c r="CL665" s="272"/>
      <c r="CM665" s="272"/>
      <c r="CN665" s="272"/>
      <c r="CO665" s="272"/>
      <c r="CP665" s="272"/>
      <c r="CQ665" s="272"/>
      <c r="CR665" s="272"/>
      <c r="CS665" s="272"/>
      <c r="CT665" s="272"/>
      <c r="CU665" s="272"/>
      <c r="CV665" s="272"/>
      <c r="CW665" s="272"/>
      <c r="CX665" s="272"/>
      <c r="CY665" s="272"/>
      <c r="CZ665" s="272"/>
      <c r="DA665" s="272"/>
      <c r="DB665" s="272"/>
      <c r="DC665" s="272"/>
      <c r="DD665" s="272"/>
      <c r="DE665" s="272"/>
      <c r="DF665" s="272"/>
      <c r="DG665" s="272"/>
      <c r="DH665" s="272"/>
      <c r="DI665" s="272"/>
      <c r="DJ665" s="272"/>
      <c r="DK665" s="272"/>
      <c r="DL665" s="272"/>
      <c r="DM665" s="272"/>
      <c r="DN665" s="272"/>
      <c r="DO665" s="272"/>
      <c r="DP665" s="272"/>
      <c r="DQ665" s="272"/>
      <c r="DR665" s="272"/>
      <c r="DS665" s="272"/>
      <c r="DT665" s="272"/>
      <c r="DU665" s="272"/>
      <c r="DV665" s="272"/>
      <c r="DW665" s="272"/>
      <c r="DX665" s="272"/>
      <c r="DY665" s="272"/>
      <c r="DZ665" s="272"/>
      <c r="EA665" s="272"/>
      <c r="EB665" s="272"/>
      <c r="EC665" s="272"/>
      <c r="ED665" s="272"/>
      <c r="EE665" s="272"/>
      <c r="EF665" s="272"/>
      <c r="EG665" s="272"/>
      <c r="EH665" s="272"/>
      <c r="EI665" s="272"/>
      <c r="EJ665" s="272"/>
      <c r="EK665" s="272"/>
      <c r="EL665" s="272"/>
      <c r="EM665" s="272"/>
      <c r="EN665" s="272"/>
      <c r="EO665" s="272"/>
      <c r="EP665" s="272"/>
      <c r="EQ665" s="272"/>
      <c r="ER665" s="272"/>
      <c r="ES665" s="272"/>
      <c r="ET665" s="272"/>
      <c r="EU665" s="272"/>
      <c r="EV665" s="272"/>
      <c r="EW665" s="272"/>
      <c r="EX665" s="272"/>
      <c r="EY665" s="272"/>
      <c r="EZ665" s="272"/>
      <c r="FA665" s="272"/>
      <c r="FB665" s="272"/>
      <c r="FC665" s="272"/>
      <c r="FD665" s="272"/>
      <c r="FE665" s="272"/>
      <c r="FF665" s="272"/>
      <c r="FG665" s="272"/>
      <c r="FH665" s="272"/>
      <c r="FI665" s="272"/>
      <c r="FJ665" s="272"/>
      <c r="FK665" s="272"/>
      <c r="FL665" s="272"/>
      <c r="FM665" s="272"/>
      <c r="FN665" s="272"/>
      <c r="FO665" s="272"/>
    </row>
    <row r="666" spans="1:171" ht="15.75" thickBot="1">
      <c r="A666" s="217"/>
      <c r="B666" s="236" t="s">
        <v>12</v>
      </c>
      <c r="C666" s="180"/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  <c r="X666" s="272"/>
      <c r="Y666" s="272"/>
      <c r="Z666" s="272"/>
      <c r="AA666" s="272"/>
      <c r="AB666" s="272"/>
      <c r="AC666" s="272"/>
      <c r="AD666" s="272"/>
      <c r="AE666" s="272"/>
      <c r="AF666" s="272"/>
      <c r="AG666" s="272"/>
      <c r="AH666" s="272"/>
      <c r="AI666" s="272"/>
      <c r="AJ666" s="272"/>
      <c r="AK666" s="272"/>
      <c r="AL666" s="272"/>
      <c r="AM666" s="272"/>
      <c r="AN666" s="272"/>
      <c r="AO666" s="272"/>
      <c r="AP666" s="272"/>
      <c r="AQ666" s="272"/>
      <c r="AR666" s="272"/>
      <c r="AS666" s="272"/>
      <c r="AT666" s="272"/>
      <c r="AU666" s="272"/>
      <c r="AV666" s="272"/>
      <c r="AW666" s="272"/>
      <c r="AX666" s="272"/>
      <c r="AY666" s="272"/>
      <c r="AZ666" s="272"/>
      <c r="BA666" s="272"/>
      <c r="BB666" s="272"/>
      <c r="BC666" s="272"/>
      <c r="BD666" s="272"/>
      <c r="BE666" s="272"/>
      <c r="BF666" s="272"/>
      <c r="BG666" s="272"/>
      <c r="BH666" s="272"/>
      <c r="BI666" s="272"/>
      <c r="BJ666" s="272"/>
      <c r="BK666" s="272"/>
      <c r="BL666" s="272"/>
      <c r="BM666" s="272"/>
      <c r="BN666" s="272"/>
      <c r="BO666" s="272"/>
      <c r="BP666" s="272"/>
      <c r="BQ666" s="272"/>
      <c r="BR666" s="272"/>
      <c r="BS666" s="272"/>
      <c r="BT666" s="272"/>
      <c r="BU666" s="272"/>
      <c r="BV666" s="272"/>
      <c r="BW666" s="272"/>
      <c r="BX666" s="272"/>
      <c r="BY666" s="272"/>
      <c r="BZ666" s="272"/>
      <c r="CA666" s="272"/>
      <c r="CB666" s="272"/>
      <c r="CC666" s="272"/>
      <c r="CD666" s="272"/>
      <c r="CE666" s="272"/>
      <c r="CF666" s="272"/>
      <c r="CG666" s="272"/>
      <c r="CH666" s="272"/>
      <c r="CI666" s="272"/>
      <c r="CJ666" s="272"/>
      <c r="CK666" s="272"/>
      <c r="CL666" s="272"/>
      <c r="CM666" s="272"/>
      <c r="CN666" s="272"/>
      <c r="CO666" s="272"/>
      <c r="CP666" s="272"/>
      <c r="CQ666" s="272"/>
      <c r="CR666" s="272"/>
      <c r="CS666" s="272"/>
      <c r="CT666" s="272"/>
      <c r="CU666" s="272"/>
      <c r="CV666" s="272"/>
      <c r="CW666" s="272"/>
      <c r="CX666" s="272"/>
      <c r="CY666" s="272"/>
      <c r="CZ666" s="272"/>
      <c r="DA666" s="272"/>
      <c r="DB666" s="272"/>
      <c r="DC666" s="272"/>
      <c r="DD666" s="272"/>
      <c r="DE666" s="272"/>
      <c r="DF666" s="272"/>
      <c r="DG666" s="272"/>
      <c r="DH666" s="272"/>
      <c r="DI666" s="272"/>
      <c r="DJ666" s="272"/>
      <c r="DK666" s="272"/>
      <c r="DL666" s="272"/>
      <c r="DM666" s="272"/>
      <c r="DN666" s="272"/>
      <c r="DO666" s="272"/>
      <c r="DP666" s="272"/>
      <c r="DQ666" s="272"/>
      <c r="DR666" s="272"/>
      <c r="DS666" s="272"/>
      <c r="DT666" s="272"/>
      <c r="DU666" s="272"/>
      <c r="DV666" s="272"/>
      <c r="DW666" s="272"/>
      <c r="DX666" s="272"/>
      <c r="DY666" s="272"/>
      <c r="DZ666" s="272"/>
      <c r="EA666" s="272"/>
      <c r="EB666" s="272"/>
      <c r="EC666" s="272"/>
      <c r="ED666" s="272"/>
      <c r="EE666" s="272"/>
      <c r="EF666" s="272"/>
      <c r="EG666" s="272"/>
      <c r="EH666" s="272"/>
      <c r="EI666" s="272"/>
      <c r="EJ666" s="272"/>
      <c r="EK666" s="272"/>
      <c r="EL666" s="272"/>
      <c r="EM666" s="272"/>
      <c r="EN666" s="272"/>
      <c r="EO666" s="272"/>
      <c r="EP666" s="272"/>
      <c r="EQ666" s="272"/>
      <c r="ER666" s="272"/>
      <c r="ES666" s="272"/>
      <c r="ET666" s="272"/>
      <c r="EU666" s="272"/>
      <c r="EV666" s="272"/>
      <c r="EW666" s="272"/>
      <c r="EX666" s="272"/>
      <c r="EY666" s="272"/>
      <c r="EZ666" s="272"/>
      <c r="FA666" s="272"/>
      <c r="FB666" s="272"/>
      <c r="FC666" s="272"/>
      <c r="FD666" s="272"/>
      <c r="FE666" s="272"/>
      <c r="FF666" s="272"/>
      <c r="FG666" s="272"/>
      <c r="FH666" s="272"/>
      <c r="FI666" s="272"/>
      <c r="FJ666" s="272"/>
      <c r="FK666" s="272"/>
      <c r="FL666" s="272"/>
      <c r="FM666" s="272"/>
      <c r="FN666" s="272"/>
      <c r="FO666" s="272"/>
    </row>
    <row r="667" spans="3:171" ht="15">
      <c r="C667" s="301"/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272"/>
      <c r="W667" s="272"/>
      <c r="X667" s="272"/>
      <c r="Y667" s="272"/>
      <c r="Z667" s="272"/>
      <c r="AA667" s="272"/>
      <c r="AB667" s="272"/>
      <c r="AC667" s="272"/>
      <c r="AD667" s="272"/>
      <c r="AE667" s="272"/>
      <c r="AF667" s="272"/>
      <c r="AG667" s="272"/>
      <c r="AH667" s="272"/>
      <c r="AI667" s="272"/>
      <c r="AJ667" s="272"/>
      <c r="AK667" s="272"/>
      <c r="AL667" s="272"/>
      <c r="AM667" s="272"/>
      <c r="AN667" s="272"/>
      <c r="AO667" s="272"/>
      <c r="AP667" s="272"/>
      <c r="AQ667" s="272"/>
      <c r="AR667" s="272"/>
      <c r="AS667" s="272"/>
      <c r="AT667" s="272"/>
      <c r="AU667" s="272"/>
      <c r="AV667" s="272"/>
      <c r="AW667" s="272"/>
      <c r="AX667" s="272"/>
      <c r="AY667" s="272"/>
      <c r="AZ667" s="272"/>
      <c r="BA667" s="272"/>
      <c r="BB667" s="272"/>
      <c r="BC667" s="272"/>
      <c r="BD667" s="272"/>
      <c r="BE667" s="272"/>
      <c r="BF667" s="272"/>
      <c r="BG667" s="272"/>
      <c r="BH667" s="272"/>
      <c r="BI667" s="272"/>
      <c r="BJ667" s="272"/>
      <c r="BK667" s="272"/>
      <c r="BL667" s="272"/>
      <c r="BM667" s="272"/>
      <c r="BN667" s="272"/>
      <c r="BO667" s="272"/>
      <c r="BP667" s="272"/>
      <c r="BQ667" s="272"/>
      <c r="BR667" s="272"/>
      <c r="BS667" s="272"/>
      <c r="BT667" s="272"/>
      <c r="BU667" s="272"/>
      <c r="BV667" s="272"/>
      <c r="BW667" s="272"/>
      <c r="BX667" s="272"/>
      <c r="BY667" s="272"/>
      <c r="BZ667" s="272"/>
      <c r="CA667" s="272"/>
      <c r="CB667" s="272"/>
      <c r="CC667" s="272"/>
      <c r="CD667" s="272"/>
      <c r="CE667" s="272"/>
      <c r="CF667" s="272"/>
      <c r="CG667" s="272"/>
      <c r="CH667" s="272"/>
      <c r="CI667" s="272"/>
      <c r="CJ667" s="272"/>
      <c r="CK667" s="272"/>
      <c r="CL667" s="272"/>
      <c r="CM667" s="272"/>
      <c r="CN667" s="272"/>
      <c r="CO667" s="272"/>
      <c r="CP667" s="272"/>
      <c r="CQ667" s="272"/>
      <c r="CR667" s="272"/>
      <c r="CS667" s="272"/>
      <c r="CT667" s="272"/>
      <c r="CU667" s="272"/>
      <c r="CV667" s="272"/>
      <c r="CW667" s="272"/>
      <c r="CX667" s="272"/>
      <c r="CY667" s="272"/>
      <c r="CZ667" s="272"/>
      <c r="DA667" s="272"/>
      <c r="DB667" s="272"/>
      <c r="DC667" s="272"/>
      <c r="DD667" s="272"/>
      <c r="DE667" s="272"/>
      <c r="DF667" s="272"/>
      <c r="DG667" s="272"/>
      <c r="DH667" s="272"/>
      <c r="DI667" s="272"/>
      <c r="DJ667" s="272"/>
      <c r="DK667" s="272"/>
      <c r="DL667" s="272"/>
      <c r="DM667" s="272"/>
      <c r="DN667" s="272"/>
      <c r="DO667" s="272"/>
      <c r="DP667" s="272"/>
      <c r="DQ667" s="272"/>
      <c r="DR667" s="272"/>
      <c r="DS667" s="272"/>
      <c r="DT667" s="272"/>
      <c r="DU667" s="272"/>
      <c r="DV667" s="272"/>
      <c r="DW667" s="272"/>
      <c r="DX667" s="272"/>
      <c r="DY667" s="272"/>
      <c r="DZ667" s="272"/>
      <c r="EA667" s="272"/>
      <c r="EB667" s="272"/>
      <c r="EC667" s="272"/>
      <c r="ED667" s="272"/>
      <c r="EE667" s="272"/>
      <c r="EF667" s="272"/>
      <c r="EG667" s="272"/>
      <c r="EH667" s="272"/>
      <c r="EI667" s="272"/>
      <c r="EJ667" s="272"/>
      <c r="EK667" s="272"/>
      <c r="EL667" s="272"/>
      <c r="EM667" s="272"/>
      <c r="EN667" s="272"/>
      <c r="EO667" s="272"/>
      <c r="EP667" s="272"/>
      <c r="EQ667" s="272"/>
      <c r="ER667" s="272"/>
      <c r="ES667" s="272"/>
      <c r="ET667" s="272"/>
      <c r="EU667" s="272"/>
      <c r="EV667" s="272"/>
      <c r="EW667" s="272"/>
      <c r="EX667" s="272"/>
      <c r="EY667" s="272"/>
      <c r="EZ667" s="272"/>
      <c r="FA667" s="272"/>
      <c r="FB667" s="272"/>
      <c r="FC667" s="272"/>
      <c r="FD667" s="272"/>
      <c r="FE667" s="272"/>
      <c r="FF667" s="272"/>
      <c r="FG667" s="272"/>
      <c r="FH667" s="272"/>
      <c r="FI667" s="272"/>
      <c r="FJ667" s="272"/>
      <c r="FK667" s="272"/>
      <c r="FL667" s="272"/>
      <c r="FM667" s="272"/>
      <c r="FN667" s="272"/>
      <c r="FO667" s="272"/>
    </row>
    <row r="668" spans="1:171" ht="15">
      <c r="A668" s="203" t="s">
        <v>669</v>
      </c>
      <c r="B668" s="295" t="s">
        <v>670</v>
      </c>
      <c r="C668" s="296"/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2"/>
      <c r="V668" s="272"/>
      <c r="W668" s="272"/>
      <c r="X668" s="272"/>
      <c r="Y668" s="272"/>
      <c r="Z668" s="272"/>
      <c r="AA668" s="272"/>
      <c r="AB668" s="272"/>
      <c r="AC668" s="272"/>
      <c r="AD668" s="272"/>
      <c r="AE668" s="272"/>
      <c r="AF668" s="272"/>
      <c r="AG668" s="272"/>
      <c r="AH668" s="272"/>
      <c r="AI668" s="272"/>
      <c r="AJ668" s="272"/>
      <c r="AK668" s="272"/>
      <c r="AL668" s="272"/>
      <c r="AM668" s="272"/>
      <c r="AN668" s="272"/>
      <c r="AO668" s="272"/>
      <c r="AP668" s="272"/>
      <c r="AQ668" s="272"/>
      <c r="AR668" s="272"/>
      <c r="AS668" s="272"/>
      <c r="AT668" s="272"/>
      <c r="AU668" s="272"/>
      <c r="AV668" s="272"/>
      <c r="AW668" s="272"/>
      <c r="AX668" s="272"/>
      <c r="AY668" s="272"/>
      <c r="AZ668" s="272"/>
      <c r="BA668" s="272"/>
      <c r="BB668" s="272"/>
      <c r="BC668" s="272"/>
      <c r="BD668" s="272"/>
      <c r="BE668" s="272"/>
      <c r="BF668" s="272"/>
      <c r="BG668" s="272"/>
      <c r="BH668" s="272"/>
      <c r="BI668" s="272"/>
      <c r="BJ668" s="272"/>
      <c r="BK668" s="272"/>
      <c r="BL668" s="272"/>
      <c r="BM668" s="272"/>
      <c r="BN668" s="272"/>
      <c r="BO668" s="272"/>
      <c r="BP668" s="272"/>
      <c r="BQ668" s="272"/>
      <c r="BR668" s="272"/>
      <c r="BS668" s="272"/>
      <c r="BT668" s="272"/>
      <c r="BU668" s="272"/>
      <c r="BV668" s="272"/>
      <c r="BW668" s="272"/>
      <c r="BX668" s="272"/>
      <c r="BY668" s="272"/>
      <c r="BZ668" s="272"/>
      <c r="CA668" s="272"/>
      <c r="CB668" s="272"/>
      <c r="CC668" s="272"/>
      <c r="CD668" s="272"/>
      <c r="CE668" s="272"/>
      <c r="CF668" s="272"/>
      <c r="CG668" s="272"/>
      <c r="CH668" s="272"/>
      <c r="CI668" s="272"/>
      <c r="CJ668" s="272"/>
      <c r="CK668" s="272"/>
      <c r="CL668" s="272"/>
      <c r="CM668" s="272"/>
      <c r="CN668" s="272"/>
      <c r="CO668" s="272"/>
      <c r="CP668" s="272"/>
      <c r="CQ668" s="272"/>
      <c r="CR668" s="272"/>
      <c r="CS668" s="272"/>
      <c r="CT668" s="272"/>
      <c r="CU668" s="272"/>
      <c r="CV668" s="272"/>
      <c r="CW668" s="272"/>
      <c r="CX668" s="272"/>
      <c r="CY668" s="272"/>
      <c r="CZ668" s="272"/>
      <c r="DA668" s="272"/>
      <c r="DB668" s="272"/>
      <c r="DC668" s="272"/>
      <c r="DD668" s="272"/>
      <c r="DE668" s="272"/>
      <c r="DF668" s="272"/>
      <c r="DG668" s="272"/>
      <c r="DH668" s="272"/>
      <c r="DI668" s="272"/>
      <c r="DJ668" s="272"/>
      <c r="DK668" s="272"/>
      <c r="DL668" s="272"/>
      <c r="DM668" s="272"/>
      <c r="DN668" s="272"/>
      <c r="DO668" s="272"/>
      <c r="DP668" s="272"/>
      <c r="DQ668" s="272"/>
      <c r="DR668" s="272"/>
      <c r="DS668" s="272"/>
      <c r="DT668" s="272"/>
      <c r="DU668" s="272"/>
      <c r="DV668" s="272"/>
      <c r="DW668" s="272"/>
      <c r="DX668" s="272"/>
      <c r="DY668" s="272"/>
      <c r="DZ668" s="272"/>
      <c r="EA668" s="272"/>
      <c r="EB668" s="272"/>
      <c r="EC668" s="272"/>
      <c r="ED668" s="272"/>
      <c r="EE668" s="272"/>
      <c r="EF668" s="272"/>
      <c r="EG668" s="272"/>
      <c r="EH668" s="272"/>
      <c r="EI668" s="272"/>
      <c r="EJ668" s="272"/>
      <c r="EK668" s="272"/>
      <c r="EL668" s="272"/>
      <c r="EM668" s="272"/>
      <c r="EN668" s="272"/>
      <c r="EO668" s="272"/>
      <c r="EP668" s="272"/>
      <c r="EQ668" s="272"/>
      <c r="ER668" s="272"/>
      <c r="ES668" s="272"/>
      <c r="ET668" s="272"/>
      <c r="EU668" s="272"/>
      <c r="EV668" s="272"/>
      <c r="EW668" s="272"/>
      <c r="EX668" s="272"/>
      <c r="EY668" s="272"/>
      <c r="EZ668" s="272"/>
      <c r="FA668" s="272"/>
      <c r="FB668" s="272"/>
      <c r="FC668" s="272"/>
      <c r="FD668" s="272"/>
      <c r="FE668" s="272"/>
      <c r="FF668" s="272"/>
      <c r="FG668" s="272"/>
      <c r="FH668" s="272"/>
      <c r="FI668" s="272"/>
      <c r="FJ668" s="272"/>
      <c r="FK668" s="272"/>
      <c r="FL668" s="272"/>
      <c r="FM668" s="272"/>
      <c r="FN668" s="272"/>
      <c r="FO668" s="272"/>
    </row>
    <row r="669" spans="1:171" ht="15">
      <c r="A669" s="297" t="s">
        <v>671</v>
      </c>
      <c r="B669" s="298" t="s">
        <v>691</v>
      </c>
      <c r="C669" s="231"/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  <c r="X669" s="272"/>
      <c r="Y669" s="272"/>
      <c r="Z669" s="272"/>
      <c r="AA669" s="272"/>
      <c r="AB669" s="272"/>
      <c r="AC669" s="272"/>
      <c r="AD669" s="272"/>
      <c r="AE669" s="272"/>
      <c r="AF669" s="272"/>
      <c r="AG669" s="272"/>
      <c r="AH669" s="272"/>
      <c r="AI669" s="272"/>
      <c r="AJ669" s="272"/>
      <c r="AK669" s="272"/>
      <c r="AL669" s="272"/>
      <c r="AM669" s="272"/>
      <c r="AN669" s="272"/>
      <c r="AO669" s="272"/>
      <c r="AP669" s="272"/>
      <c r="AQ669" s="272"/>
      <c r="AR669" s="272"/>
      <c r="AS669" s="272"/>
      <c r="AT669" s="272"/>
      <c r="AU669" s="272"/>
      <c r="AV669" s="272"/>
      <c r="AW669" s="272"/>
      <c r="AX669" s="272"/>
      <c r="AY669" s="272"/>
      <c r="AZ669" s="272"/>
      <c r="BA669" s="272"/>
      <c r="BB669" s="272"/>
      <c r="BC669" s="272"/>
      <c r="BD669" s="272"/>
      <c r="BE669" s="272"/>
      <c r="BF669" s="272"/>
      <c r="BG669" s="272"/>
      <c r="BH669" s="272"/>
      <c r="BI669" s="272"/>
      <c r="BJ669" s="272"/>
      <c r="BK669" s="272"/>
      <c r="BL669" s="272"/>
      <c r="BM669" s="272"/>
      <c r="BN669" s="272"/>
      <c r="BO669" s="272"/>
      <c r="BP669" s="272"/>
      <c r="BQ669" s="272"/>
      <c r="BR669" s="272"/>
      <c r="BS669" s="272"/>
      <c r="BT669" s="272"/>
      <c r="BU669" s="272"/>
      <c r="BV669" s="272"/>
      <c r="BW669" s="272"/>
      <c r="BX669" s="272"/>
      <c r="BY669" s="272"/>
      <c r="BZ669" s="272"/>
      <c r="CA669" s="272"/>
      <c r="CB669" s="272"/>
      <c r="CC669" s="272"/>
      <c r="CD669" s="272"/>
      <c r="CE669" s="272"/>
      <c r="CF669" s="272"/>
      <c r="CG669" s="272"/>
      <c r="CH669" s="272"/>
      <c r="CI669" s="272"/>
      <c r="CJ669" s="272"/>
      <c r="CK669" s="272"/>
      <c r="CL669" s="272"/>
      <c r="CM669" s="272"/>
      <c r="CN669" s="272"/>
      <c r="CO669" s="272"/>
      <c r="CP669" s="272"/>
      <c r="CQ669" s="272"/>
      <c r="CR669" s="272"/>
      <c r="CS669" s="272"/>
      <c r="CT669" s="272"/>
      <c r="CU669" s="272"/>
      <c r="CV669" s="272"/>
      <c r="CW669" s="272"/>
      <c r="CX669" s="272"/>
      <c r="CY669" s="272"/>
      <c r="CZ669" s="272"/>
      <c r="DA669" s="272"/>
      <c r="DB669" s="272"/>
      <c r="DC669" s="272"/>
      <c r="DD669" s="272"/>
      <c r="DE669" s="272"/>
      <c r="DF669" s="272"/>
      <c r="DG669" s="272"/>
      <c r="DH669" s="272"/>
      <c r="DI669" s="272"/>
      <c r="DJ669" s="272"/>
      <c r="DK669" s="272"/>
      <c r="DL669" s="272"/>
      <c r="DM669" s="272"/>
      <c r="DN669" s="272"/>
      <c r="DO669" s="272"/>
      <c r="DP669" s="272"/>
      <c r="DQ669" s="272"/>
      <c r="DR669" s="272"/>
      <c r="DS669" s="272"/>
      <c r="DT669" s="272"/>
      <c r="DU669" s="272"/>
      <c r="DV669" s="272"/>
      <c r="DW669" s="272"/>
      <c r="DX669" s="272"/>
      <c r="DY669" s="272"/>
      <c r="DZ669" s="272"/>
      <c r="EA669" s="272"/>
      <c r="EB669" s="272"/>
      <c r="EC669" s="272"/>
      <c r="ED669" s="272"/>
      <c r="EE669" s="272"/>
      <c r="EF669" s="272"/>
      <c r="EG669" s="272"/>
      <c r="EH669" s="272"/>
      <c r="EI669" s="272"/>
      <c r="EJ669" s="272"/>
      <c r="EK669" s="272"/>
      <c r="EL669" s="272"/>
      <c r="EM669" s="272"/>
      <c r="EN669" s="272"/>
      <c r="EO669" s="272"/>
      <c r="EP669" s="272"/>
      <c r="EQ669" s="272"/>
      <c r="ER669" s="272"/>
      <c r="ES669" s="272"/>
      <c r="ET669" s="272"/>
      <c r="EU669" s="272"/>
      <c r="EV669" s="272"/>
      <c r="EW669" s="272"/>
      <c r="EX669" s="272"/>
      <c r="EY669" s="272"/>
      <c r="EZ669" s="272"/>
      <c r="FA669" s="272"/>
      <c r="FB669" s="272"/>
      <c r="FC669" s="272"/>
      <c r="FD669" s="272"/>
      <c r="FE669" s="272"/>
      <c r="FF669" s="272"/>
      <c r="FG669" s="272"/>
      <c r="FH669" s="272"/>
      <c r="FI669" s="272"/>
      <c r="FJ669" s="272"/>
      <c r="FK669" s="272"/>
      <c r="FL669" s="272"/>
      <c r="FM669" s="272"/>
      <c r="FN669" s="272"/>
      <c r="FO669" s="272"/>
    </row>
    <row r="670" spans="1:171" ht="15">
      <c r="A670" s="213"/>
      <c r="B670" s="226" t="s">
        <v>11</v>
      </c>
      <c r="C670" s="179"/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2"/>
      <c r="V670" s="272"/>
      <c r="W670" s="272"/>
      <c r="X670" s="272"/>
      <c r="Y670" s="272"/>
      <c r="Z670" s="272"/>
      <c r="AA670" s="272"/>
      <c r="AB670" s="272"/>
      <c r="AC670" s="272"/>
      <c r="AD670" s="272"/>
      <c r="AE670" s="272"/>
      <c r="AF670" s="272"/>
      <c r="AG670" s="272"/>
      <c r="AH670" s="272"/>
      <c r="AI670" s="272"/>
      <c r="AJ670" s="272"/>
      <c r="AK670" s="272"/>
      <c r="AL670" s="272"/>
      <c r="AM670" s="272"/>
      <c r="AN670" s="272"/>
      <c r="AO670" s="272"/>
      <c r="AP670" s="272"/>
      <c r="AQ670" s="272"/>
      <c r="AR670" s="272"/>
      <c r="AS670" s="272"/>
      <c r="AT670" s="272"/>
      <c r="AU670" s="272"/>
      <c r="AV670" s="272"/>
      <c r="AW670" s="272"/>
      <c r="AX670" s="272"/>
      <c r="AY670" s="272"/>
      <c r="AZ670" s="272"/>
      <c r="BA670" s="272"/>
      <c r="BB670" s="272"/>
      <c r="BC670" s="272"/>
      <c r="BD670" s="272"/>
      <c r="BE670" s="272"/>
      <c r="BF670" s="272"/>
      <c r="BG670" s="272"/>
      <c r="BH670" s="272"/>
      <c r="BI670" s="272"/>
      <c r="BJ670" s="272"/>
      <c r="BK670" s="272"/>
      <c r="BL670" s="272"/>
      <c r="BM670" s="272"/>
      <c r="BN670" s="272"/>
      <c r="BO670" s="272"/>
      <c r="BP670" s="272"/>
      <c r="BQ670" s="272"/>
      <c r="BR670" s="272"/>
      <c r="BS670" s="272"/>
      <c r="BT670" s="272"/>
      <c r="BU670" s="272"/>
      <c r="BV670" s="272"/>
      <c r="BW670" s="272"/>
      <c r="BX670" s="272"/>
      <c r="BY670" s="272"/>
      <c r="BZ670" s="272"/>
      <c r="CA670" s="272"/>
      <c r="CB670" s="272"/>
      <c r="CC670" s="272"/>
      <c r="CD670" s="272"/>
      <c r="CE670" s="272"/>
      <c r="CF670" s="272"/>
      <c r="CG670" s="272"/>
      <c r="CH670" s="272"/>
      <c r="CI670" s="272"/>
      <c r="CJ670" s="272"/>
      <c r="CK670" s="272"/>
      <c r="CL670" s="272"/>
      <c r="CM670" s="272"/>
      <c r="CN670" s="272"/>
      <c r="CO670" s="272"/>
      <c r="CP670" s="272"/>
      <c r="CQ670" s="272"/>
      <c r="CR670" s="272"/>
      <c r="CS670" s="272"/>
      <c r="CT670" s="272"/>
      <c r="CU670" s="272"/>
      <c r="CV670" s="272"/>
      <c r="CW670" s="272"/>
      <c r="CX670" s="272"/>
      <c r="CY670" s="272"/>
      <c r="CZ670" s="272"/>
      <c r="DA670" s="272"/>
      <c r="DB670" s="272"/>
      <c r="DC670" s="272"/>
      <c r="DD670" s="272"/>
      <c r="DE670" s="272"/>
      <c r="DF670" s="272"/>
      <c r="DG670" s="272"/>
      <c r="DH670" s="272"/>
      <c r="DI670" s="272"/>
      <c r="DJ670" s="272"/>
      <c r="DK670" s="272"/>
      <c r="DL670" s="272"/>
      <c r="DM670" s="272"/>
      <c r="DN670" s="272"/>
      <c r="DO670" s="272"/>
      <c r="DP670" s="272"/>
      <c r="DQ670" s="272"/>
      <c r="DR670" s="272"/>
      <c r="DS670" s="272"/>
      <c r="DT670" s="272"/>
      <c r="DU670" s="272"/>
      <c r="DV670" s="272"/>
      <c r="DW670" s="272"/>
      <c r="DX670" s="272"/>
      <c r="DY670" s="272"/>
      <c r="DZ670" s="272"/>
      <c r="EA670" s="272"/>
      <c r="EB670" s="272"/>
      <c r="EC670" s="272"/>
      <c r="ED670" s="272"/>
      <c r="EE670" s="272"/>
      <c r="EF670" s="272"/>
      <c r="EG670" s="272"/>
      <c r="EH670" s="272"/>
      <c r="EI670" s="272"/>
      <c r="EJ670" s="272"/>
      <c r="EK670" s="272"/>
      <c r="EL670" s="272"/>
      <c r="EM670" s="272"/>
      <c r="EN670" s="272"/>
      <c r="EO670" s="272"/>
      <c r="EP670" s="272"/>
      <c r="EQ670" s="272"/>
      <c r="ER670" s="272"/>
      <c r="ES670" s="272"/>
      <c r="ET670" s="272"/>
      <c r="EU670" s="272"/>
      <c r="EV670" s="272"/>
      <c r="EW670" s="272"/>
      <c r="EX670" s="272"/>
      <c r="EY670" s="272"/>
      <c r="EZ670" s="272"/>
      <c r="FA670" s="272"/>
      <c r="FB670" s="272"/>
      <c r="FC670" s="272"/>
      <c r="FD670" s="272"/>
      <c r="FE670" s="272"/>
      <c r="FF670" s="272"/>
      <c r="FG670" s="272"/>
      <c r="FH670" s="272"/>
      <c r="FI670" s="272"/>
      <c r="FJ670" s="272"/>
      <c r="FK670" s="272"/>
      <c r="FL670" s="272"/>
      <c r="FM670" s="272"/>
      <c r="FN670" s="272"/>
      <c r="FO670" s="272"/>
    </row>
    <row r="671" spans="1:171" ht="15">
      <c r="A671" s="357"/>
      <c r="B671" s="358" t="s">
        <v>12</v>
      </c>
      <c r="C671" s="359"/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2"/>
      <c r="V671" s="272"/>
      <c r="W671" s="272"/>
      <c r="X671" s="272"/>
      <c r="Y671" s="272"/>
      <c r="Z671" s="272"/>
      <c r="AA671" s="272"/>
      <c r="AB671" s="272"/>
      <c r="AC671" s="272"/>
      <c r="AD671" s="272"/>
      <c r="AE671" s="272"/>
      <c r="AF671" s="272"/>
      <c r="AG671" s="272"/>
      <c r="AH671" s="272"/>
      <c r="AI671" s="272"/>
      <c r="AJ671" s="272"/>
      <c r="AK671" s="272"/>
      <c r="AL671" s="272"/>
      <c r="AM671" s="272"/>
      <c r="AN671" s="272"/>
      <c r="AO671" s="272"/>
      <c r="AP671" s="272"/>
      <c r="AQ671" s="272"/>
      <c r="AR671" s="272"/>
      <c r="AS671" s="272"/>
      <c r="AT671" s="272"/>
      <c r="AU671" s="272"/>
      <c r="AV671" s="272"/>
      <c r="AW671" s="272"/>
      <c r="AX671" s="272"/>
      <c r="AY671" s="272"/>
      <c r="AZ671" s="272"/>
      <c r="BA671" s="272"/>
      <c r="BB671" s="272"/>
      <c r="BC671" s="272"/>
      <c r="BD671" s="272"/>
      <c r="BE671" s="272"/>
      <c r="BF671" s="272"/>
      <c r="BG671" s="272"/>
      <c r="BH671" s="272"/>
      <c r="BI671" s="272"/>
      <c r="BJ671" s="272"/>
      <c r="BK671" s="272"/>
      <c r="BL671" s="272"/>
      <c r="BM671" s="272"/>
      <c r="BN671" s="272"/>
      <c r="BO671" s="272"/>
      <c r="BP671" s="272"/>
      <c r="BQ671" s="272"/>
      <c r="BR671" s="272"/>
      <c r="BS671" s="272"/>
      <c r="BT671" s="272"/>
      <c r="BU671" s="272"/>
      <c r="BV671" s="272"/>
      <c r="BW671" s="272"/>
      <c r="BX671" s="272"/>
      <c r="BY671" s="272"/>
      <c r="BZ671" s="272"/>
      <c r="CA671" s="272"/>
      <c r="CB671" s="272"/>
      <c r="CC671" s="272"/>
      <c r="CD671" s="272"/>
      <c r="CE671" s="272"/>
      <c r="CF671" s="272"/>
      <c r="CG671" s="272"/>
      <c r="CH671" s="272"/>
      <c r="CI671" s="272"/>
      <c r="CJ671" s="272"/>
      <c r="CK671" s="272"/>
      <c r="CL671" s="272"/>
      <c r="CM671" s="272"/>
      <c r="CN671" s="272"/>
      <c r="CO671" s="272"/>
      <c r="CP671" s="272"/>
      <c r="CQ671" s="272"/>
      <c r="CR671" s="272"/>
      <c r="CS671" s="272"/>
      <c r="CT671" s="272"/>
      <c r="CU671" s="272"/>
      <c r="CV671" s="272"/>
      <c r="CW671" s="272"/>
      <c r="CX671" s="272"/>
      <c r="CY671" s="272"/>
      <c r="CZ671" s="272"/>
      <c r="DA671" s="272"/>
      <c r="DB671" s="272"/>
      <c r="DC671" s="272"/>
      <c r="DD671" s="272"/>
      <c r="DE671" s="272"/>
      <c r="DF671" s="272"/>
      <c r="DG671" s="272"/>
      <c r="DH671" s="272"/>
      <c r="DI671" s="272"/>
      <c r="DJ671" s="272"/>
      <c r="DK671" s="272"/>
      <c r="DL671" s="272"/>
      <c r="DM671" s="272"/>
      <c r="DN671" s="272"/>
      <c r="DO671" s="272"/>
      <c r="DP671" s="272"/>
      <c r="DQ671" s="272"/>
      <c r="DR671" s="272"/>
      <c r="DS671" s="272"/>
      <c r="DT671" s="272"/>
      <c r="DU671" s="272"/>
      <c r="DV671" s="272"/>
      <c r="DW671" s="272"/>
      <c r="DX671" s="272"/>
      <c r="DY671" s="272"/>
      <c r="DZ671" s="272"/>
      <c r="EA671" s="272"/>
      <c r="EB671" s="272"/>
      <c r="EC671" s="272"/>
      <c r="ED671" s="272"/>
      <c r="EE671" s="272"/>
      <c r="EF671" s="272"/>
      <c r="EG671" s="272"/>
      <c r="EH671" s="272"/>
      <c r="EI671" s="272"/>
      <c r="EJ671" s="272"/>
      <c r="EK671" s="272"/>
      <c r="EL671" s="272"/>
      <c r="EM671" s="272"/>
      <c r="EN671" s="272"/>
      <c r="EO671" s="272"/>
      <c r="EP671" s="272"/>
      <c r="EQ671" s="272"/>
      <c r="ER671" s="272"/>
      <c r="ES671" s="272"/>
      <c r="ET671" s="272"/>
      <c r="EU671" s="272"/>
      <c r="EV671" s="272"/>
      <c r="EW671" s="272"/>
      <c r="EX671" s="272"/>
      <c r="EY671" s="272"/>
      <c r="EZ671" s="272"/>
      <c r="FA671" s="272"/>
      <c r="FB671" s="272"/>
      <c r="FC671" s="272"/>
      <c r="FD671" s="272"/>
      <c r="FE671" s="272"/>
      <c r="FF671" s="272"/>
      <c r="FG671" s="272"/>
      <c r="FH671" s="272"/>
      <c r="FI671" s="272"/>
      <c r="FJ671" s="272"/>
      <c r="FK671" s="272"/>
      <c r="FL671" s="272"/>
      <c r="FM671" s="272"/>
      <c r="FN671" s="272"/>
      <c r="FO671" s="272"/>
    </row>
    <row r="672" spans="1:171" ht="15">
      <c r="A672" s="213"/>
      <c r="B672" s="226" t="s">
        <v>686</v>
      </c>
      <c r="C672" s="179"/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2"/>
      <c r="V672" s="272"/>
      <c r="W672" s="272"/>
      <c r="X672" s="272"/>
      <c r="Y672" s="272"/>
      <c r="Z672" s="272"/>
      <c r="AA672" s="272"/>
      <c r="AB672" s="272"/>
      <c r="AC672" s="272"/>
      <c r="AD672" s="272"/>
      <c r="AE672" s="272"/>
      <c r="AF672" s="272"/>
      <c r="AG672" s="272"/>
      <c r="AH672" s="272"/>
      <c r="AI672" s="272"/>
      <c r="AJ672" s="272"/>
      <c r="AK672" s="272"/>
      <c r="AL672" s="272"/>
      <c r="AM672" s="272"/>
      <c r="AN672" s="272"/>
      <c r="AO672" s="272"/>
      <c r="AP672" s="272"/>
      <c r="AQ672" s="272"/>
      <c r="AR672" s="272"/>
      <c r="AS672" s="272"/>
      <c r="AT672" s="272"/>
      <c r="AU672" s="272"/>
      <c r="AV672" s="272"/>
      <c r="AW672" s="272"/>
      <c r="AX672" s="272"/>
      <c r="AY672" s="272"/>
      <c r="AZ672" s="272"/>
      <c r="BA672" s="272"/>
      <c r="BB672" s="272"/>
      <c r="BC672" s="272"/>
      <c r="BD672" s="272"/>
      <c r="BE672" s="272"/>
      <c r="BF672" s="272"/>
      <c r="BG672" s="272"/>
      <c r="BH672" s="272"/>
      <c r="BI672" s="272"/>
      <c r="BJ672" s="272"/>
      <c r="BK672" s="272"/>
      <c r="BL672" s="272"/>
      <c r="BM672" s="272"/>
      <c r="BN672" s="272"/>
      <c r="BO672" s="272"/>
      <c r="BP672" s="272"/>
      <c r="BQ672" s="272"/>
      <c r="BR672" s="272"/>
      <c r="BS672" s="272"/>
      <c r="BT672" s="272"/>
      <c r="BU672" s="272"/>
      <c r="BV672" s="272"/>
      <c r="BW672" s="272"/>
      <c r="BX672" s="272"/>
      <c r="BY672" s="272"/>
      <c r="BZ672" s="272"/>
      <c r="CA672" s="272"/>
      <c r="CB672" s="272"/>
      <c r="CC672" s="272"/>
      <c r="CD672" s="272"/>
      <c r="CE672" s="272"/>
      <c r="CF672" s="272"/>
      <c r="CG672" s="272"/>
      <c r="CH672" s="272"/>
      <c r="CI672" s="272"/>
      <c r="CJ672" s="272"/>
      <c r="CK672" s="272"/>
      <c r="CL672" s="272"/>
      <c r="CM672" s="272"/>
      <c r="CN672" s="272"/>
      <c r="CO672" s="272"/>
      <c r="CP672" s="272"/>
      <c r="CQ672" s="272"/>
      <c r="CR672" s="272"/>
      <c r="CS672" s="272"/>
      <c r="CT672" s="272"/>
      <c r="CU672" s="272"/>
      <c r="CV672" s="272"/>
      <c r="CW672" s="272"/>
      <c r="CX672" s="272"/>
      <c r="CY672" s="272"/>
      <c r="CZ672" s="272"/>
      <c r="DA672" s="272"/>
      <c r="DB672" s="272"/>
      <c r="DC672" s="272"/>
      <c r="DD672" s="272"/>
      <c r="DE672" s="272"/>
      <c r="DF672" s="272"/>
      <c r="DG672" s="272"/>
      <c r="DH672" s="272"/>
      <c r="DI672" s="272"/>
      <c r="DJ672" s="272"/>
      <c r="DK672" s="272"/>
      <c r="DL672" s="272"/>
      <c r="DM672" s="272"/>
      <c r="DN672" s="272"/>
      <c r="DO672" s="272"/>
      <c r="DP672" s="272"/>
      <c r="DQ672" s="272"/>
      <c r="DR672" s="272"/>
      <c r="DS672" s="272"/>
      <c r="DT672" s="272"/>
      <c r="DU672" s="272"/>
      <c r="DV672" s="272"/>
      <c r="DW672" s="272"/>
      <c r="DX672" s="272"/>
      <c r="DY672" s="272"/>
      <c r="DZ672" s="272"/>
      <c r="EA672" s="272"/>
      <c r="EB672" s="272"/>
      <c r="EC672" s="272"/>
      <c r="ED672" s="272"/>
      <c r="EE672" s="272"/>
      <c r="EF672" s="272"/>
      <c r="EG672" s="272"/>
      <c r="EH672" s="272"/>
      <c r="EI672" s="272"/>
      <c r="EJ672" s="272"/>
      <c r="EK672" s="272"/>
      <c r="EL672" s="272"/>
      <c r="EM672" s="272"/>
      <c r="EN672" s="272"/>
      <c r="EO672" s="272"/>
      <c r="EP672" s="272"/>
      <c r="EQ672" s="272"/>
      <c r="ER672" s="272"/>
      <c r="ES672" s="272"/>
      <c r="ET672" s="272"/>
      <c r="EU672" s="272"/>
      <c r="EV672" s="272"/>
      <c r="EW672" s="272"/>
      <c r="EX672" s="272"/>
      <c r="EY672" s="272"/>
      <c r="EZ672" s="272"/>
      <c r="FA672" s="272"/>
      <c r="FB672" s="272"/>
      <c r="FC672" s="272"/>
      <c r="FD672" s="272"/>
      <c r="FE672" s="272"/>
      <c r="FF672" s="272"/>
      <c r="FG672" s="272"/>
      <c r="FH672" s="272"/>
      <c r="FI672" s="272"/>
      <c r="FJ672" s="272"/>
      <c r="FK672" s="272"/>
      <c r="FL672" s="272"/>
      <c r="FM672" s="272"/>
      <c r="FN672" s="272"/>
      <c r="FO672" s="272"/>
    </row>
    <row r="673" spans="1:171" ht="15">
      <c r="A673" s="355"/>
      <c r="B673" s="360" t="s">
        <v>687</v>
      </c>
      <c r="C673" s="361" t="e">
        <f>C672/C670</f>
        <v>#DIV/0!</v>
      </c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2"/>
      <c r="V673" s="272"/>
      <c r="W673" s="272"/>
      <c r="X673" s="272"/>
      <c r="Y673" s="272"/>
      <c r="Z673" s="272"/>
      <c r="AA673" s="272"/>
      <c r="AB673" s="272"/>
      <c r="AC673" s="272"/>
      <c r="AD673" s="272"/>
      <c r="AE673" s="272"/>
      <c r="AF673" s="272"/>
      <c r="AG673" s="272"/>
      <c r="AH673" s="272"/>
      <c r="AI673" s="272"/>
      <c r="AJ673" s="272"/>
      <c r="AK673" s="272"/>
      <c r="AL673" s="272"/>
      <c r="AM673" s="272"/>
      <c r="AN673" s="272"/>
      <c r="AO673" s="272"/>
      <c r="AP673" s="272"/>
      <c r="AQ673" s="272"/>
      <c r="AR673" s="272"/>
      <c r="AS673" s="272"/>
      <c r="AT673" s="272"/>
      <c r="AU673" s="272"/>
      <c r="AV673" s="272"/>
      <c r="AW673" s="272"/>
      <c r="AX673" s="272"/>
      <c r="AY673" s="272"/>
      <c r="AZ673" s="272"/>
      <c r="BA673" s="272"/>
      <c r="BB673" s="272"/>
      <c r="BC673" s="272"/>
      <c r="BD673" s="272"/>
      <c r="BE673" s="272"/>
      <c r="BF673" s="272"/>
      <c r="BG673" s="272"/>
      <c r="BH673" s="272"/>
      <c r="BI673" s="272"/>
      <c r="BJ673" s="272"/>
      <c r="BK673" s="272"/>
      <c r="BL673" s="272"/>
      <c r="BM673" s="272"/>
      <c r="BN673" s="272"/>
      <c r="BO673" s="272"/>
      <c r="BP673" s="272"/>
      <c r="BQ673" s="272"/>
      <c r="BR673" s="272"/>
      <c r="BS673" s="272"/>
      <c r="BT673" s="272"/>
      <c r="BU673" s="272"/>
      <c r="BV673" s="272"/>
      <c r="BW673" s="272"/>
      <c r="BX673" s="272"/>
      <c r="BY673" s="272"/>
      <c r="BZ673" s="272"/>
      <c r="CA673" s="272"/>
      <c r="CB673" s="272"/>
      <c r="CC673" s="272"/>
      <c r="CD673" s="272"/>
      <c r="CE673" s="272"/>
      <c r="CF673" s="272"/>
      <c r="CG673" s="272"/>
      <c r="CH673" s="272"/>
      <c r="CI673" s="272"/>
      <c r="CJ673" s="272"/>
      <c r="CK673" s="272"/>
      <c r="CL673" s="272"/>
      <c r="CM673" s="272"/>
      <c r="CN673" s="272"/>
      <c r="CO673" s="272"/>
      <c r="CP673" s="272"/>
      <c r="CQ673" s="272"/>
      <c r="CR673" s="272"/>
      <c r="CS673" s="272"/>
      <c r="CT673" s="272"/>
      <c r="CU673" s="272"/>
      <c r="CV673" s="272"/>
      <c r="CW673" s="272"/>
      <c r="CX673" s="272"/>
      <c r="CY673" s="272"/>
      <c r="CZ673" s="272"/>
      <c r="DA673" s="272"/>
      <c r="DB673" s="272"/>
      <c r="DC673" s="272"/>
      <c r="DD673" s="272"/>
      <c r="DE673" s="272"/>
      <c r="DF673" s="272"/>
      <c r="DG673" s="272"/>
      <c r="DH673" s="272"/>
      <c r="DI673" s="272"/>
      <c r="DJ673" s="272"/>
      <c r="DK673" s="272"/>
      <c r="DL673" s="272"/>
      <c r="DM673" s="272"/>
      <c r="DN673" s="272"/>
      <c r="DO673" s="272"/>
      <c r="DP673" s="272"/>
      <c r="DQ673" s="272"/>
      <c r="DR673" s="272"/>
      <c r="DS673" s="272"/>
      <c r="DT673" s="272"/>
      <c r="DU673" s="272"/>
      <c r="DV673" s="272"/>
      <c r="DW673" s="272"/>
      <c r="DX673" s="272"/>
      <c r="DY673" s="272"/>
      <c r="DZ673" s="272"/>
      <c r="EA673" s="272"/>
      <c r="EB673" s="272"/>
      <c r="EC673" s="272"/>
      <c r="ED673" s="272"/>
      <c r="EE673" s="272"/>
      <c r="EF673" s="272"/>
      <c r="EG673" s="272"/>
      <c r="EH673" s="272"/>
      <c r="EI673" s="272"/>
      <c r="EJ673" s="272"/>
      <c r="EK673" s="272"/>
      <c r="EL673" s="272"/>
      <c r="EM673" s="272"/>
      <c r="EN673" s="272"/>
      <c r="EO673" s="272"/>
      <c r="EP673" s="272"/>
      <c r="EQ673" s="272"/>
      <c r="ER673" s="272"/>
      <c r="ES673" s="272"/>
      <c r="ET673" s="272"/>
      <c r="EU673" s="272"/>
      <c r="EV673" s="272"/>
      <c r="EW673" s="272"/>
      <c r="EX673" s="272"/>
      <c r="EY673" s="272"/>
      <c r="EZ673" s="272"/>
      <c r="FA673" s="272"/>
      <c r="FB673" s="272"/>
      <c r="FC673" s="272"/>
      <c r="FD673" s="272"/>
      <c r="FE673" s="272"/>
      <c r="FF673" s="272"/>
      <c r="FG673" s="272"/>
      <c r="FH673" s="272"/>
      <c r="FI673" s="272"/>
      <c r="FJ673" s="272"/>
      <c r="FK673" s="272"/>
      <c r="FL673" s="272"/>
      <c r="FM673" s="272"/>
      <c r="FN673" s="272"/>
      <c r="FO673" s="272"/>
    </row>
    <row r="674" spans="1:171" ht="15">
      <c r="A674" s="207"/>
      <c r="B674" s="238" t="s">
        <v>689</v>
      </c>
      <c r="C674" s="224" t="e">
        <f>C672/C671</f>
        <v>#DIV/0!</v>
      </c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2"/>
      <c r="V674" s="272"/>
      <c r="W674" s="272"/>
      <c r="X674" s="272"/>
      <c r="Y674" s="272"/>
      <c r="Z674" s="272"/>
      <c r="AA674" s="272"/>
      <c r="AB674" s="272"/>
      <c r="AC674" s="272"/>
      <c r="AD674" s="272"/>
      <c r="AE674" s="272"/>
      <c r="AF674" s="272"/>
      <c r="AG674" s="272"/>
      <c r="AH674" s="272"/>
      <c r="AI674" s="272"/>
      <c r="AJ674" s="272"/>
      <c r="AK674" s="272"/>
      <c r="AL674" s="272"/>
      <c r="AM674" s="272"/>
      <c r="AN674" s="272"/>
      <c r="AO674" s="272"/>
      <c r="AP674" s="272"/>
      <c r="AQ674" s="272"/>
      <c r="AR674" s="272"/>
      <c r="AS674" s="272"/>
      <c r="AT674" s="272"/>
      <c r="AU674" s="272"/>
      <c r="AV674" s="272"/>
      <c r="AW674" s="272"/>
      <c r="AX674" s="272"/>
      <c r="AY674" s="272"/>
      <c r="AZ674" s="272"/>
      <c r="BA674" s="272"/>
      <c r="BB674" s="272"/>
      <c r="BC674" s="272"/>
      <c r="BD674" s="272"/>
      <c r="BE674" s="272"/>
      <c r="BF674" s="272"/>
      <c r="BG674" s="272"/>
      <c r="BH674" s="272"/>
      <c r="BI674" s="272"/>
      <c r="BJ674" s="272"/>
      <c r="BK674" s="272"/>
      <c r="BL674" s="272"/>
      <c r="BM674" s="272"/>
      <c r="BN674" s="272"/>
      <c r="BO674" s="272"/>
      <c r="BP674" s="272"/>
      <c r="BQ674" s="272"/>
      <c r="BR674" s="272"/>
      <c r="BS674" s="272"/>
      <c r="BT674" s="272"/>
      <c r="BU674" s="272"/>
      <c r="BV674" s="272"/>
      <c r="BW674" s="272"/>
      <c r="BX674" s="272"/>
      <c r="BY674" s="272"/>
      <c r="BZ674" s="272"/>
      <c r="CA674" s="272"/>
      <c r="CB674" s="272"/>
      <c r="CC674" s="272"/>
      <c r="CD674" s="272"/>
      <c r="CE674" s="272"/>
      <c r="CF674" s="272"/>
      <c r="CG674" s="272"/>
      <c r="CH674" s="272"/>
      <c r="CI674" s="272"/>
      <c r="CJ674" s="272"/>
      <c r="CK674" s="272"/>
      <c r="CL674" s="272"/>
      <c r="CM674" s="272"/>
      <c r="CN674" s="272"/>
      <c r="CO674" s="272"/>
      <c r="CP674" s="272"/>
      <c r="CQ674" s="272"/>
      <c r="CR674" s="272"/>
      <c r="CS674" s="272"/>
      <c r="CT674" s="272"/>
      <c r="CU674" s="272"/>
      <c r="CV674" s="272"/>
      <c r="CW674" s="272"/>
      <c r="CX674" s="272"/>
      <c r="CY674" s="272"/>
      <c r="CZ674" s="272"/>
      <c r="DA674" s="272"/>
      <c r="DB674" s="272"/>
      <c r="DC674" s="272"/>
      <c r="DD674" s="272"/>
      <c r="DE674" s="272"/>
      <c r="DF674" s="272"/>
      <c r="DG674" s="272"/>
      <c r="DH674" s="272"/>
      <c r="DI674" s="272"/>
      <c r="DJ674" s="272"/>
      <c r="DK674" s="272"/>
      <c r="DL674" s="272"/>
      <c r="DM674" s="272"/>
      <c r="DN674" s="272"/>
      <c r="DO674" s="272"/>
      <c r="DP674" s="272"/>
      <c r="DQ674" s="272"/>
      <c r="DR674" s="272"/>
      <c r="DS674" s="272"/>
      <c r="DT674" s="272"/>
      <c r="DU674" s="272"/>
      <c r="DV674" s="272"/>
      <c r="DW674" s="272"/>
      <c r="DX674" s="272"/>
      <c r="DY674" s="272"/>
      <c r="DZ674" s="272"/>
      <c r="EA674" s="272"/>
      <c r="EB674" s="272"/>
      <c r="EC674" s="272"/>
      <c r="ED674" s="272"/>
      <c r="EE674" s="272"/>
      <c r="EF674" s="272"/>
      <c r="EG674" s="272"/>
      <c r="EH674" s="272"/>
      <c r="EI674" s="272"/>
      <c r="EJ674" s="272"/>
      <c r="EK674" s="272"/>
      <c r="EL674" s="272"/>
      <c r="EM674" s="272"/>
      <c r="EN674" s="272"/>
      <c r="EO674" s="272"/>
      <c r="EP674" s="272"/>
      <c r="EQ674" s="272"/>
      <c r="ER674" s="272"/>
      <c r="ES674" s="272"/>
      <c r="ET674" s="272"/>
      <c r="EU674" s="272"/>
      <c r="EV674" s="272"/>
      <c r="EW674" s="272"/>
      <c r="EX674" s="272"/>
      <c r="EY674" s="272"/>
      <c r="EZ674" s="272"/>
      <c r="FA674" s="272"/>
      <c r="FB674" s="272"/>
      <c r="FC674" s="272"/>
      <c r="FD674" s="272"/>
      <c r="FE674" s="272"/>
      <c r="FF674" s="272"/>
      <c r="FG674" s="272"/>
      <c r="FH674" s="272"/>
      <c r="FI674" s="272"/>
      <c r="FJ674" s="272"/>
      <c r="FK674" s="272"/>
      <c r="FL674" s="272"/>
      <c r="FM674" s="272"/>
      <c r="FN674" s="272"/>
      <c r="FO674" s="272"/>
    </row>
    <row r="675" spans="1:171" ht="15">
      <c r="A675" s="219"/>
      <c r="B675" s="229"/>
      <c r="C675" s="232"/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2"/>
      <c r="V675" s="272"/>
      <c r="W675" s="272"/>
      <c r="X675" s="272"/>
      <c r="Y675" s="272"/>
      <c r="Z675" s="272"/>
      <c r="AA675" s="272"/>
      <c r="AB675" s="272"/>
      <c r="AC675" s="272"/>
      <c r="AD675" s="272"/>
      <c r="AE675" s="272"/>
      <c r="AF675" s="272"/>
      <c r="AG675" s="272"/>
      <c r="AH675" s="272"/>
      <c r="AI675" s="272"/>
      <c r="AJ675" s="272"/>
      <c r="AK675" s="272"/>
      <c r="AL675" s="272"/>
      <c r="AM675" s="272"/>
      <c r="AN675" s="272"/>
      <c r="AO675" s="272"/>
      <c r="AP675" s="272"/>
      <c r="AQ675" s="272"/>
      <c r="AR675" s="272"/>
      <c r="AS675" s="272"/>
      <c r="AT675" s="272"/>
      <c r="AU675" s="272"/>
      <c r="AV675" s="272"/>
      <c r="AW675" s="272"/>
      <c r="AX675" s="272"/>
      <c r="AY675" s="272"/>
      <c r="AZ675" s="272"/>
      <c r="BA675" s="272"/>
      <c r="BB675" s="272"/>
      <c r="BC675" s="272"/>
      <c r="BD675" s="272"/>
      <c r="BE675" s="272"/>
      <c r="BF675" s="272"/>
      <c r="BG675" s="272"/>
      <c r="BH675" s="272"/>
      <c r="BI675" s="272"/>
      <c r="BJ675" s="272"/>
      <c r="BK675" s="272"/>
      <c r="BL675" s="272"/>
      <c r="BM675" s="272"/>
      <c r="BN675" s="272"/>
      <c r="BO675" s="272"/>
      <c r="BP675" s="272"/>
      <c r="BQ675" s="272"/>
      <c r="BR675" s="272"/>
      <c r="BS675" s="272"/>
      <c r="BT675" s="272"/>
      <c r="BU675" s="272"/>
      <c r="BV675" s="272"/>
      <c r="BW675" s="272"/>
      <c r="BX675" s="272"/>
      <c r="BY675" s="272"/>
      <c r="BZ675" s="272"/>
      <c r="CA675" s="272"/>
      <c r="CB675" s="272"/>
      <c r="CC675" s="272"/>
      <c r="CD675" s="272"/>
      <c r="CE675" s="272"/>
      <c r="CF675" s="272"/>
      <c r="CG675" s="272"/>
      <c r="CH675" s="272"/>
      <c r="CI675" s="272"/>
      <c r="CJ675" s="272"/>
      <c r="CK675" s="272"/>
      <c r="CL675" s="272"/>
      <c r="CM675" s="272"/>
      <c r="CN675" s="272"/>
      <c r="CO675" s="272"/>
      <c r="CP675" s="272"/>
      <c r="CQ675" s="272"/>
      <c r="CR675" s="272"/>
      <c r="CS675" s="272"/>
      <c r="CT675" s="272"/>
      <c r="CU675" s="272"/>
      <c r="CV675" s="272"/>
      <c r="CW675" s="272"/>
      <c r="CX675" s="272"/>
      <c r="CY675" s="272"/>
      <c r="CZ675" s="272"/>
      <c r="DA675" s="272"/>
      <c r="DB675" s="272"/>
      <c r="DC675" s="272"/>
      <c r="DD675" s="272"/>
      <c r="DE675" s="272"/>
      <c r="DF675" s="272"/>
      <c r="DG675" s="272"/>
      <c r="DH675" s="272"/>
      <c r="DI675" s="272"/>
      <c r="DJ675" s="272"/>
      <c r="DK675" s="272"/>
      <c r="DL675" s="272"/>
      <c r="DM675" s="272"/>
      <c r="DN675" s="272"/>
      <c r="DO675" s="272"/>
      <c r="DP675" s="272"/>
      <c r="DQ675" s="272"/>
      <c r="DR675" s="272"/>
      <c r="DS675" s="272"/>
      <c r="DT675" s="272"/>
      <c r="DU675" s="272"/>
      <c r="DV675" s="272"/>
      <c r="DW675" s="272"/>
      <c r="DX675" s="272"/>
      <c r="DY675" s="272"/>
      <c r="DZ675" s="272"/>
      <c r="EA675" s="272"/>
      <c r="EB675" s="272"/>
      <c r="EC675" s="272"/>
      <c r="ED675" s="272"/>
      <c r="EE675" s="272"/>
      <c r="EF675" s="272"/>
      <c r="EG675" s="272"/>
      <c r="EH675" s="272"/>
      <c r="EI675" s="272"/>
      <c r="EJ675" s="272"/>
      <c r="EK675" s="272"/>
      <c r="EL675" s="272"/>
      <c r="EM675" s="272"/>
      <c r="EN675" s="272"/>
      <c r="EO675" s="272"/>
      <c r="EP675" s="272"/>
      <c r="EQ675" s="272"/>
      <c r="ER675" s="272"/>
      <c r="ES675" s="272"/>
      <c r="ET675" s="272"/>
      <c r="EU675" s="272"/>
      <c r="EV675" s="272"/>
      <c r="EW675" s="272"/>
      <c r="EX675" s="272"/>
      <c r="EY675" s="272"/>
      <c r="EZ675" s="272"/>
      <c r="FA675" s="272"/>
      <c r="FB675" s="272"/>
      <c r="FC675" s="272"/>
      <c r="FD675" s="272"/>
      <c r="FE675" s="272"/>
      <c r="FF675" s="272"/>
      <c r="FG675" s="272"/>
      <c r="FH675" s="272"/>
      <c r="FI675" s="272"/>
      <c r="FJ675" s="272"/>
      <c r="FK675" s="272"/>
      <c r="FL675" s="272"/>
      <c r="FM675" s="272"/>
      <c r="FN675" s="272"/>
      <c r="FO675" s="272"/>
    </row>
    <row r="676" spans="1:171" ht="15">
      <c r="A676" s="297" t="s">
        <v>672</v>
      </c>
      <c r="B676" s="298" t="s">
        <v>684</v>
      </c>
      <c r="C676" s="231"/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2"/>
      <c r="V676" s="272"/>
      <c r="W676" s="272"/>
      <c r="X676" s="272"/>
      <c r="Y676" s="272"/>
      <c r="Z676" s="272"/>
      <c r="AA676" s="272"/>
      <c r="AB676" s="272"/>
      <c r="AC676" s="272"/>
      <c r="AD676" s="272"/>
      <c r="AE676" s="272"/>
      <c r="AF676" s="272"/>
      <c r="AG676" s="272"/>
      <c r="AH676" s="272"/>
      <c r="AI676" s="272"/>
      <c r="AJ676" s="272"/>
      <c r="AK676" s="272"/>
      <c r="AL676" s="272"/>
      <c r="AM676" s="272"/>
      <c r="AN676" s="272"/>
      <c r="AO676" s="272"/>
      <c r="AP676" s="272"/>
      <c r="AQ676" s="272"/>
      <c r="AR676" s="272"/>
      <c r="AS676" s="272"/>
      <c r="AT676" s="272"/>
      <c r="AU676" s="272"/>
      <c r="AV676" s="272"/>
      <c r="AW676" s="272"/>
      <c r="AX676" s="272"/>
      <c r="AY676" s="272"/>
      <c r="AZ676" s="272"/>
      <c r="BA676" s="272"/>
      <c r="BB676" s="272"/>
      <c r="BC676" s="272"/>
      <c r="BD676" s="272"/>
      <c r="BE676" s="272"/>
      <c r="BF676" s="272"/>
      <c r="BG676" s="272"/>
      <c r="BH676" s="272"/>
      <c r="BI676" s="272"/>
      <c r="BJ676" s="272"/>
      <c r="BK676" s="272"/>
      <c r="BL676" s="272"/>
      <c r="BM676" s="272"/>
      <c r="BN676" s="272"/>
      <c r="BO676" s="272"/>
      <c r="BP676" s="272"/>
      <c r="BQ676" s="272"/>
      <c r="BR676" s="272"/>
      <c r="BS676" s="272"/>
      <c r="BT676" s="272"/>
      <c r="BU676" s="272"/>
      <c r="BV676" s="272"/>
      <c r="BW676" s="272"/>
      <c r="BX676" s="272"/>
      <c r="BY676" s="272"/>
      <c r="BZ676" s="272"/>
      <c r="CA676" s="272"/>
      <c r="CB676" s="272"/>
      <c r="CC676" s="272"/>
      <c r="CD676" s="272"/>
      <c r="CE676" s="272"/>
      <c r="CF676" s="272"/>
      <c r="CG676" s="272"/>
      <c r="CH676" s="272"/>
      <c r="CI676" s="272"/>
      <c r="CJ676" s="272"/>
      <c r="CK676" s="272"/>
      <c r="CL676" s="272"/>
      <c r="CM676" s="272"/>
      <c r="CN676" s="272"/>
      <c r="CO676" s="272"/>
      <c r="CP676" s="272"/>
      <c r="CQ676" s="272"/>
      <c r="CR676" s="272"/>
      <c r="CS676" s="272"/>
      <c r="CT676" s="272"/>
      <c r="CU676" s="272"/>
      <c r="CV676" s="272"/>
      <c r="CW676" s="272"/>
      <c r="CX676" s="272"/>
      <c r="CY676" s="272"/>
      <c r="CZ676" s="272"/>
      <c r="DA676" s="272"/>
      <c r="DB676" s="272"/>
      <c r="DC676" s="272"/>
      <c r="DD676" s="272"/>
      <c r="DE676" s="272"/>
      <c r="DF676" s="272"/>
      <c r="DG676" s="272"/>
      <c r="DH676" s="272"/>
      <c r="DI676" s="272"/>
      <c r="DJ676" s="272"/>
      <c r="DK676" s="272"/>
      <c r="DL676" s="272"/>
      <c r="DM676" s="272"/>
      <c r="DN676" s="272"/>
      <c r="DO676" s="272"/>
      <c r="DP676" s="272"/>
      <c r="DQ676" s="272"/>
      <c r="DR676" s="272"/>
      <c r="DS676" s="272"/>
      <c r="DT676" s="272"/>
      <c r="DU676" s="272"/>
      <c r="DV676" s="272"/>
      <c r="DW676" s="272"/>
      <c r="DX676" s="272"/>
      <c r="DY676" s="272"/>
      <c r="DZ676" s="272"/>
      <c r="EA676" s="272"/>
      <c r="EB676" s="272"/>
      <c r="EC676" s="272"/>
      <c r="ED676" s="272"/>
      <c r="EE676" s="272"/>
      <c r="EF676" s="272"/>
      <c r="EG676" s="272"/>
      <c r="EH676" s="272"/>
      <c r="EI676" s="272"/>
      <c r="EJ676" s="272"/>
      <c r="EK676" s="272"/>
      <c r="EL676" s="272"/>
      <c r="EM676" s="272"/>
      <c r="EN676" s="272"/>
      <c r="EO676" s="272"/>
      <c r="EP676" s="272"/>
      <c r="EQ676" s="272"/>
      <c r="ER676" s="272"/>
      <c r="ES676" s="272"/>
      <c r="ET676" s="272"/>
      <c r="EU676" s="272"/>
      <c r="EV676" s="272"/>
      <c r="EW676" s="272"/>
      <c r="EX676" s="272"/>
      <c r="EY676" s="272"/>
      <c r="EZ676" s="272"/>
      <c r="FA676" s="272"/>
      <c r="FB676" s="272"/>
      <c r="FC676" s="272"/>
      <c r="FD676" s="272"/>
      <c r="FE676" s="272"/>
      <c r="FF676" s="272"/>
      <c r="FG676" s="272"/>
      <c r="FH676" s="272"/>
      <c r="FI676" s="272"/>
      <c r="FJ676" s="272"/>
      <c r="FK676" s="272"/>
      <c r="FL676" s="272"/>
      <c r="FM676" s="272"/>
      <c r="FN676" s="272"/>
      <c r="FO676" s="272"/>
    </row>
    <row r="677" spans="1:171" ht="15">
      <c r="A677" s="357"/>
      <c r="B677" s="358" t="s">
        <v>12</v>
      </c>
      <c r="C677" s="359"/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2"/>
      <c r="V677" s="272"/>
      <c r="W677" s="272"/>
      <c r="X677" s="272"/>
      <c r="Y677" s="272"/>
      <c r="Z677" s="272"/>
      <c r="AA677" s="272"/>
      <c r="AB677" s="272"/>
      <c r="AC677" s="272"/>
      <c r="AD677" s="272"/>
      <c r="AE677" s="272"/>
      <c r="AF677" s="272"/>
      <c r="AG677" s="272"/>
      <c r="AH677" s="272"/>
      <c r="AI677" s="272"/>
      <c r="AJ677" s="272"/>
      <c r="AK677" s="272"/>
      <c r="AL677" s="272"/>
      <c r="AM677" s="272"/>
      <c r="AN677" s="272"/>
      <c r="AO677" s="272"/>
      <c r="AP677" s="272"/>
      <c r="AQ677" s="272"/>
      <c r="AR677" s="272"/>
      <c r="AS677" s="272"/>
      <c r="AT677" s="272"/>
      <c r="AU677" s="272"/>
      <c r="AV677" s="272"/>
      <c r="AW677" s="272"/>
      <c r="AX677" s="272"/>
      <c r="AY677" s="272"/>
      <c r="AZ677" s="272"/>
      <c r="BA677" s="272"/>
      <c r="BB677" s="272"/>
      <c r="BC677" s="272"/>
      <c r="BD677" s="272"/>
      <c r="BE677" s="272"/>
      <c r="BF677" s="272"/>
      <c r="BG677" s="272"/>
      <c r="BH677" s="272"/>
      <c r="BI677" s="272"/>
      <c r="BJ677" s="272"/>
      <c r="BK677" s="272"/>
      <c r="BL677" s="272"/>
      <c r="BM677" s="272"/>
      <c r="BN677" s="272"/>
      <c r="BO677" s="272"/>
      <c r="BP677" s="272"/>
      <c r="BQ677" s="272"/>
      <c r="BR677" s="272"/>
      <c r="BS677" s="272"/>
      <c r="BT677" s="272"/>
      <c r="BU677" s="272"/>
      <c r="BV677" s="272"/>
      <c r="BW677" s="272"/>
      <c r="BX677" s="272"/>
      <c r="BY677" s="272"/>
      <c r="BZ677" s="272"/>
      <c r="CA677" s="272"/>
      <c r="CB677" s="272"/>
      <c r="CC677" s="272"/>
      <c r="CD677" s="272"/>
      <c r="CE677" s="272"/>
      <c r="CF677" s="272"/>
      <c r="CG677" s="272"/>
      <c r="CH677" s="272"/>
      <c r="CI677" s="272"/>
      <c r="CJ677" s="272"/>
      <c r="CK677" s="272"/>
      <c r="CL677" s="272"/>
      <c r="CM677" s="272"/>
      <c r="CN677" s="272"/>
      <c r="CO677" s="272"/>
      <c r="CP677" s="272"/>
      <c r="CQ677" s="272"/>
      <c r="CR677" s="272"/>
      <c r="CS677" s="272"/>
      <c r="CT677" s="272"/>
      <c r="CU677" s="272"/>
      <c r="CV677" s="272"/>
      <c r="CW677" s="272"/>
      <c r="CX677" s="272"/>
      <c r="CY677" s="272"/>
      <c r="CZ677" s="272"/>
      <c r="DA677" s="272"/>
      <c r="DB677" s="272"/>
      <c r="DC677" s="272"/>
      <c r="DD677" s="272"/>
      <c r="DE677" s="272"/>
      <c r="DF677" s="272"/>
      <c r="DG677" s="272"/>
      <c r="DH677" s="272"/>
      <c r="DI677" s="272"/>
      <c r="DJ677" s="272"/>
      <c r="DK677" s="272"/>
      <c r="DL677" s="272"/>
      <c r="DM677" s="272"/>
      <c r="DN677" s="272"/>
      <c r="DO677" s="272"/>
      <c r="DP677" s="272"/>
      <c r="DQ677" s="272"/>
      <c r="DR677" s="272"/>
      <c r="DS677" s="272"/>
      <c r="DT677" s="272"/>
      <c r="DU677" s="272"/>
      <c r="DV677" s="272"/>
      <c r="DW677" s="272"/>
      <c r="DX677" s="272"/>
      <c r="DY677" s="272"/>
      <c r="DZ677" s="272"/>
      <c r="EA677" s="272"/>
      <c r="EB677" s="272"/>
      <c r="EC677" s="272"/>
      <c r="ED677" s="272"/>
      <c r="EE677" s="272"/>
      <c r="EF677" s="272"/>
      <c r="EG677" s="272"/>
      <c r="EH677" s="272"/>
      <c r="EI677" s="272"/>
      <c r="EJ677" s="272"/>
      <c r="EK677" s="272"/>
      <c r="EL677" s="272"/>
      <c r="EM677" s="272"/>
      <c r="EN677" s="272"/>
      <c r="EO677" s="272"/>
      <c r="EP677" s="272"/>
      <c r="EQ677" s="272"/>
      <c r="ER677" s="272"/>
      <c r="ES677" s="272"/>
      <c r="ET677" s="272"/>
      <c r="EU677" s="272"/>
      <c r="EV677" s="272"/>
      <c r="EW677" s="272"/>
      <c r="EX677" s="272"/>
      <c r="EY677" s="272"/>
      <c r="EZ677" s="272"/>
      <c r="FA677" s="272"/>
      <c r="FB677" s="272"/>
      <c r="FC677" s="272"/>
      <c r="FD677" s="272"/>
      <c r="FE677" s="272"/>
      <c r="FF677" s="272"/>
      <c r="FG677" s="272"/>
      <c r="FH677" s="272"/>
      <c r="FI677" s="272"/>
      <c r="FJ677" s="272"/>
      <c r="FK677" s="272"/>
      <c r="FL677" s="272"/>
      <c r="FM677" s="272"/>
      <c r="FN677" s="272"/>
      <c r="FO677" s="272"/>
    </row>
    <row r="678" spans="1:171" ht="15">
      <c r="A678" s="213"/>
      <c r="B678" s="226" t="s">
        <v>673</v>
      </c>
      <c r="C678" s="363">
        <f>C679+C680+C681+C682+C683</f>
        <v>0</v>
      </c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2"/>
      <c r="V678" s="272"/>
      <c r="W678" s="272"/>
      <c r="X678" s="272"/>
      <c r="Y678" s="272"/>
      <c r="Z678" s="272"/>
      <c r="AA678" s="272"/>
      <c r="AB678" s="272"/>
      <c r="AC678" s="272"/>
      <c r="AD678" s="272"/>
      <c r="AE678" s="272"/>
      <c r="AF678" s="272"/>
      <c r="AG678" s="272"/>
      <c r="AH678" s="272"/>
      <c r="AI678" s="272"/>
      <c r="AJ678" s="272"/>
      <c r="AK678" s="272"/>
      <c r="AL678" s="272"/>
      <c r="AM678" s="272"/>
      <c r="AN678" s="272"/>
      <c r="AO678" s="272"/>
      <c r="AP678" s="272"/>
      <c r="AQ678" s="272"/>
      <c r="AR678" s="272"/>
      <c r="AS678" s="272"/>
      <c r="AT678" s="272"/>
      <c r="AU678" s="272"/>
      <c r="AV678" s="272"/>
      <c r="AW678" s="272"/>
      <c r="AX678" s="272"/>
      <c r="AY678" s="272"/>
      <c r="AZ678" s="272"/>
      <c r="BA678" s="272"/>
      <c r="BB678" s="272"/>
      <c r="BC678" s="272"/>
      <c r="BD678" s="272"/>
      <c r="BE678" s="272"/>
      <c r="BF678" s="272"/>
      <c r="BG678" s="272"/>
      <c r="BH678" s="272"/>
      <c r="BI678" s="272"/>
      <c r="BJ678" s="272"/>
      <c r="BK678" s="272"/>
      <c r="BL678" s="272"/>
      <c r="BM678" s="272"/>
      <c r="BN678" s="272"/>
      <c r="BO678" s="272"/>
      <c r="BP678" s="272"/>
      <c r="BQ678" s="272"/>
      <c r="BR678" s="272"/>
      <c r="BS678" s="272"/>
      <c r="BT678" s="272"/>
      <c r="BU678" s="272"/>
      <c r="BV678" s="272"/>
      <c r="BW678" s="272"/>
      <c r="BX678" s="272"/>
      <c r="BY678" s="272"/>
      <c r="BZ678" s="272"/>
      <c r="CA678" s="272"/>
      <c r="CB678" s="272"/>
      <c r="CC678" s="272"/>
      <c r="CD678" s="272"/>
      <c r="CE678" s="272"/>
      <c r="CF678" s="272"/>
      <c r="CG678" s="272"/>
      <c r="CH678" s="272"/>
      <c r="CI678" s="272"/>
      <c r="CJ678" s="272"/>
      <c r="CK678" s="272"/>
      <c r="CL678" s="272"/>
      <c r="CM678" s="272"/>
      <c r="CN678" s="272"/>
      <c r="CO678" s="272"/>
      <c r="CP678" s="272"/>
      <c r="CQ678" s="272"/>
      <c r="CR678" s="272"/>
      <c r="CS678" s="272"/>
      <c r="CT678" s="272"/>
      <c r="CU678" s="272"/>
      <c r="CV678" s="272"/>
      <c r="CW678" s="272"/>
      <c r="CX678" s="272"/>
      <c r="CY678" s="272"/>
      <c r="CZ678" s="272"/>
      <c r="DA678" s="272"/>
      <c r="DB678" s="272"/>
      <c r="DC678" s="272"/>
      <c r="DD678" s="272"/>
      <c r="DE678" s="272"/>
      <c r="DF678" s="272"/>
      <c r="DG678" s="272"/>
      <c r="DH678" s="272"/>
      <c r="DI678" s="272"/>
      <c r="DJ678" s="272"/>
      <c r="DK678" s="272"/>
      <c r="DL678" s="272"/>
      <c r="DM678" s="272"/>
      <c r="DN678" s="272"/>
      <c r="DO678" s="272"/>
      <c r="DP678" s="272"/>
      <c r="DQ678" s="272"/>
      <c r="DR678" s="272"/>
      <c r="DS678" s="272"/>
      <c r="DT678" s="272"/>
      <c r="DU678" s="272"/>
      <c r="DV678" s="272"/>
      <c r="DW678" s="272"/>
      <c r="DX678" s="272"/>
      <c r="DY678" s="272"/>
      <c r="DZ678" s="272"/>
      <c r="EA678" s="272"/>
      <c r="EB678" s="272"/>
      <c r="EC678" s="272"/>
      <c r="ED678" s="272"/>
      <c r="EE678" s="272"/>
      <c r="EF678" s="272"/>
      <c r="EG678" s="272"/>
      <c r="EH678" s="272"/>
      <c r="EI678" s="272"/>
      <c r="EJ678" s="272"/>
      <c r="EK678" s="272"/>
      <c r="EL678" s="272"/>
      <c r="EM678" s="272"/>
      <c r="EN678" s="272"/>
      <c r="EO678" s="272"/>
      <c r="EP678" s="272"/>
      <c r="EQ678" s="272"/>
      <c r="ER678" s="272"/>
      <c r="ES678" s="272"/>
      <c r="ET678" s="272"/>
      <c r="EU678" s="272"/>
      <c r="EV678" s="272"/>
      <c r="EW678" s="272"/>
      <c r="EX678" s="272"/>
      <c r="EY678" s="272"/>
      <c r="EZ678" s="272"/>
      <c r="FA678" s="272"/>
      <c r="FB678" s="272"/>
      <c r="FC678" s="272"/>
      <c r="FD678" s="272"/>
      <c r="FE678" s="272"/>
      <c r="FF678" s="272"/>
      <c r="FG678" s="272"/>
      <c r="FH678" s="272"/>
      <c r="FI678" s="272"/>
      <c r="FJ678" s="272"/>
      <c r="FK678" s="272"/>
      <c r="FL678" s="272"/>
      <c r="FM678" s="272"/>
      <c r="FN678" s="272"/>
      <c r="FO678" s="272"/>
    </row>
    <row r="679" spans="1:171" ht="15">
      <c r="A679" s="213"/>
      <c r="B679" s="226" t="s">
        <v>677</v>
      </c>
      <c r="C679" s="179"/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2"/>
      <c r="V679" s="272"/>
      <c r="W679" s="272"/>
      <c r="X679" s="272"/>
      <c r="Y679" s="272"/>
      <c r="Z679" s="272"/>
      <c r="AA679" s="272"/>
      <c r="AB679" s="272"/>
      <c r="AC679" s="272"/>
      <c r="AD679" s="272"/>
      <c r="AE679" s="272"/>
      <c r="AF679" s="272"/>
      <c r="AG679" s="272"/>
      <c r="AH679" s="272"/>
      <c r="AI679" s="272"/>
      <c r="AJ679" s="272"/>
      <c r="AK679" s="272"/>
      <c r="AL679" s="272"/>
      <c r="AM679" s="272"/>
      <c r="AN679" s="272"/>
      <c r="AO679" s="272"/>
      <c r="AP679" s="272"/>
      <c r="AQ679" s="272"/>
      <c r="AR679" s="272"/>
      <c r="AS679" s="272"/>
      <c r="AT679" s="272"/>
      <c r="AU679" s="272"/>
      <c r="AV679" s="272"/>
      <c r="AW679" s="272"/>
      <c r="AX679" s="272"/>
      <c r="AY679" s="272"/>
      <c r="AZ679" s="272"/>
      <c r="BA679" s="272"/>
      <c r="BB679" s="272"/>
      <c r="BC679" s="272"/>
      <c r="BD679" s="272"/>
      <c r="BE679" s="272"/>
      <c r="BF679" s="272"/>
      <c r="BG679" s="272"/>
      <c r="BH679" s="272"/>
      <c r="BI679" s="272"/>
      <c r="BJ679" s="272"/>
      <c r="BK679" s="272"/>
      <c r="BL679" s="272"/>
      <c r="BM679" s="272"/>
      <c r="BN679" s="272"/>
      <c r="BO679" s="272"/>
      <c r="BP679" s="272"/>
      <c r="BQ679" s="272"/>
      <c r="BR679" s="272"/>
      <c r="BS679" s="272"/>
      <c r="BT679" s="272"/>
      <c r="BU679" s="272"/>
      <c r="BV679" s="272"/>
      <c r="BW679" s="272"/>
      <c r="BX679" s="272"/>
      <c r="BY679" s="272"/>
      <c r="BZ679" s="272"/>
      <c r="CA679" s="272"/>
      <c r="CB679" s="272"/>
      <c r="CC679" s="272"/>
      <c r="CD679" s="272"/>
      <c r="CE679" s="272"/>
      <c r="CF679" s="272"/>
      <c r="CG679" s="272"/>
      <c r="CH679" s="272"/>
      <c r="CI679" s="272"/>
      <c r="CJ679" s="272"/>
      <c r="CK679" s="272"/>
      <c r="CL679" s="272"/>
      <c r="CM679" s="272"/>
      <c r="CN679" s="272"/>
      <c r="CO679" s="272"/>
      <c r="CP679" s="272"/>
      <c r="CQ679" s="272"/>
      <c r="CR679" s="272"/>
      <c r="CS679" s="272"/>
      <c r="CT679" s="272"/>
      <c r="CU679" s="272"/>
      <c r="CV679" s="272"/>
      <c r="CW679" s="272"/>
      <c r="CX679" s="272"/>
      <c r="CY679" s="272"/>
      <c r="CZ679" s="272"/>
      <c r="DA679" s="272"/>
      <c r="DB679" s="272"/>
      <c r="DC679" s="272"/>
      <c r="DD679" s="272"/>
      <c r="DE679" s="272"/>
      <c r="DF679" s="272"/>
      <c r="DG679" s="272"/>
      <c r="DH679" s="272"/>
      <c r="DI679" s="272"/>
      <c r="DJ679" s="272"/>
      <c r="DK679" s="272"/>
      <c r="DL679" s="272"/>
      <c r="DM679" s="272"/>
      <c r="DN679" s="272"/>
      <c r="DO679" s="272"/>
      <c r="DP679" s="272"/>
      <c r="DQ679" s="272"/>
      <c r="DR679" s="272"/>
      <c r="DS679" s="272"/>
      <c r="DT679" s="272"/>
      <c r="DU679" s="272"/>
      <c r="DV679" s="272"/>
      <c r="DW679" s="272"/>
      <c r="DX679" s="272"/>
      <c r="DY679" s="272"/>
      <c r="DZ679" s="272"/>
      <c r="EA679" s="272"/>
      <c r="EB679" s="272"/>
      <c r="EC679" s="272"/>
      <c r="ED679" s="272"/>
      <c r="EE679" s="272"/>
      <c r="EF679" s="272"/>
      <c r="EG679" s="272"/>
      <c r="EH679" s="272"/>
      <c r="EI679" s="272"/>
      <c r="EJ679" s="272"/>
      <c r="EK679" s="272"/>
      <c r="EL679" s="272"/>
      <c r="EM679" s="272"/>
      <c r="EN679" s="272"/>
      <c r="EO679" s="272"/>
      <c r="EP679" s="272"/>
      <c r="EQ679" s="272"/>
      <c r="ER679" s="272"/>
      <c r="ES679" s="272"/>
      <c r="ET679" s="272"/>
      <c r="EU679" s="272"/>
      <c r="EV679" s="272"/>
      <c r="EW679" s="272"/>
      <c r="EX679" s="272"/>
      <c r="EY679" s="272"/>
      <c r="EZ679" s="272"/>
      <c r="FA679" s="272"/>
      <c r="FB679" s="272"/>
      <c r="FC679" s="272"/>
      <c r="FD679" s="272"/>
      <c r="FE679" s="272"/>
      <c r="FF679" s="272"/>
      <c r="FG679" s="272"/>
      <c r="FH679" s="272"/>
      <c r="FI679" s="272"/>
      <c r="FJ679" s="272"/>
      <c r="FK679" s="272"/>
      <c r="FL679" s="272"/>
      <c r="FM679" s="272"/>
      <c r="FN679" s="272"/>
      <c r="FO679" s="272"/>
    </row>
    <row r="680" spans="1:171" ht="15">
      <c r="A680" s="213"/>
      <c r="B680" s="226" t="s">
        <v>678</v>
      </c>
      <c r="C680" s="179"/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  <c r="X680" s="272"/>
      <c r="Y680" s="272"/>
      <c r="Z680" s="272"/>
      <c r="AA680" s="272"/>
      <c r="AB680" s="272"/>
      <c r="AC680" s="272"/>
      <c r="AD680" s="272"/>
      <c r="AE680" s="272"/>
      <c r="AF680" s="272"/>
      <c r="AG680" s="272"/>
      <c r="AH680" s="272"/>
      <c r="AI680" s="272"/>
      <c r="AJ680" s="272"/>
      <c r="AK680" s="272"/>
      <c r="AL680" s="272"/>
      <c r="AM680" s="272"/>
      <c r="AN680" s="272"/>
      <c r="AO680" s="272"/>
      <c r="AP680" s="272"/>
      <c r="AQ680" s="272"/>
      <c r="AR680" s="272"/>
      <c r="AS680" s="272"/>
      <c r="AT680" s="272"/>
      <c r="AU680" s="272"/>
      <c r="AV680" s="272"/>
      <c r="AW680" s="272"/>
      <c r="AX680" s="272"/>
      <c r="AY680" s="272"/>
      <c r="AZ680" s="272"/>
      <c r="BA680" s="272"/>
      <c r="BB680" s="272"/>
      <c r="BC680" s="272"/>
      <c r="BD680" s="272"/>
      <c r="BE680" s="272"/>
      <c r="BF680" s="272"/>
      <c r="BG680" s="272"/>
      <c r="BH680" s="272"/>
      <c r="BI680" s="272"/>
      <c r="BJ680" s="272"/>
      <c r="BK680" s="272"/>
      <c r="BL680" s="272"/>
      <c r="BM680" s="272"/>
      <c r="BN680" s="272"/>
      <c r="BO680" s="272"/>
      <c r="BP680" s="272"/>
      <c r="BQ680" s="272"/>
      <c r="BR680" s="272"/>
      <c r="BS680" s="272"/>
      <c r="BT680" s="272"/>
      <c r="BU680" s="272"/>
      <c r="BV680" s="272"/>
      <c r="BW680" s="272"/>
      <c r="BX680" s="272"/>
      <c r="BY680" s="272"/>
      <c r="BZ680" s="272"/>
      <c r="CA680" s="272"/>
      <c r="CB680" s="272"/>
      <c r="CC680" s="272"/>
      <c r="CD680" s="272"/>
      <c r="CE680" s="272"/>
      <c r="CF680" s="272"/>
      <c r="CG680" s="272"/>
      <c r="CH680" s="272"/>
      <c r="CI680" s="272"/>
      <c r="CJ680" s="272"/>
      <c r="CK680" s="272"/>
      <c r="CL680" s="272"/>
      <c r="CM680" s="272"/>
      <c r="CN680" s="272"/>
      <c r="CO680" s="272"/>
      <c r="CP680" s="272"/>
      <c r="CQ680" s="272"/>
      <c r="CR680" s="272"/>
      <c r="CS680" s="272"/>
      <c r="CT680" s="272"/>
      <c r="CU680" s="272"/>
      <c r="CV680" s="272"/>
      <c r="CW680" s="272"/>
      <c r="CX680" s="272"/>
      <c r="CY680" s="272"/>
      <c r="CZ680" s="272"/>
      <c r="DA680" s="272"/>
      <c r="DB680" s="272"/>
      <c r="DC680" s="272"/>
      <c r="DD680" s="272"/>
      <c r="DE680" s="272"/>
      <c r="DF680" s="272"/>
      <c r="DG680" s="272"/>
      <c r="DH680" s="272"/>
      <c r="DI680" s="272"/>
      <c r="DJ680" s="272"/>
      <c r="DK680" s="272"/>
      <c r="DL680" s="272"/>
      <c r="DM680" s="272"/>
      <c r="DN680" s="272"/>
      <c r="DO680" s="272"/>
      <c r="DP680" s="272"/>
      <c r="DQ680" s="272"/>
      <c r="DR680" s="272"/>
      <c r="DS680" s="272"/>
      <c r="DT680" s="272"/>
      <c r="DU680" s="272"/>
      <c r="DV680" s="272"/>
      <c r="DW680" s="272"/>
      <c r="DX680" s="272"/>
      <c r="DY680" s="272"/>
      <c r="DZ680" s="272"/>
      <c r="EA680" s="272"/>
      <c r="EB680" s="272"/>
      <c r="EC680" s="272"/>
      <c r="ED680" s="272"/>
      <c r="EE680" s="272"/>
      <c r="EF680" s="272"/>
      <c r="EG680" s="272"/>
      <c r="EH680" s="272"/>
      <c r="EI680" s="272"/>
      <c r="EJ680" s="272"/>
      <c r="EK680" s="272"/>
      <c r="EL680" s="272"/>
      <c r="EM680" s="272"/>
      <c r="EN680" s="272"/>
      <c r="EO680" s="272"/>
      <c r="EP680" s="272"/>
      <c r="EQ680" s="272"/>
      <c r="ER680" s="272"/>
      <c r="ES680" s="272"/>
      <c r="ET680" s="272"/>
      <c r="EU680" s="272"/>
      <c r="EV680" s="272"/>
      <c r="EW680" s="272"/>
      <c r="EX680" s="272"/>
      <c r="EY680" s="272"/>
      <c r="EZ680" s="272"/>
      <c r="FA680" s="272"/>
      <c r="FB680" s="272"/>
      <c r="FC680" s="272"/>
      <c r="FD680" s="272"/>
      <c r="FE680" s="272"/>
      <c r="FF680" s="272"/>
      <c r="FG680" s="272"/>
      <c r="FH680" s="272"/>
      <c r="FI680" s="272"/>
      <c r="FJ680" s="272"/>
      <c r="FK680" s="272"/>
      <c r="FL680" s="272"/>
      <c r="FM680" s="272"/>
      <c r="FN680" s="272"/>
      <c r="FO680" s="272"/>
    </row>
    <row r="681" spans="1:171" ht="15">
      <c r="A681" s="213"/>
      <c r="B681" s="226" t="s">
        <v>679</v>
      </c>
      <c r="C681" s="179"/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  <c r="X681" s="272"/>
      <c r="Y681" s="272"/>
      <c r="Z681" s="272"/>
      <c r="AA681" s="272"/>
      <c r="AB681" s="272"/>
      <c r="AC681" s="272"/>
      <c r="AD681" s="272"/>
      <c r="AE681" s="272"/>
      <c r="AF681" s="272"/>
      <c r="AG681" s="272"/>
      <c r="AH681" s="272"/>
      <c r="AI681" s="272"/>
      <c r="AJ681" s="272"/>
      <c r="AK681" s="272"/>
      <c r="AL681" s="272"/>
      <c r="AM681" s="272"/>
      <c r="AN681" s="272"/>
      <c r="AO681" s="272"/>
      <c r="AP681" s="272"/>
      <c r="AQ681" s="272"/>
      <c r="AR681" s="272"/>
      <c r="AS681" s="272"/>
      <c r="AT681" s="272"/>
      <c r="AU681" s="272"/>
      <c r="AV681" s="272"/>
      <c r="AW681" s="272"/>
      <c r="AX681" s="272"/>
      <c r="AY681" s="272"/>
      <c r="AZ681" s="272"/>
      <c r="BA681" s="272"/>
      <c r="BB681" s="272"/>
      <c r="BC681" s="272"/>
      <c r="BD681" s="272"/>
      <c r="BE681" s="272"/>
      <c r="BF681" s="272"/>
      <c r="BG681" s="272"/>
      <c r="BH681" s="272"/>
      <c r="BI681" s="272"/>
      <c r="BJ681" s="272"/>
      <c r="BK681" s="272"/>
      <c r="BL681" s="272"/>
      <c r="BM681" s="272"/>
      <c r="BN681" s="272"/>
      <c r="BO681" s="272"/>
      <c r="BP681" s="272"/>
      <c r="BQ681" s="272"/>
      <c r="BR681" s="272"/>
      <c r="BS681" s="272"/>
      <c r="BT681" s="272"/>
      <c r="BU681" s="272"/>
      <c r="BV681" s="272"/>
      <c r="BW681" s="272"/>
      <c r="BX681" s="272"/>
      <c r="BY681" s="272"/>
      <c r="BZ681" s="272"/>
      <c r="CA681" s="272"/>
      <c r="CB681" s="272"/>
      <c r="CC681" s="272"/>
      <c r="CD681" s="272"/>
      <c r="CE681" s="272"/>
      <c r="CF681" s="272"/>
      <c r="CG681" s="272"/>
      <c r="CH681" s="272"/>
      <c r="CI681" s="272"/>
      <c r="CJ681" s="272"/>
      <c r="CK681" s="272"/>
      <c r="CL681" s="272"/>
      <c r="CM681" s="272"/>
      <c r="CN681" s="272"/>
      <c r="CO681" s="272"/>
      <c r="CP681" s="272"/>
      <c r="CQ681" s="272"/>
      <c r="CR681" s="272"/>
      <c r="CS681" s="272"/>
      <c r="CT681" s="272"/>
      <c r="CU681" s="272"/>
      <c r="CV681" s="272"/>
      <c r="CW681" s="272"/>
      <c r="CX681" s="272"/>
      <c r="CY681" s="272"/>
      <c r="CZ681" s="272"/>
      <c r="DA681" s="272"/>
      <c r="DB681" s="272"/>
      <c r="DC681" s="272"/>
      <c r="DD681" s="272"/>
      <c r="DE681" s="272"/>
      <c r="DF681" s="272"/>
      <c r="DG681" s="272"/>
      <c r="DH681" s="272"/>
      <c r="DI681" s="272"/>
      <c r="DJ681" s="272"/>
      <c r="DK681" s="272"/>
      <c r="DL681" s="272"/>
      <c r="DM681" s="272"/>
      <c r="DN681" s="272"/>
      <c r="DO681" s="272"/>
      <c r="DP681" s="272"/>
      <c r="DQ681" s="272"/>
      <c r="DR681" s="272"/>
      <c r="DS681" s="272"/>
      <c r="DT681" s="272"/>
      <c r="DU681" s="272"/>
      <c r="DV681" s="272"/>
      <c r="DW681" s="272"/>
      <c r="DX681" s="272"/>
      <c r="DY681" s="272"/>
      <c r="DZ681" s="272"/>
      <c r="EA681" s="272"/>
      <c r="EB681" s="272"/>
      <c r="EC681" s="272"/>
      <c r="ED681" s="272"/>
      <c r="EE681" s="272"/>
      <c r="EF681" s="272"/>
      <c r="EG681" s="272"/>
      <c r="EH681" s="272"/>
      <c r="EI681" s="272"/>
      <c r="EJ681" s="272"/>
      <c r="EK681" s="272"/>
      <c r="EL681" s="272"/>
      <c r="EM681" s="272"/>
      <c r="EN681" s="272"/>
      <c r="EO681" s="272"/>
      <c r="EP681" s="272"/>
      <c r="EQ681" s="272"/>
      <c r="ER681" s="272"/>
      <c r="ES681" s="272"/>
      <c r="ET681" s="272"/>
      <c r="EU681" s="272"/>
      <c r="EV681" s="272"/>
      <c r="EW681" s="272"/>
      <c r="EX681" s="272"/>
      <c r="EY681" s="272"/>
      <c r="EZ681" s="272"/>
      <c r="FA681" s="272"/>
      <c r="FB681" s="272"/>
      <c r="FC681" s="272"/>
      <c r="FD681" s="272"/>
      <c r="FE681" s="272"/>
      <c r="FF681" s="272"/>
      <c r="FG681" s="272"/>
      <c r="FH681" s="272"/>
      <c r="FI681" s="272"/>
      <c r="FJ681" s="272"/>
      <c r="FK681" s="272"/>
      <c r="FL681" s="272"/>
      <c r="FM681" s="272"/>
      <c r="FN681" s="272"/>
      <c r="FO681" s="272"/>
    </row>
    <row r="682" spans="1:171" ht="15">
      <c r="A682" s="213"/>
      <c r="B682" s="226" t="s">
        <v>680</v>
      </c>
      <c r="C682" s="179"/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2"/>
      <c r="V682" s="272"/>
      <c r="W682" s="272"/>
      <c r="X682" s="272"/>
      <c r="Y682" s="272"/>
      <c r="Z682" s="272"/>
      <c r="AA682" s="272"/>
      <c r="AB682" s="272"/>
      <c r="AC682" s="272"/>
      <c r="AD682" s="272"/>
      <c r="AE682" s="272"/>
      <c r="AF682" s="272"/>
      <c r="AG682" s="272"/>
      <c r="AH682" s="272"/>
      <c r="AI682" s="272"/>
      <c r="AJ682" s="272"/>
      <c r="AK682" s="272"/>
      <c r="AL682" s="272"/>
      <c r="AM682" s="272"/>
      <c r="AN682" s="272"/>
      <c r="AO682" s="272"/>
      <c r="AP682" s="272"/>
      <c r="AQ682" s="272"/>
      <c r="AR682" s="272"/>
      <c r="AS682" s="272"/>
      <c r="AT682" s="272"/>
      <c r="AU682" s="272"/>
      <c r="AV682" s="272"/>
      <c r="AW682" s="272"/>
      <c r="AX682" s="272"/>
      <c r="AY682" s="272"/>
      <c r="AZ682" s="272"/>
      <c r="BA682" s="272"/>
      <c r="BB682" s="272"/>
      <c r="BC682" s="272"/>
      <c r="BD682" s="272"/>
      <c r="BE682" s="272"/>
      <c r="BF682" s="272"/>
      <c r="BG682" s="272"/>
      <c r="BH682" s="272"/>
      <c r="BI682" s="272"/>
      <c r="BJ682" s="272"/>
      <c r="BK682" s="272"/>
      <c r="BL682" s="272"/>
      <c r="BM682" s="272"/>
      <c r="BN682" s="272"/>
      <c r="BO682" s="272"/>
      <c r="BP682" s="272"/>
      <c r="BQ682" s="272"/>
      <c r="BR682" s="272"/>
      <c r="BS682" s="272"/>
      <c r="BT682" s="272"/>
      <c r="BU682" s="272"/>
      <c r="BV682" s="272"/>
      <c r="BW682" s="272"/>
      <c r="BX682" s="272"/>
      <c r="BY682" s="272"/>
      <c r="BZ682" s="272"/>
      <c r="CA682" s="272"/>
      <c r="CB682" s="272"/>
      <c r="CC682" s="272"/>
      <c r="CD682" s="272"/>
      <c r="CE682" s="272"/>
      <c r="CF682" s="272"/>
      <c r="CG682" s="272"/>
      <c r="CH682" s="272"/>
      <c r="CI682" s="272"/>
      <c r="CJ682" s="272"/>
      <c r="CK682" s="272"/>
      <c r="CL682" s="272"/>
      <c r="CM682" s="272"/>
      <c r="CN682" s="272"/>
      <c r="CO682" s="272"/>
      <c r="CP682" s="272"/>
      <c r="CQ682" s="272"/>
      <c r="CR682" s="272"/>
      <c r="CS682" s="272"/>
      <c r="CT682" s="272"/>
      <c r="CU682" s="272"/>
      <c r="CV682" s="272"/>
      <c r="CW682" s="272"/>
      <c r="CX682" s="272"/>
      <c r="CY682" s="272"/>
      <c r="CZ682" s="272"/>
      <c r="DA682" s="272"/>
      <c r="DB682" s="272"/>
      <c r="DC682" s="272"/>
      <c r="DD682" s="272"/>
      <c r="DE682" s="272"/>
      <c r="DF682" s="272"/>
      <c r="DG682" s="272"/>
      <c r="DH682" s="272"/>
      <c r="DI682" s="272"/>
      <c r="DJ682" s="272"/>
      <c r="DK682" s="272"/>
      <c r="DL682" s="272"/>
      <c r="DM682" s="272"/>
      <c r="DN682" s="272"/>
      <c r="DO682" s="272"/>
      <c r="DP682" s="272"/>
      <c r="DQ682" s="272"/>
      <c r="DR682" s="272"/>
      <c r="DS682" s="272"/>
      <c r="DT682" s="272"/>
      <c r="DU682" s="272"/>
      <c r="DV682" s="272"/>
      <c r="DW682" s="272"/>
      <c r="DX682" s="272"/>
      <c r="DY682" s="272"/>
      <c r="DZ682" s="272"/>
      <c r="EA682" s="272"/>
      <c r="EB682" s="272"/>
      <c r="EC682" s="272"/>
      <c r="ED682" s="272"/>
      <c r="EE682" s="272"/>
      <c r="EF682" s="272"/>
      <c r="EG682" s="272"/>
      <c r="EH682" s="272"/>
      <c r="EI682" s="272"/>
      <c r="EJ682" s="272"/>
      <c r="EK682" s="272"/>
      <c r="EL682" s="272"/>
      <c r="EM682" s="272"/>
      <c r="EN682" s="272"/>
      <c r="EO682" s="272"/>
      <c r="EP682" s="272"/>
      <c r="EQ682" s="272"/>
      <c r="ER682" s="272"/>
      <c r="ES682" s="272"/>
      <c r="ET682" s="272"/>
      <c r="EU682" s="272"/>
      <c r="EV682" s="272"/>
      <c r="EW682" s="272"/>
      <c r="EX682" s="272"/>
      <c r="EY682" s="272"/>
      <c r="EZ682" s="272"/>
      <c r="FA682" s="272"/>
      <c r="FB682" s="272"/>
      <c r="FC682" s="272"/>
      <c r="FD682" s="272"/>
      <c r="FE682" s="272"/>
      <c r="FF682" s="272"/>
      <c r="FG682" s="272"/>
      <c r="FH682" s="272"/>
      <c r="FI682" s="272"/>
      <c r="FJ682" s="272"/>
      <c r="FK682" s="272"/>
      <c r="FL682" s="272"/>
      <c r="FM682" s="272"/>
      <c r="FN682" s="272"/>
      <c r="FO682" s="272"/>
    </row>
    <row r="683" spans="1:171" ht="15">
      <c r="A683" s="213"/>
      <c r="B683" s="226" t="s">
        <v>681</v>
      </c>
      <c r="C683" s="179"/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2"/>
      <c r="Z683" s="272"/>
      <c r="AA683" s="272"/>
      <c r="AB683" s="272"/>
      <c r="AC683" s="272"/>
      <c r="AD683" s="272"/>
      <c r="AE683" s="272"/>
      <c r="AF683" s="272"/>
      <c r="AG683" s="272"/>
      <c r="AH683" s="272"/>
      <c r="AI683" s="272"/>
      <c r="AJ683" s="272"/>
      <c r="AK683" s="272"/>
      <c r="AL683" s="272"/>
      <c r="AM683" s="272"/>
      <c r="AN683" s="272"/>
      <c r="AO683" s="272"/>
      <c r="AP683" s="272"/>
      <c r="AQ683" s="272"/>
      <c r="AR683" s="272"/>
      <c r="AS683" s="272"/>
      <c r="AT683" s="272"/>
      <c r="AU683" s="272"/>
      <c r="AV683" s="272"/>
      <c r="AW683" s="272"/>
      <c r="AX683" s="272"/>
      <c r="AY683" s="272"/>
      <c r="AZ683" s="272"/>
      <c r="BA683" s="272"/>
      <c r="BB683" s="272"/>
      <c r="BC683" s="272"/>
      <c r="BD683" s="272"/>
      <c r="BE683" s="272"/>
      <c r="BF683" s="272"/>
      <c r="BG683" s="272"/>
      <c r="BH683" s="272"/>
      <c r="BI683" s="272"/>
      <c r="BJ683" s="272"/>
      <c r="BK683" s="272"/>
      <c r="BL683" s="272"/>
      <c r="BM683" s="272"/>
      <c r="BN683" s="272"/>
      <c r="BO683" s="272"/>
      <c r="BP683" s="272"/>
      <c r="BQ683" s="272"/>
      <c r="BR683" s="272"/>
      <c r="BS683" s="272"/>
      <c r="BT683" s="272"/>
      <c r="BU683" s="272"/>
      <c r="BV683" s="272"/>
      <c r="BW683" s="272"/>
      <c r="BX683" s="272"/>
      <c r="BY683" s="272"/>
      <c r="BZ683" s="272"/>
      <c r="CA683" s="272"/>
      <c r="CB683" s="272"/>
      <c r="CC683" s="272"/>
      <c r="CD683" s="272"/>
      <c r="CE683" s="272"/>
      <c r="CF683" s="272"/>
      <c r="CG683" s="272"/>
      <c r="CH683" s="272"/>
      <c r="CI683" s="272"/>
      <c r="CJ683" s="272"/>
      <c r="CK683" s="272"/>
      <c r="CL683" s="272"/>
      <c r="CM683" s="272"/>
      <c r="CN683" s="272"/>
      <c r="CO683" s="272"/>
      <c r="CP683" s="272"/>
      <c r="CQ683" s="272"/>
      <c r="CR683" s="272"/>
      <c r="CS683" s="272"/>
      <c r="CT683" s="272"/>
      <c r="CU683" s="272"/>
      <c r="CV683" s="272"/>
      <c r="CW683" s="272"/>
      <c r="CX683" s="272"/>
      <c r="CY683" s="272"/>
      <c r="CZ683" s="272"/>
      <c r="DA683" s="272"/>
      <c r="DB683" s="272"/>
      <c r="DC683" s="272"/>
      <c r="DD683" s="272"/>
      <c r="DE683" s="272"/>
      <c r="DF683" s="272"/>
      <c r="DG683" s="272"/>
      <c r="DH683" s="272"/>
      <c r="DI683" s="272"/>
      <c r="DJ683" s="272"/>
      <c r="DK683" s="272"/>
      <c r="DL683" s="272"/>
      <c r="DM683" s="272"/>
      <c r="DN683" s="272"/>
      <c r="DO683" s="272"/>
      <c r="DP683" s="272"/>
      <c r="DQ683" s="272"/>
      <c r="DR683" s="272"/>
      <c r="DS683" s="272"/>
      <c r="DT683" s="272"/>
      <c r="DU683" s="272"/>
      <c r="DV683" s="272"/>
      <c r="DW683" s="272"/>
      <c r="DX683" s="272"/>
      <c r="DY683" s="272"/>
      <c r="DZ683" s="272"/>
      <c r="EA683" s="272"/>
      <c r="EB683" s="272"/>
      <c r="EC683" s="272"/>
      <c r="ED683" s="272"/>
      <c r="EE683" s="272"/>
      <c r="EF683" s="272"/>
      <c r="EG683" s="272"/>
      <c r="EH683" s="272"/>
      <c r="EI683" s="272"/>
      <c r="EJ683" s="272"/>
      <c r="EK683" s="272"/>
      <c r="EL683" s="272"/>
      <c r="EM683" s="272"/>
      <c r="EN683" s="272"/>
      <c r="EO683" s="272"/>
      <c r="EP683" s="272"/>
      <c r="EQ683" s="272"/>
      <c r="ER683" s="272"/>
      <c r="ES683" s="272"/>
      <c r="ET683" s="272"/>
      <c r="EU683" s="272"/>
      <c r="EV683" s="272"/>
      <c r="EW683" s="272"/>
      <c r="EX683" s="272"/>
      <c r="EY683" s="272"/>
      <c r="EZ683" s="272"/>
      <c r="FA683" s="272"/>
      <c r="FB683" s="272"/>
      <c r="FC683" s="272"/>
      <c r="FD683" s="272"/>
      <c r="FE683" s="272"/>
      <c r="FF683" s="272"/>
      <c r="FG683" s="272"/>
      <c r="FH683" s="272"/>
      <c r="FI683" s="272"/>
      <c r="FJ683" s="272"/>
      <c r="FK683" s="272"/>
      <c r="FL683" s="272"/>
      <c r="FM683" s="272"/>
      <c r="FN683" s="272"/>
      <c r="FO683" s="272"/>
    </row>
    <row r="684" spans="1:171" ht="15">
      <c r="A684" s="207"/>
      <c r="B684" s="238" t="s">
        <v>682</v>
      </c>
      <c r="C684" s="224" t="e">
        <f>C678/C677</f>
        <v>#DIV/0!</v>
      </c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2"/>
      <c r="V684" s="272"/>
      <c r="W684" s="272"/>
      <c r="X684" s="272"/>
      <c r="Y684" s="272"/>
      <c r="Z684" s="272"/>
      <c r="AA684" s="272"/>
      <c r="AB684" s="272"/>
      <c r="AC684" s="272"/>
      <c r="AD684" s="272"/>
      <c r="AE684" s="272"/>
      <c r="AF684" s="272"/>
      <c r="AG684" s="272"/>
      <c r="AH684" s="272"/>
      <c r="AI684" s="272"/>
      <c r="AJ684" s="272"/>
      <c r="AK684" s="272"/>
      <c r="AL684" s="272"/>
      <c r="AM684" s="272"/>
      <c r="AN684" s="272"/>
      <c r="AO684" s="272"/>
      <c r="AP684" s="272"/>
      <c r="AQ684" s="272"/>
      <c r="AR684" s="272"/>
      <c r="AS684" s="272"/>
      <c r="AT684" s="272"/>
      <c r="AU684" s="272"/>
      <c r="AV684" s="272"/>
      <c r="AW684" s="272"/>
      <c r="AX684" s="272"/>
      <c r="AY684" s="272"/>
      <c r="AZ684" s="272"/>
      <c r="BA684" s="272"/>
      <c r="BB684" s="272"/>
      <c r="BC684" s="272"/>
      <c r="BD684" s="272"/>
      <c r="BE684" s="272"/>
      <c r="BF684" s="272"/>
      <c r="BG684" s="272"/>
      <c r="BH684" s="272"/>
      <c r="BI684" s="272"/>
      <c r="BJ684" s="272"/>
      <c r="BK684" s="272"/>
      <c r="BL684" s="272"/>
      <c r="BM684" s="272"/>
      <c r="BN684" s="272"/>
      <c r="BO684" s="272"/>
      <c r="BP684" s="272"/>
      <c r="BQ684" s="272"/>
      <c r="BR684" s="272"/>
      <c r="BS684" s="272"/>
      <c r="BT684" s="272"/>
      <c r="BU684" s="272"/>
      <c r="BV684" s="272"/>
      <c r="BW684" s="272"/>
      <c r="BX684" s="272"/>
      <c r="BY684" s="272"/>
      <c r="BZ684" s="272"/>
      <c r="CA684" s="272"/>
      <c r="CB684" s="272"/>
      <c r="CC684" s="272"/>
      <c r="CD684" s="272"/>
      <c r="CE684" s="272"/>
      <c r="CF684" s="272"/>
      <c r="CG684" s="272"/>
      <c r="CH684" s="272"/>
      <c r="CI684" s="272"/>
      <c r="CJ684" s="272"/>
      <c r="CK684" s="272"/>
      <c r="CL684" s="272"/>
      <c r="CM684" s="272"/>
      <c r="CN684" s="272"/>
      <c r="CO684" s="272"/>
      <c r="CP684" s="272"/>
      <c r="CQ684" s="272"/>
      <c r="CR684" s="272"/>
      <c r="CS684" s="272"/>
      <c r="CT684" s="272"/>
      <c r="CU684" s="272"/>
      <c r="CV684" s="272"/>
      <c r="CW684" s="272"/>
      <c r="CX684" s="272"/>
      <c r="CY684" s="272"/>
      <c r="CZ684" s="272"/>
      <c r="DA684" s="272"/>
      <c r="DB684" s="272"/>
      <c r="DC684" s="272"/>
      <c r="DD684" s="272"/>
      <c r="DE684" s="272"/>
      <c r="DF684" s="272"/>
      <c r="DG684" s="272"/>
      <c r="DH684" s="272"/>
      <c r="DI684" s="272"/>
      <c r="DJ684" s="272"/>
      <c r="DK684" s="272"/>
      <c r="DL684" s="272"/>
      <c r="DM684" s="272"/>
      <c r="DN684" s="272"/>
      <c r="DO684" s="272"/>
      <c r="DP684" s="272"/>
      <c r="DQ684" s="272"/>
      <c r="DR684" s="272"/>
      <c r="DS684" s="272"/>
      <c r="DT684" s="272"/>
      <c r="DU684" s="272"/>
      <c r="DV684" s="272"/>
      <c r="DW684" s="272"/>
      <c r="DX684" s="272"/>
      <c r="DY684" s="272"/>
      <c r="DZ684" s="272"/>
      <c r="EA684" s="272"/>
      <c r="EB684" s="272"/>
      <c r="EC684" s="272"/>
      <c r="ED684" s="272"/>
      <c r="EE684" s="272"/>
      <c r="EF684" s="272"/>
      <c r="EG684" s="272"/>
      <c r="EH684" s="272"/>
      <c r="EI684" s="272"/>
      <c r="EJ684" s="272"/>
      <c r="EK684" s="272"/>
      <c r="EL684" s="272"/>
      <c r="EM684" s="272"/>
      <c r="EN684" s="272"/>
      <c r="EO684" s="272"/>
      <c r="EP684" s="272"/>
      <c r="EQ684" s="272"/>
      <c r="ER684" s="272"/>
      <c r="ES684" s="272"/>
      <c r="ET684" s="272"/>
      <c r="EU684" s="272"/>
      <c r="EV684" s="272"/>
      <c r="EW684" s="272"/>
      <c r="EX684" s="272"/>
      <c r="EY684" s="272"/>
      <c r="EZ684" s="272"/>
      <c r="FA684" s="272"/>
      <c r="FB684" s="272"/>
      <c r="FC684" s="272"/>
      <c r="FD684" s="272"/>
      <c r="FE684" s="272"/>
      <c r="FF684" s="272"/>
      <c r="FG684" s="272"/>
      <c r="FH684" s="272"/>
      <c r="FI684" s="272"/>
      <c r="FJ684" s="272"/>
      <c r="FK684" s="272"/>
      <c r="FL684" s="272"/>
      <c r="FM684" s="272"/>
      <c r="FN684" s="272"/>
      <c r="FO684" s="272"/>
    </row>
    <row r="685" spans="3:171" ht="15">
      <c r="C685" s="301"/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  <c r="X685" s="272"/>
      <c r="Y685" s="272"/>
      <c r="Z685" s="272"/>
      <c r="AA685" s="272"/>
      <c r="AB685" s="272"/>
      <c r="AC685" s="272"/>
      <c r="AD685" s="272"/>
      <c r="AE685" s="272"/>
      <c r="AF685" s="272"/>
      <c r="AG685" s="272"/>
      <c r="AH685" s="272"/>
      <c r="AI685" s="272"/>
      <c r="AJ685" s="272"/>
      <c r="AK685" s="272"/>
      <c r="AL685" s="272"/>
      <c r="AM685" s="272"/>
      <c r="AN685" s="272"/>
      <c r="AO685" s="272"/>
      <c r="AP685" s="272"/>
      <c r="AQ685" s="272"/>
      <c r="AR685" s="272"/>
      <c r="AS685" s="272"/>
      <c r="AT685" s="272"/>
      <c r="AU685" s="272"/>
      <c r="AV685" s="272"/>
      <c r="AW685" s="272"/>
      <c r="AX685" s="272"/>
      <c r="AY685" s="272"/>
      <c r="AZ685" s="272"/>
      <c r="BA685" s="272"/>
      <c r="BB685" s="272"/>
      <c r="BC685" s="272"/>
      <c r="BD685" s="272"/>
      <c r="BE685" s="272"/>
      <c r="BF685" s="272"/>
      <c r="BG685" s="272"/>
      <c r="BH685" s="272"/>
      <c r="BI685" s="272"/>
      <c r="BJ685" s="272"/>
      <c r="BK685" s="272"/>
      <c r="BL685" s="272"/>
      <c r="BM685" s="272"/>
      <c r="BN685" s="272"/>
      <c r="BO685" s="272"/>
      <c r="BP685" s="272"/>
      <c r="BQ685" s="272"/>
      <c r="BR685" s="272"/>
      <c r="BS685" s="272"/>
      <c r="BT685" s="272"/>
      <c r="BU685" s="272"/>
      <c r="BV685" s="272"/>
      <c r="BW685" s="272"/>
      <c r="BX685" s="272"/>
      <c r="BY685" s="272"/>
      <c r="BZ685" s="272"/>
      <c r="CA685" s="272"/>
      <c r="CB685" s="272"/>
      <c r="CC685" s="272"/>
      <c r="CD685" s="272"/>
      <c r="CE685" s="272"/>
      <c r="CF685" s="272"/>
      <c r="CG685" s="272"/>
      <c r="CH685" s="272"/>
      <c r="CI685" s="272"/>
      <c r="CJ685" s="272"/>
      <c r="CK685" s="272"/>
      <c r="CL685" s="272"/>
      <c r="CM685" s="272"/>
      <c r="CN685" s="272"/>
      <c r="CO685" s="272"/>
      <c r="CP685" s="272"/>
      <c r="CQ685" s="272"/>
      <c r="CR685" s="272"/>
      <c r="CS685" s="272"/>
      <c r="CT685" s="272"/>
      <c r="CU685" s="272"/>
      <c r="CV685" s="272"/>
      <c r="CW685" s="272"/>
      <c r="CX685" s="272"/>
      <c r="CY685" s="272"/>
      <c r="CZ685" s="272"/>
      <c r="DA685" s="272"/>
      <c r="DB685" s="272"/>
      <c r="DC685" s="272"/>
      <c r="DD685" s="272"/>
      <c r="DE685" s="272"/>
      <c r="DF685" s="272"/>
      <c r="DG685" s="272"/>
      <c r="DH685" s="272"/>
      <c r="DI685" s="272"/>
      <c r="DJ685" s="272"/>
      <c r="DK685" s="272"/>
      <c r="DL685" s="272"/>
      <c r="DM685" s="272"/>
      <c r="DN685" s="272"/>
      <c r="DO685" s="272"/>
      <c r="DP685" s="272"/>
      <c r="DQ685" s="272"/>
      <c r="DR685" s="272"/>
      <c r="DS685" s="272"/>
      <c r="DT685" s="272"/>
      <c r="DU685" s="272"/>
      <c r="DV685" s="272"/>
      <c r="DW685" s="272"/>
      <c r="DX685" s="272"/>
      <c r="DY685" s="272"/>
      <c r="DZ685" s="272"/>
      <c r="EA685" s="272"/>
      <c r="EB685" s="272"/>
      <c r="EC685" s="272"/>
      <c r="ED685" s="272"/>
      <c r="EE685" s="272"/>
      <c r="EF685" s="272"/>
      <c r="EG685" s="272"/>
      <c r="EH685" s="272"/>
      <c r="EI685" s="272"/>
      <c r="EJ685" s="272"/>
      <c r="EK685" s="272"/>
      <c r="EL685" s="272"/>
      <c r="EM685" s="272"/>
      <c r="EN685" s="272"/>
      <c r="EO685" s="272"/>
      <c r="EP685" s="272"/>
      <c r="EQ685" s="272"/>
      <c r="ER685" s="272"/>
      <c r="ES685" s="272"/>
      <c r="ET685" s="272"/>
      <c r="EU685" s="272"/>
      <c r="EV685" s="272"/>
      <c r="EW685" s="272"/>
      <c r="EX685" s="272"/>
      <c r="EY685" s="272"/>
      <c r="EZ685" s="272"/>
      <c r="FA685" s="272"/>
      <c r="FB685" s="272"/>
      <c r="FC685" s="272"/>
      <c r="FD685" s="272"/>
      <c r="FE685" s="272"/>
      <c r="FF685" s="272"/>
      <c r="FG685" s="272"/>
      <c r="FH685" s="272"/>
      <c r="FI685" s="272"/>
      <c r="FJ685" s="272"/>
      <c r="FK685" s="272"/>
      <c r="FL685" s="272"/>
      <c r="FM685" s="272"/>
      <c r="FN685" s="272"/>
      <c r="FO685" s="272"/>
    </row>
    <row r="686" spans="1:171" ht="15">
      <c r="A686" s="297" t="s">
        <v>674</v>
      </c>
      <c r="B686" s="298" t="s">
        <v>685</v>
      </c>
      <c r="C686" s="354"/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2"/>
      <c r="V686" s="272"/>
      <c r="W686" s="272"/>
      <c r="X686" s="272"/>
      <c r="Y686" s="272"/>
      <c r="Z686" s="272"/>
      <c r="AA686" s="272"/>
      <c r="AB686" s="272"/>
      <c r="AC686" s="272"/>
      <c r="AD686" s="272"/>
      <c r="AE686" s="272"/>
      <c r="AF686" s="272"/>
      <c r="AG686" s="272"/>
      <c r="AH686" s="272"/>
      <c r="AI686" s="272"/>
      <c r="AJ686" s="272"/>
      <c r="AK686" s="272"/>
      <c r="AL686" s="272"/>
      <c r="AM686" s="272"/>
      <c r="AN686" s="272"/>
      <c r="AO686" s="272"/>
      <c r="AP686" s="272"/>
      <c r="AQ686" s="272"/>
      <c r="AR686" s="272"/>
      <c r="AS686" s="272"/>
      <c r="AT686" s="272"/>
      <c r="AU686" s="272"/>
      <c r="AV686" s="272"/>
      <c r="AW686" s="272"/>
      <c r="AX686" s="272"/>
      <c r="AY686" s="272"/>
      <c r="AZ686" s="272"/>
      <c r="BA686" s="272"/>
      <c r="BB686" s="272"/>
      <c r="BC686" s="272"/>
      <c r="BD686" s="272"/>
      <c r="BE686" s="272"/>
      <c r="BF686" s="272"/>
      <c r="BG686" s="272"/>
      <c r="BH686" s="272"/>
      <c r="BI686" s="272"/>
      <c r="BJ686" s="272"/>
      <c r="BK686" s="272"/>
      <c r="BL686" s="272"/>
      <c r="BM686" s="272"/>
      <c r="BN686" s="272"/>
      <c r="BO686" s="272"/>
      <c r="BP686" s="272"/>
      <c r="BQ686" s="272"/>
      <c r="BR686" s="272"/>
      <c r="BS686" s="272"/>
      <c r="BT686" s="272"/>
      <c r="BU686" s="272"/>
      <c r="BV686" s="272"/>
      <c r="BW686" s="272"/>
      <c r="BX686" s="272"/>
      <c r="BY686" s="272"/>
      <c r="BZ686" s="272"/>
      <c r="CA686" s="272"/>
      <c r="CB686" s="272"/>
      <c r="CC686" s="272"/>
      <c r="CD686" s="272"/>
      <c r="CE686" s="272"/>
      <c r="CF686" s="272"/>
      <c r="CG686" s="272"/>
      <c r="CH686" s="272"/>
      <c r="CI686" s="272"/>
      <c r="CJ686" s="272"/>
      <c r="CK686" s="272"/>
      <c r="CL686" s="272"/>
      <c r="CM686" s="272"/>
      <c r="CN686" s="272"/>
      <c r="CO686" s="272"/>
      <c r="CP686" s="272"/>
      <c r="CQ686" s="272"/>
      <c r="CR686" s="272"/>
      <c r="CS686" s="272"/>
      <c r="CT686" s="272"/>
      <c r="CU686" s="272"/>
      <c r="CV686" s="272"/>
      <c r="CW686" s="272"/>
      <c r="CX686" s="272"/>
      <c r="CY686" s="272"/>
      <c r="CZ686" s="272"/>
      <c r="DA686" s="272"/>
      <c r="DB686" s="272"/>
      <c r="DC686" s="272"/>
      <c r="DD686" s="272"/>
      <c r="DE686" s="272"/>
      <c r="DF686" s="272"/>
      <c r="DG686" s="272"/>
      <c r="DH686" s="272"/>
      <c r="DI686" s="272"/>
      <c r="DJ686" s="272"/>
      <c r="DK686" s="272"/>
      <c r="DL686" s="272"/>
      <c r="DM686" s="272"/>
      <c r="DN686" s="272"/>
      <c r="DO686" s="272"/>
      <c r="DP686" s="272"/>
      <c r="DQ686" s="272"/>
      <c r="DR686" s="272"/>
      <c r="DS686" s="272"/>
      <c r="DT686" s="272"/>
      <c r="DU686" s="272"/>
      <c r="DV686" s="272"/>
      <c r="DW686" s="272"/>
      <c r="DX686" s="272"/>
      <c r="DY686" s="272"/>
      <c r="DZ686" s="272"/>
      <c r="EA686" s="272"/>
      <c r="EB686" s="272"/>
      <c r="EC686" s="272"/>
      <c r="ED686" s="272"/>
      <c r="EE686" s="272"/>
      <c r="EF686" s="272"/>
      <c r="EG686" s="272"/>
      <c r="EH686" s="272"/>
      <c r="EI686" s="272"/>
      <c r="EJ686" s="272"/>
      <c r="EK686" s="272"/>
      <c r="EL686" s="272"/>
      <c r="EM686" s="272"/>
      <c r="EN686" s="272"/>
      <c r="EO686" s="272"/>
      <c r="EP686" s="272"/>
      <c r="EQ686" s="272"/>
      <c r="ER686" s="272"/>
      <c r="ES686" s="272"/>
      <c r="ET686" s="272"/>
      <c r="EU686" s="272"/>
      <c r="EV686" s="272"/>
      <c r="EW686" s="272"/>
      <c r="EX686" s="272"/>
      <c r="EY686" s="272"/>
      <c r="EZ686" s="272"/>
      <c r="FA686" s="272"/>
      <c r="FB686" s="272"/>
      <c r="FC686" s="272"/>
      <c r="FD686" s="272"/>
      <c r="FE686" s="272"/>
      <c r="FF686" s="272"/>
      <c r="FG686" s="272"/>
      <c r="FH686" s="272"/>
      <c r="FI686" s="272"/>
      <c r="FJ686" s="272"/>
      <c r="FK686" s="272"/>
      <c r="FL686" s="272"/>
      <c r="FM686" s="272"/>
      <c r="FN686" s="272"/>
      <c r="FO686" s="272"/>
    </row>
    <row r="687" spans="1:171" ht="15">
      <c r="A687" s="213"/>
      <c r="B687" s="226" t="s">
        <v>12</v>
      </c>
      <c r="C687" s="179"/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  <c r="Q687" s="272"/>
      <c r="R687" s="272"/>
      <c r="S687" s="272"/>
      <c r="T687" s="272"/>
      <c r="U687" s="272"/>
      <c r="V687" s="272"/>
      <c r="W687" s="272"/>
      <c r="X687" s="272"/>
      <c r="Y687" s="272"/>
      <c r="Z687" s="272"/>
      <c r="AA687" s="272"/>
      <c r="AB687" s="272"/>
      <c r="AC687" s="272"/>
      <c r="AD687" s="272"/>
      <c r="AE687" s="272"/>
      <c r="AF687" s="272"/>
      <c r="AG687" s="272"/>
      <c r="AH687" s="272"/>
      <c r="AI687" s="272"/>
      <c r="AJ687" s="272"/>
      <c r="AK687" s="272"/>
      <c r="AL687" s="272"/>
      <c r="AM687" s="272"/>
      <c r="AN687" s="272"/>
      <c r="AO687" s="272"/>
      <c r="AP687" s="272"/>
      <c r="AQ687" s="272"/>
      <c r="AR687" s="272"/>
      <c r="AS687" s="272"/>
      <c r="AT687" s="272"/>
      <c r="AU687" s="272"/>
      <c r="AV687" s="272"/>
      <c r="AW687" s="272"/>
      <c r="AX687" s="272"/>
      <c r="AY687" s="272"/>
      <c r="AZ687" s="272"/>
      <c r="BA687" s="272"/>
      <c r="BB687" s="272"/>
      <c r="BC687" s="272"/>
      <c r="BD687" s="272"/>
      <c r="BE687" s="272"/>
      <c r="BF687" s="272"/>
      <c r="BG687" s="272"/>
      <c r="BH687" s="272"/>
      <c r="BI687" s="272"/>
      <c r="BJ687" s="272"/>
      <c r="BK687" s="272"/>
      <c r="BL687" s="272"/>
      <c r="BM687" s="272"/>
      <c r="BN687" s="272"/>
      <c r="BO687" s="272"/>
      <c r="BP687" s="272"/>
      <c r="BQ687" s="272"/>
      <c r="BR687" s="272"/>
      <c r="BS687" s="272"/>
      <c r="BT687" s="272"/>
      <c r="BU687" s="272"/>
      <c r="BV687" s="272"/>
      <c r="BW687" s="272"/>
      <c r="BX687" s="272"/>
      <c r="BY687" s="272"/>
      <c r="BZ687" s="272"/>
      <c r="CA687" s="272"/>
      <c r="CB687" s="272"/>
      <c r="CC687" s="272"/>
      <c r="CD687" s="272"/>
      <c r="CE687" s="272"/>
      <c r="CF687" s="272"/>
      <c r="CG687" s="272"/>
      <c r="CH687" s="272"/>
      <c r="CI687" s="272"/>
      <c r="CJ687" s="272"/>
      <c r="CK687" s="272"/>
      <c r="CL687" s="272"/>
      <c r="CM687" s="272"/>
      <c r="CN687" s="272"/>
      <c r="CO687" s="272"/>
      <c r="CP687" s="272"/>
      <c r="CQ687" s="272"/>
      <c r="CR687" s="272"/>
      <c r="CS687" s="272"/>
      <c r="CT687" s="272"/>
      <c r="CU687" s="272"/>
      <c r="CV687" s="272"/>
      <c r="CW687" s="272"/>
      <c r="CX687" s="272"/>
      <c r="CY687" s="272"/>
      <c r="CZ687" s="272"/>
      <c r="DA687" s="272"/>
      <c r="DB687" s="272"/>
      <c r="DC687" s="272"/>
      <c r="DD687" s="272"/>
      <c r="DE687" s="272"/>
      <c r="DF687" s="272"/>
      <c r="DG687" s="272"/>
      <c r="DH687" s="272"/>
      <c r="DI687" s="272"/>
      <c r="DJ687" s="272"/>
      <c r="DK687" s="272"/>
      <c r="DL687" s="272"/>
      <c r="DM687" s="272"/>
      <c r="DN687" s="272"/>
      <c r="DO687" s="272"/>
      <c r="DP687" s="272"/>
      <c r="DQ687" s="272"/>
      <c r="DR687" s="272"/>
      <c r="DS687" s="272"/>
      <c r="DT687" s="272"/>
      <c r="DU687" s="272"/>
      <c r="DV687" s="272"/>
      <c r="DW687" s="272"/>
      <c r="DX687" s="272"/>
      <c r="DY687" s="272"/>
      <c r="DZ687" s="272"/>
      <c r="EA687" s="272"/>
      <c r="EB687" s="272"/>
      <c r="EC687" s="272"/>
      <c r="ED687" s="272"/>
      <c r="EE687" s="272"/>
      <c r="EF687" s="272"/>
      <c r="EG687" s="272"/>
      <c r="EH687" s="272"/>
      <c r="EI687" s="272"/>
      <c r="EJ687" s="272"/>
      <c r="EK687" s="272"/>
      <c r="EL687" s="272"/>
      <c r="EM687" s="272"/>
      <c r="EN687" s="272"/>
      <c r="EO687" s="272"/>
      <c r="EP687" s="272"/>
      <c r="EQ687" s="272"/>
      <c r="ER687" s="272"/>
      <c r="ES687" s="272"/>
      <c r="ET687" s="272"/>
      <c r="EU687" s="272"/>
      <c r="EV687" s="272"/>
      <c r="EW687" s="272"/>
      <c r="EX687" s="272"/>
      <c r="EY687" s="272"/>
      <c r="EZ687" s="272"/>
      <c r="FA687" s="272"/>
      <c r="FB687" s="272"/>
      <c r="FC687" s="272"/>
      <c r="FD687" s="272"/>
      <c r="FE687" s="272"/>
      <c r="FF687" s="272"/>
      <c r="FG687" s="272"/>
      <c r="FH687" s="272"/>
      <c r="FI687" s="272"/>
      <c r="FJ687" s="272"/>
      <c r="FK687" s="272"/>
      <c r="FL687" s="272"/>
      <c r="FM687" s="272"/>
      <c r="FN687" s="272"/>
      <c r="FO687" s="272"/>
    </row>
    <row r="688" spans="1:171" ht="15">
      <c r="A688" s="213"/>
      <c r="B688" s="226" t="s">
        <v>675</v>
      </c>
      <c r="C688" s="179"/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272"/>
      <c r="T688" s="272"/>
      <c r="U688" s="272"/>
      <c r="V688" s="272"/>
      <c r="W688" s="272"/>
      <c r="X688" s="272"/>
      <c r="Y688" s="272"/>
      <c r="Z688" s="272"/>
      <c r="AA688" s="272"/>
      <c r="AB688" s="272"/>
      <c r="AC688" s="272"/>
      <c r="AD688" s="272"/>
      <c r="AE688" s="272"/>
      <c r="AF688" s="272"/>
      <c r="AG688" s="272"/>
      <c r="AH688" s="272"/>
      <c r="AI688" s="272"/>
      <c r="AJ688" s="272"/>
      <c r="AK688" s="272"/>
      <c r="AL688" s="272"/>
      <c r="AM688" s="272"/>
      <c r="AN688" s="272"/>
      <c r="AO688" s="272"/>
      <c r="AP688" s="272"/>
      <c r="AQ688" s="272"/>
      <c r="AR688" s="272"/>
      <c r="AS688" s="272"/>
      <c r="AT688" s="272"/>
      <c r="AU688" s="272"/>
      <c r="AV688" s="272"/>
      <c r="AW688" s="272"/>
      <c r="AX688" s="272"/>
      <c r="AY688" s="272"/>
      <c r="AZ688" s="272"/>
      <c r="BA688" s="272"/>
      <c r="BB688" s="272"/>
      <c r="BC688" s="272"/>
      <c r="BD688" s="272"/>
      <c r="BE688" s="272"/>
      <c r="BF688" s="272"/>
      <c r="BG688" s="272"/>
      <c r="BH688" s="272"/>
      <c r="BI688" s="272"/>
      <c r="BJ688" s="272"/>
      <c r="BK688" s="272"/>
      <c r="BL688" s="272"/>
      <c r="BM688" s="272"/>
      <c r="BN688" s="272"/>
      <c r="BO688" s="272"/>
      <c r="BP688" s="272"/>
      <c r="BQ688" s="272"/>
      <c r="BR688" s="272"/>
      <c r="BS688" s="272"/>
      <c r="BT688" s="272"/>
      <c r="BU688" s="272"/>
      <c r="BV688" s="272"/>
      <c r="BW688" s="272"/>
      <c r="BX688" s="272"/>
      <c r="BY688" s="272"/>
      <c r="BZ688" s="272"/>
      <c r="CA688" s="272"/>
      <c r="CB688" s="272"/>
      <c r="CC688" s="272"/>
      <c r="CD688" s="272"/>
      <c r="CE688" s="272"/>
      <c r="CF688" s="272"/>
      <c r="CG688" s="272"/>
      <c r="CH688" s="272"/>
      <c r="CI688" s="272"/>
      <c r="CJ688" s="272"/>
      <c r="CK688" s="272"/>
      <c r="CL688" s="272"/>
      <c r="CM688" s="272"/>
      <c r="CN688" s="272"/>
      <c r="CO688" s="272"/>
      <c r="CP688" s="272"/>
      <c r="CQ688" s="272"/>
      <c r="CR688" s="272"/>
      <c r="CS688" s="272"/>
      <c r="CT688" s="272"/>
      <c r="CU688" s="272"/>
      <c r="CV688" s="272"/>
      <c r="CW688" s="272"/>
      <c r="CX688" s="272"/>
      <c r="CY688" s="272"/>
      <c r="CZ688" s="272"/>
      <c r="DA688" s="272"/>
      <c r="DB688" s="272"/>
      <c r="DC688" s="272"/>
      <c r="DD688" s="272"/>
      <c r="DE688" s="272"/>
      <c r="DF688" s="272"/>
      <c r="DG688" s="272"/>
      <c r="DH688" s="272"/>
      <c r="DI688" s="272"/>
      <c r="DJ688" s="272"/>
      <c r="DK688" s="272"/>
      <c r="DL688" s="272"/>
      <c r="DM688" s="272"/>
      <c r="DN688" s="272"/>
      <c r="DO688" s="272"/>
      <c r="DP688" s="272"/>
      <c r="DQ688" s="272"/>
      <c r="DR688" s="272"/>
      <c r="DS688" s="272"/>
      <c r="DT688" s="272"/>
      <c r="DU688" s="272"/>
      <c r="DV688" s="272"/>
      <c r="DW688" s="272"/>
      <c r="DX688" s="272"/>
      <c r="DY688" s="272"/>
      <c r="DZ688" s="272"/>
      <c r="EA688" s="272"/>
      <c r="EB688" s="272"/>
      <c r="EC688" s="272"/>
      <c r="ED688" s="272"/>
      <c r="EE688" s="272"/>
      <c r="EF688" s="272"/>
      <c r="EG688" s="272"/>
      <c r="EH688" s="272"/>
      <c r="EI688" s="272"/>
      <c r="EJ688" s="272"/>
      <c r="EK688" s="272"/>
      <c r="EL688" s="272"/>
      <c r="EM688" s="272"/>
      <c r="EN688" s="272"/>
      <c r="EO688" s="272"/>
      <c r="EP688" s="272"/>
      <c r="EQ688" s="272"/>
      <c r="ER688" s="272"/>
      <c r="ES688" s="272"/>
      <c r="ET688" s="272"/>
      <c r="EU688" s="272"/>
      <c r="EV688" s="272"/>
      <c r="EW688" s="272"/>
      <c r="EX688" s="272"/>
      <c r="EY688" s="272"/>
      <c r="EZ688" s="272"/>
      <c r="FA688" s="272"/>
      <c r="FB688" s="272"/>
      <c r="FC688" s="272"/>
      <c r="FD688" s="272"/>
      <c r="FE688" s="272"/>
      <c r="FF688" s="272"/>
      <c r="FG688" s="272"/>
      <c r="FH688" s="272"/>
      <c r="FI688" s="272"/>
      <c r="FJ688" s="272"/>
      <c r="FK688" s="272"/>
      <c r="FL688" s="272"/>
      <c r="FM688" s="272"/>
      <c r="FN688" s="272"/>
      <c r="FO688" s="272"/>
    </row>
    <row r="689" spans="1:171" ht="15">
      <c r="A689" s="213"/>
      <c r="B689" s="362" t="s">
        <v>676</v>
      </c>
      <c r="C689" s="179"/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2"/>
      <c r="Z689" s="272"/>
      <c r="AA689" s="272"/>
      <c r="AB689" s="272"/>
      <c r="AC689" s="272"/>
      <c r="AD689" s="272"/>
      <c r="AE689" s="272"/>
      <c r="AF689" s="272"/>
      <c r="AG689" s="272"/>
      <c r="AH689" s="272"/>
      <c r="AI689" s="272"/>
      <c r="AJ689" s="272"/>
      <c r="AK689" s="272"/>
      <c r="AL689" s="272"/>
      <c r="AM689" s="272"/>
      <c r="AN689" s="272"/>
      <c r="AO689" s="272"/>
      <c r="AP689" s="272"/>
      <c r="AQ689" s="272"/>
      <c r="AR689" s="272"/>
      <c r="AS689" s="272"/>
      <c r="AT689" s="272"/>
      <c r="AU689" s="272"/>
      <c r="AV689" s="272"/>
      <c r="AW689" s="272"/>
      <c r="AX689" s="272"/>
      <c r="AY689" s="272"/>
      <c r="AZ689" s="272"/>
      <c r="BA689" s="272"/>
      <c r="BB689" s="272"/>
      <c r="BC689" s="272"/>
      <c r="BD689" s="272"/>
      <c r="BE689" s="272"/>
      <c r="BF689" s="272"/>
      <c r="BG689" s="272"/>
      <c r="BH689" s="272"/>
      <c r="BI689" s="272"/>
      <c r="BJ689" s="272"/>
      <c r="BK689" s="272"/>
      <c r="BL689" s="272"/>
      <c r="BM689" s="272"/>
      <c r="BN689" s="272"/>
      <c r="BO689" s="272"/>
      <c r="BP689" s="272"/>
      <c r="BQ689" s="272"/>
      <c r="BR689" s="272"/>
      <c r="BS689" s="272"/>
      <c r="BT689" s="272"/>
      <c r="BU689" s="272"/>
      <c r="BV689" s="272"/>
      <c r="BW689" s="272"/>
      <c r="BX689" s="272"/>
      <c r="BY689" s="272"/>
      <c r="BZ689" s="272"/>
      <c r="CA689" s="272"/>
      <c r="CB689" s="272"/>
      <c r="CC689" s="272"/>
      <c r="CD689" s="272"/>
      <c r="CE689" s="272"/>
      <c r="CF689" s="272"/>
      <c r="CG689" s="272"/>
      <c r="CH689" s="272"/>
      <c r="CI689" s="272"/>
      <c r="CJ689" s="272"/>
      <c r="CK689" s="272"/>
      <c r="CL689" s="272"/>
      <c r="CM689" s="272"/>
      <c r="CN689" s="272"/>
      <c r="CO689" s="272"/>
      <c r="CP689" s="272"/>
      <c r="CQ689" s="272"/>
      <c r="CR689" s="272"/>
      <c r="CS689" s="272"/>
      <c r="CT689" s="272"/>
      <c r="CU689" s="272"/>
      <c r="CV689" s="272"/>
      <c r="CW689" s="272"/>
      <c r="CX689" s="272"/>
      <c r="CY689" s="272"/>
      <c r="CZ689" s="272"/>
      <c r="DA689" s="272"/>
      <c r="DB689" s="272"/>
      <c r="DC689" s="272"/>
      <c r="DD689" s="272"/>
      <c r="DE689" s="272"/>
      <c r="DF689" s="272"/>
      <c r="DG689" s="272"/>
      <c r="DH689" s="272"/>
      <c r="DI689" s="272"/>
      <c r="DJ689" s="272"/>
      <c r="DK689" s="272"/>
      <c r="DL689" s="272"/>
      <c r="DM689" s="272"/>
      <c r="DN689" s="272"/>
      <c r="DO689" s="272"/>
      <c r="DP689" s="272"/>
      <c r="DQ689" s="272"/>
      <c r="DR689" s="272"/>
      <c r="DS689" s="272"/>
      <c r="DT689" s="272"/>
      <c r="DU689" s="272"/>
      <c r="DV689" s="272"/>
      <c r="DW689" s="272"/>
      <c r="DX689" s="272"/>
      <c r="DY689" s="272"/>
      <c r="DZ689" s="272"/>
      <c r="EA689" s="272"/>
      <c r="EB689" s="272"/>
      <c r="EC689" s="272"/>
      <c r="ED689" s="272"/>
      <c r="EE689" s="272"/>
      <c r="EF689" s="272"/>
      <c r="EG689" s="272"/>
      <c r="EH689" s="272"/>
      <c r="EI689" s="272"/>
      <c r="EJ689" s="272"/>
      <c r="EK689" s="272"/>
      <c r="EL689" s="272"/>
      <c r="EM689" s="272"/>
      <c r="EN689" s="272"/>
      <c r="EO689" s="272"/>
      <c r="EP689" s="272"/>
      <c r="EQ689" s="272"/>
      <c r="ER689" s="272"/>
      <c r="ES689" s="272"/>
      <c r="ET689" s="272"/>
      <c r="EU689" s="272"/>
      <c r="EV689" s="272"/>
      <c r="EW689" s="272"/>
      <c r="EX689" s="272"/>
      <c r="EY689" s="272"/>
      <c r="EZ689" s="272"/>
      <c r="FA689" s="272"/>
      <c r="FB689" s="272"/>
      <c r="FC689" s="272"/>
      <c r="FD689" s="272"/>
      <c r="FE689" s="272"/>
      <c r="FF689" s="272"/>
      <c r="FG689" s="272"/>
      <c r="FH689" s="272"/>
      <c r="FI689" s="272"/>
      <c r="FJ689" s="272"/>
      <c r="FK689" s="272"/>
      <c r="FL689" s="272"/>
      <c r="FM689" s="272"/>
      <c r="FN689" s="272"/>
      <c r="FO689" s="272"/>
    </row>
    <row r="690" spans="1:171" ht="15">
      <c r="A690" s="207"/>
      <c r="B690" s="238" t="s">
        <v>920</v>
      </c>
      <c r="C690" s="224" t="e">
        <f>C688/C687</f>
        <v>#DIV/0!</v>
      </c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  <c r="Q690" s="272"/>
      <c r="R690" s="272"/>
      <c r="S690" s="272"/>
      <c r="T690" s="272"/>
      <c r="U690" s="272"/>
      <c r="V690" s="272"/>
      <c r="W690" s="272"/>
      <c r="X690" s="272"/>
      <c r="Y690" s="272"/>
      <c r="Z690" s="272"/>
      <c r="AA690" s="272"/>
      <c r="AB690" s="272"/>
      <c r="AC690" s="272"/>
      <c r="AD690" s="272"/>
      <c r="AE690" s="272"/>
      <c r="AF690" s="272"/>
      <c r="AG690" s="272"/>
      <c r="AH690" s="272"/>
      <c r="AI690" s="272"/>
      <c r="AJ690" s="272"/>
      <c r="AK690" s="272"/>
      <c r="AL690" s="272"/>
      <c r="AM690" s="272"/>
      <c r="AN690" s="272"/>
      <c r="AO690" s="272"/>
      <c r="AP690" s="272"/>
      <c r="AQ690" s="272"/>
      <c r="AR690" s="272"/>
      <c r="AS690" s="272"/>
      <c r="AT690" s="272"/>
      <c r="AU690" s="272"/>
      <c r="AV690" s="272"/>
      <c r="AW690" s="272"/>
      <c r="AX690" s="272"/>
      <c r="AY690" s="272"/>
      <c r="AZ690" s="272"/>
      <c r="BA690" s="272"/>
      <c r="BB690" s="272"/>
      <c r="BC690" s="272"/>
      <c r="BD690" s="272"/>
      <c r="BE690" s="272"/>
      <c r="BF690" s="272"/>
      <c r="BG690" s="272"/>
      <c r="BH690" s="272"/>
      <c r="BI690" s="272"/>
      <c r="BJ690" s="272"/>
      <c r="BK690" s="272"/>
      <c r="BL690" s="272"/>
      <c r="BM690" s="272"/>
      <c r="BN690" s="272"/>
      <c r="BO690" s="272"/>
      <c r="BP690" s="272"/>
      <c r="BQ690" s="272"/>
      <c r="BR690" s="272"/>
      <c r="BS690" s="272"/>
      <c r="BT690" s="272"/>
      <c r="BU690" s="272"/>
      <c r="BV690" s="272"/>
      <c r="BW690" s="272"/>
      <c r="BX690" s="272"/>
      <c r="BY690" s="272"/>
      <c r="BZ690" s="272"/>
      <c r="CA690" s="272"/>
      <c r="CB690" s="272"/>
      <c r="CC690" s="272"/>
      <c r="CD690" s="272"/>
      <c r="CE690" s="272"/>
      <c r="CF690" s="272"/>
      <c r="CG690" s="272"/>
      <c r="CH690" s="272"/>
      <c r="CI690" s="272"/>
      <c r="CJ690" s="272"/>
      <c r="CK690" s="272"/>
      <c r="CL690" s="272"/>
      <c r="CM690" s="272"/>
      <c r="CN690" s="272"/>
      <c r="CO690" s="272"/>
      <c r="CP690" s="272"/>
      <c r="CQ690" s="272"/>
      <c r="CR690" s="272"/>
      <c r="CS690" s="272"/>
      <c r="CT690" s="272"/>
      <c r="CU690" s="272"/>
      <c r="CV690" s="272"/>
      <c r="CW690" s="272"/>
      <c r="CX690" s="272"/>
      <c r="CY690" s="272"/>
      <c r="CZ690" s="272"/>
      <c r="DA690" s="272"/>
      <c r="DB690" s="272"/>
      <c r="DC690" s="272"/>
      <c r="DD690" s="272"/>
      <c r="DE690" s="272"/>
      <c r="DF690" s="272"/>
      <c r="DG690" s="272"/>
      <c r="DH690" s="272"/>
      <c r="DI690" s="272"/>
      <c r="DJ690" s="272"/>
      <c r="DK690" s="272"/>
      <c r="DL690" s="272"/>
      <c r="DM690" s="272"/>
      <c r="DN690" s="272"/>
      <c r="DO690" s="272"/>
      <c r="DP690" s="272"/>
      <c r="DQ690" s="272"/>
      <c r="DR690" s="272"/>
      <c r="DS690" s="272"/>
      <c r="DT690" s="272"/>
      <c r="DU690" s="272"/>
      <c r="DV690" s="272"/>
      <c r="DW690" s="272"/>
      <c r="DX690" s="272"/>
      <c r="DY690" s="272"/>
      <c r="DZ690" s="272"/>
      <c r="EA690" s="272"/>
      <c r="EB690" s="272"/>
      <c r="EC690" s="272"/>
      <c r="ED690" s="272"/>
      <c r="EE690" s="272"/>
      <c r="EF690" s="272"/>
      <c r="EG690" s="272"/>
      <c r="EH690" s="272"/>
      <c r="EI690" s="272"/>
      <c r="EJ690" s="272"/>
      <c r="EK690" s="272"/>
      <c r="EL690" s="272"/>
      <c r="EM690" s="272"/>
      <c r="EN690" s="272"/>
      <c r="EO690" s="272"/>
      <c r="EP690" s="272"/>
      <c r="EQ690" s="272"/>
      <c r="ER690" s="272"/>
      <c r="ES690" s="272"/>
      <c r="ET690" s="272"/>
      <c r="EU690" s="272"/>
      <c r="EV690" s="272"/>
      <c r="EW690" s="272"/>
      <c r="EX690" s="272"/>
      <c r="EY690" s="272"/>
      <c r="EZ690" s="272"/>
      <c r="FA690" s="272"/>
      <c r="FB690" s="272"/>
      <c r="FC690" s="272"/>
      <c r="FD690" s="272"/>
      <c r="FE690" s="272"/>
      <c r="FF690" s="272"/>
      <c r="FG690" s="272"/>
      <c r="FH690" s="272"/>
      <c r="FI690" s="272"/>
      <c r="FJ690" s="272"/>
      <c r="FK690" s="272"/>
      <c r="FL690" s="272"/>
      <c r="FM690" s="272"/>
      <c r="FN690" s="272"/>
      <c r="FO690" s="272"/>
    </row>
    <row r="691" spans="1:171" ht="15">
      <c r="A691" s="207"/>
      <c r="B691" s="238" t="s">
        <v>683</v>
      </c>
      <c r="C691" s="224" t="e">
        <f>C688/C689</f>
        <v>#DIV/0!</v>
      </c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  <c r="Q691" s="272"/>
      <c r="R691" s="272"/>
      <c r="S691" s="272"/>
      <c r="T691" s="272"/>
      <c r="U691" s="272"/>
      <c r="V691" s="272"/>
      <c r="W691" s="272"/>
      <c r="X691" s="272"/>
      <c r="Y691" s="272"/>
      <c r="Z691" s="272"/>
      <c r="AA691" s="272"/>
      <c r="AB691" s="272"/>
      <c r="AC691" s="272"/>
      <c r="AD691" s="272"/>
      <c r="AE691" s="272"/>
      <c r="AF691" s="272"/>
      <c r="AG691" s="272"/>
      <c r="AH691" s="272"/>
      <c r="AI691" s="272"/>
      <c r="AJ691" s="272"/>
      <c r="AK691" s="272"/>
      <c r="AL691" s="272"/>
      <c r="AM691" s="272"/>
      <c r="AN691" s="272"/>
      <c r="AO691" s="272"/>
      <c r="AP691" s="272"/>
      <c r="AQ691" s="272"/>
      <c r="AR691" s="272"/>
      <c r="AS691" s="272"/>
      <c r="AT691" s="272"/>
      <c r="AU691" s="272"/>
      <c r="AV691" s="272"/>
      <c r="AW691" s="272"/>
      <c r="AX691" s="272"/>
      <c r="AY691" s="272"/>
      <c r="AZ691" s="272"/>
      <c r="BA691" s="272"/>
      <c r="BB691" s="272"/>
      <c r="BC691" s="272"/>
      <c r="BD691" s="272"/>
      <c r="BE691" s="272"/>
      <c r="BF691" s="272"/>
      <c r="BG691" s="272"/>
      <c r="BH691" s="272"/>
      <c r="BI691" s="272"/>
      <c r="BJ691" s="272"/>
      <c r="BK691" s="272"/>
      <c r="BL691" s="272"/>
      <c r="BM691" s="272"/>
      <c r="BN691" s="272"/>
      <c r="BO691" s="272"/>
      <c r="BP691" s="272"/>
      <c r="BQ691" s="272"/>
      <c r="BR691" s="272"/>
      <c r="BS691" s="272"/>
      <c r="BT691" s="272"/>
      <c r="BU691" s="272"/>
      <c r="BV691" s="272"/>
      <c r="BW691" s="272"/>
      <c r="BX691" s="272"/>
      <c r="BY691" s="272"/>
      <c r="BZ691" s="272"/>
      <c r="CA691" s="272"/>
      <c r="CB691" s="272"/>
      <c r="CC691" s="272"/>
      <c r="CD691" s="272"/>
      <c r="CE691" s="272"/>
      <c r="CF691" s="272"/>
      <c r="CG691" s="272"/>
      <c r="CH691" s="272"/>
      <c r="CI691" s="272"/>
      <c r="CJ691" s="272"/>
      <c r="CK691" s="272"/>
      <c r="CL691" s="272"/>
      <c r="CM691" s="272"/>
      <c r="CN691" s="272"/>
      <c r="CO691" s="272"/>
      <c r="CP691" s="272"/>
      <c r="CQ691" s="272"/>
      <c r="CR691" s="272"/>
      <c r="CS691" s="272"/>
      <c r="CT691" s="272"/>
      <c r="CU691" s="272"/>
      <c r="CV691" s="272"/>
      <c r="CW691" s="272"/>
      <c r="CX691" s="272"/>
      <c r="CY691" s="272"/>
      <c r="CZ691" s="272"/>
      <c r="DA691" s="272"/>
      <c r="DB691" s="272"/>
      <c r="DC691" s="272"/>
      <c r="DD691" s="272"/>
      <c r="DE691" s="272"/>
      <c r="DF691" s="272"/>
      <c r="DG691" s="272"/>
      <c r="DH691" s="272"/>
      <c r="DI691" s="272"/>
      <c r="DJ691" s="272"/>
      <c r="DK691" s="272"/>
      <c r="DL691" s="272"/>
      <c r="DM691" s="272"/>
      <c r="DN691" s="272"/>
      <c r="DO691" s="272"/>
      <c r="DP691" s="272"/>
      <c r="DQ691" s="272"/>
      <c r="DR691" s="272"/>
      <c r="DS691" s="272"/>
      <c r="DT691" s="272"/>
      <c r="DU691" s="272"/>
      <c r="DV691" s="272"/>
      <c r="DW691" s="272"/>
      <c r="DX691" s="272"/>
      <c r="DY691" s="272"/>
      <c r="DZ691" s="272"/>
      <c r="EA691" s="272"/>
      <c r="EB691" s="272"/>
      <c r="EC691" s="272"/>
      <c r="ED691" s="272"/>
      <c r="EE691" s="272"/>
      <c r="EF691" s="272"/>
      <c r="EG691" s="272"/>
      <c r="EH691" s="272"/>
      <c r="EI691" s="272"/>
      <c r="EJ691" s="272"/>
      <c r="EK691" s="272"/>
      <c r="EL691" s="272"/>
      <c r="EM691" s="272"/>
      <c r="EN691" s="272"/>
      <c r="EO691" s="272"/>
      <c r="EP691" s="272"/>
      <c r="EQ691" s="272"/>
      <c r="ER691" s="272"/>
      <c r="ES691" s="272"/>
      <c r="ET691" s="272"/>
      <c r="EU691" s="272"/>
      <c r="EV691" s="272"/>
      <c r="EW691" s="272"/>
      <c r="EX691" s="272"/>
      <c r="EY691" s="272"/>
      <c r="EZ691" s="272"/>
      <c r="FA691" s="272"/>
      <c r="FB691" s="272"/>
      <c r="FC691" s="272"/>
      <c r="FD691" s="272"/>
      <c r="FE691" s="272"/>
      <c r="FF691" s="272"/>
      <c r="FG691" s="272"/>
      <c r="FH691" s="272"/>
      <c r="FI691" s="272"/>
      <c r="FJ691" s="272"/>
      <c r="FK691" s="272"/>
      <c r="FL691" s="272"/>
      <c r="FM691" s="272"/>
      <c r="FN691" s="272"/>
      <c r="FO691" s="272"/>
    </row>
    <row r="692" spans="3:171" ht="15">
      <c r="C692" s="301"/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2"/>
      <c r="Z692" s="272"/>
      <c r="AA692" s="272"/>
      <c r="AB692" s="272"/>
      <c r="AC692" s="272"/>
      <c r="AD692" s="272"/>
      <c r="AE692" s="272"/>
      <c r="AF692" s="272"/>
      <c r="AG692" s="272"/>
      <c r="AH692" s="272"/>
      <c r="AI692" s="272"/>
      <c r="AJ692" s="272"/>
      <c r="AK692" s="272"/>
      <c r="AL692" s="272"/>
      <c r="AM692" s="272"/>
      <c r="AN692" s="272"/>
      <c r="AO692" s="272"/>
      <c r="AP692" s="272"/>
      <c r="AQ692" s="272"/>
      <c r="AR692" s="272"/>
      <c r="AS692" s="272"/>
      <c r="AT692" s="272"/>
      <c r="AU692" s="272"/>
      <c r="AV692" s="272"/>
      <c r="AW692" s="272"/>
      <c r="AX692" s="272"/>
      <c r="AY692" s="272"/>
      <c r="AZ692" s="272"/>
      <c r="BA692" s="272"/>
      <c r="BB692" s="272"/>
      <c r="BC692" s="272"/>
      <c r="BD692" s="272"/>
      <c r="BE692" s="272"/>
      <c r="BF692" s="272"/>
      <c r="BG692" s="272"/>
      <c r="BH692" s="272"/>
      <c r="BI692" s="272"/>
      <c r="BJ692" s="272"/>
      <c r="BK692" s="272"/>
      <c r="BL692" s="272"/>
      <c r="BM692" s="272"/>
      <c r="BN692" s="272"/>
      <c r="BO692" s="272"/>
      <c r="BP692" s="272"/>
      <c r="BQ692" s="272"/>
      <c r="BR692" s="272"/>
      <c r="BS692" s="272"/>
      <c r="BT692" s="272"/>
      <c r="BU692" s="272"/>
      <c r="BV692" s="272"/>
      <c r="BW692" s="272"/>
      <c r="BX692" s="272"/>
      <c r="BY692" s="272"/>
      <c r="BZ692" s="272"/>
      <c r="CA692" s="272"/>
      <c r="CB692" s="272"/>
      <c r="CC692" s="272"/>
      <c r="CD692" s="272"/>
      <c r="CE692" s="272"/>
      <c r="CF692" s="272"/>
      <c r="CG692" s="272"/>
      <c r="CH692" s="272"/>
      <c r="CI692" s="272"/>
      <c r="CJ692" s="272"/>
      <c r="CK692" s="272"/>
      <c r="CL692" s="272"/>
      <c r="CM692" s="272"/>
      <c r="CN692" s="272"/>
      <c r="CO692" s="272"/>
      <c r="CP692" s="272"/>
      <c r="CQ692" s="272"/>
      <c r="CR692" s="272"/>
      <c r="CS692" s="272"/>
      <c r="CT692" s="272"/>
      <c r="CU692" s="272"/>
      <c r="CV692" s="272"/>
      <c r="CW692" s="272"/>
      <c r="CX692" s="272"/>
      <c r="CY692" s="272"/>
      <c r="CZ692" s="272"/>
      <c r="DA692" s="272"/>
      <c r="DB692" s="272"/>
      <c r="DC692" s="272"/>
      <c r="DD692" s="272"/>
      <c r="DE692" s="272"/>
      <c r="DF692" s="272"/>
      <c r="DG692" s="272"/>
      <c r="DH692" s="272"/>
      <c r="DI692" s="272"/>
      <c r="DJ692" s="272"/>
      <c r="DK692" s="272"/>
      <c r="DL692" s="272"/>
      <c r="DM692" s="272"/>
      <c r="DN692" s="272"/>
      <c r="DO692" s="272"/>
      <c r="DP692" s="272"/>
      <c r="DQ692" s="272"/>
      <c r="DR692" s="272"/>
      <c r="DS692" s="272"/>
      <c r="DT692" s="272"/>
      <c r="DU692" s="272"/>
      <c r="DV692" s="272"/>
      <c r="DW692" s="272"/>
      <c r="DX692" s="272"/>
      <c r="DY692" s="272"/>
      <c r="DZ692" s="272"/>
      <c r="EA692" s="272"/>
      <c r="EB692" s="272"/>
      <c r="EC692" s="272"/>
      <c r="ED692" s="272"/>
      <c r="EE692" s="272"/>
      <c r="EF692" s="272"/>
      <c r="EG692" s="272"/>
      <c r="EH692" s="272"/>
      <c r="EI692" s="272"/>
      <c r="EJ692" s="272"/>
      <c r="EK692" s="272"/>
      <c r="EL692" s="272"/>
      <c r="EM692" s="272"/>
      <c r="EN692" s="272"/>
      <c r="EO692" s="272"/>
      <c r="EP692" s="272"/>
      <c r="EQ692" s="272"/>
      <c r="ER692" s="272"/>
      <c r="ES692" s="272"/>
      <c r="ET692" s="272"/>
      <c r="EU692" s="272"/>
      <c r="EV692" s="272"/>
      <c r="EW692" s="272"/>
      <c r="EX692" s="272"/>
      <c r="EY692" s="272"/>
      <c r="EZ692" s="272"/>
      <c r="FA692" s="272"/>
      <c r="FB692" s="272"/>
      <c r="FC692" s="272"/>
      <c r="FD692" s="272"/>
      <c r="FE692" s="272"/>
      <c r="FF692" s="272"/>
      <c r="FG692" s="272"/>
      <c r="FH692" s="272"/>
      <c r="FI692" s="272"/>
      <c r="FJ692" s="272"/>
      <c r="FK692" s="272"/>
      <c r="FL692" s="272"/>
      <c r="FM692" s="272"/>
      <c r="FN692" s="272"/>
      <c r="FO692" s="272"/>
    </row>
    <row r="693" spans="1:171" ht="15">
      <c r="A693" s="297" t="s">
        <v>915</v>
      </c>
      <c r="B693" s="298" t="s">
        <v>918</v>
      </c>
      <c r="C693" s="354"/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  <c r="Q693" s="272"/>
      <c r="R693" s="272"/>
      <c r="S693" s="272"/>
      <c r="T693" s="272"/>
      <c r="U693" s="272"/>
      <c r="V693" s="272"/>
      <c r="W693" s="272"/>
      <c r="X693" s="272"/>
      <c r="Y693" s="272"/>
      <c r="Z693" s="272"/>
      <c r="AA693" s="272"/>
      <c r="AB693" s="272"/>
      <c r="AC693" s="272"/>
      <c r="AD693" s="272"/>
      <c r="AE693" s="272"/>
      <c r="AF693" s="272"/>
      <c r="AG693" s="272"/>
      <c r="AH693" s="272"/>
      <c r="AI693" s="272"/>
      <c r="AJ693" s="272"/>
      <c r="AK693" s="272"/>
      <c r="AL693" s="272"/>
      <c r="AM693" s="272"/>
      <c r="AN693" s="272"/>
      <c r="AO693" s="272"/>
      <c r="AP693" s="272"/>
      <c r="AQ693" s="272"/>
      <c r="AR693" s="272"/>
      <c r="AS693" s="272"/>
      <c r="AT693" s="272"/>
      <c r="AU693" s="272"/>
      <c r="AV693" s="272"/>
      <c r="AW693" s="272"/>
      <c r="AX693" s="272"/>
      <c r="AY693" s="272"/>
      <c r="AZ693" s="272"/>
      <c r="BA693" s="272"/>
      <c r="BB693" s="272"/>
      <c r="BC693" s="272"/>
      <c r="BD693" s="272"/>
      <c r="BE693" s="272"/>
      <c r="BF693" s="272"/>
      <c r="BG693" s="272"/>
      <c r="BH693" s="272"/>
      <c r="BI693" s="272"/>
      <c r="BJ693" s="272"/>
      <c r="BK693" s="272"/>
      <c r="BL693" s="272"/>
      <c r="BM693" s="272"/>
      <c r="BN693" s="272"/>
      <c r="BO693" s="272"/>
      <c r="BP693" s="272"/>
      <c r="BQ693" s="272"/>
      <c r="BR693" s="272"/>
      <c r="BS693" s="272"/>
      <c r="BT693" s="272"/>
      <c r="BU693" s="272"/>
      <c r="BV693" s="272"/>
      <c r="BW693" s="272"/>
      <c r="BX693" s="272"/>
      <c r="BY693" s="272"/>
      <c r="BZ693" s="272"/>
      <c r="CA693" s="272"/>
      <c r="CB693" s="272"/>
      <c r="CC693" s="272"/>
      <c r="CD693" s="272"/>
      <c r="CE693" s="272"/>
      <c r="CF693" s="272"/>
      <c r="CG693" s="272"/>
      <c r="CH693" s="272"/>
      <c r="CI693" s="272"/>
      <c r="CJ693" s="272"/>
      <c r="CK693" s="272"/>
      <c r="CL693" s="272"/>
      <c r="CM693" s="272"/>
      <c r="CN693" s="272"/>
      <c r="CO693" s="272"/>
      <c r="CP693" s="272"/>
      <c r="CQ693" s="272"/>
      <c r="CR693" s="272"/>
      <c r="CS693" s="272"/>
      <c r="CT693" s="272"/>
      <c r="CU693" s="272"/>
      <c r="CV693" s="272"/>
      <c r="CW693" s="272"/>
      <c r="CX693" s="272"/>
      <c r="CY693" s="272"/>
      <c r="CZ693" s="272"/>
      <c r="DA693" s="272"/>
      <c r="DB693" s="272"/>
      <c r="DC693" s="272"/>
      <c r="DD693" s="272"/>
      <c r="DE693" s="272"/>
      <c r="DF693" s="272"/>
      <c r="DG693" s="272"/>
      <c r="DH693" s="272"/>
      <c r="DI693" s="272"/>
      <c r="DJ693" s="272"/>
      <c r="DK693" s="272"/>
      <c r="DL693" s="272"/>
      <c r="DM693" s="272"/>
      <c r="DN693" s="272"/>
      <c r="DO693" s="272"/>
      <c r="DP693" s="272"/>
      <c r="DQ693" s="272"/>
      <c r="DR693" s="272"/>
      <c r="DS693" s="272"/>
      <c r="DT693" s="272"/>
      <c r="DU693" s="272"/>
      <c r="DV693" s="272"/>
      <c r="DW693" s="272"/>
      <c r="DX693" s="272"/>
      <c r="DY693" s="272"/>
      <c r="DZ693" s="272"/>
      <c r="EA693" s="272"/>
      <c r="EB693" s="272"/>
      <c r="EC693" s="272"/>
      <c r="ED693" s="272"/>
      <c r="EE693" s="272"/>
      <c r="EF693" s="272"/>
      <c r="EG693" s="272"/>
      <c r="EH693" s="272"/>
      <c r="EI693" s="272"/>
      <c r="EJ693" s="272"/>
      <c r="EK693" s="272"/>
      <c r="EL693" s="272"/>
      <c r="EM693" s="272"/>
      <c r="EN693" s="272"/>
      <c r="EO693" s="272"/>
      <c r="EP693" s="272"/>
      <c r="EQ693" s="272"/>
      <c r="ER693" s="272"/>
      <c r="ES693" s="272"/>
      <c r="ET693" s="272"/>
      <c r="EU693" s="272"/>
      <c r="EV693" s="272"/>
      <c r="EW693" s="272"/>
      <c r="EX693" s="272"/>
      <c r="EY693" s="272"/>
      <c r="EZ693" s="272"/>
      <c r="FA693" s="272"/>
      <c r="FB693" s="272"/>
      <c r="FC693" s="272"/>
      <c r="FD693" s="272"/>
      <c r="FE693" s="272"/>
      <c r="FF693" s="272"/>
      <c r="FG693" s="272"/>
      <c r="FH693" s="272"/>
      <c r="FI693" s="272"/>
      <c r="FJ693" s="272"/>
      <c r="FK693" s="272"/>
      <c r="FL693" s="272"/>
      <c r="FM693" s="272"/>
      <c r="FN693" s="272"/>
      <c r="FO693" s="272"/>
    </row>
    <row r="694" spans="1:171" ht="15">
      <c r="A694" s="213"/>
      <c r="B694" s="226" t="s">
        <v>11</v>
      </c>
      <c r="C694" s="179"/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  <c r="Q694" s="272"/>
      <c r="R694" s="272"/>
      <c r="S694" s="272"/>
      <c r="T694" s="272"/>
      <c r="U694" s="272"/>
      <c r="V694" s="272"/>
      <c r="W694" s="272"/>
      <c r="X694" s="272"/>
      <c r="Y694" s="272"/>
      <c r="Z694" s="272"/>
      <c r="AA694" s="272"/>
      <c r="AB694" s="272"/>
      <c r="AC694" s="272"/>
      <c r="AD694" s="272"/>
      <c r="AE694" s="272"/>
      <c r="AF694" s="272"/>
      <c r="AG694" s="272"/>
      <c r="AH694" s="272"/>
      <c r="AI694" s="272"/>
      <c r="AJ694" s="272"/>
      <c r="AK694" s="272"/>
      <c r="AL694" s="272"/>
      <c r="AM694" s="272"/>
      <c r="AN694" s="272"/>
      <c r="AO694" s="272"/>
      <c r="AP694" s="272"/>
      <c r="AQ694" s="272"/>
      <c r="AR694" s="272"/>
      <c r="AS694" s="272"/>
      <c r="AT694" s="272"/>
      <c r="AU694" s="272"/>
      <c r="AV694" s="272"/>
      <c r="AW694" s="272"/>
      <c r="AX694" s="272"/>
      <c r="AY694" s="272"/>
      <c r="AZ694" s="272"/>
      <c r="BA694" s="272"/>
      <c r="BB694" s="272"/>
      <c r="BC694" s="272"/>
      <c r="BD694" s="272"/>
      <c r="BE694" s="272"/>
      <c r="BF694" s="272"/>
      <c r="BG694" s="272"/>
      <c r="BH694" s="272"/>
      <c r="BI694" s="272"/>
      <c r="BJ694" s="272"/>
      <c r="BK694" s="272"/>
      <c r="BL694" s="272"/>
      <c r="BM694" s="272"/>
      <c r="BN694" s="272"/>
      <c r="BO694" s="272"/>
      <c r="BP694" s="272"/>
      <c r="BQ694" s="272"/>
      <c r="BR694" s="272"/>
      <c r="BS694" s="272"/>
      <c r="BT694" s="272"/>
      <c r="BU694" s="272"/>
      <c r="BV694" s="272"/>
      <c r="BW694" s="272"/>
      <c r="BX694" s="272"/>
      <c r="BY694" s="272"/>
      <c r="BZ694" s="272"/>
      <c r="CA694" s="272"/>
      <c r="CB694" s="272"/>
      <c r="CC694" s="272"/>
      <c r="CD694" s="272"/>
      <c r="CE694" s="272"/>
      <c r="CF694" s="272"/>
      <c r="CG694" s="272"/>
      <c r="CH694" s="272"/>
      <c r="CI694" s="272"/>
      <c r="CJ694" s="272"/>
      <c r="CK694" s="272"/>
      <c r="CL694" s="272"/>
      <c r="CM694" s="272"/>
      <c r="CN694" s="272"/>
      <c r="CO694" s="272"/>
      <c r="CP694" s="272"/>
      <c r="CQ694" s="272"/>
      <c r="CR694" s="272"/>
      <c r="CS694" s="272"/>
      <c r="CT694" s="272"/>
      <c r="CU694" s="272"/>
      <c r="CV694" s="272"/>
      <c r="CW694" s="272"/>
      <c r="CX694" s="272"/>
      <c r="CY694" s="272"/>
      <c r="CZ694" s="272"/>
      <c r="DA694" s="272"/>
      <c r="DB694" s="272"/>
      <c r="DC694" s="272"/>
      <c r="DD694" s="272"/>
      <c r="DE694" s="272"/>
      <c r="DF694" s="272"/>
      <c r="DG694" s="272"/>
      <c r="DH694" s="272"/>
      <c r="DI694" s="272"/>
      <c r="DJ694" s="272"/>
      <c r="DK694" s="272"/>
      <c r="DL694" s="272"/>
      <c r="DM694" s="272"/>
      <c r="DN694" s="272"/>
      <c r="DO694" s="272"/>
      <c r="DP694" s="272"/>
      <c r="DQ694" s="272"/>
      <c r="DR694" s="272"/>
      <c r="DS694" s="272"/>
      <c r="DT694" s="272"/>
      <c r="DU694" s="272"/>
      <c r="DV694" s="272"/>
      <c r="DW694" s="272"/>
      <c r="DX694" s="272"/>
      <c r="DY694" s="272"/>
      <c r="DZ694" s="272"/>
      <c r="EA694" s="272"/>
      <c r="EB694" s="272"/>
      <c r="EC694" s="272"/>
      <c r="ED694" s="272"/>
      <c r="EE694" s="272"/>
      <c r="EF694" s="272"/>
      <c r="EG694" s="272"/>
      <c r="EH694" s="272"/>
      <c r="EI694" s="272"/>
      <c r="EJ694" s="272"/>
      <c r="EK694" s="272"/>
      <c r="EL694" s="272"/>
      <c r="EM694" s="272"/>
      <c r="EN694" s="272"/>
      <c r="EO694" s="272"/>
      <c r="EP694" s="272"/>
      <c r="EQ694" s="272"/>
      <c r="ER694" s="272"/>
      <c r="ES694" s="272"/>
      <c r="ET694" s="272"/>
      <c r="EU694" s="272"/>
      <c r="EV694" s="272"/>
      <c r="EW694" s="272"/>
      <c r="EX694" s="272"/>
      <c r="EY694" s="272"/>
      <c r="EZ694" s="272"/>
      <c r="FA694" s="272"/>
      <c r="FB694" s="272"/>
      <c r="FC694" s="272"/>
      <c r="FD694" s="272"/>
      <c r="FE694" s="272"/>
      <c r="FF694" s="272"/>
      <c r="FG694" s="272"/>
      <c r="FH694" s="272"/>
      <c r="FI694" s="272"/>
      <c r="FJ694" s="272"/>
      <c r="FK694" s="272"/>
      <c r="FL694" s="272"/>
      <c r="FM694" s="272"/>
      <c r="FN694" s="272"/>
      <c r="FO694" s="272"/>
    </row>
    <row r="695" spans="1:171" ht="15">
      <c r="A695" s="213"/>
      <c r="B695" s="226" t="s">
        <v>12</v>
      </c>
      <c r="C695" s="179"/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2"/>
      <c r="Z695" s="272"/>
      <c r="AA695" s="272"/>
      <c r="AB695" s="272"/>
      <c r="AC695" s="272"/>
      <c r="AD695" s="272"/>
      <c r="AE695" s="272"/>
      <c r="AF695" s="272"/>
      <c r="AG695" s="272"/>
      <c r="AH695" s="272"/>
      <c r="AI695" s="272"/>
      <c r="AJ695" s="272"/>
      <c r="AK695" s="272"/>
      <c r="AL695" s="272"/>
      <c r="AM695" s="272"/>
      <c r="AN695" s="272"/>
      <c r="AO695" s="272"/>
      <c r="AP695" s="272"/>
      <c r="AQ695" s="272"/>
      <c r="AR695" s="272"/>
      <c r="AS695" s="272"/>
      <c r="AT695" s="272"/>
      <c r="AU695" s="272"/>
      <c r="AV695" s="272"/>
      <c r="AW695" s="272"/>
      <c r="AX695" s="272"/>
      <c r="AY695" s="272"/>
      <c r="AZ695" s="272"/>
      <c r="BA695" s="272"/>
      <c r="BB695" s="272"/>
      <c r="BC695" s="272"/>
      <c r="BD695" s="272"/>
      <c r="BE695" s="272"/>
      <c r="BF695" s="272"/>
      <c r="BG695" s="272"/>
      <c r="BH695" s="272"/>
      <c r="BI695" s="272"/>
      <c r="BJ695" s="272"/>
      <c r="BK695" s="272"/>
      <c r="BL695" s="272"/>
      <c r="BM695" s="272"/>
      <c r="BN695" s="272"/>
      <c r="BO695" s="272"/>
      <c r="BP695" s="272"/>
      <c r="BQ695" s="272"/>
      <c r="BR695" s="272"/>
      <c r="BS695" s="272"/>
      <c r="BT695" s="272"/>
      <c r="BU695" s="272"/>
      <c r="BV695" s="272"/>
      <c r="BW695" s="272"/>
      <c r="BX695" s="272"/>
      <c r="BY695" s="272"/>
      <c r="BZ695" s="272"/>
      <c r="CA695" s="272"/>
      <c r="CB695" s="272"/>
      <c r="CC695" s="272"/>
      <c r="CD695" s="272"/>
      <c r="CE695" s="272"/>
      <c r="CF695" s="272"/>
      <c r="CG695" s="272"/>
      <c r="CH695" s="272"/>
      <c r="CI695" s="272"/>
      <c r="CJ695" s="272"/>
      <c r="CK695" s="272"/>
      <c r="CL695" s="272"/>
      <c r="CM695" s="272"/>
      <c r="CN695" s="272"/>
      <c r="CO695" s="272"/>
      <c r="CP695" s="272"/>
      <c r="CQ695" s="272"/>
      <c r="CR695" s="272"/>
      <c r="CS695" s="272"/>
      <c r="CT695" s="272"/>
      <c r="CU695" s="272"/>
      <c r="CV695" s="272"/>
      <c r="CW695" s="272"/>
      <c r="CX695" s="272"/>
      <c r="CY695" s="272"/>
      <c r="CZ695" s="272"/>
      <c r="DA695" s="272"/>
      <c r="DB695" s="272"/>
      <c r="DC695" s="272"/>
      <c r="DD695" s="272"/>
      <c r="DE695" s="272"/>
      <c r="DF695" s="272"/>
      <c r="DG695" s="272"/>
      <c r="DH695" s="272"/>
      <c r="DI695" s="272"/>
      <c r="DJ695" s="272"/>
      <c r="DK695" s="272"/>
      <c r="DL695" s="272"/>
      <c r="DM695" s="272"/>
      <c r="DN695" s="272"/>
      <c r="DO695" s="272"/>
      <c r="DP695" s="272"/>
      <c r="DQ695" s="272"/>
      <c r="DR695" s="272"/>
      <c r="DS695" s="272"/>
      <c r="DT695" s="272"/>
      <c r="DU695" s="272"/>
      <c r="DV695" s="272"/>
      <c r="DW695" s="272"/>
      <c r="DX695" s="272"/>
      <c r="DY695" s="272"/>
      <c r="DZ695" s="272"/>
      <c r="EA695" s="272"/>
      <c r="EB695" s="272"/>
      <c r="EC695" s="272"/>
      <c r="ED695" s="272"/>
      <c r="EE695" s="272"/>
      <c r="EF695" s="272"/>
      <c r="EG695" s="272"/>
      <c r="EH695" s="272"/>
      <c r="EI695" s="272"/>
      <c r="EJ695" s="272"/>
      <c r="EK695" s="272"/>
      <c r="EL695" s="272"/>
      <c r="EM695" s="272"/>
      <c r="EN695" s="272"/>
      <c r="EO695" s="272"/>
      <c r="EP695" s="272"/>
      <c r="EQ695" s="272"/>
      <c r="ER695" s="272"/>
      <c r="ES695" s="272"/>
      <c r="ET695" s="272"/>
      <c r="EU695" s="272"/>
      <c r="EV695" s="272"/>
      <c r="EW695" s="272"/>
      <c r="EX695" s="272"/>
      <c r="EY695" s="272"/>
      <c r="EZ695" s="272"/>
      <c r="FA695" s="272"/>
      <c r="FB695" s="272"/>
      <c r="FC695" s="272"/>
      <c r="FD695" s="272"/>
      <c r="FE695" s="272"/>
      <c r="FF695" s="272"/>
      <c r="FG695" s="272"/>
      <c r="FH695" s="272"/>
      <c r="FI695" s="272"/>
      <c r="FJ695" s="272"/>
      <c r="FK695" s="272"/>
      <c r="FL695" s="272"/>
      <c r="FM695" s="272"/>
      <c r="FN695" s="272"/>
      <c r="FO695" s="272"/>
    </row>
    <row r="696" spans="1:171" ht="15">
      <c r="A696" s="213"/>
      <c r="B696" s="226" t="s">
        <v>675</v>
      </c>
      <c r="C696" s="179"/>
      <c r="D696" s="272"/>
      <c r="E696" s="272"/>
      <c r="F696" s="272"/>
      <c r="G696" s="272"/>
      <c r="H696" s="272"/>
      <c r="I696" s="272"/>
      <c r="J696" s="272"/>
      <c r="K696" s="272"/>
      <c r="L696" s="272"/>
      <c r="M696" s="272"/>
      <c r="N696" s="272"/>
      <c r="O696" s="272"/>
      <c r="P696" s="272"/>
      <c r="Q696" s="272"/>
      <c r="R696" s="272"/>
      <c r="S696" s="272"/>
      <c r="T696" s="272"/>
      <c r="U696" s="272"/>
      <c r="V696" s="272"/>
      <c r="W696" s="272"/>
      <c r="X696" s="272"/>
      <c r="Y696" s="272"/>
      <c r="Z696" s="272"/>
      <c r="AA696" s="272"/>
      <c r="AB696" s="272"/>
      <c r="AC696" s="272"/>
      <c r="AD696" s="272"/>
      <c r="AE696" s="272"/>
      <c r="AF696" s="272"/>
      <c r="AG696" s="272"/>
      <c r="AH696" s="272"/>
      <c r="AI696" s="272"/>
      <c r="AJ696" s="272"/>
      <c r="AK696" s="272"/>
      <c r="AL696" s="272"/>
      <c r="AM696" s="272"/>
      <c r="AN696" s="272"/>
      <c r="AO696" s="272"/>
      <c r="AP696" s="272"/>
      <c r="AQ696" s="272"/>
      <c r="AR696" s="272"/>
      <c r="AS696" s="272"/>
      <c r="AT696" s="272"/>
      <c r="AU696" s="272"/>
      <c r="AV696" s="272"/>
      <c r="AW696" s="272"/>
      <c r="AX696" s="272"/>
      <c r="AY696" s="272"/>
      <c r="AZ696" s="272"/>
      <c r="BA696" s="272"/>
      <c r="BB696" s="272"/>
      <c r="BC696" s="272"/>
      <c r="BD696" s="272"/>
      <c r="BE696" s="272"/>
      <c r="BF696" s="272"/>
      <c r="BG696" s="272"/>
      <c r="BH696" s="272"/>
      <c r="BI696" s="272"/>
      <c r="BJ696" s="272"/>
      <c r="BK696" s="272"/>
      <c r="BL696" s="272"/>
      <c r="BM696" s="272"/>
      <c r="BN696" s="272"/>
      <c r="BO696" s="272"/>
      <c r="BP696" s="272"/>
      <c r="BQ696" s="272"/>
      <c r="BR696" s="272"/>
      <c r="BS696" s="272"/>
      <c r="BT696" s="272"/>
      <c r="BU696" s="272"/>
      <c r="BV696" s="272"/>
      <c r="BW696" s="272"/>
      <c r="BX696" s="272"/>
      <c r="BY696" s="272"/>
      <c r="BZ696" s="272"/>
      <c r="CA696" s="272"/>
      <c r="CB696" s="272"/>
      <c r="CC696" s="272"/>
      <c r="CD696" s="272"/>
      <c r="CE696" s="272"/>
      <c r="CF696" s="272"/>
      <c r="CG696" s="272"/>
      <c r="CH696" s="272"/>
      <c r="CI696" s="272"/>
      <c r="CJ696" s="272"/>
      <c r="CK696" s="272"/>
      <c r="CL696" s="272"/>
      <c r="CM696" s="272"/>
      <c r="CN696" s="272"/>
      <c r="CO696" s="272"/>
      <c r="CP696" s="272"/>
      <c r="CQ696" s="272"/>
      <c r="CR696" s="272"/>
      <c r="CS696" s="272"/>
      <c r="CT696" s="272"/>
      <c r="CU696" s="272"/>
      <c r="CV696" s="272"/>
      <c r="CW696" s="272"/>
      <c r="CX696" s="272"/>
      <c r="CY696" s="272"/>
      <c r="CZ696" s="272"/>
      <c r="DA696" s="272"/>
      <c r="DB696" s="272"/>
      <c r="DC696" s="272"/>
      <c r="DD696" s="272"/>
      <c r="DE696" s="272"/>
      <c r="DF696" s="272"/>
      <c r="DG696" s="272"/>
      <c r="DH696" s="272"/>
      <c r="DI696" s="272"/>
      <c r="DJ696" s="272"/>
      <c r="DK696" s="272"/>
      <c r="DL696" s="272"/>
      <c r="DM696" s="272"/>
      <c r="DN696" s="272"/>
      <c r="DO696" s="272"/>
      <c r="DP696" s="272"/>
      <c r="DQ696" s="272"/>
      <c r="DR696" s="272"/>
      <c r="DS696" s="272"/>
      <c r="DT696" s="272"/>
      <c r="DU696" s="272"/>
      <c r="DV696" s="272"/>
      <c r="DW696" s="272"/>
      <c r="DX696" s="272"/>
      <c r="DY696" s="272"/>
      <c r="DZ696" s="272"/>
      <c r="EA696" s="272"/>
      <c r="EB696" s="272"/>
      <c r="EC696" s="272"/>
      <c r="ED696" s="272"/>
      <c r="EE696" s="272"/>
      <c r="EF696" s="272"/>
      <c r="EG696" s="272"/>
      <c r="EH696" s="272"/>
      <c r="EI696" s="272"/>
      <c r="EJ696" s="272"/>
      <c r="EK696" s="272"/>
      <c r="EL696" s="272"/>
      <c r="EM696" s="272"/>
      <c r="EN696" s="272"/>
      <c r="EO696" s="272"/>
      <c r="EP696" s="272"/>
      <c r="EQ696" s="272"/>
      <c r="ER696" s="272"/>
      <c r="ES696" s="272"/>
      <c r="ET696" s="272"/>
      <c r="EU696" s="272"/>
      <c r="EV696" s="272"/>
      <c r="EW696" s="272"/>
      <c r="EX696" s="272"/>
      <c r="EY696" s="272"/>
      <c r="EZ696" s="272"/>
      <c r="FA696" s="272"/>
      <c r="FB696" s="272"/>
      <c r="FC696" s="272"/>
      <c r="FD696" s="272"/>
      <c r="FE696" s="272"/>
      <c r="FF696" s="272"/>
      <c r="FG696" s="272"/>
      <c r="FH696" s="272"/>
      <c r="FI696" s="272"/>
      <c r="FJ696" s="272"/>
      <c r="FK696" s="272"/>
      <c r="FL696" s="272"/>
      <c r="FM696" s="272"/>
      <c r="FN696" s="272"/>
      <c r="FO696" s="272"/>
    </row>
    <row r="697" spans="1:171" ht="15">
      <c r="A697" s="213"/>
      <c r="B697" s="362" t="s">
        <v>919</v>
      </c>
      <c r="C697" s="179"/>
      <c r="D697" s="272"/>
      <c r="E697" s="272"/>
      <c r="F697" s="272"/>
      <c r="G697" s="272"/>
      <c r="H697" s="272"/>
      <c r="I697" s="272"/>
      <c r="J697" s="272"/>
      <c r="K697" s="272"/>
      <c r="L697" s="272"/>
      <c r="M697" s="272"/>
      <c r="N697" s="272"/>
      <c r="O697" s="272"/>
      <c r="P697" s="272"/>
      <c r="Q697" s="272"/>
      <c r="R697" s="272"/>
      <c r="S697" s="272"/>
      <c r="T697" s="272"/>
      <c r="U697" s="272"/>
      <c r="V697" s="272"/>
      <c r="W697" s="272"/>
      <c r="X697" s="272"/>
      <c r="Y697" s="272"/>
      <c r="Z697" s="272"/>
      <c r="AA697" s="272"/>
      <c r="AB697" s="272"/>
      <c r="AC697" s="272"/>
      <c r="AD697" s="272"/>
      <c r="AE697" s="272"/>
      <c r="AF697" s="272"/>
      <c r="AG697" s="272"/>
      <c r="AH697" s="272"/>
      <c r="AI697" s="272"/>
      <c r="AJ697" s="272"/>
      <c r="AK697" s="272"/>
      <c r="AL697" s="272"/>
      <c r="AM697" s="272"/>
      <c r="AN697" s="272"/>
      <c r="AO697" s="272"/>
      <c r="AP697" s="272"/>
      <c r="AQ697" s="272"/>
      <c r="AR697" s="272"/>
      <c r="AS697" s="272"/>
      <c r="AT697" s="272"/>
      <c r="AU697" s="272"/>
      <c r="AV697" s="272"/>
      <c r="AW697" s="272"/>
      <c r="AX697" s="272"/>
      <c r="AY697" s="272"/>
      <c r="AZ697" s="272"/>
      <c r="BA697" s="272"/>
      <c r="BB697" s="272"/>
      <c r="BC697" s="272"/>
      <c r="BD697" s="272"/>
      <c r="BE697" s="272"/>
      <c r="BF697" s="272"/>
      <c r="BG697" s="272"/>
      <c r="BH697" s="272"/>
      <c r="BI697" s="272"/>
      <c r="BJ697" s="272"/>
      <c r="BK697" s="272"/>
      <c r="BL697" s="272"/>
      <c r="BM697" s="272"/>
      <c r="BN697" s="272"/>
      <c r="BO697" s="272"/>
      <c r="BP697" s="272"/>
      <c r="BQ697" s="272"/>
      <c r="BR697" s="272"/>
      <c r="BS697" s="272"/>
      <c r="BT697" s="272"/>
      <c r="BU697" s="272"/>
      <c r="BV697" s="272"/>
      <c r="BW697" s="272"/>
      <c r="BX697" s="272"/>
      <c r="BY697" s="272"/>
      <c r="BZ697" s="272"/>
      <c r="CA697" s="272"/>
      <c r="CB697" s="272"/>
      <c r="CC697" s="272"/>
      <c r="CD697" s="272"/>
      <c r="CE697" s="272"/>
      <c r="CF697" s="272"/>
      <c r="CG697" s="272"/>
      <c r="CH697" s="272"/>
      <c r="CI697" s="272"/>
      <c r="CJ697" s="272"/>
      <c r="CK697" s="272"/>
      <c r="CL697" s="272"/>
      <c r="CM697" s="272"/>
      <c r="CN697" s="272"/>
      <c r="CO697" s="272"/>
      <c r="CP697" s="272"/>
      <c r="CQ697" s="272"/>
      <c r="CR697" s="272"/>
      <c r="CS697" s="272"/>
      <c r="CT697" s="272"/>
      <c r="CU697" s="272"/>
      <c r="CV697" s="272"/>
      <c r="CW697" s="272"/>
      <c r="CX697" s="272"/>
      <c r="CY697" s="272"/>
      <c r="CZ697" s="272"/>
      <c r="DA697" s="272"/>
      <c r="DB697" s="272"/>
      <c r="DC697" s="272"/>
      <c r="DD697" s="272"/>
      <c r="DE697" s="272"/>
      <c r="DF697" s="272"/>
      <c r="DG697" s="272"/>
      <c r="DH697" s="272"/>
      <c r="DI697" s="272"/>
      <c r="DJ697" s="272"/>
      <c r="DK697" s="272"/>
      <c r="DL697" s="272"/>
      <c r="DM697" s="272"/>
      <c r="DN697" s="272"/>
      <c r="DO697" s="272"/>
      <c r="DP697" s="272"/>
      <c r="DQ697" s="272"/>
      <c r="DR697" s="272"/>
      <c r="DS697" s="272"/>
      <c r="DT697" s="272"/>
      <c r="DU697" s="272"/>
      <c r="DV697" s="272"/>
      <c r="DW697" s="272"/>
      <c r="DX697" s="272"/>
      <c r="DY697" s="272"/>
      <c r="DZ697" s="272"/>
      <c r="EA697" s="272"/>
      <c r="EB697" s="272"/>
      <c r="EC697" s="272"/>
      <c r="ED697" s="272"/>
      <c r="EE697" s="272"/>
      <c r="EF697" s="272"/>
      <c r="EG697" s="272"/>
      <c r="EH697" s="272"/>
      <c r="EI697" s="272"/>
      <c r="EJ697" s="272"/>
      <c r="EK697" s="272"/>
      <c r="EL697" s="272"/>
      <c r="EM697" s="272"/>
      <c r="EN697" s="272"/>
      <c r="EO697" s="272"/>
      <c r="EP697" s="272"/>
      <c r="EQ697" s="272"/>
      <c r="ER697" s="272"/>
      <c r="ES697" s="272"/>
      <c r="ET697" s="272"/>
      <c r="EU697" s="272"/>
      <c r="EV697" s="272"/>
      <c r="EW697" s="272"/>
      <c r="EX697" s="272"/>
      <c r="EY697" s="272"/>
      <c r="EZ697" s="272"/>
      <c r="FA697" s="272"/>
      <c r="FB697" s="272"/>
      <c r="FC697" s="272"/>
      <c r="FD697" s="272"/>
      <c r="FE697" s="272"/>
      <c r="FF697" s="272"/>
      <c r="FG697" s="272"/>
      <c r="FH697" s="272"/>
      <c r="FI697" s="272"/>
      <c r="FJ697" s="272"/>
      <c r="FK697" s="272"/>
      <c r="FL697" s="272"/>
      <c r="FM697" s="272"/>
      <c r="FN697" s="272"/>
      <c r="FO697" s="272"/>
    </row>
    <row r="698" spans="1:171" ht="15">
      <c r="A698" s="207"/>
      <c r="B698" s="238" t="s">
        <v>921</v>
      </c>
      <c r="C698" s="224" t="e">
        <f>C696/C694</f>
        <v>#DIV/0!</v>
      </c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2"/>
      <c r="Z698" s="272"/>
      <c r="AA698" s="272"/>
      <c r="AB698" s="272"/>
      <c r="AC698" s="272"/>
      <c r="AD698" s="272"/>
      <c r="AE698" s="272"/>
      <c r="AF698" s="272"/>
      <c r="AG698" s="272"/>
      <c r="AH698" s="272"/>
      <c r="AI698" s="272"/>
      <c r="AJ698" s="272"/>
      <c r="AK698" s="272"/>
      <c r="AL698" s="272"/>
      <c r="AM698" s="272"/>
      <c r="AN698" s="272"/>
      <c r="AO698" s="272"/>
      <c r="AP698" s="272"/>
      <c r="AQ698" s="272"/>
      <c r="AR698" s="272"/>
      <c r="AS698" s="272"/>
      <c r="AT698" s="272"/>
      <c r="AU698" s="272"/>
      <c r="AV698" s="272"/>
      <c r="AW698" s="272"/>
      <c r="AX698" s="272"/>
      <c r="AY698" s="272"/>
      <c r="AZ698" s="272"/>
      <c r="BA698" s="272"/>
      <c r="BB698" s="272"/>
      <c r="BC698" s="272"/>
      <c r="BD698" s="272"/>
      <c r="BE698" s="272"/>
      <c r="BF698" s="272"/>
      <c r="BG698" s="272"/>
      <c r="BH698" s="272"/>
      <c r="BI698" s="272"/>
      <c r="BJ698" s="272"/>
      <c r="BK698" s="272"/>
      <c r="BL698" s="272"/>
      <c r="BM698" s="272"/>
      <c r="BN698" s="272"/>
      <c r="BO698" s="272"/>
      <c r="BP698" s="272"/>
      <c r="BQ698" s="272"/>
      <c r="BR698" s="272"/>
      <c r="BS698" s="272"/>
      <c r="BT698" s="272"/>
      <c r="BU698" s="272"/>
      <c r="BV698" s="272"/>
      <c r="BW698" s="272"/>
      <c r="BX698" s="272"/>
      <c r="BY698" s="272"/>
      <c r="BZ698" s="272"/>
      <c r="CA698" s="272"/>
      <c r="CB698" s="272"/>
      <c r="CC698" s="272"/>
      <c r="CD698" s="272"/>
      <c r="CE698" s="272"/>
      <c r="CF698" s="272"/>
      <c r="CG698" s="272"/>
      <c r="CH698" s="272"/>
      <c r="CI698" s="272"/>
      <c r="CJ698" s="272"/>
      <c r="CK698" s="272"/>
      <c r="CL698" s="272"/>
      <c r="CM698" s="272"/>
      <c r="CN698" s="272"/>
      <c r="CO698" s="272"/>
      <c r="CP698" s="272"/>
      <c r="CQ698" s="272"/>
      <c r="CR698" s="272"/>
      <c r="CS698" s="272"/>
      <c r="CT698" s="272"/>
      <c r="CU698" s="272"/>
      <c r="CV698" s="272"/>
      <c r="CW698" s="272"/>
      <c r="CX698" s="272"/>
      <c r="CY698" s="272"/>
      <c r="CZ698" s="272"/>
      <c r="DA698" s="272"/>
      <c r="DB698" s="272"/>
      <c r="DC698" s="272"/>
      <c r="DD698" s="272"/>
      <c r="DE698" s="272"/>
      <c r="DF698" s="272"/>
      <c r="DG698" s="272"/>
      <c r="DH698" s="272"/>
      <c r="DI698" s="272"/>
      <c r="DJ698" s="272"/>
      <c r="DK698" s="272"/>
      <c r="DL698" s="272"/>
      <c r="DM698" s="272"/>
      <c r="DN698" s="272"/>
      <c r="DO698" s="272"/>
      <c r="DP698" s="272"/>
      <c r="DQ698" s="272"/>
      <c r="DR698" s="272"/>
      <c r="DS698" s="272"/>
      <c r="DT698" s="272"/>
      <c r="DU698" s="272"/>
      <c r="DV698" s="272"/>
      <c r="DW698" s="272"/>
      <c r="DX698" s="272"/>
      <c r="DY698" s="272"/>
      <c r="DZ698" s="272"/>
      <c r="EA698" s="272"/>
      <c r="EB698" s="272"/>
      <c r="EC698" s="272"/>
      <c r="ED698" s="272"/>
      <c r="EE698" s="272"/>
      <c r="EF698" s="272"/>
      <c r="EG698" s="272"/>
      <c r="EH698" s="272"/>
      <c r="EI698" s="272"/>
      <c r="EJ698" s="272"/>
      <c r="EK698" s="272"/>
      <c r="EL698" s="272"/>
      <c r="EM698" s="272"/>
      <c r="EN698" s="272"/>
      <c r="EO698" s="272"/>
      <c r="EP698" s="272"/>
      <c r="EQ698" s="272"/>
      <c r="ER698" s="272"/>
      <c r="ES698" s="272"/>
      <c r="ET698" s="272"/>
      <c r="EU698" s="272"/>
      <c r="EV698" s="272"/>
      <c r="EW698" s="272"/>
      <c r="EX698" s="272"/>
      <c r="EY698" s="272"/>
      <c r="EZ698" s="272"/>
      <c r="FA698" s="272"/>
      <c r="FB698" s="272"/>
      <c r="FC698" s="272"/>
      <c r="FD698" s="272"/>
      <c r="FE698" s="272"/>
      <c r="FF698" s="272"/>
      <c r="FG698" s="272"/>
      <c r="FH698" s="272"/>
      <c r="FI698" s="272"/>
      <c r="FJ698" s="272"/>
      <c r="FK698" s="272"/>
      <c r="FL698" s="272"/>
      <c r="FM698" s="272"/>
      <c r="FN698" s="272"/>
      <c r="FO698" s="272"/>
    </row>
    <row r="699" spans="1:171" ht="15">
      <c r="A699" s="207"/>
      <c r="B699" s="238" t="s">
        <v>922</v>
      </c>
      <c r="C699" s="224" t="e">
        <f>C696/C695</f>
        <v>#DIV/0!</v>
      </c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2"/>
      <c r="Q699" s="272"/>
      <c r="R699" s="272"/>
      <c r="S699" s="272"/>
      <c r="T699" s="272"/>
      <c r="U699" s="272"/>
      <c r="V699" s="272"/>
      <c r="W699" s="272"/>
      <c r="X699" s="272"/>
      <c r="Y699" s="272"/>
      <c r="Z699" s="272"/>
      <c r="AA699" s="272"/>
      <c r="AB699" s="272"/>
      <c r="AC699" s="272"/>
      <c r="AD699" s="272"/>
      <c r="AE699" s="272"/>
      <c r="AF699" s="272"/>
      <c r="AG699" s="272"/>
      <c r="AH699" s="272"/>
      <c r="AI699" s="272"/>
      <c r="AJ699" s="272"/>
      <c r="AK699" s="272"/>
      <c r="AL699" s="272"/>
      <c r="AM699" s="272"/>
      <c r="AN699" s="272"/>
      <c r="AO699" s="272"/>
      <c r="AP699" s="272"/>
      <c r="AQ699" s="272"/>
      <c r="AR699" s="272"/>
      <c r="AS699" s="272"/>
      <c r="AT699" s="272"/>
      <c r="AU699" s="272"/>
      <c r="AV699" s="272"/>
      <c r="AW699" s="272"/>
      <c r="AX699" s="272"/>
      <c r="AY699" s="272"/>
      <c r="AZ699" s="272"/>
      <c r="BA699" s="272"/>
      <c r="BB699" s="272"/>
      <c r="BC699" s="272"/>
      <c r="BD699" s="272"/>
      <c r="BE699" s="272"/>
      <c r="BF699" s="272"/>
      <c r="BG699" s="272"/>
      <c r="BH699" s="272"/>
      <c r="BI699" s="272"/>
      <c r="BJ699" s="272"/>
      <c r="BK699" s="272"/>
      <c r="BL699" s="272"/>
      <c r="BM699" s="272"/>
      <c r="BN699" s="272"/>
      <c r="BO699" s="272"/>
      <c r="BP699" s="272"/>
      <c r="BQ699" s="272"/>
      <c r="BR699" s="272"/>
      <c r="BS699" s="272"/>
      <c r="BT699" s="272"/>
      <c r="BU699" s="272"/>
      <c r="BV699" s="272"/>
      <c r="BW699" s="272"/>
      <c r="BX699" s="272"/>
      <c r="BY699" s="272"/>
      <c r="BZ699" s="272"/>
      <c r="CA699" s="272"/>
      <c r="CB699" s="272"/>
      <c r="CC699" s="272"/>
      <c r="CD699" s="272"/>
      <c r="CE699" s="272"/>
      <c r="CF699" s="272"/>
      <c r="CG699" s="272"/>
      <c r="CH699" s="272"/>
      <c r="CI699" s="272"/>
      <c r="CJ699" s="272"/>
      <c r="CK699" s="272"/>
      <c r="CL699" s="272"/>
      <c r="CM699" s="272"/>
      <c r="CN699" s="272"/>
      <c r="CO699" s="272"/>
      <c r="CP699" s="272"/>
      <c r="CQ699" s="272"/>
      <c r="CR699" s="272"/>
      <c r="CS699" s="272"/>
      <c r="CT699" s="272"/>
      <c r="CU699" s="272"/>
      <c r="CV699" s="272"/>
      <c r="CW699" s="272"/>
      <c r="CX699" s="272"/>
      <c r="CY699" s="272"/>
      <c r="CZ699" s="272"/>
      <c r="DA699" s="272"/>
      <c r="DB699" s="272"/>
      <c r="DC699" s="272"/>
      <c r="DD699" s="272"/>
      <c r="DE699" s="272"/>
      <c r="DF699" s="272"/>
      <c r="DG699" s="272"/>
      <c r="DH699" s="272"/>
      <c r="DI699" s="272"/>
      <c r="DJ699" s="272"/>
      <c r="DK699" s="272"/>
      <c r="DL699" s="272"/>
      <c r="DM699" s="272"/>
      <c r="DN699" s="272"/>
      <c r="DO699" s="272"/>
      <c r="DP699" s="272"/>
      <c r="DQ699" s="272"/>
      <c r="DR699" s="272"/>
      <c r="DS699" s="272"/>
      <c r="DT699" s="272"/>
      <c r="DU699" s="272"/>
      <c r="DV699" s="272"/>
      <c r="DW699" s="272"/>
      <c r="DX699" s="272"/>
      <c r="DY699" s="272"/>
      <c r="DZ699" s="272"/>
      <c r="EA699" s="272"/>
      <c r="EB699" s="272"/>
      <c r="EC699" s="272"/>
      <c r="ED699" s="272"/>
      <c r="EE699" s="272"/>
      <c r="EF699" s="272"/>
      <c r="EG699" s="272"/>
      <c r="EH699" s="272"/>
      <c r="EI699" s="272"/>
      <c r="EJ699" s="272"/>
      <c r="EK699" s="272"/>
      <c r="EL699" s="272"/>
      <c r="EM699" s="272"/>
      <c r="EN699" s="272"/>
      <c r="EO699" s="272"/>
      <c r="EP699" s="272"/>
      <c r="EQ699" s="272"/>
      <c r="ER699" s="272"/>
      <c r="ES699" s="272"/>
      <c r="ET699" s="272"/>
      <c r="EU699" s="272"/>
      <c r="EV699" s="272"/>
      <c r="EW699" s="272"/>
      <c r="EX699" s="272"/>
      <c r="EY699" s="272"/>
      <c r="EZ699" s="272"/>
      <c r="FA699" s="272"/>
      <c r="FB699" s="272"/>
      <c r="FC699" s="272"/>
      <c r="FD699" s="272"/>
      <c r="FE699" s="272"/>
      <c r="FF699" s="272"/>
      <c r="FG699" s="272"/>
      <c r="FH699" s="272"/>
      <c r="FI699" s="272"/>
      <c r="FJ699" s="272"/>
      <c r="FK699" s="272"/>
      <c r="FL699" s="272"/>
      <c r="FM699" s="272"/>
      <c r="FN699" s="272"/>
      <c r="FO699" s="272"/>
    </row>
    <row r="700" spans="1:171" ht="15">
      <c r="A700" s="207"/>
      <c r="B700" s="238" t="s">
        <v>923</v>
      </c>
      <c r="C700" s="224" t="e">
        <f>C697/C694</f>
        <v>#DIV/0!</v>
      </c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272"/>
      <c r="Q700" s="272"/>
      <c r="R700" s="272"/>
      <c r="S700" s="272"/>
      <c r="T700" s="272"/>
      <c r="U700" s="272"/>
      <c r="V700" s="272"/>
      <c r="W700" s="272"/>
      <c r="X700" s="272"/>
      <c r="Y700" s="272"/>
      <c r="Z700" s="272"/>
      <c r="AA700" s="272"/>
      <c r="AB700" s="272"/>
      <c r="AC700" s="272"/>
      <c r="AD700" s="272"/>
      <c r="AE700" s="272"/>
      <c r="AF700" s="272"/>
      <c r="AG700" s="272"/>
      <c r="AH700" s="272"/>
      <c r="AI700" s="272"/>
      <c r="AJ700" s="272"/>
      <c r="AK700" s="272"/>
      <c r="AL700" s="272"/>
      <c r="AM700" s="272"/>
      <c r="AN700" s="272"/>
      <c r="AO700" s="272"/>
      <c r="AP700" s="272"/>
      <c r="AQ700" s="272"/>
      <c r="AR700" s="272"/>
      <c r="AS700" s="272"/>
      <c r="AT700" s="272"/>
      <c r="AU700" s="272"/>
      <c r="AV700" s="272"/>
      <c r="AW700" s="272"/>
      <c r="AX700" s="272"/>
      <c r="AY700" s="272"/>
      <c r="AZ700" s="272"/>
      <c r="BA700" s="272"/>
      <c r="BB700" s="272"/>
      <c r="BC700" s="272"/>
      <c r="BD700" s="272"/>
      <c r="BE700" s="272"/>
      <c r="BF700" s="272"/>
      <c r="BG700" s="272"/>
      <c r="BH700" s="272"/>
      <c r="BI700" s="272"/>
      <c r="BJ700" s="272"/>
      <c r="BK700" s="272"/>
      <c r="BL700" s="272"/>
      <c r="BM700" s="272"/>
      <c r="BN700" s="272"/>
      <c r="BO700" s="272"/>
      <c r="BP700" s="272"/>
      <c r="BQ700" s="272"/>
      <c r="BR700" s="272"/>
      <c r="BS700" s="272"/>
      <c r="BT700" s="272"/>
      <c r="BU700" s="272"/>
      <c r="BV700" s="272"/>
      <c r="BW700" s="272"/>
      <c r="BX700" s="272"/>
      <c r="BY700" s="272"/>
      <c r="BZ700" s="272"/>
      <c r="CA700" s="272"/>
      <c r="CB700" s="272"/>
      <c r="CC700" s="272"/>
      <c r="CD700" s="272"/>
      <c r="CE700" s="272"/>
      <c r="CF700" s="272"/>
      <c r="CG700" s="272"/>
      <c r="CH700" s="272"/>
      <c r="CI700" s="272"/>
      <c r="CJ700" s="272"/>
      <c r="CK700" s="272"/>
      <c r="CL700" s="272"/>
      <c r="CM700" s="272"/>
      <c r="CN700" s="272"/>
      <c r="CO700" s="272"/>
      <c r="CP700" s="272"/>
      <c r="CQ700" s="272"/>
      <c r="CR700" s="272"/>
      <c r="CS700" s="272"/>
      <c r="CT700" s="272"/>
      <c r="CU700" s="272"/>
      <c r="CV700" s="272"/>
      <c r="CW700" s="272"/>
      <c r="CX700" s="272"/>
      <c r="CY700" s="272"/>
      <c r="CZ700" s="272"/>
      <c r="DA700" s="272"/>
      <c r="DB700" s="272"/>
      <c r="DC700" s="272"/>
      <c r="DD700" s="272"/>
      <c r="DE700" s="272"/>
      <c r="DF700" s="272"/>
      <c r="DG700" s="272"/>
      <c r="DH700" s="272"/>
      <c r="DI700" s="272"/>
      <c r="DJ700" s="272"/>
      <c r="DK700" s="272"/>
      <c r="DL700" s="272"/>
      <c r="DM700" s="272"/>
      <c r="DN700" s="272"/>
      <c r="DO700" s="272"/>
      <c r="DP700" s="272"/>
      <c r="DQ700" s="272"/>
      <c r="DR700" s="272"/>
      <c r="DS700" s="272"/>
      <c r="DT700" s="272"/>
      <c r="DU700" s="272"/>
      <c r="DV700" s="272"/>
      <c r="DW700" s="272"/>
      <c r="DX700" s="272"/>
      <c r="DY700" s="272"/>
      <c r="DZ700" s="272"/>
      <c r="EA700" s="272"/>
      <c r="EB700" s="272"/>
      <c r="EC700" s="272"/>
      <c r="ED700" s="272"/>
      <c r="EE700" s="272"/>
      <c r="EF700" s="272"/>
      <c r="EG700" s="272"/>
      <c r="EH700" s="272"/>
      <c r="EI700" s="272"/>
      <c r="EJ700" s="272"/>
      <c r="EK700" s="272"/>
      <c r="EL700" s="272"/>
      <c r="EM700" s="272"/>
      <c r="EN700" s="272"/>
      <c r="EO700" s="272"/>
      <c r="EP700" s="272"/>
      <c r="EQ700" s="272"/>
      <c r="ER700" s="272"/>
      <c r="ES700" s="272"/>
      <c r="ET700" s="272"/>
      <c r="EU700" s="272"/>
      <c r="EV700" s="272"/>
      <c r="EW700" s="272"/>
      <c r="EX700" s="272"/>
      <c r="EY700" s="272"/>
      <c r="EZ700" s="272"/>
      <c r="FA700" s="272"/>
      <c r="FB700" s="272"/>
      <c r="FC700" s="272"/>
      <c r="FD700" s="272"/>
      <c r="FE700" s="272"/>
      <c r="FF700" s="272"/>
      <c r="FG700" s="272"/>
      <c r="FH700" s="272"/>
      <c r="FI700" s="272"/>
      <c r="FJ700" s="272"/>
      <c r="FK700" s="272"/>
      <c r="FL700" s="272"/>
      <c r="FM700" s="272"/>
      <c r="FN700" s="272"/>
      <c r="FO700" s="272"/>
    </row>
    <row r="701" spans="1:171" ht="15">
      <c r="A701" s="207"/>
      <c r="B701" s="238" t="s">
        <v>924</v>
      </c>
      <c r="C701" s="224" t="e">
        <f>C697/C694</f>
        <v>#DIV/0!</v>
      </c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2"/>
      <c r="Z701" s="272"/>
      <c r="AA701" s="272"/>
      <c r="AB701" s="272"/>
      <c r="AC701" s="272"/>
      <c r="AD701" s="272"/>
      <c r="AE701" s="272"/>
      <c r="AF701" s="272"/>
      <c r="AG701" s="272"/>
      <c r="AH701" s="272"/>
      <c r="AI701" s="272"/>
      <c r="AJ701" s="272"/>
      <c r="AK701" s="272"/>
      <c r="AL701" s="272"/>
      <c r="AM701" s="272"/>
      <c r="AN701" s="272"/>
      <c r="AO701" s="272"/>
      <c r="AP701" s="272"/>
      <c r="AQ701" s="272"/>
      <c r="AR701" s="272"/>
      <c r="AS701" s="272"/>
      <c r="AT701" s="272"/>
      <c r="AU701" s="272"/>
      <c r="AV701" s="272"/>
      <c r="AW701" s="272"/>
      <c r="AX701" s="272"/>
      <c r="AY701" s="272"/>
      <c r="AZ701" s="272"/>
      <c r="BA701" s="272"/>
      <c r="BB701" s="272"/>
      <c r="BC701" s="272"/>
      <c r="BD701" s="272"/>
      <c r="BE701" s="272"/>
      <c r="BF701" s="272"/>
      <c r="BG701" s="272"/>
      <c r="BH701" s="272"/>
      <c r="BI701" s="272"/>
      <c r="BJ701" s="272"/>
      <c r="BK701" s="272"/>
      <c r="BL701" s="272"/>
      <c r="BM701" s="272"/>
      <c r="BN701" s="272"/>
      <c r="BO701" s="272"/>
      <c r="BP701" s="272"/>
      <c r="BQ701" s="272"/>
      <c r="BR701" s="272"/>
      <c r="BS701" s="272"/>
      <c r="BT701" s="272"/>
      <c r="BU701" s="272"/>
      <c r="BV701" s="272"/>
      <c r="BW701" s="272"/>
      <c r="BX701" s="272"/>
      <c r="BY701" s="272"/>
      <c r="BZ701" s="272"/>
      <c r="CA701" s="272"/>
      <c r="CB701" s="272"/>
      <c r="CC701" s="272"/>
      <c r="CD701" s="272"/>
      <c r="CE701" s="272"/>
      <c r="CF701" s="272"/>
      <c r="CG701" s="272"/>
      <c r="CH701" s="272"/>
      <c r="CI701" s="272"/>
      <c r="CJ701" s="272"/>
      <c r="CK701" s="272"/>
      <c r="CL701" s="272"/>
      <c r="CM701" s="272"/>
      <c r="CN701" s="272"/>
      <c r="CO701" s="272"/>
      <c r="CP701" s="272"/>
      <c r="CQ701" s="272"/>
      <c r="CR701" s="272"/>
      <c r="CS701" s="272"/>
      <c r="CT701" s="272"/>
      <c r="CU701" s="272"/>
      <c r="CV701" s="272"/>
      <c r="CW701" s="272"/>
      <c r="CX701" s="272"/>
      <c r="CY701" s="272"/>
      <c r="CZ701" s="272"/>
      <c r="DA701" s="272"/>
      <c r="DB701" s="272"/>
      <c r="DC701" s="272"/>
      <c r="DD701" s="272"/>
      <c r="DE701" s="272"/>
      <c r="DF701" s="272"/>
      <c r="DG701" s="272"/>
      <c r="DH701" s="272"/>
      <c r="DI701" s="272"/>
      <c r="DJ701" s="272"/>
      <c r="DK701" s="272"/>
      <c r="DL701" s="272"/>
      <c r="DM701" s="272"/>
      <c r="DN701" s="272"/>
      <c r="DO701" s="272"/>
      <c r="DP701" s="272"/>
      <c r="DQ701" s="272"/>
      <c r="DR701" s="272"/>
      <c r="DS701" s="272"/>
      <c r="DT701" s="272"/>
      <c r="DU701" s="272"/>
      <c r="DV701" s="272"/>
      <c r="DW701" s="272"/>
      <c r="DX701" s="272"/>
      <c r="DY701" s="272"/>
      <c r="DZ701" s="272"/>
      <c r="EA701" s="272"/>
      <c r="EB701" s="272"/>
      <c r="EC701" s="272"/>
      <c r="ED701" s="272"/>
      <c r="EE701" s="272"/>
      <c r="EF701" s="272"/>
      <c r="EG701" s="272"/>
      <c r="EH701" s="272"/>
      <c r="EI701" s="272"/>
      <c r="EJ701" s="272"/>
      <c r="EK701" s="272"/>
      <c r="EL701" s="272"/>
      <c r="EM701" s="272"/>
      <c r="EN701" s="272"/>
      <c r="EO701" s="272"/>
      <c r="EP701" s="272"/>
      <c r="EQ701" s="272"/>
      <c r="ER701" s="272"/>
      <c r="ES701" s="272"/>
      <c r="ET701" s="272"/>
      <c r="EU701" s="272"/>
      <c r="EV701" s="272"/>
      <c r="EW701" s="272"/>
      <c r="EX701" s="272"/>
      <c r="EY701" s="272"/>
      <c r="EZ701" s="272"/>
      <c r="FA701" s="272"/>
      <c r="FB701" s="272"/>
      <c r="FC701" s="272"/>
      <c r="FD701" s="272"/>
      <c r="FE701" s="272"/>
      <c r="FF701" s="272"/>
      <c r="FG701" s="272"/>
      <c r="FH701" s="272"/>
      <c r="FI701" s="272"/>
      <c r="FJ701" s="272"/>
      <c r="FK701" s="272"/>
      <c r="FL701" s="272"/>
      <c r="FM701" s="272"/>
      <c r="FN701" s="272"/>
      <c r="FO701" s="272"/>
    </row>
    <row r="702" spans="3:171" ht="15">
      <c r="C702" s="301"/>
      <c r="D702" s="272"/>
      <c r="E702" s="272"/>
      <c r="F702" s="272"/>
      <c r="G702" s="272"/>
      <c r="H702" s="272"/>
      <c r="I702" s="272"/>
      <c r="J702" s="272"/>
      <c r="K702" s="272"/>
      <c r="L702" s="272"/>
      <c r="M702" s="272"/>
      <c r="N702" s="272"/>
      <c r="O702" s="272"/>
      <c r="P702" s="272"/>
      <c r="Q702" s="272"/>
      <c r="R702" s="272"/>
      <c r="S702" s="272"/>
      <c r="T702" s="272"/>
      <c r="U702" s="272"/>
      <c r="V702" s="272"/>
      <c r="W702" s="272"/>
      <c r="X702" s="272"/>
      <c r="Y702" s="272"/>
      <c r="Z702" s="272"/>
      <c r="AA702" s="272"/>
      <c r="AB702" s="272"/>
      <c r="AC702" s="272"/>
      <c r="AD702" s="272"/>
      <c r="AE702" s="272"/>
      <c r="AF702" s="272"/>
      <c r="AG702" s="272"/>
      <c r="AH702" s="272"/>
      <c r="AI702" s="272"/>
      <c r="AJ702" s="272"/>
      <c r="AK702" s="272"/>
      <c r="AL702" s="272"/>
      <c r="AM702" s="272"/>
      <c r="AN702" s="272"/>
      <c r="AO702" s="272"/>
      <c r="AP702" s="272"/>
      <c r="AQ702" s="272"/>
      <c r="AR702" s="272"/>
      <c r="AS702" s="272"/>
      <c r="AT702" s="272"/>
      <c r="AU702" s="272"/>
      <c r="AV702" s="272"/>
      <c r="AW702" s="272"/>
      <c r="AX702" s="272"/>
      <c r="AY702" s="272"/>
      <c r="AZ702" s="272"/>
      <c r="BA702" s="272"/>
      <c r="BB702" s="272"/>
      <c r="BC702" s="272"/>
      <c r="BD702" s="272"/>
      <c r="BE702" s="272"/>
      <c r="BF702" s="272"/>
      <c r="BG702" s="272"/>
      <c r="BH702" s="272"/>
      <c r="BI702" s="272"/>
      <c r="BJ702" s="272"/>
      <c r="BK702" s="272"/>
      <c r="BL702" s="272"/>
      <c r="BM702" s="272"/>
      <c r="BN702" s="272"/>
      <c r="BO702" s="272"/>
      <c r="BP702" s="272"/>
      <c r="BQ702" s="272"/>
      <c r="BR702" s="272"/>
      <c r="BS702" s="272"/>
      <c r="BT702" s="272"/>
      <c r="BU702" s="272"/>
      <c r="BV702" s="272"/>
      <c r="BW702" s="272"/>
      <c r="BX702" s="272"/>
      <c r="BY702" s="272"/>
      <c r="BZ702" s="272"/>
      <c r="CA702" s="272"/>
      <c r="CB702" s="272"/>
      <c r="CC702" s="272"/>
      <c r="CD702" s="272"/>
      <c r="CE702" s="272"/>
      <c r="CF702" s="272"/>
      <c r="CG702" s="272"/>
      <c r="CH702" s="272"/>
      <c r="CI702" s="272"/>
      <c r="CJ702" s="272"/>
      <c r="CK702" s="272"/>
      <c r="CL702" s="272"/>
      <c r="CM702" s="272"/>
      <c r="CN702" s="272"/>
      <c r="CO702" s="272"/>
      <c r="CP702" s="272"/>
      <c r="CQ702" s="272"/>
      <c r="CR702" s="272"/>
      <c r="CS702" s="272"/>
      <c r="CT702" s="272"/>
      <c r="CU702" s="272"/>
      <c r="CV702" s="272"/>
      <c r="CW702" s="272"/>
      <c r="CX702" s="272"/>
      <c r="CY702" s="272"/>
      <c r="CZ702" s="272"/>
      <c r="DA702" s="272"/>
      <c r="DB702" s="272"/>
      <c r="DC702" s="272"/>
      <c r="DD702" s="272"/>
      <c r="DE702" s="272"/>
      <c r="DF702" s="272"/>
      <c r="DG702" s="272"/>
      <c r="DH702" s="272"/>
      <c r="DI702" s="272"/>
      <c r="DJ702" s="272"/>
      <c r="DK702" s="272"/>
      <c r="DL702" s="272"/>
      <c r="DM702" s="272"/>
      <c r="DN702" s="272"/>
      <c r="DO702" s="272"/>
      <c r="DP702" s="272"/>
      <c r="DQ702" s="272"/>
      <c r="DR702" s="272"/>
      <c r="DS702" s="272"/>
      <c r="DT702" s="272"/>
      <c r="DU702" s="272"/>
      <c r="DV702" s="272"/>
      <c r="DW702" s="272"/>
      <c r="DX702" s="272"/>
      <c r="DY702" s="272"/>
      <c r="DZ702" s="272"/>
      <c r="EA702" s="272"/>
      <c r="EB702" s="272"/>
      <c r="EC702" s="272"/>
      <c r="ED702" s="272"/>
      <c r="EE702" s="272"/>
      <c r="EF702" s="272"/>
      <c r="EG702" s="272"/>
      <c r="EH702" s="272"/>
      <c r="EI702" s="272"/>
      <c r="EJ702" s="272"/>
      <c r="EK702" s="272"/>
      <c r="EL702" s="272"/>
      <c r="EM702" s="272"/>
      <c r="EN702" s="272"/>
      <c r="EO702" s="272"/>
      <c r="EP702" s="272"/>
      <c r="EQ702" s="272"/>
      <c r="ER702" s="272"/>
      <c r="ES702" s="272"/>
      <c r="ET702" s="272"/>
      <c r="EU702" s="272"/>
      <c r="EV702" s="272"/>
      <c r="EW702" s="272"/>
      <c r="EX702" s="272"/>
      <c r="EY702" s="272"/>
      <c r="EZ702" s="272"/>
      <c r="FA702" s="272"/>
      <c r="FB702" s="272"/>
      <c r="FC702" s="272"/>
      <c r="FD702" s="272"/>
      <c r="FE702" s="272"/>
      <c r="FF702" s="272"/>
      <c r="FG702" s="272"/>
      <c r="FH702" s="272"/>
      <c r="FI702" s="272"/>
      <c r="FJ702" s="272"/>
      <c r="FK702" s="272"/>
      <c r="FL702" s="272"/>
      <c r="FM702" s="272"/>
      <c r="FN702" s="272"/>
      <c r="FO702" s="272"/>
    </row>
    <row r="703" spans="1:171" ht="15">
      <c r="A703" s="297" t="s">
        <v>916</v>
      </c>
      <c r="B703" s="298" t="s">
        <v>917</v>
      </c>
      <c r="C703" s="354"/>
      <c r="D703" s="272"/>
      <c r="E703" s="272"/>
      <c r="F703" s="272"/>
      <c r="G703" s="272"/>
      <c r="H703" s="272"/>
      <c r="I703" s="272"/>
      <c r="J703" s="272"/>
      <c r="K703" s="272"/>
      <c r="L703" s="272"/>
      <c r="M703" s="272"/>
      <c r="N703" s="272"/>
      <c r="O703" s="272"/>
      <c r="P703" s="272"/>
      <c r="Q703" s="272"/>
      <c r="R703" s="272"/>
      <c r="S703" s="272"/>
      <c r="T703" s="272"/>
      <c r="U703" s="272"/>
      <c r="V703" s="272"/>
      <c r="W703" s="272"/>
      <c r="X703" s="272"/>
      <c r="Y703" s="272"/>
      <c r="Z703" s="272"/>
      <c r="AA703" s="272"/>
      <c r="AB703" s="272"/>
      <c r="AC703" s="272"/>
      <c r="AD703" s="272"/>
      <c r="AE703" s="272"/>
      <c r="AF703" s="272"/>
      <c r="AG703" s="272"/>
      <c r="AH703" s="272"/>
      <c r="AI703" s="272"/>
      <c r="AJ703" s="272"/>
      <c r="AK703" s="272"/>
      <c r="AL703" s="272"/>
      <c r="AM703" s="272"/>
      <c r="AN703" s="272"/>
      <c r="AO703" s="272"/>
      <c r="AP703" s="272"/>
      <c r="AQ703" s="272"/>
      <c r="AR703" s="272"/>
      <c r="AS703" s="272"/>
      <c r="AT703" s="272"/>
      <c r="AU703" s="272"/>
      <c r="AV703" s="272"/>
      <c r="AW703" s="272"/>
      <c r="AX703" s="272"/>
      <c r="AY703" s="272"/>
      <c r="AZ703" s="272"/>
      <c r="BA703" s="272"/>
      <c r="BB703" s="272"/>
      <c r="BC703" s="272"/>
      <c r="BD703" s="272"/>
      <c r="BE703" s="272"/>
      <c r="BF703" s="272"/>
      <c r="BG703" s="272"/>
      <c r="BH703" s="272"/>
      <c r="BI703" s="272"/>
      <c r="BJ703" s="272"/>
      <c r="BK703" s="272"/>
      <c r="BL703" s="272"/>
      <c r="BM703" s="272"/>
      <c r="BN703" s="272"/>
      <c r="BO703" s="272"/>
      <c r="BP703" s="272"/>
      <c r="BQ703" s="272"/>
      <c r="BR703" s="272"/>
      <c r="BS703" s="272"/>
      <c r="BT703" s="272"/>
      <c r="BU703" s="272"/>
      <c r="BV703" s="272"/>
      <c r="BW703" s="272"/>
      <c r="BX703" s="272"/>
      <c r="BY703" s="272"/>
      <c r="BZ703" s="272"/>
      <c r="CA703" s="272"/>
      <c r="CB703" s="272"/>
      <c r="CC703" s="272"/>
      <c r="CD703" s="272"/>
      <c r="CE703" s="272"/>
      <c r="CF703" s="272"/>
      <c r="CG703" s="272"/>
      <c r="CH703" s="272"/>
      <c r="CI703" s="272"/>
      <c r="CJ703" s="272"/>
      <c r="CK703" s="272"/>
      <c r="CL703" s="272"/>
      <c r="CM703" s="272"/>
      <c r="CN703" s="272"/>
      <c r="CO703" s="272"/>
      <c r="CP703" s="272"/>
      <c r="CQ703" s="272"/>
      <c r="CR703" s="272"/>
      <c r="CS703" s="272"/>
      <c r="CT703" s="272"/>
      <c r="CU703" s="272"/>
      <c r="CV703" s="272"/>
      <c r="CW703" s="272"/>
      <c r="CX703" s="272"/>
      <c r="CY703" s="272"/>
      <c r="CZ703" s="272"/>
      <c r="DA703" s="272"/>
      <c r="DB703" s="272"/>
      <c r="DC703" s="272"/>
      <c r="DD703" s="272"/>
      <c r="DE703" s="272"/>
      <c r="DF703" s="272"/>
      <c r="DG703" s="272"/>
      <c r="DH703" s="272"/>
      <c r="DI703" s="272"/>
      <c r="DJ703" s="272"/>
      <c r="DK703" s="272"/>
      <c r="DL703" s="272"/>
      <c r="DM703" s="272"/>
      <c r="DN703" s="272"/>
      <c r="DO703" s="272"/>
      <c r="DP703" s="272"/>
      <c r="DQ703" s="272"/>
      <c r="DR703" s="272"/>
      <c r="DS703" s="272"/>
      <c r="DT703" s="272"/>
      <c r="DU703" s="272"/>
      <c r="DV703" s="272"/>
      <c r="DW703" s="272"/>
      <c r="DX703" s="272"/>
      <c r="DY703" s="272"/>
      <c r="DZ703" s="272"/>
      <c r="EA703" s="272"/>
      <c r="EB703" s="272"/>
      <c r="EC703" s="272"/>
      <c r="ED703" s="272"/>
      <c r="EE703" s="272"/>
      <c r="EF703" s="272"/>
      <c r="EG703" s="272"/>
      <c r="EH703" s="272"/>
      <c r="EI703" s="272"/>
      <c r="EJ703" s="272"/>
      <c r="EK703" s="272"/>
      <c r="EL703" s="272"/>
      <c r="EM703" s="272"/>
      <c r="EN703" s="272"/>
      <c r="EO703" s="272"/>
      <c r="EP703" s="272"/>
      <c r="EQ703" s="272"/>
      <c r="ER703" s="272"/>
      <c r="ES703" s="272"/>
      <c r="ET703" s="272"/>
      <c r="EU703" s="272"/>
      <c r="EV703" s="272"/>
      <c r="EW703" s="272"/>
      <c r="EX703" s="272"/>
      <c r="EY703" s="272"/>
      <c r="EZ703" s="272"/>
      <c r="FA703" s="272"/>
      <c r="FB703" s="272"/>
      <c r="FC703" s="272"/>
      <c r="FD703" s="272"/>
      <c r="FE703" s="272"/>
      <c r="FF703" s="272"/>
      <c r="FG703" s="272"/>
      <c r="FH703" s="272"/>
      <c r="FI703" s="272"/>
      <c r="FJ703" s="272"/>
      <c r="FK703" s="272"/>
      <c r="FL703" s="272"/>
      <c r="FM703" s="272"/>
      <c r="FN703" s="272"/>
      <c r="FO703" s="272"/>
    </row>
    <row r="704" spans="1:171" ht="15">
      <c r="A704" s="213"/>
      <c r="B704" s="226" t="s">
        <v>11</v>
      </c>
      <c r="C704" s="179"/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2"/>
      <c r="Z704" s="272"/>
      <c r="AA704" s="272"/>
      <c r="AB704" s="272"/>
      <c r="AC704" s="272"/>
      <c r="AD704" s="272"/>
      <c r="AE704" s="272"/>
      <c r="AF704" s="272"/>
      <c r="AG704" s="272"/>
      <c r="AH704" s="272"/>
      <c r="AI704" s="272"/>
      <c r="AJ704" s="272"/>
      <c r="AK704" s="272"/>
      <c r="AL704" s="272"/>
      <c r="AM704" s="272"/>
      <c r="AN704" s="272"/>
      <c r="AO704" s="272"/>
      <c r="AP704" s="272"/>
      <c r="AQ704" s="272"/>
      <c r="AR704" s="272"/>
      <c r="AS704" s="272"/>
      <c r="AT704" s="272"/>
      <c r="AU704" s="272"/>
      <c r="AV704" s="272"/>
      <c r="AW704" s="272"/>
      <c r="AX704" s="272"/>
      <c r="AY704" s="272"/>
      <c r="AZ704" s="272"/>
      <c r="BA704" s="272"/>
      <c r="BB704" s="272"/>
      <c r="BC704" s="272"/>
      <c r="BD704" s="272"/>
      <c r="BE704" s="272"/>
      <c r="BF704" s="272"/>
      <c r="BG704" s="272"/>
      <c r="BH704" s="272"/>
      <c r="BI704" s="272"/>
      <c r="BJ704" s="272"/>
      <c r="BK704" s="272"/>
      <c r="BL704" s="272"/>
      <c r="BM704" s="272"/>
      <c r="BN704" s="272"/>
      <c r="BO704" s="272"/>
      <c r="BP704" s="272"/>
      <c r="BQ704" s="272"/>
      <c r="BR704" s="272"/>
      <c r="BS704" s="272"/>
      <c r="BT704" s="272"/>
      <c r="BU704" s="272"/>
      <c r="BV704" s="272"/>
      <c r="BW704" s="272"/>
      <c r="BX704" s="272"/>
      <c r="BY704" s="272"/>
      <c r="BZ704" s="272"/>
      <c r="CA704" s="272"/>
      <c r="CB704" s="272"/>
      <c r="CC704" s="272"/>
      <c r="CD704" s="272"/>
      <c r="CE704" s="272"/>
      <c r="CF704" s="272"/>
      <c r="CG704" s="272"/>
      <c r="CH704" s="272"/>
      <c r="CI704" s="272"/>
      <c r="CJ704" s="272"/>
      <c r="CK704" s="272"/>
      <c r="CL704" s="272"/>
      <c r="CM704" s="272"/>
      <c r="CN704" s="272"/>
      <c r="CO704" s="272"/>
      <c r="CP704" s="272"/>
      <c r="CQ704" s="272"/>
      <c r="CR704" s="272"/>
      <c r="CS704" s="272"/>
      <c r="CT704" s="272"/>
      <c r="CU704" s="272"/>
      <c r="CV704" s="272"/>
      <c r="CW704" s="272"/>
      <c r="CX704" s="272"/>
      <c r="CY704" s="272"/>
      <c r="CZ704" s="272"/>
      <c r="DA704" s="272"/>
      <c r="DB704" s="272"/>
      <c r="DC704" s="272"/>
      <c r="DD704" s="272"/>
      <c r="DE704" s="272"/>
      <c r="DF704" s="272"/>
      <c r="DG704" s="272"/>
      <c r="DH704" s="272"/>
      <c r="DI704" s="272"/>
      <c r="DJ704" s="272"/>
      <c r="DK704" s="272"/>
      <c r="DL704" s="272"/>
      <c r="DM704" s="272"/>
      <c r="DN704" s="272"/>
      <c r="DO704" s="272"/>
      <c r="DP704" s="272"/>
      <c r="DQ704" s="272"/>
      <c r="DR704" s="272"/>
      <c r="DS704" s="272"/>
      <c r="DT704" s="272"/>
      <c r="DU704" s="272"/>
      <c r="DV704" s="272"/>
      <c r="DW704" s="272"/>
      <c r="DX704" s="272"/>
      <c r="DY704" s="272"/>
      <c r="DZ704" s="272"/>
      <c r="EA704" s="272"/>
      <c r="EB704" s="272"/>
      <c r="EC704" s="272"/>
      <c r="ED704" s="272"/>
      <c r="EE704" s="272"/>
      <c r="EF704" s="272"/>
      <c r="EG704" s="272"/>
      <c r="EH704" s="272"/>
      <c r="EI704" s="272"/>
      <c r="EJ704" s="272"/>
      <c r="EK704" s="272"/>
      <c r="EL704" s="272"/>
      <c r="EM704" s="272"/>
      <c r="EN704" s="272"/>
      <c r="EO704" s="272"/>
      <c r="EP704" s="272"/>
      <c r="EQ704" s="272"/>
      <c r="ER704" s="272"/>
      <c r="ES704" s="272"/>
      <c r="ET704" s="272"/>
      <c r="EU704" s="272"/>
      <c r="EV704" s="272"/>
      <c r="EW704" s="272"/>
      <c r="EX704" s="272"/>
      <c r="EY704" s="272"/>
      <c r="EZ704" s="272"/>
      <c r="FA704" s="272"/>
      <c r="FB704" s="272"/>
      <c r="FC704" s="272"/>
      <c r="FD704" s="272"/>
      <c r="FE704" s="272"/>
      <c r="FF704" s="272"/>
      <c r="FG704" s="272"/>
      <c r="FH704" s="272"/>
      <c r="FI704" s="272"/>
      <c r="FJ704" s="272"/>
      <c r="FK704" s="272"/>
      <c r="FL704" s="272"/>
      <c r="FM704" s="272"/>
      <c r="FN704" s="272"/>
      <c r="FO704" s="272"/>
    </row>
    <row r="705" spans="1:171" ht="15">
      <c r="A705" s="213"/>
      <c r="B705" s="226" t="s">
        <v>12</v>
      </c>
      <c r="C705" s="179"/>
      <c r="D705" s="272"/>
      <c r="E705" s="272"/>
      <c r="F705" s="272"/>
      <c r="G705" s="272"/>
      <c r="H705" s="272"/>
      <c r="I705" s="272"/>
      <c r="J705" s="272"/>
      <c r="K705" s="272"/>
      <c r="L705" s="272"/>
      <c r="M705" s="272"/>
      <c r="N705" s="272"/>
      <c r="O705" s="272"/>
      <c r="P705" s="272"/>
      <c r="Q705" s="272"/>
      <c r="R705" s="272"/>
      <c r="S705" s="272"/>
      <c r="T705" s="272"/>
      <c r="U705" s="272"/>
      <c r="V705" s="272"/>
      <c r="W705" s="272"/>
      <c r="X705" s="272"/>
      <c r="Y705" s="272"/>
      <c r="Z705" s="272"/>
      <c r="AA705" s="272"/>
      <c r="AB705" s="272"/>
      <c r="AC705" s="272"/>
      <c r="AD705" s="272"/>
      <c r="AE705" s="272"/>
      <c r="AF705" s="272"/>
      <c r="AG705" s="272"/>
      <c r="AH705" s="272"/>
      <c r="AI705" s="272"/>
      <c r="AJ705" s="272"/>
      <c r="AK705" s="272"/>
      <c r="AL705" s="272"/>
      <c r="AM705" s="272"/>
      <c r="AN705" s="272"/>
      <c r="AO705" s="272"/>
      <c r="AP705" s="272"/>
      <c r="AQ705" s="272"/>
      <c r="AR705" s="272"/>
      <c r="AS705" s="272"/>
      <c r="AT705" s="272"/>
      <c r="AU705" s="272"/>
      <c r="AV705" s="272"/>
      <c r="AW705" s="272"/>
      <c r="AX705" s="272"/>
      <c r="AY705" s="272"/>
      <c r="AZ705" s="272"/>
      <c r="BA705" s="272"/>
      <c r="BB705" s="272"/>
      <c r="BC705" s="272"/>
      <c r="BD705" s="272"/>
      <c r="BE705" s="272"/>
      <c r="BF705" s="272"/>
      <c r="BG705" s="272"/>
      <c r="BH705" s="272"/>
      <c r="BI705" s="272"/>
      <c r="BJ705" s="272"/>
      <c r="BK705" s="272"/>
      <c r="BL705" s="272"/>
      <c r="BM705" s="272"/>
      <c r="BN705" s="272"/>
      <c r="BO705" s="272"/>
      <c r="BP705" s="272"/>
      <c r="BQ705" s="272"/>
      <c r="BR705" s="272"/>
      <c r="BS705" s="272"/>
      <c r="BT705" s="272"/>
      <c r="BU705" s="272"/>
      <c r="BV705" s="272"/>
      <c r="BW705" s="272"/>
      <c r="BX705" s="272"/>
      <c r="BY705" s="272"/>
      <c r="BZ705" s="272"/>
      <c r="CA705" s="272"/>
      <c r="CB705" s="272"/>
      <c r="CC705" s="272"/>
      <c r="CD705" s="272"/>
      <c r="CE705" s="272"/>
      <c r="CF705" s="272"/>
      <c r="CG705" s="272"/>
      <c r="CH705" s="272"/>
      <c r="CI705" s="272"/>
      <c r="CJ705" s="272"/>
      <c r="CK705" s="272"/>
      <c r="CL705" s="272"/>
      <c r="CM705" s="272"/>
      <c r="CN705" s="272"/>
      <c r="CO705" s="272"/>
      <c r="CP705" s="272"/>
      <c r="CQ705" s="272"/>
      <c r="CR705" s="272"/>
      <c r="CS705" s="272"/>
      <c r="CT705" s="272"/>
      <c r="CU705" s="272"/>
      <c r="CV705" s="272"/>
      <c r="CW705" s="272"/>
      <c r="CX705" s="272"/>
      <c r="CY705" s="272"/>
      <c r="CZ705" s="272"/>
      <c r="DA705" s="272"/>
      <c r="DB705" s="272"/>
      <c r="DC705" s="272"/>
      <c r="DD705" s="272"/>
      <c r="DE705" s="272"/>
      <c r="DF705" s="272"/>
      <c r="DG705" s="272"/>
      <c r="DH705" s="272"/>
      <c r="DI705" s="272"/>
      <c r="DJ705" s="272"/>
      <c r="DK705" s="272"/>
      <c r="DL705" s="272"/>
      <c r="DM705" s="272"/>
      <c r="DN705" s="272"/>
      <c r="DO705" s="272"/>
      <c r="DP705" s="272"/>
      <c r="DQ705" s="272"/>
      <c r="DR705" s="272"/>
      <c r="DS705" s="272"/>
      <c r="DT705" s="272"/>
      <c r="DU705" s="272"/>
      <c r="DV705" s="272"/>
      <c r="DW705" s="272"/>
      <c r="DX705" s="272"/>
      <c r="DY705" s="272"/>
      <c r="DZ705" s="272"/>
      <c r="EA705" s="272"/>
      <c r="EB705" s="272"/>
      <c r="EC705" s="272"/>
      <c r="ED705" s="272"/>
      <c r="EE705" s="272"/>
      <c r="EF705" s="272"/>
      <c r="EG705" s="272"/>
      <c r="EH705" s="272"/>
      <c r="EI705" s="272"/>
      <c r="EJ705" s="272"/>
      <c r="EK705" s="272"/>
      <c r="EL705" s="272"/>
      <c r="EM705" s="272"/>
      <c r="EN705" s="272"/>
      <c r="EO705" s="272"/>
      <c r="EP705" s="272"/>
      <c r="EQ705" s="272"/>
      <c r="ER705" s="272"/>
      <c r="ES705" s="272"/>
      <c r="ET705" s="272"/>
      <c r="EU705" s="272"/>
      <c r="EV705" s="272"/>
      <c r="EW705" s="272"/>
      <c r="EX705" s="272"/>
      <c r="EY705" s="272"/>
      <c r="EZ705" s="272"/>
      <c r="FA705" s="272"/>
      <c r="FB705" s="272"/>
      <c r="FC705" s="272"/>
      <c r="FD705" s="272"/>
      <c r="FE705" s="272"/>
      <c r="FF705" s="272"/>
      <c r="FG705" s="272"/>
      <c r="FH705" s="272"/>
      <c r="FI705" s="272"/>
      <c r="FJ705" s="272"/>
      <c r="FK705" s="272"/>
      <c r="FL705" s="272"/>
      <c r="FM705" s="272"/>
      <c r="FN705" s="272"/>
      <c r="FO705" s="272"/>
    </row>
    <row r="706" spans="1:171" ht="15">
      <c r="A706" s="213"/>
      <c r="B706" s="226" t="s">
        <v>675</v>
      </c>
      <c r="C706" s="179"/>
      <c r="D706" s="272"/>
      <c r="E706" s="272"/>
      <c r="F706" s="272"/>
      <c r="G706" s="272"/>
      <c r="H706" s="272"/>
      <c r="I706" s="272"/>
      <c r="J706" s="272"/>
      <c r="K706" s="272"/>
      <c r="L706" s="272"/>
      <c r="M706" s="272"/>
      <c r="N706" s="272"/>
      <c r="O706" s="272"/>
      <c r="P706" s="272"/>
      <c r="Q706" s="272"/>
      <c r="R706" s="272"/>
      <c r="S706" s="272"/>
      <c r="T706" s="272"/>
      <c r="U706" s="272"/>
      <c r="V706" s="272"/>
      <c r="W706" s="272"/>
      <c r="X706" s="272"/>
      <c r="Y706" s="272"/>
      <c r="Z706" s="272"/>
      <c r="AA706" s="272"/>
      <c r="AB706" s="272"/>
      <c r="AC706" s="272"/>
      <c r="AD706" s="272"/>
      <c r="AE706" s="272"/>
      <c r="AF706" s="272"/>
      <c r="AG706" s="272"/>
      <c r="AH706" s="272"/>
      <c r="AI706" s="272"/>
      <c r="AJ706" s="272"/>
      <c r="AK706" s="272"/>
      <c r="AL706" s="272"/>
      <c r="AM706" s="272"/>
      <c r="AN706" s="272"/>
      <c r="AO706" s="272"/>
      <c r="AP706" s="272"/>
      <c r="AQ706" s="272"/>
      <c r="AR706" s="272"/>
      <c r="AS706" s="272"/>
      <c r="AT706" s="272"/>
      <c r="AU706" s="272"/>
      <c r="AV706" s="272"/>
      <c r="AW706" s="272"/>
      <c r="AX706" s="272"/>
      <c r="AY706" s="272"/>
      <c r="AZ706" s="272"/>
      <c r="BA706" s="272"/>
      <c r="BB706" s="272"/>
      <c r="BC706" s="272"/>
      <c r="BD706" s="272"/>
      <c r="BE706" s="272"/>
      <c r="BF706" s="272"/>
      <c r="BG706" s="272"/>
      <c r="BH706" s="272"/>
      <c r="BI706" s="272"/>
      <c r="BJ706" s="272"/>
      <c r="BK706" s="272"/>
      <c r="BL706" s="272"/>
      <c r="BM706" s="272"/>
      <c r="BN706" s="272"/>
      <c r="BO706" s="272"/>
      <c r="BP706" s="272"/>
      <c r="BQ706" s="272"/>
      <c r="BR706" s="272"/>
      <c r="BS706" s="272"/>
      <c r="BT706" s="272"/>
      <c r="BU706" s="272"/>
      <c r="BV706" s="272"/>
      <c r="BW706" s="272"/>
      <c r="BX706" s="272"/>
      <c r="BY706" s="272"/>
      <c r="BZ706" s="272"/>
      <c r="CA706" s="272"/>
      <c r="CB706" s="272"/>
      <c r="CC706" s="272"/>
      <c r="CD706" s="272"/>
      <c r="CE706" s="272"/>
      <c r="CF706" s="272"/>
      <c r="CG706" s="272"/>
      <c r="CH706" s="272"/>
      <c r="CI706" s="272"/>
      <c r="CJ706" s="272"/>
      <c r="CK706" s="272"/>
      <c r="CL706" s="272"/>
      <c r="CM706" s="272"/>
      <c r="CN706" s="272"/>
      <c r="CO706" s="272"/>
      <c r="CP706" s="272"/>
      <c r="CQ706" s="272"/>
      <c r="CR706" s="272"/>
      <c r="CS706" s="272"/>
      <c r="CT706" s="272"/>
      <c r="CU706" s="272"/>
      <c r="CV706" s="272"/>
      <c r="CW706" s="272"/>
      <c r="CX706" s="272"/>
      <c r="CY706" s="272"/>
      <c r="CZ706" s="272"/>
      <c r="DA706" s="272"/>
      <c r="DB706" s="272"/>
      <c r="DC706" s="272"/>
      <c r="DD706" s="272"/>
      <c r="DE706" s="272"/>
      <c r="DF706" s="272"/>
      <c r="DG706" s="272"/>
      <c r="DH706" s="272"/>
      <c r="DI706" s="272"/>
      <c r="DJ706" s="272"/>
      <c r="DK706" s="272"/>
      <c r="DL706" s="272"/>
      <c r="DM706" s="272"/>
      <c r="DN706" s="272"/>
      <c r="DO706" s="272"/>
      <c r="DP706" s="272"/>
      <c r="DQ706" s="272"/>
      <c r="DR706" s="272"/>
      <c r="DS706" s="272"/>
      <c r="DT706" s="272"/>
      <c r="DU706" s="272"/>
      <c r="DV706" s="272"/>
      <c r="DW706" s="272"/>
      <c r="DX706" s="272"/>
      <c r="DY706" s="272"/>
      <c r="DZ706" s="272"/>
      <c r="EA706" s="272"/>
      <c r="EB706" s="272"/>
      <c r="EC706" s="272"/>
      <c r="ED706" s="272"/>
      <c r="EE706" s="272"/>
      <c r="EF706" s="272"/>
      <c r="EG706" s="272"/>
      <c r="EH706" s="272"/>
      <c r="EI706" s="272"/>
      <c r="EJ706" s="272"/>
      <c r="EK706" s="272"/>
      <c r="EL706" s="272"/>
      <c r="EM706" s="272"/>
      <c r="EN706" s="272"/>
      <c r="EO706" s="272"/>
      <c r="EP706" s="272"/>
      <c r="EQ706" s="272"/>
      <c r="ER706" s="272"/>
      <c r="ES706" s="272"/>
      <c r="ET706" s="272"/>
      <c r="EU706" s="272"/>
      <c r="EV706" s="272"/>
      <c r="EW706" s="272"/>
      <c r="EX706" s="272"/>
      <c r="EY706" s="272"/>
      <c r="EZ706" s="272"/>
      <c r="FA706" s="272"/>
      <c r="FB706" s="272"/>
      <c r="FC706" s="272"/>
      <c r="FD706" s="272"/>
      <c r="FE706" s="272"/>
      <c r="FF706" s="272"/>
      <c r="FG706" s="272"/>
      <c r="FH706" s="272"/>
      <c r="FI706" s="272"/>
      <c r="FJ706" s="272"/>
      <c r="FK706" s="272"/>
      <c r="FL706" s="272"/>
      <c r="FM706" s="272"/>
      <c r="FN706" s="272"/>
      <c r="FO706" s="272"/>
    </row>
    <row r="707" spans="1:171" ht="15">
      <c r="A707" s="213"/>
      <c r="B707" s="362" t="s">
        <v>919</v>
      </c>
      <c r="C707" s="179"/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2"/>
      <c r="Z707" s="272"/>
      <c r="AA707" s="272"/>
      <c r="AB707" s="272"/>
      <c r="AC707" s="272"/>
      <c r="AD707" s="272"/>
      <c r="AE707" s="272"/>
      <c r="AF707" s="272"/>
      <c r="AG707" s="272"/>
      <c r="AH707" s="272"/>
      <c r="AI707" s="272"/>
      <c r="AJ707" s="272"/>
      <c r="AK707" s="272"/>
      <c r="AL707" s="272"/>
      <c r="AM707" s="272"/>
      <c r="AN707" s="272"/>
      <c r="AO707" s="272"/>
      <c r="AP707" s="272"/>
      <c r="AQ707" s="272"/>
      <c r="AR707" s="272"/>
      <c r="AS707" s="272"/>
      <c r="AT707" s="272"/>
      <c r="AU707" s="272"/>
      <c r="AV707" s="272"/>
      <c r="AW707" s="272"/>
      <c r="AX707" s="272"/>
      <c r="AY707" s="272"/>
      <c r="AZ707" s="272"/>
      <c r="BA707" s="272"/>
      <c r="BB707" s="272"/>
      <c r="BC707" s="272"/>
      <c r="BD707" s="272"/>
      <c r="BE707" s="272"/>
      <c r="BF707" s="272"/>
      <c r="BG707" s="272"/>
      <c r="BH707" s="272"/>
      <c r="BI707" s="272"/>
      <c r="BJ707" s="272"/>
      <c r="BK707" s="272"/>
      <c r="BL707" s="272"/>
      <c r="BM707" s="272"/>
      <c r="BN707" s="272"/>
      <c r="BO707" s="272"/>
      <c r="BP707" s="272"/>
      <c r="BQ707" s="272"/>
      <c r="BR707" s="272"/>
      <c r="BS707" s="272"/>
      <c r="BT707" s="272"/>
      <c r="BU707" s="272"/>
      <c r="BV707" s="272"/>
      <c r="BW707" s="272"/>
      <c r="BX707" s="272"/>
      <c r="BY707" s="272"/>
      <c r="BZ707" s="272"/>
      <c r="CA707" s="272"/>
      <c r="CB707" s="272"/>
      <c r="CC707" s="272"/>
      <c r="CD707" s="272"/>
      <c r="CE707" s="272"/>
      <c r="CF707" s="272"/>
      <c r="CG707" s="272"/>
      <c r="CH707" s="272"/>
      <c r="CI707" s="272"/>
      <c r="CJ707" s="272"/>
      <c r="CK707" s="272"/>
      <c r="CL707" s="272"/>
      <c r="CM707" s="272"/>
      <c r="CN707" s="272"/>
      <c r="CO707" s="272"/>
      <c r="CP707" s="272"/>
      <c r="CQ707" s="272"/>
      <c r="CR707" s="272"/>
      <c r="CS707" s="272"/>
      <c r="CT707" s="272"/>
      <c r="CU707" s="272"/>
      <c r="CV707" s="272"/>
      <c r="CW707" s="272"/>
      <c r="CX707" s="272"/>
      <c r="CY707" s="272"/>
      <c r="CZ707" s="272"/>
      <c r="DA707" s="272"/>
      <c r="DB707" s="272"/>
      <c r="DC707" s="272"/>
      <c r="DD707" s="272"/>
      <c r="DE707" s="272"/>
      <c r="DF707" s="272"/>
      <c r="DG707" s="272"/>
      <c r="DH707" s="272"/>
      <c r="DI707" s="272"/>
      <c r="DJ707" s="272"/>
      <c r="DK707" s="272"/>
      <c r="DL707" s="272"/>
      <c r="DM707" s="272"/>
      <c r="DN707" s="272"/>
      <c r="DO707" s="272"/>
      <c r="DP707" s="272"/>
      <c r="DQ707" s="272"/>
      <c r="DR707" s="272"/>
      <c r="DS707" s="272"/>
      <c r="DT707" s="272"/>
      <c r="DU707" s="272"/>
      <c r="DV707" s="272"/>
      <c r="DW707" s="272"/>
      <c r="DX707" s="272"/>
      <c r="DY707" s="272"/>
      <c r="DZ707" s="272"/>
      <c r="EA707" s="272"/>
      <c r="EB707" s="272"/>
      <c r="EC707" s="272"/>
      <c r="ED707" s="272"/>
      <c r="EE707" s="272"/>
      <c r="EF707" s="272"/>
      <c r="EG707" s="272"/>
      <c r="EH707" s="272"/>
      <c r="EI707" s="272"/>
      <c r="EJ707" s="272"/>
      <c r="EK707" s="272"/>
      <c r="EL707" s="272"/>
      <c r="EM707" s="272"/>
      <c r="EN707" s="272"/>
      <c r="EO707" s="272"/>
      <c r="EP707" s="272"/>
      <c r="EQ707" s="272"/>
      <c r="ER707" s="272"/>
      <c r="ES707" s="272"/>
      <c r="ET707" s="272"/>
      <c r="EU707" s="272"/>
      <c r="EV707" s="272"/>
      <c r="EW707" s="272"/>
      <c r="EX707" s="272"/>
      <c r="EY707" s="272"/>
      <c r="EZ707" s="272"/>
      <c r="FA707" s="272"/>
      <c r="FB707" s="272"/>
      <c r="FC707" s="272"/>
      <c r="FD707" s="272"/>
      <c r="FE707" s="272"/>
      <c r="FF707" s="272"/>
      <c r="FG707" s="272"/>
      <c r="FH707" s="272"/>
      <c r="FI707" s="272"/>
      <c r="FJ707" s="272"/>
      <c r="FK707" s="272"/>
      <c r="FL707" s="272"/>
      <c r="FM707" s="272"/>
      <c r="FN707" s="272"/>
      <c r="FO707" s="272"/>
    </row>
    <row r="708" spans="1:171" ht="15">
      <c r="A708" s="207"/>
      <c r="B708" s="238" t="s">
        <v>921</v>
      </c>
      <c r="C708" s="224" t="e">
        <f>C706/C704</f>
        <v>#DIV/0!</v>
      </c>
      <c r="D708" s="272"/>
      <c r="E708" s="272"/>
      <c r="F708" s="272"/>
      <c r="G708" s="272"/>
      <c r="H708" s="272"/>
      <c r="I708" s="272"/>
      <c r="J708" s="272"/>
      <c r="K708" s="272"/>
      <c r="L708" s="272"/>
      <c r="M708" s="272"/>
      <c r="N708" s="272"/>
      <c r="O708" s="272"/>
      <c r="P708" s="272"/>
      <c r="Q708" s="272"/>
      <c r="R708" s="272"/>
      <c r="S708" s="272"/>
      <c r="T708" s="272"/>
      <c r="U708" s="272"/>
      <c r="V708" s="272"/>
      <c r="W708" s="272"/>
      <c r="X708" s="272"/>
      <c r="Y708" s="272"/>
      <c r="Z708" s="272"/>
      <c r="AA708" s="272"/>
      <c r="AB708" s="272"/>
      <c r="AC708" s="272"/>
      <c r="AD708" s="272"/>
      <c r="AE708" s="272"/>
      <c r="AF708" s="272"/>
      <c r="AG708" s="272"/>
      <c r="AH708" s="272"/>
      <c r="AI708" s="272"/>
      <c r="AJ708" s="272"/>
      <c r="AK708" s="272"/>
      <c r="AL708" s="272"/>
      <c r="AM708" s="272"/>
      <c r="AN708" s="272"/>
      <c r="AO708" s="272"/>
      <c r="AP708" s="272"/>
      <c r="AQ708" s="272"/>
      <c r="AR708" s="272"/>
      <c r="AS708" s="272"/>
      <c r="AT708" s="272"/>
      <c r="AU708" s="272"/>
      <c r="AV708" s="272"/>
      <c r="AW708" s="272"/>
      <c r="AX708" s="272"/>
      <c r="AY708" s="272"/>
      <c r="AZ708" s="272"/>
      <c r="BA708" s="272"/>
      <c r="BB708" s="272"/>
      <c r="BC708" s="272"/>
      <c r="BD708" s="272"/>
      <c r="BE708" s="272"/>
      <c r="BF708" s="272"/>
      <c r="BG708" s="272"/>
      <c r="BH708" s="272"/>
      <c r="BI708" s="272"/>
      <c r="BJ708" s="272"/>
      <c r="BK708" s="272"/>
      <c r="BL708" s="272"/>
      <c r="BM708" s="272"/>
      <c r="BN708" s="272"/>
      <c r="BO708" s="272"/>
      <c r="BP708" s="272"/>
      <c r="BQ708" s="272"/>
      <c r="BR708" s="272"/>
      <c r="BS708" s="272"/>
      <c r="BT708" s="272"/>
      <c r="BU708" s="272"/>
      <c r="BV708" s="272"/>
      <c r="BW708" s="272"/>
      <c r="BX708" s="272"/>
      <c r="BY708" s="272"/>
      <c r="BZ708" s="272"/>
      <c r="CA708" s="272"/>
      <c r="CB708" s="272"/>
      <c r="CC708" s="272"/>
      <c r="CD708" s="272"/>
      <c r="CE708" s="272"/>
      <c r="CF708" s="272"/>
      <c r="CG708" s="272"/>
      <c r="CH708" s="272"/>
      <c r="CI708" s="272"/>
      <c r="CJ708" s="272"/>
      <c r="CK708" s="272"/>
      <c r="CL708" s="272"/>
      <c r="CM708" s="272"/>
      <c r="CN708" s="272"/>
      <c r="CO708" s="272"/>
      <c r="CP708" s="272"/>
      <c r="CQ708" s="272"/>
      <c r="CR708" s="272"/>
      <c r="CS708" s="272"/>
      <c r="CT708" s="272"/>
      <c r="CU708" s="272"/>
      <c r="CV708" s="272"/>
      <c r="CW708" s="272"/>
      <c r="CX708" s="272"/>
      <c r="CY708" s="272"/>
      <c r="CZ708" s="272"/>
      <c r="DA708" s="272"/>
      <c r="DB708" s="272"/>
      <c r="DC708" s="272"/>
      <c r="DD708" s="272"/>
      <c r="DE708" s="272"/>
      <c r="DF708" s="272"/>
      <c r="DG708" s="272"/>
      <c r="DH708" s="272"/>
      <c r="DI708" s="272"/>
      <c r="DJ708" s="272"/>
      <c r="DK708" s="272"/>
      <c r="DL708" s="272"/>
      <c r="DM708" s="272"/>
      <c r="DN708" s="272"/>
      <c r="DO708" s="272"/>
      <c r="DP708" s="272"/>
      <c r="DQ708" s="272"/>
      <c r="DR708" s="272"/>
      <c r="DS708" s="272"/>
      <c r="DT708" s="272"/>
      <c r="DU708" s="272"/>
      <c r="DV708" s="272"/>
      <c r="DW708" s="272"/>
      <c r="DX708" s="272"/>
      <c r="DY708" s="272"/>
      <c r="DZ708" s="272"/>
      <c r="EA708" s="272"/>
      <c r="EB708" s="272"/>
      <c r="EC708" s="272"/>
      <c r="ED708" s="272"/>
      <c r="EE708" s="272"/>
      <c r="EF708" s="272"/>
      <c r="EG708" s="272"/>
      <c r="EH708" s="272"/>
      <c r="EI708" s="272"/>
      <c r="EJ708" s="272"/>
      <c r="EK708" s="272"/>
      <c r="EL708" s="272"/>
      <c r="EM708" s="272"/>
      <c r="EN708" s="272"/>
      <c r="EO708" s="272"/>
      <c r="EP708" s="272"/>
      <c r="EQ708" s="272"/>
      <c r="ER708" s="272"/>
      <c r="ES708" s="272"/>
      <c r="ET708" s="272"/>
      <c r="EU708" s="272"/>
      <c r="EV708" s="272"/>
      <c r="EW708" s="272"/>
      <c r="EX708" s="272"/>
      <c r="EY708" s="272"/>
      <c r="EZ708" s="272"/>
      <c r="FA708" s="272"/>
      <c r="FB708" s="272"/>
      <c r="FC708" s="272"/>
      <c r="FD708" s="272"/>
      <c r="FE708" s="272"/>
      <c r="FF708" s="272"/>
      <c r="FG708" s="272"/>
      <c r="FH708" s="272"/>
      <c r="FI708" s="272"/>
      <c r="FJ708" s="272"/>
      <c r="FK708" s="272"/>
      <c r="FL708" s="272"/>
      <c r="FM708" s="272"/>
      <c r="FN708" s="272"/>
      <c r="FO708" s="272"/>
    </row>
    <row r="709" spans="1:171" ht="15">
      <c r="A709" s="207"/>
      <c r="B709" s="238" t="s">
        <v>922</v>
      </c>
      <c r="C709" s="224" t="e">
        <f>C706/C705</f>
        <v>#DIV/0!</v>
      </c>
      <c r="D709" s="272"/>
      <c r="E709" s="272"/>
      <c r="F709" s="272"/>
      <c r="G709" s="272"/>
      <c r="H709" s="272"/>
      <c r="I709" s="272"/>
      <c r="J709" s="272"/>
      <c r="K709" s="272"/>
      <c r="L709" s="272"/>
      <c r="M709" s="272"/>
      <c r="N709" s="272"/>
      <c r="O709" s="272"/>
      <c r="P709" s="272"/>
      <c r="Q709" s="272"/>
      <c r="R709" s="272"/>
      <c r="S709" s="272"/>
      <c r="T709" s="272"/>
      <c r="U709" s="272"/>
      <c r="V709" s="272"/>
      <c r="W709" s="272"/>
      <c r="X709" s="272"/>
      <c r="Y709" s="272"/>
      <c r="Z709" s="272"/>
      <c r="AA709" s="272"/>
      <c r="AB709" s="272"/>
      <c r="AC709" s="272"/>
      <c r="AD709" s="272"/>
      <c r="AE709" s="272"/>
      <c r="AF709" s="272"/>
      <c r="AG709" s="272"/>
      <c r="AH709" s="272"/>
      <c r="AI709" s="272"/>
      <c r="AJ709" s="272"/>
      <c r="AK709" s="272"/>
      <c r="AL709" s="272"/>
      <c r="AM709" s="272"/>
      <c r="AN709" s="272"/>
      <c r="AO709" s="272"/>
      <c r="AP709" s="272"/>
      <c r="AQ709" s="272"/>
      <c r="AR709" s="272"/>
      <c r="AS709" s="272"/>
      <c r="AT709" s="272"/>
      <c r="AU709" s="272"/>
      <c r="AV709" s="272"/>
      <c r="AW709" s="272"/>
      <c r="AX709" s="272"/>
      <c r="AY709" s="272"/>
      <c r="AZ709" s="272"/>
      <c r="BA709" s="272"/>
      <c r="BB709" s="272"/>
      <c r="BC709" s="272"/>
      <c r="BD709" s="272"/>
      <c r="BE709" s="272"/>
      <c r="BF709" s="272"/>
      <c r="BG709" s="272"/>
      <c r="BH709" s="272"/>
      <c r="BI709" s="272"/>
      <c r="BJ709" s="272"/>
      <c r="BK709" s="272"/>
      <c r="BL709" s="272"/>
      <c r="BM709" s="272"/>
      <c r="BN709" s="272"/>
      <c r="BO709" s="272"/>
      <c r="BP709" s="272"/>
      <c r="BQ709" s="272"/>
      <c r="BR709" s="272"/>
      <c r="BS709" s="272"/>
      <c r="BT709" s="272"/>
      <c r="BU709" s="272"/>
      <c r="BV709" s="272"/>
      <c r="BW709" s="272"/>
      <c r="BX709" s="272"/>
      <c r="BY709" s="272"/>
      <c r="BZ709" s="272"/>
      <c r="CA709" s="272"/>
      <c r="CB709" s="272"/>
      <c r="CC709" s="272"/>
      <c r="CD709" s="272"/>
      <c r="CE709" s="272"/>
      <c r="CF709" s="272"/>
      <c r="CG709" s="272"/>
      <c r="CH709" s="272"/>
      <c r="CI709" s="272"/>
      <c r="CJ709" s="272"/>
      <c r="CK709" s="272"/>
      <c r="CL709" s="272"/>
      <c r="CM709" s="272"/>
      <c r="CN709" s="272"/>
      <c r="CO709" s="272"/>
      <c r="CP709" s="272"/>
      <c r="CQ709" s="272"/>
      <c r="CR709" s="272"/>
      <c r="CS709" s="272"/>
      <c r="CT709" s="272"/>
      <c r="CU709" s="272"/>
      <c r="CV709" s="272"/>
      <c r="CW709" s="272"/>
      <c r="CX709" s="272"/>
      <c r="CY709" s="272"/>
      <c r="CZ709" s="272"/>
      <c r="DA709" s="272"/>
      <c r="DB709" s="272"/>
      <c r="DC709" s="272"/>
      <c r="DD709" s="272"/>
      <c r="DE709" s="272"/>
      <c r="DF709" s="272"/>
      <c r="DG709" s="272"/>
      <c r="DH709" s="272"/>
      <c r="DI709" s="272"/>
      <c r="DJ709" s="272"/>
      <c r="DK709" s="272"/>
      <c r="DL709" s="272"/>
      <c r="DM709" s="272"/>
      <c r="DN709" s="272"/>
      <c r="DO709" s="272"/>
      <c r="DP709" s="272"/>
      <c r="DQ709" s="272"/>
      <c r="DR709" s="272"/>
      <c r="DS709" s="272"/>
      <c r="DT709" s="272"/>
      <c r="DU709" s="272"/>
      <c r="DV709" s="272"/>
      <c r="DW709" s="272"/>
      <c r="DX709" s="272"/>
      <c r="DY709" s="272"/>
      <c r="DZ709" s="272"/>
      <c r="EA709" s="272"/>
      <c r="EB709" s="272"/>
      <c r="EC709" s="272"/>
      <c r="ED709" s="272"/>
      <c r="EE709" s="272"/>
      <c r="EF709" s="272"/>
      <c r="EG709" s="272"/>
      <c r="EH709" s="272"/>
      <c r="EI709" s="272"/>
      <c r="EJ709" s="272"/>
      <c r="EK709" s="272"/>
      <c r="EL709" s="272"/>
      <c r="EM709" s="272"/>
      <c r="EN709" s="272"/>
      <c r="EO709" s="272"/>
      <c r="EP709" s="272"/>
      <c r="EQ709" s="272"/>
      <c r="ER709" s="272"/>
      <c r="ES709" s="272"/>
      <c r="ET709" s="272"/>
      <c r="EU709" s="272"/>
      <c r="EV709" s="272"/>
      <c r="EW709" s="272"/>
      <c r="EX709" s="272"/>
      <c r="EY709" s="272"/>
      <c r="EZ709" s="272"/>
      <c r="FA709" s="272"/>
      <c r="FB709" s="272"/>
      <c r="FC709" s="272"/>
      <c r="FD709" s="272"/>
      <c r="FE709" s="272"/>
      <c r="FF709" s="272"/>
      <c r="FG709" s="272"/>
      <c r="FH709" s="272"/>
      <c r="FI709" s="272"/>
      <c r="FJ709" s="272"/>
      <c r="FK709" s="272"/>
      <c r="FL709" s="272"/>
      <c r="FM709" s="272"/>
      <c r="FN709" s="272"/>
      <c r="FO709" s="272"/>
    </row>
    <row r="710" spans="1:171" ht="15">
      <c r="A710" s="207"/>
      <c r="B710" s="238" t="s">
        <v>923</v>
      </c>
      <c r="C710" s="224" t="e">
        <f>C707/C704</f>
        <v>#DIV/0!</v>
      </c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2"/>
      <c r="Z710" s="272"/>
      <c r="AA710" s="272"/>
      <c r="AB710" s="272"/>
      <c r="AC710" s="272"/>
      <c r="AD710" s="272"/>
      <c r="AE710" s="272"/>
      <c r="AF710" s="272"/>
      <c r="AG710" s="272"/>
      <c r="AH710" s="272"/>
      <c r="AI710" s="272"/>
      <c r="AJ710" s="272"/>
      <c r="AK710" s="272"/>
      <c r="AL710" s="272"/>
      <c r="AM710" s="272"/>
      <c r="AN710" s="272"/>
      <c r="AO710" s="272"/>
      <c r="AP710" s="272"/>
      <c r="AQ710" s="272"/>
      <c r="AR710" s="272"/>
      <c r="AS710" s="272"/>
      <c r="AT710" s="272"/>
      <c r="AU710" s="272"/>
      <c r="AV710" s="272"/>
      <c r="AW710" s="272"/>
      <c r="AX710" s="272"/>
      <c r="AY710" s="272"/>
      <c r="AZ710" s="272"/>
      <c r="BA710" s="272"/>
      <c r="BB710" s="272"/>
      <c r="BC710" s="272"/>
      <c r="BD710" s="272"/>
      <c r="BE710" s="272"/>
      <c r="BF710" s="272"/>
      <c r="BG710" s="272"/>
      <c r="BH710" s="272"/>
      <c r="BI710" s="272"/>
      <c r="BJ710" s="272"/>
      <c r="BK710" s="272"/>
      <c r="BL710" s="272"/>
      <c r="BM710" s="272"/>
      <c r="BN710" s="272"/>
      <c r="BO710" s="272"/>
      <c r="BP710" s="272"/>
      <c r="BQ710" s="272"/>
      <c r="BR710" s="272"/>
      <c r="BS710" s="272"/>
      <c r="BT710" s="272"/>
      <c r="BU710" s="272"/>
      <c r="BV710" s="272"/>
      <c r="BW710" s="272"/>
      <c r="BX710" s="272"/>
      <c r="BY710" s="272"/>
      <c r="BZ710" s="272"/>
      <c r="CA710" s="272"/>
      <c r="CB710" s="272"/>
      <c r="CC710" s="272"/>
      <c r="CD710" s="272"/>
      <c r="CE710" s="272"/>
      <c r="CF710" s="272"/>
      <c r="CG710" s="272"/>
      <c r="CH710" s="272"/>
      <c r="CI710" s="272"/>
      <c r="CJ710" s="272"/>
      <c r="CK710" s="272"/>
      <c r="CL710" s="272"/>
      <c r="CM710" s="272"/>
      <c r="CN710" s="272"/>
      <c r="CO710" s="272"/>
      <c r="CP710" s="272"/>
      <c r="CQ710" s="272"/>
      <c r="CR710" s="272"/>
      <c r="CS710" s="272"/>
      <c r="CT710" s="272"/>
      <c r="CU710" s="272"/>
      <c r="CV710" s="272"/>
      <c r="CW710" s="272"/>
      <c r="CX710" s="272"/>
      <c r="CY710" s="272"/>
      <c r="CZ710" s="272"/>
      <c r="DA710" s="272"/>
      <c r="DB710" s="272"/>
      <c r="DC710" s="272"/>
      <c r="DD710" s="272"/>
      <c r="DE710" s="272"/>
      <c r="DF710" s="272"/>
      <c r="DG710" s="272"/>
      <c r="DH710" s="272"/>
      <c r="DI710" s="272"/>
      <c r="DJ710" s="272"/>
      <c r="DK710" s="272"/>
      <c r="DL710" s="272"/>
      <c r="DM710" s="272"/>
      <c r="DN710" s="272"/>
      <c r="DO710" s="272"/>
      <c r="DP710" s="272"/>
      <c r="DQ710" s="272"/>
      <c r="DR710" s="272"/>
      <c r="DS710" s="272"/>
      <c r="DT710" s="272"/>
      <c r="DU710" s="272"/>
      <c r="DV710" s="272"/>
      <c r="DW710" s="272"/>
      <c r="DX710" s="272"/>
      <c r="DY710" s="272"/>
      <c r="DZ710" s="272"/>
      <c r="EA710" s="272"/>
      <c r="EB710" s="272"/>
      <c r="EC710" s="272"/>
      <c r="ED710" s="272"/>
      <c r="EE710" s="272"/>
      <c r="EF710" s="272"/>
      <c r="EG710" s="272"/>
      <c r="EH710" s="272"/>
      <c r="EI710" s="272"/>
      <c r="EJ710" s="272"/>
      <c r="EK710" s="272"/>
      <c r="EL710" s="272"/>
      <c r="EM710" s="272"/>
      <c r="EN710" s="272"/>
      <c r="EO710" s="272"/>
      <c r="EP710" s="272"/>
      <c r="EQ710" s="272"/>
      <c r="ER710" s="272"/>
      <c r="ES710" s="272"/>
      <c r="ET710" s="272"/>
      <c r="EU710" s="272"/>
      <c r="EV710" s="272"/>
      <c r="EW710" s="272"/>
      <c r="EX710" s="272"/>
      <c r="EY710" s="272"/>
      <c r="EZ710" s="272"/>
      <c r="FA710" s="272"/>
      <c r="FB710" s="272"/>
      <c r="FC710" s="272"/>
      <c r="FD710" s="272"/>
      <c r="FE710" s="272"/>
      <c r="FF710" s="272"/>
      <c r="FG710" s="272"/>
      <c r="FH710" s="272"/>
      <c r="FI710" s="272"/>
      <c r="FJ710" s="272"/>
      <c r="FK710" s="272"/>
      <c r="FL710" s="272"/>
      <c r="FM710" s="272"/>
      <c r="FN710" s="272"/>
      <c r="FO710" s="272"/>
    </row>
    <row r="711" spans="1:171" ht="15">
      <c r="A711" s="207"/>
      <c r="B711" s="238" t="s">
        <v>924</v>
      </c>
      <c r="C711" s="224" t="e">
        <f>C707/C704</f>
        <v>#DIV/0!</v>
      </c>
      <c r="D711" s="272"/>
      <c r="E711" s="272"/>
      <c r="F711" s="272"/>
      <c r="G711" s="272"/>
      <c r="H711" s="272"/>
      <c r="I711" s="272"/>
      <c r="J711" s="272"/>
      <c r="K711" s="272"/>
      <c r="L711" s="272"/>
      <c r="M711" s="272"/>
      <c r="N711" s="272"/>
      <c r="O711" s="272"/>
      <c r="P711" s="272"/>
      <c r="Q711" s="272"/>
      <c r="R711" s="272"/>
      <c r="S711" s="272"/>
      <c r="T711" s="272"/>
      <c r="U711" s="272"/>
      <c r="V711" s="272"/>
      <c r="W711" s="272"/>
      <c r="X711" s="272"/>
      <c r="Y711" s="272"/>
      <c r="Z711" s="272"/>
      <c r="AA711" s="272"/>
      <c r="AB711" s="272"/>
      <c r="AC711" s="272"/>
      <c r="AD711" s="272"/>
      <c r="AE711" s="272"/>
      <c r="AF711" s="272"/>
      <c r="AG711" s="272"/>
      <c r="AH711" s="272"/>
      <c r="AI711" s="272"/>
      <c r="AJ711" s="272"/>
      <c r="AK711" s="272"/>
      <c r="AL711" s="272"/>
      <c r="AM711" s="272"/>
      <c r="AN711" s="272"/>
      <c r="AO711" s="272"/>
      <c r="AP711" s="272"/>
      <c r="AQ711" s="272"/>
      <c r="AR711" s="272"/>
      <c r="AS711" s="272"/>
      <c r="AT711" s="272"/>
      <c r="AU711" s="272"/>
      <c r="AV711" s="272"/>
      <c r="AW711" s="272"/>
      <c r="AX711" s="272"/>
      <c r="AY711" s="272"/>
      <c r="AZ711" s="272"/>
      <c r="BA711" s="272"/>
      <c r="BB711" s="272"/>
      <c r="BC711" s="272"/>
      <c r="BD711" s="272"/>
      <c r="BE711" s="272"/>
      <c r="BF711" s="272"/>
      <c r="BG711" s="272"/>
      <c r="BH711" s="272"/>
      <c r="BI711" s="272"/>
      <c r="BJ711" s="272"/>
      <c r="BK711" s="272"/>
      <c r="BL711" s="272"/>
      <c r="BM711" s="272"/>
      <c r="BN711" s="272"/>
      <c r="BO711" s="272"/>
      <c r="BP711" s="272"/>
      <c r="BQ711" s="272"/>
      <c r="BR711" s="272"/>
      <c r="BS711" s="272"/>
      <c r="BT711" s="272"/>
      <c r="BU711" s="272"/>
      <c r="BV711" s="272"/>
      <c r="BW711" s="272"/>
      <c r="BX711" s="272"/>
      <c r="BY711" s="272"/>
      <c r="BZ711" s="272"/>
      <c r="CA711" s="272"/>
      <c r="CB711" s="272"/>
      <c r="CC711" s="272"/>
      <c r="CD711" s="272"/>
      <c r="CE711" s="272"/>
      <c r="CF711" s="272"/>
      <c r="CG711" s="272"/>
      <c r="CH711" s="272"/>
      <c r="CI711" s="272"/>
      <c r="CJ711" s="272"/>
      <c r="CK711" s="272"/>
      <c r="CL711" s="272"/>
      <c r="CM711" s="272"/>
      <c r="CN711" s="272"/>
      <c r="CO711" s="272"/>
      <c r="CP711" s="272"/>
      <c r="CQ711" s="272"/>
      <c r="CR711" s="272"/>
      <c r="CS711" s="272"/>
      <c r="CT711" s="272"/>
      <c r="CU711" s="272"/>
      <c r="CV711" s="272"/>
      <c r="CW711" s="272"/>
      <c r="CX711" s="272"/>
      <c r="CY711" s="272"/>
      <c r="CZ711" s="272"/>
      <c r="DA711" s="272"/>
      <c r="DB711" s="272"/>
      <c r="DC711" s="272"/>
      <c r="DD711" s="272"/>
      <c r="DE711" s="272"/>
      <c r="DF711" s="272"/>
      <c r="DG711" s="272"/>
      <c r="DH711" s="272"/>
      <c r="DI711" s="272"/>
      <c r="DJ711" s="272"/>
      <c r="DK711" s="272"/>
      <c r="DL711" s="272"/>
      <c r="DM711" s="272"/>
      <c r="DN711" s="272"/>
      <c r="DO711" s="272"/>
      <c r="DP711" s="272"/>
      <c r="DQ711" s="272"/>
      <c r="DR711" s="272"/>
      <c r="DS711" s="272"/>
      <c r="DT711" s="272"/>
      <c r="DU711" s="272"/>
      <c r="DV711" s="272"/>
      <c r="DW711" s="272"/>
      <c r="DX711" s="272"/>
      <c r="DY711" s="272"/>
      <c r="DZ711" s="272"/>
      <c r="EA711" s="272"/>
      <c r="EB711" s="272"/>
      <c r="EC711" s="272"/>
      <c r="ED711" s="272"/>
      <c r="EE711" s="272"/>
      <c r="EF711" s="272"/>
      <c r="EG711" s="272"/>
      <c r="EH711" s="272"/>
      <c r="EI711" s="272"/>
      <c r="EJ711" s="272"/>
      <c r="EK711" s="272"/>
      <c r="EL711" s="272"/>
      <c r="EM711" s="272"/>
      <c r="EN711" s="272"/>
      <c r="EO711" s="272"/>
      <c r="EP711" s="272"/>
      <c r="EQ711" s="272"/>
      <c r="ER711" s="272"/>
      <c r="ES711" s="272"/>
      <c r="ET711" s="272"/>
      <c r="EU711" s="272"/>
      <c r="EV711" s="272"/>
      <c r="EW711" s="272"/>
      <c r="EX711" s="272"/>
      <c r="EY711" s="272"/>
      <c r="EZ711" s="272"/>
      <c r="FA711" s="272"/>
      <c r="FB711" s="272"/>
      <c r="FC711" s="272"/>
      <c r="FD711" s="272"/>
      <c r="FE711" s="272"/>
      <c r="FF711" s="272"/>
      <c r="FG711" s="272"/>
      <c r="FH711" s="272"/>
      <c r="FI711" s="272"/>
      <c r="FJ711" s="272"/>
      <c r="FK711" s="272"/>
      <c r="FL711" s="272"/>
      <c r="FM711" s="272"/>
      <c r="FN711" s="272"/>
      <c r="FO711" s="272"/>
    </row>
    <row r="712" spans="3:171" ht="15">
      <c r="C712" s="301"/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2"/>
      <c r="O712" s="272"/>
      <c r="P712" s="272"/>
      <c r="Q712" s="272"/>
      <c r="R712" s="272"/>
      <c r="S712" s="272"/>
      <c r="T712" s="272"/>
      <c r="U712" s="272"/>
      <c r="V712" s="272"/>
      <c r="W712" s="272"/>
      <c r="X712" s="272"/>
      <c r="Y712" s="272"/>
      <c r="Z712" s="272"/>
      <c r="AA712" s="272"/>
      <c r="AB712" s="272"/>
      <c r="AC712" s="272"/>
      <c r="AD712" s="272"/>
      <c r="AE712" s="272"/>
      <c r="AF712" s="272"/>
      <c r="AG712" s="272"/>
      <c r="AH712" s="272"/>
      <c r="AI712" s="272"/>
      <c r="AJ712" s="272"/>
      <c r="AK712" s="272"/>
      <c r="AL712" s="272"/>
      <c r="AM712" s="272"/>
      <c r="AN712" s="272"/>
      <c r="AO712" s="272"/>
      <c r="AP712" s="272"/>
      <c r="AQ712" s="272"/>
      <c r="AR712" s="272"/>
      <c r="AS712" s="272"/>
      <c r="AT712" s="272"/>
      <c r="AU712" s="272"/>
      <c r="AV712" s="272"/>
      <c r="AW712" s="272"/>
      <c r="AX712" s="272"/>
      <c r="AY712" s="272"/>
      <c r="AZ712" s="272"/>
      <c r="BA712" s="272"/>
      <c r="BB712" s="272"/>
      <c r="BC712" s="272"/>
      <c r="BD712" s="272"/>
      <c r="BE712" s="272"/>
      <c r="BF712" s="272"/>
      <c r="BG712" s="272"/>
      <c r="BH712" s="272"/>
      <c r="BI712" s="272"/>
      <c r="BJ712" s="272"/>
      <c r="BK712" s="272"/>
      <c r="BL712" s="272"/>
      <c r="BM712" s="272"/>
      <c r="BN712" s="272"/>
      <c r="BO712" s="272"/>
      <c r="BP712" s="272"/>
      <c r="BQ712" s="272"/>
      <c r="BR712" s="272"/>
      <c r="BS712" s="272"/>
      <c r="BT712" s="272"/>
      <c r="BU712" s="272"/>
      <c r="BV712" s="272"/>
      <c r="BW712" s="272"/>
      <c r="BX712" s="272"/>
      <c r="BY712" s="272"/>
      <c r="BZ712" s="272"/>
      <c r="CA712" s="272"/>
      <c r="CB712" s="272"/>
      <c r="CC712" s="272"/>
      <c r="CD712" s="272"/>
      <c r="CE712" s="272"/>
      <c r="CF712" s="272"/>
      <c r="CG712" s="272"/>
      <c r="CH712" s="272"/>
      <c r="CI712" s="272"/>
      <c r="CJ712" s="272"/>
      <c r="CK712" s="272"/>
      <c r="CL712" s="272"/>
      <c r="CM712" s="272"/>
      <c r="CN712" s="272"/>
      <c r="CO712" s="272"/>
      <c r="CP712" s="272"/>
      <c r="CQ712" s="272"/>
      <c r="CR712" s="272"/>
      <c r="CS712" s="272"/>
      <c r="CT712" s="272"/>
      <c r="CU712" s="272"/>
      <c r="CV712" s="272"/>
      <c r="CW712" s="272"/>
      <c r="CX712" s="272"/>
      <c r="CY712" s="272"/>
      <c r="CZ712" s="272"/>
      <c r="DA712" s="272"/>
      <c r="DB712" s="272"/>
      <c r="DC712" s="272"/>
      <c r="DD712" s="272"/>
      <c r="DE712" s="272"/>
      <c r="DF712" s="272"/>
      <c r="DG712" s="272"/>
      <c r="DH712" s="272"/>
      <c r="DI712" s="272"/>
      <c r="DJ712" s="272"/>
      <c r="DK712" s="272"/>
      <c r="DL712" s="272"/>
      <c r="DM712" s="272"/>
      <c r="DN712" s="272"/>
      <c r="DO712" s="272"/>
      <c r="DP712" s="272"/>
      <c r="DQ712" s="272"/>
      <c r="DR712" s="272"/>
      <c r="DS712" s="272"/>
      <c r="DT712" s="272"/>
      <c r="DU712" s="272"/>
      <c r="DV712" s="272"/>
      <c r="DW712" s="272"/>
      <c r="DX712" s="272"/>
      <c r="DY712" s="272"/>
      <c r="DZ712" s="272"/>
      <c r="EA712" s="272"/>
      <c r="EB712" s="272"/>
      <c r="EC712" s="272"/>
      <c r="ED712" s="272"/>
      <c r="EE712" s="272"/>
      <c r="EF712" s="272"/>
      <c r="EG712" s="272"/>
      <c r="EH712" s="272"/>
      <c r="EI712" s="272"/>
      <c r="EJ712" s="272"/>
      <c r="EK712" s="272"/>
      <c r="EL712" s="272"/>
      <c r="EM712" s="272"/>
      <c r="EN712" s="272"/>
      <c r="EO712" s="272"/>
      <c r="EP712" s="272"/>
      <c r="EQ712" s="272"/>
      <c r="ER712" s="272"/>
      <c r="ES712" s="272"/>
      <c r="ET712" s="272"/>
      <c r="EU712" s="272"/>
      <c r="EV712" s="272"/>
      <c r="EW712" s="272"/>
      <c r="EX712" s="272"/>
      <c r="EY712" s="272"/>
      <c r="EZ712" s="272"/>
      <c r="FA712" s="272"/>
      <c r="FB712" s="272"/>
      <c r="FC712" s="272"/>
      <c r="FD712" s="272"/>
      <c r="FE712" s="272"/>
      <c r="FF712" s="272"/>
      <c r="FG712" s="272"/>
      <c r="FH712" s="272"/>
      <c r="FI712" s="272"/>
      <c r="FJ712" s="272"/>
      <c r="FK712" s="272"/>
      <c r="FL712" s="272"/>
      <c r="FM712" s="272"/>
      <c r="FN712" s="272"/>
      <c r="FO712" s="272"/>
    </row>
    <row r="713" spans="3:171" ht="15">
      <c r="C713" s="301"/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2"/>
      <c r="V713" s="272"/>
      <c r="W713" s="272"/>
      <c r="X713" s="272"/>
      <c r="Y713" s="272"/>
      <c r="Z713" s="272"/>
      <c r="AA713" s="272"/>
      <c r="AB713" s="272"/>
      <c r="AC713" s="272"/>
      <c r="AD713" s="272"/>
      <c r="AE713" s="272"/>
      <c r="AF713" s="272"/>
      <c r="AG713" s="272"/>
      <c r="AH713" s="272"/>
      <c r="AI713" s="272"/>
      <c r="AJ713" s="272"/>
      <c r="AK713" s="272"/>
      <c r="AL713" s="272"/>
      <c r="AM713" s="272"/>
      <c r="AN713" s="272"/>
      <c r="AO713" s="272"/>
      <c r="AP713" s="272"/>
      <c r="AQ713" s="272"/>
      <c r="AR713" s="272"/>
      <c r="AS713" s="272"/>
      <c r="AT713" s="272"/>
      <c r="AU713" s="272"/>
      <c r="AV713" s="272"/>
      <c r="AW713" s="272"/>
      <c r="AX713" s="272"/>
      <c r="AY713" s="272"/>
      <c r="AZ713" s="272"/>
      <c r="BA713" s="272"/>
      <c r="BB713" s="272"/>
      <c r="BC713" s="272"/>
      <c r="BD713" s="272"/>
      <c r="BE713" s="272"/>
      <c r="BF713" s="272"/>
      <c r="BG713" s="272"/>
      <c r="BH713" s="272"/>
      <c r="BI713" s="272"/>
      <c r="BJ713" s="272"/>
      <c r="BK713" s="272"/>
      <c r="BL713" s="272"/>
      <c r="BM713" s="272"/>
      <c r="BN713" s="272"/>
      <c r="BO713" s="272"/>
      <c r="BP713" s="272"/>
      <c r="BQ713" s="272"/>
      <c r="BR713" s="272"/>
      <c r="BS713" s="272"/>
      <c r="BT713" s="272"/>
      <c r="BU713" s="272"/>
      <c r="BV713" s="272"/>
      <c r="BW713" s="272"/>
      <c r="BX713" s="272"/>
      <c r="BY713" s="272"/>
      <c r="BZ713" s="272"/>
      <c r="CA713" s="272"/>
      <c r="CB713" s="272"/>
      <c r="CC713" s="272"/>
      <c r="CD713" s="272"/>
      <c r="CE713" s="272"/>
      <c r="CF713" s="272"/>
      <c r="CG713" s="272"/>
      <c r="CH713" s="272"/>
      <c r="CI713" s="272"/>
      <c r="CJ713" s="272"/>
      <c r="CK713" s="272"/>
      <c r="CL713" s="272"/>
      <c r="CM713" s="272"/>
      <c r="CN713" s="272"/>
      <c r="CO713" s="272"/>
      <c r="CP713" s="272"/>
      <c r="CQ713" s="272"/>
      <c r="CR713" s="272"/>
      <c r="CS713" s="272"/>
      <c r="CT713" s="272"/>
      <c r="CU713" s="272"/>
      <c r="CV713" s="272"/>
      <c r="CW713" s="272"/>
      <c r="CX713" s="272"/>
      <c r="CY713" s="272"/>
      <c r="CZ713" s="272"/>
      <c r="DA713" s="272"/>
      <c r="DB713" s="272"/>
      <c r="DC713" s="272"/>
      <c r="DD713" s="272"/>
      <c r="DE713" s="272"/>
      <c r="DF713" s="272"/>
      <c r="DG713" s="272"/>
      <c r="DH713" s="272"/>
      <c r="DI713" s="272"/>
      <c r="DJ713" s="272"/>
      <c r="DK713" s="272"/>
      <c r="DL713" s="272"/>
      <c r="DM713" s="272"/>
      <c r="DN713" s="272"/>
      <c r="DO713" s="272"/>
      <c r="DP713" s="272"/>
      <c r="DQ713" s="272"/>
      <c r="DR713" s="272"/>
      <c r="DS713" s="272"/>
      <c r="DT713" s="272"/>
      <c r="DU713" s="272"/>
      <c r="DV713" s="272"/>
      <c r="DW713" s="272"/>
      <c r="DX713" s="272"/>
      <c r="DY713" s="272"/>
      <c r="DZ713" s="272"/>
      <c r="EA713" s="272"/>
      <c r="EB713" s="272"/>
      <c r="EC713" s="272"/>
      <c r="ED713" s="272"/>
      <c r="EE713" s="272"/>
      <c r="EF713" s="272"/>
      <c r="EG713" s="272"/>
      <c r="EH713" s="272"/>
      <c r="EI713" s="272"/>
      <c r="EJ713" s="272"/>
      <c r="EK713" s="272"/>
      <c r="EL713" s="272"/>
      <c r="EM713" s="272"/>
      <c r="EN713" s="272"/>
      <c r="EO713" s="272"/>
      <c r="EP713" s="272"/>
      <c r="EQ713" s="272"/>
      <c r="ER713" s="272"/>
      <c r="ES713" s="272"/>
      <c r="ET713" s="272"/>
      <c r="EU713" s="272"/>
      <c r="EV713" s="272"/>
      <c r="EW713" s="272"/>
      <c r="EX713" s="272"/>
      <c r="EY713" s="272"/>
      <c r="EZ713" s="272"/>
      <c r="FA713" s="272"/>
      <c r="FB713" s="272"/>
      <c r="FC713" s="272"/>
      <c r="FD713" s="272"/>
      <c r="FE713" s="272"/>
      <c r="FF713" s="272"/>
      <c r="FG713" s="272"/>
      <c r="FH713" s="272"/>
      <c r="FI713" s="272"/>
      <c r="FJ713" s="272"/>
      <c r="FK713" s="272"/>
      <c r="FL713" s="272"/>
      <c r="FM713" s="272"/>
      <c r="FN713" s="272"/>
      <c r="FO713" s="272"/>
    </row>
    <row r="714" spans="3:171" ht="15">
      <c r="C714" s="301"/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  <c r="Q714" s="272"/>
      <c r="R714" s="272"/>
      <c r="S714" s="272"/>
      <c r="T714" s="272"/>
      <c r="U714" s="272"/>
      <c r="V714" s="272"/>
      <c r="W714" s="272"/>
      <c r="X714" s="272"/>
      <c r="Y714" s="272"/>
      <c r="Z714" s="272"/>
      <c r="AA714" s="272"/>
      <c r="AB714" s="272"/>
      <c r="AC714" s="272"/>
      <c r="AD714" s="272"/>
      <c r="AE714" s="272"/>
      <c r="AF714" s="272"/>
      <c r="AG714" s="272"/>
      <c r="AH714" s="272"/>
      <c r="AI714" s="272"/>
      <c r="AJ714" s="272"/>
      <c r="AK714" s="272"/>
      <c r="AL714" s="272"/>
      <c r="AM714" s="272"/>
      <c r="AN714" s="272"/>
      <c r="AO714" s="272"/>
      <c r="AP714" s="272"/>
      <c r="AQ714" s="272"/>
      <c r="AR714" s="272"/>
      <c r="AS714" s="272"/>
      <c r="AT714" s="272"/>
      <c r="AU714" s="272"/>
      <c r="AV714" s="272"/>
      <c r="AW714" s="272"/>
      <c r="AX714" s="272"/>
      <c r="AY714" s="272"/>
      <c r="AZ714" s="272"/>
      <c r="BA714" s="272"/>
      <c r="BB714" s="272"/>
      <c r="BC714" s="272"/>
      <c r="BD714" s="272"/>
      <c r="BE714" s="272"/>
      <c r="BF714" s="272"/>
      <c r="BG714" s="272"/>
      <c r="BH714" s="272"/>
      <c r="BI714" s="272"/>
      <c r="BJ714" s="272"/>
      <c r="BK714" s="272"/>
      <c r="BL714" s="272"/>
      <c r="BM714" s="272"/>
      <c r="BN714" s="272"/>
      <c r="BO714" s="272"/>
      <c r="BP714" s="272"/>
      <c r="BQ714" s="272"/>
      <c r="BR714" s="272"/>
      <c r="BS714" s="272"/>
      <c r="BT714" s="272"/>
      <c r="BU714" s="272"/>
      <c r="BV714" s="272"/>
      <c r="BW714" s="272"/>
      <c r="BX714" s="272"/>
      <c r="BY714" s="272"/>
      <c r="BZ714" s="272"/>
      <c r="CA714" s="272"/>
      <c r="CB714" s="272"/>
      <c r="CC714" s="272"/>
      <c r="CD714" s="272"/>
      <c r="CE714" s="272"/>
      <c r="CF714" s="272"/>
      <c r="CG714" s="272"/>
      <c r="CH714" s="272"/>
      <c r="CI714" s="272"/>
      <c r="CJ714" s="272"/>
      <c r="CK714" s="272"/>
      <c r="CL714" s="272"/>
      <c r="CM714" s="272"/>
      <c r="CN714" s="272"/>
      <c r="CO714" s="272"/>
      <c r="CP714" s="272"/>
      <c r="CQ714" s="272"/>
      <c r="CR714" s="272"/>
      <c r="CS714" s="272"/>
      <c r="CT714" s="272"/>
      <c r="CU714" s="272"/>
      <c r="CV714" s="272"/>
      <c r="CW714" s="272"/>
      <c r="CX714" s="272"/>
      <c r="CY714" s="272"/>
      <c r="CZ714" s="272"/>
      <c r="DA714" s="272"/>
      <c r="DB714" s="272"/>
      <c r="DC714" s="272"/>
      <c r="DD714" s="272"/>
      <c r="DE714" s="272"/>
      <c r="DF714" s="272"/>
      <c r="DG714" s="272"/>
      <c r="DH714" s="272"/>
      <c r="DI714" s="272"/>
      <c r="DJ714" s="272"/>
      <c r="DK714" s="272"/>
      <c r="DL714" s="272"/>
      <c r="DM714" s="272"/>
      <c r="DN714" s="272"/>
      <c r="DO714" s="272"/>
      <c r="DP714" s="272"/>
      <c r="DQ714" s="272"/>
      <c r="DR714" s="272"/>
      <c r="DS714" s="272"/>
      <c r="DT714" s="272"/>
      <c r="DU714" s="272"/>
      <c r="DV714" s="272"/>
      <c r="DW714" s="272"/>
      <c r="DX714" s="272"/>
      <c r="DY714" s="272"/>
      <c r="DZ714" s="272"/>
      <c r="EA714" s="272"/>
      <c r="EB714" s="272"/>
      <c r="EC714" s="272"/>
      <c r="ED714" s="272"/>
      <c r="EE714" s="272"/>
      <c r="EF714" s="272"/>
      <c r="EG714" s="272"/>
      <c r="EH714" s="272"/>
      <c r="EI714" s="272"/>
      <c r="EJ714" s="272"/>
      <c r="EK714" s="272"/>
      <c r="EL714" s="272"/>
      <c r="EM714" s="272"/>
      <c r="EN714" s="272"/>
      <c r="EO714" s="272"/>
      <c r="EP714" s="272"/>
      <c r="EQ714" s="272"/>
      <c r="ER714" s="272"/>
      <c r="ES714" s="272"/>
      <c r="ET714" s="272"/>
      <c r="EU714" s="272"/>
      <c r="EV714" s="272"/>
      <c r="EW714" s="272"/>
      <c r="EX714" s="272"/>
      <c r="EY714" s="272"/>
      <c r="EZ714" s="272"/>
      <c r="FA714" s="272"/>
      <c r="FB714" s="272"/>
      <c r="FC714" s="272"/>
      <c r="FD714" s="272"/>
      <c r="FE714" s="272"/>
      <c r="FF714" s="272"/>
      <c r="FG714" s="272"/>
      <c r="FH714" s="272"/>
      <c r="FI714" s="272"/>
      <c r="FJ714" s="272"/>
      <c r="FK714" s="272"/>
      <c r="FL714" s="272"/>
      <c r="FM714" s="272"/>
      <c r="FN714" s="272"/>
      <c r="FO714" s="272"/>
    </row>
    <row r="715" spans="3:171" ht="15">
      <c r="C715" s="301"/>
      <c r="D715" s="272"/>
      <c r="E715" s="272"/>
      <c r="F715" s="272"/>
      <c r="G715" s="272"/>
      <c r="H715" s="272"/>
      <c r="I715" s="272"/>
      <c r="J715" s="272"/>
      <c r="K715" s="272"/>
      <c r="L715" s="272"/>
      <c r="M715" s="272"/>
      <c r="N715" s="272"/>
      <c r="O715" s="272"/>
      <c r="P715" s="272"/>
      <c r="Q715" s="272"/>
      <c r="R715" s="272"/>
      <c r="S715" s="272"/>
      <c r="T715" s="272"/>
      <c r="U715" s="272"/>
      <c r="V715" s="272"/>
      <c r="W715" s="272"/>
      <c r="X715" s="272"/>
      <c r="Y715" s="272"/>
      <c r="Z715" s="272"/>
      <c r="AA715" s="272"/>
      <c r="AB715" s="272"/>
      <c r="AC715" s="272"/>
      <c r="AD715" s="272"/>
      <c r="AE715" s="272"/>
      <c r="AF715" s="272"/>
      <c r="AG715" s="272"/>
      <c r="AH715" s="272"/>
      <c r="AI715" s="272"/>
      <c r="AJ715" s="272"/>
      <c r="AK715" s="272"/>
      <c r="AL715" s="272"/>
      <c r="AM715" s="272"/>
      <c r="AN715" s="272"/>
      <c r="AO715" s="272"/>
      <c r="AP715" s="272"/>
      <c r="AQ715" s="272"/>
      <c r="AR715" s="272"/>
      <c r="AS715" s="272"/>
      <c r="AT715" s="272"/>
      <c r="AU715" s="272"/>
      <c r="AV715" s="272"/>
      <c r="AW715" s="272"/>
      <c r="AX715" s="272"/>
      <c r="AY715" s="272"/>
      <c r="AZ715" s="272"/>
      <c r="BA715" s="272"/>
      <c r="BB715" s="272"/>
      <c r="BC715" s="272"/>
      <c r="BD715" s="272"/>
      <c r="BE715" s="272"/>
      <c r="BF715" s="272"/>
      <c r="BG715" s="272"/>
      <c r="BH715" s="272"/>
      <c r="BI715" s="272"/>
      <c r="BJ715" s="272"/>
      <c r="BK715" s="272"/>
      <c r="BL715" s="272"/>
      <c r="BM715" s="272"/>
      <c r="BN715" s="272"/>
      <c r="BO715" s="272"/>
      <c r="BP715" s="272"/>
      <c r="BQ715" s="272"/>
      <c r="BR715" s="272"/>
      <c r="BS715" s="272"/>
      <c r="BT715" s="272"/>
      <c r="BU715" s="272"/>
      <c r="BV715" s="272"/>
      <c r="BW715" s="272"/>
      <c r="BX715" s="272"/>
      <c r="BY715" s="272"/>
      <c r="BZ715" s="272"/>
      <c r="CA715" s="272"/>
      <c r="CB715" s="272"/>
      <c r="CC715" s="272"/>
      <c r="CD715" s="272"/>
      <c r="CE715" s="272"/>
      <c r="CF715" s="272"/>
      <c r="CG715" s="272"/>
      <c r="CH715" s="272"/>
      <c r="CI715" s="272"/>
      <c r="CJ715" s="272"/>
      <c r="CK715" s="272"/>
      <c r="CL715" s="272"/>
      <c r="CM715" s="272"/>
      <c r="CN715" s="272"/>
      <c r="CO715" s="272"/>
      <c r="CP715" s="272"/>
      <c r="CQ715" s="272"/>
      <c r="CR715" s="272"/>
      <c r="CS715" s="272"/>
      <c r="CT715" s="272"/>
      <c r="CU715" s="272"/>
      <c r="CV715" s="272"/>
      <c r="CW715" s="272"/>
      <c r="CX715" s="272"/>
      <c r="CY715" s="272"/>
      <c r="CZ715" s="272"/>
      <c r="DA715" s="272"/>
      <c r="DB715" s="272"/>
      <c r="DC715" s="272"/>
      <c r="DD715" s="272"/>
      <c r="DE715" s="272"/>
      <c r="DF715" s="272"/>
      <c r="DG715" s="272"/>
      <c r="DH715" s="272"/>
      <c r="DI715" s="272"/>
      <c r="DJ715" s="272"/>
      <c r="DK715" s="272"/>
      <c r="DL715" s="272"/>
      <c r="DM715" s="272"/>
      <c r="DN715" s="272"/>
      <c r="DO715" s="272"/>
      <c r="DP715" s="272"/>
      <c r="DQ715" s="272"/>
      <c r="DR715" s="272"/>
      <c r="DS715" s="272"/>
      <c r="DT715" s="272"/>
      <c r="DU715" s="272"/>
      <c r="DV715" s="272"/>
      <c r="DW715" s="272"/>
      <c r="DX715" s="272"/>
      <c r="DY715" s="272"/>
      <c r="DZ715" s="272"/>
      <c r="EA715" s="272"/>
      <c r="EB715" s="272"/>
      <c r="EC715" s="272"/>
      <c r="ED715" s="272"/>
      <c r="EE715" s="272"/>
      <c r="EF715" s="272"/>
      <c r="EG715" s="272"/>
      <c r="EH715" s="272"/>
      <c r="EI715" s="272"/>
      <c r="EJ715" s="272"/>
      <c r="EK715" s="272"/>
      <c r="EL715" s="272"/>
      <c r="EM715" s="272"/>
      <c r="EN715" s="272"/>
      <c r="EO715" s="272"/>
      <c r="EP715" s="272"/>
      <c r="EQ715" s="272"/>
      <c r="ER715" s="272"/>
      <c r="ES715" s="272"/>
      <c r="ET715" s="272"/>
      <c r="EU715" s="272"/>
      <c r="EV715" s="272"/>
      <c r="EW715" s="272"/>
      <c r="EX715" s="272"/>
      <c r="EY715" s="272"/>
      <c r="EZ715" s="272"/>
      <c r="FA715" s="272"/>
      <c r="FB715" s="272"/>
      <c r="FC715" s="272"/>
      <c r="FD715" s="272"/>
      <c r="FE715" s="272"/>
      <c r="FF715" s="272"/>
      <c r="FG715" s="272"/>
      <c r="FH715" s="272"/>
      <c r="FI715" s="272"/>
      <c r="FJ715" s="272"/>
      <c r="FK715" s="272"/>
      <c r="FL715" s="272"/>
      <c r="FM715" s="272"/>
      <c r="FN715" s="272"/>
      <c r="FO715" s="272"/>
    </row>
    <row r="716" spans="3:171" ht="15">
      <c r="C716" s="301"/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2"/>
      <c r="Z716" s="272"/>
      <c r="AA716" s="272"/>
      <c r="AB716" s="272"/>
      <c r="AC716" s="272"/>
      <c r="AD716" s="272"/>
      <c r="AE716" s="272"/>
      <c r="AF716" s="272"/>
      <c r="AG716" s="272"/>
      <c r="AH716" s="272"/>
      <c r="AI716" s="272"/>
      <c r="AJ716" s="272"/>
      <c r="AK716" s="272"/>
      <c r="AL716" s="272"/>
      <c r="AM716" s="272"/>
      <c r="AN716" s="272"/>
      <c r="AO716" s="272"/>
      <c r="AP716" s="272"/>
      <c r="AQ716" s="272"/>
      <c r="AR716" s="272"/>
      <c r="AS716" s="272"/>
      <c r="AT716" s="272"/>
      <c r="AU716" s="272"/>
      <c r="AV716" s="272"/>
      <c r="AW716" s="272"/>
      <c r="AX716" s="272"/>
      <c r="AY716" s="272"/>
      <c r="AZ716" s="272"/>
      <c r="BA716" s="272"/>
      <c r="BB716" s="272"/>
      <c r="BC716" s="272"/>
      <c r="BD716" s="272"/>
      <c r="BE716" s="272"/>
      <c r="BF716" s="272"/>
      <c r="BG716" s="272"/>
      <c r="BH716" s="272"/>
      <c r="BI716" s="272"/>
      <c r="BJ716" s="272"/>
      <c r="BK716" s="272"/>
      <c r="BL716" s="272"/>
      <c r="BM716" s="272"/>
      <c r="BN716" s="272"/>
      <c r="BO716" s="272"/>
      <c r="BP716" s="272"/>
      <c r="BQ716" s="272"/>
      <c r="BR716" s="272"/>
      <c r="BS716" s="272"/>
      <c r="BT716" s="272"/>
      <c r="BU716" s="272"/>
      <c r="BV716" s="272"/>
      <c r="BW716" s="272"/>
      <c r="BX716" s="272"/>
      <c r="BY716" s="272"/>
      <c r="BZ716" s="272"/>
      <c r="CA716" s="272"/>
      <c r="CB716" s="272"/>
      <c r="CC716" s="272"/>
      <c r="CD716" s="272"/>
      <c r="CE716" s="272"/>
      <c r="CF716" s="272"/>
      <c r="CG716" s="272"/>
      <c r="CH716" s="272"/>
      <c r="CI716" s="272"/>
      <c r="CJ716" s="272"/>
      <c r="CK716" s="272"/>
      <c r="CL716" s="272"/>
      <c r="CM716" s="272"/>
      <c r="CN716" s="272"/>
      <c r="CO716" s="272"/>
      <c r="CP716" s="272"/>
      <c r="CQ716" s="272"/>
      <c r="CR716" s="272"/>
      <c r="CS716" s="272"/>
      <c r="CT716" s="272"/>
      <c r="CU716" s="272"/>
      <c r="CV716" s="272"/>
      <c r="CW716" s="272"/>
      <c r="CX716" s="272"/>
      <c r="CY716" s="272"/>
      <c r="CZ716" s="272"/>
      <c r="DA716" s="272"/>
      <c r="DB716" s="272"/>
      <c r="DC716" s="272"/>
      <c r="DD716" s="272"/>
      <c r="DE716" s="272"/>
      <c r="DF716" s="272"/>
      <c r="DG716" s="272"/>
      <c r="DH716" s="272"/>
      <c r="DI716" s="272"/>
      <c r="DJ716" s="272"/>
      <c r="DK716" s="272"/>
      <c r="DL716" s="272"/>
      <c r="DM716" s="272"/>
      <c r="DN716" s="272"/>
      <c r="DO716" s="272"/>
      <c r="DP716" s="272"/>
      <c r="DQ716" s="272"/>
      <c r="DR716" s="272"/>
      <c r="DS716" s="272"/>
      <c r="DT716" s="272"/>
      <c r="DU716" s="272"/>
      <c r="DV716" s="272"/>
      <c r="DW716" s="272"/>
      <c r="DX716" s="272"/>
      <c r="DY716" s="272"/>
      <c r="DZ716" s="272"/>
      <c r="EA716" s="272"/>
      <c r="EB716" s="272"/>
      <c r="EC716" s="272"/>
      <c r="ED716" s="272"/>
      <c r="EE716" s="272"/>
      <c r="EF716" s="272"/>
      <c r="EG716" s="272"/>
      <c r="EH716" s="272"/>
      <c r="EI716" s="272"/>
      <c r="EJ716" s="272"/>
      <c r="EK716" s="272"/>
      <c r="EL716" s="272"/>
      <c r="EM716" s="272"/>
      <c r="EN716" s="272"/>
      <c r="EO716" s="272"/>
      <c r="EP716" s="272"/>
      <c r="EQ716" s="272"/>
      <c r="ER716" s="272"/>
      <c r="ES716" s="272"/>
      <c r="ET716" s="272"/>
      <c r="EU716" s="272"/>
      <c r="EV716" s="272"/>
      <c r="EW716" s="272"/>
      <c r="EX716" s="272"/>
      <c r="EY716" s="272"/>
      <c r="EZ716" s="272"/>
      <c r="FA716" s="272"/>
      <c r="FB716" s="272"/>
      <c r="FC716" s="272"/>
      <c r="FD716" s="272"/>
      <c r="FE716" s="272"/>
      <c r="FF716" s="272"/>
      <c r="FG716" s="272"/>
      <c r="FH716" s="272"/>
      <c r="FI716" s="272"/>
      <c r="FJ716" s="272"/>
      <c r="FK716" s="272"/>
      <c r="FL716" s="272"/>
      <c r="FM716" s="272"/>
      <c r="FN716" s="272"/>
      <c r="FO716" s="272"/>
    </row>
    <row r="717" spans="3:171" ht="15">
      <c r="C717" s="301"/>
      <c r="D717" s="272"/>
      <c r="E717" s="272"/>
      <c r="F717" s="272"/>
      <c r="G717" s="272"/>
      <c r="H717" s="272"/>
      <c r="I717" s="272"/>
      <c r="J717" s="272"/>
      <c r="K717" s="272"/>
      <c r="L717" s="272"/>
      <c r="M717" s="272"/>
      <c r="N717" s="272"/>
      <c r="O717" s="272"/>
      <c r="P717" s="272"/>
      <c r="Q717" s="272"/>
      <c r="R717" s="272"/>
      <c r="S717" s="272"/>
      <c r="T717" s="272"/>
      <c r="U717" s="272"/>
      <c r="V717" s="272"/>
      <c r="W717" s="272"/>
      <c r="X717" s="272"/>
      <c r="Y717" s="272"/>
      <c r="Z717" s="272"/>
      <c r="AA717" s="272"/>
      <c r="AB717" s="272"/>
      <c r="AC717" s="272"/>
      <c r="AD717" s="272"/>
      <c r="AE717" s="272"/>
      <c r="AF717" s="272"/>
      <c r="AG717" s="272"/>
      <c r="AH717" s="272"/>
      <c r="AI717" s="272"/>
      <c r="AJ717" s="272"/>
      <c r="AK717" s="272"/>
      <c r="AL717" s="272"/>
      <c r="AM717" s="272"/>
      <c r="AN717" s="272"/>
      <c r="AO717" s="272"/>
      <c r="AP717" s="272"/>
      <c r="AQ717" s="272"/>
      <c r="AR717" s="272"/>
      <c r="AS717" s="272"/>
      <c r="AT717" s="272"/>
      <c r="AU717" s="272"/>
      <c r="AV717" s="272"/>
      <c r="AW717" s="272"/>
      <c r="AX717" s="272"/>
      <c r="AY717" s="272"/>
      <c r="AZ717" s="272"/>
      <c r="BA717" s="272"/>
      <c r="BB717" s="272"/>
      <c r="BC717" s="272"/>
      <c r="BD717" s="272"/>
      <c r="BE717" s="272"/>
      <c r="BF717" s="272"/>
      <c r="BG717" s="272"/>
      <c r="BH717" s="272"/>
      <c r="BI717" s="272"/>
      <c r="BJ717" s="272"/>
      <c r="BK717" s="272"/>
      <c r="BL717" s="272"/>
      <c r="BM717" s="272"/>
      <c r="BN717" s="272"/>
      <c r="BO717" s="272"/>
      <c r="BP717" s="272"/>
      <c r="BQ717" s="272"/>
      <c r="BR717" s="272"/>
      <c r="BS717" s="272"/>
      <c r="BT717" s="272"/>
      <c r="BU717" s="272"/>
      <c r="BV717" s="272"/>
      <c r="BW717" s="272"/>
      <c r="BX717" s="272"/>
      <c r="BY717" s="272"/>
      <c r="BZ717" s="272"/>
      <c r="CA717" s="272"/>
      <c r="CB717" s="272"/>
      <c r="CC717" s="272"/>
      <c r="CD717" s="272"/>
      <c r="CE717" s="272"/>
      <c r="CF717" s="272"/>
      <c r="CG717" s="272"/>
      <c r="CH717" s="272"/>
      <c r="CI717" s="272"/>
      <c r="CJ717" s="272"/>
      <c r="CK717" s="272"/>
      <c r="CL717" s="272"/>
      <c r="CM717" s="272"/>
      <c r="CN717" s="272"/>
      <c r="CO717" s="272"/>
      <c r="CP717" s="272"/>
      <c r="CQ717" s="272"/>
      <c r="CR717" s="272"/>
      <c r="CS717" s="272"/>
      <c r="CT717" s="272"/>
      <c r="CU717" s="272"/>
      <c r="CV717" s="272"/>
      <c r="CW717" s="272"/>
      <c r="CX717" s="272"/>
      <c r="CY717" s="272"/>
      <c r="CZ717" s="272"/>
      <c r="DA717" s="272"/>
      <c r="DB717" s="272"/>
      <c r="DC717" s="272"/>
      <c r="DD717" s="272"/>
      <c r="DE717" s="272"/>
      <c r="DF717" s="272"/>
      <c r="DG717" s="272"/>
      <c r="DH717" s="272"/>
      <c r="DI717" s="272"/>
      <c r="DJ717" s="272"/>
      <c r="DK717" s="272"/>
      <c r="DL717" s="272"/>
      <c r="DM717" s="272"/>
      <c r="DN717" s="272"/>
      <c r="DO717" s="272"/>
      <c r="DP717" s="272"/>
      <c r="DQ717" s="272"/>
      <c r="DR717" s="272"/>
      <c r="DS717" s="272"/>
      <c r="DT717" s="272"/>
      <c r="DU717" s="272"/>
      <c r="DV717" s="272"/>
      <c r="DW717" s="272"/>
      <c r="DX717" s="272"/>
      <c r="DY717" s="272"/>
      <c r="DZ717" s="272"/>
      <c r="EA717" s="272"/>
      <c r="EB717" s="272"/>
      <c r="EC717" s="272"/>
      <c r="ED717" s="272"/>
      <c r="EE717" s="272"/>
      <c r="EF717" s="272"/>
      <c r="EG717" s="272"/>
      <c r="EH717" s="272"/>
      <c r="EI717" s="272"/>
      <c r="EJ717" s="272"/>
      <c r="EK717" s="272"/>
      <c r="EL717" s="272"/>
      <c r="EM717" s="272"/>
      <c r="EN717" s="272"/>
      <c r="EO717" s="272"/>
      <c r="EP717" s="272"/>
      <c r="EQ717" s="272"/>
      <c r="ER717" s="272"/>
      <c r="ES717" s="272"/>
      <c r="ET717" s="272"/>
      <c r="EU717" s="272"/>
      <c r="EV717" s="272"/>
      <c r="EW717" s="272"/>
      <c r="EX717" s="272"/>
      <c r="EY717" s="272"/>
      <c r="EZ717" s="272"/>
      <c r="FA717" s="272"/>
      <c r="FB717" s="272"/>
      <c r="FC717" s="272"/>
      <c r="FD717" s="272"/>
      <c r="FE717" s="272"/>
      <c r="FF717" s="272"/>
      <c r="FG717" s="272"/>
      <c r="FH717" s="272"/>
      <c r="FI717" s="272"/>
      <c r="FJ717" s="272"/>
      <c r="FK717" s="272"/>
      <c r="FL717" s="272"/>
      <c r="FM717" s="272"/>
      <c r="FN717" s="272"/>
      <c r="FO717" s="272"/>
    </row>
    <row r="718" spans="3:171" ht="15">
      <c r="C718" s="301"/>
      <c r="D718" s="272"/>
      <c r="E718" s="272"/>
      <c r="F718" s="272"/>
      <c r="G718" s="272"/>
      <c r="H718" s="272"/>
      <c r="I718" s="272"/>
      <c r="J718" s="272"/>
      <c r="K718" s="272"/>
      <c r="L718" s="272"/>
      <c r="M718" s="272"/>
      <c r="N718" s="272"/>
      <c r="O718" s="272"/>
      <c r="P718" s="272"/>
      <c r="Q718" s="272"/>
      <c r="R718" s="272"/>
      <c r="S718" s="272"/>
      <c r="T718" s="272"/>
      <c r="U718" s="272"/>
      <c r="V718" s="272"/>
      <c r="W718" s="272"/>
      <c r="X718" s="272"/>
      <c r="Y718" s="272"/>
      <c r="Z718" s="272"/>
      <c r="AA718" s="272"/>
      <c r="AB718" s="272"/>
      <c r="AC718" s="272"/>
      <c r="AD718" s="272"/>
      <c r="AE718" s="272"/>
      <c r="AF718" s="272"/>
      <c r="AG718" s="272"/>
      <c r="AH718" s="272"/>
      <c r="AI718" s="272"/>
      <c r="AJ718" s="272"/>
      <c r="AK718" s="272"/>
      <c r="AL718" s="272"/>
      <c r="AM718" s="272"/>
      <c r="AN718" s="272"/>
      <c r="AO718" s="272"/>
      <c r="AP718" s="272"/>
      <c r="AQ718" s="272"/>
      <c r="AR718" s="272"/>
      <c r="AS718" s="272"/>
      <c r="AT718" s="272"/>
      <c r="AU718" s="272"/>
      <c r="AV718" s="272"/>
      <c r="AW718" s="272"/>
      <c r="AX718" s="272"/>
      <c r="AY718" s="272"/>
      <c r="AZ718" s="272"/>
      <c r="BA718" s="272"/>
      <c r="BB718" s="272"/>
      <c r="BC718" s="272"/>
      <c r="BD718" s="272"/>
      <c r="BE718" s="272"/>
      <c r="BF718" s="272"/>
      <c r="BG718" s="272"/>
      <c r="BH718" s="272"/>
      <c r="BI718" s="272"/>
      <c r="BJ718" s="272"/>
      <c r="BK718" s="272"/>
      <c r="BL718" s="272"/>
      <c r="BM718" s="272"/>
      <c r="BN718" s="272"/>
      <c r="BO718" s="272"/>
      <c r="BP718" s="272"/>
      <c r="BQ718" s="272"/>
      <c r="BR718" s="272"/>
      <c r="BS718" s="272"/>
      <c r="BT718" s="272"/>
      <c r="BU718" s="272"/>
      <c r="BV718" s="272"/>
      <c r="BW718" s="272"/>
      <c r="BX718" s="272"/>
      <c r="BY718" s="272"/>
      <c r="BZ718" s="272"/>
      <c r="CA718" s="272"/>
      <c r="CB718" s="272"/>
      <c r="CC718" s="272"/>
      <c r="CD718" s="272"/>
      <c r="CE718" s="272"/>
      <c r="CF718" s="272"/>
      <c r="CG718" s="272"/>
      <c r="CH718" s="272"/>
      <c r="CI718" s="272"/>
      <c r="CJ718" s="272"/>
      <c r="CK718" s="272"/>
      <c r="CL718" s="272"/>
      <c r="CM718" s="272"/>
      <c r="CN718" s="272"/>
      <c r="CO718" s="272"/>
      <c r="CP718" s="272"/>
      <c r="CQ718" s="272"/>
      <c r="CR718" s="272"/>
      <c r="CS718" s="272"/>
      <c r="CT718" s="272"/>
      <c r="CU718" s="272"/>
      <c r="CV718" s="272"/>
      <c r="CW718" s="272"/>
      <c r="CX718" s="272"/>
      <c r="CY718" s="272"/>
      <c r="CZ718" s="272"/>
      <c r="DA718" s="272"/>
      <c r="DB718" s="272"/>
      <c r="DC718" s="272"/>
      <c r="DD718" s="272"/>
      <c r="DE718" s="272"/>
      <c r="DF718" s="272"/>
      <c r="DG718" s="272"/>
      <c r="DH718" s="272"/>
      <c r="DI718" s="272"/>
      <c r="DJ718" s="272"/>
      <c r="DK718" s="272"/>
      <c r="DL718" s="272"/>
      <c r="DM718" s="272"/>
      <c r="DN718" s="272"/>
      <c r="DO718" s="272"/>
      <c r="DP718" s="272"/>
      <c r="DQ718" s="272"/>
      <c r="DR718" s="272"/>
      <c r="DS718" s="272"/>
      <c r="DT718" s="272"/>
      <c r="DU718" s="272"/>
      <c r="DV718" s="272"/>
      <c r="DW718" s="272"/>
      <c r="DX718" s="272"/>
      <c r="DY718" s="272"/>
      <c r="DZ718" s="272"/>
      <c r="EA718" s="272"/>
      <c r="EB718" s="272"/>
      <c r="EC718" s="272"/>
      <c r="ED718" s="272"/>
      <c r="EE718" s="272"/>
      <c r="EF718" s="272"/>
      <c r="EG718" s="272"/>
      <c r="EH718" s="272"/>
      <c r="EI718" s="272"/>
      <c r="EJ718" s="272"/>
      <c r="EK718" s="272"/>
      <c r="EL718" s="272"/>
      <c r="EM718" s="272"/>
      <c r="EN718" s="272"/>
      <c r="EO718" s="272"/>
      <c r="EP718" s="272"/>
      <c r="EQ718" s="272"/>
      <c r="ER718" s="272"/>
      <c r="ES718" s="272"/>
      <c r="ET718" s="272"/>
      <c r="EU718" s="272"/>
      <c r="EV718" s="272"/>
      <c r="EW718" s="272"/>
      <c r="EX718" s="272"/>
      <c r="EY718" s="272"/>
      <c r="EZ718" s="272"/>
      <c r="FA718" s="272"/>
      <c r="FB718" s="272"/>
      <c r="FC718" s="272"/>
      <c r="FD718" s="272"/>
      <c r="FE718" s="272"/>
      <c r="FF718" s="272"/>
      <c r="FG718" s="272"/>
      <c r="FH718" s="272"/>
      <c r="FI718" s="272"/>
      <c r="FJ718" s="272"/>
      <c r="FK718" s="272"/>
      <c r="FL718" s="272"/>
      <c r="FM718" s="272"/>
      <c r="FN718" s="272"/>
      <c r="FO718" s="272"/>
    </row>
    <row r="719" spans="3:171" ht="15">
      <c r="C719" s="301"/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2"/>
      <c r="Z719" s="272"/>
      <c r="AA719" s="272"/>
      <c r="AB719" s="272"/>
      <c r="AC719" s="272"/>
      <c r="AD719" s="272"/>
      <c r="AE719" s="272"/>
      <c r="AF719" s="272"/>
      <c r="AG719" s="272"/>
      <c r="AH719" s="272"/>
      <c r="AI719" s="272"/>
      <c r="AJ719" s="272"/>
      <c r="AK719" s="272"/>
      <c r="AL719" s="272"/>
      <c r="AM719" s="272"/>
      <c r="AN719" s="272"/>
      <c r="AO719" s="272"/>
      <c r="AP719" s="272"/>
      <c r="AQ719" s="272"/>
      <c r="AR719" s="272"/>
      <c r="AS719" s="272"/>
      <c r="AT719" s="272"/>
      <c r="AU719" s="272"/>
      <c r="AV719" s="272"/>
      <c r="AW719" s="272"/>
      <c r="AX719" s="272"/>
      <c r="AY719" s="272"/>
      <c r="AZ719" s="272"/>
      <c r="BA719" s="272"/>
      <c r="BB719" s="272"/>
      <c r="BC719" s="272"/>
      <c r="BD719" s="272"/>
      <c r="BE719" s="272"/>
      <c r="BF719" s="272"/>
      <c r="BG719" s="272"/>
      <c r="BH719" s="272"/>
      <c r="BI719" s="272"/>
      <c r="BJ719" s="272"/>
      <c r="BK719" s="272"/>
      <c r="BL719" s="272"/>
      <c r="BM719" s="272"/>
      <c r="BN719" s="272"/>
      <c r="BO719" s="272"/>
      <c r="BP719" s="272"/>
      <c r="BQ719" s="272"/>
      <c r="BR719" s="272"/>
      <c r="BS719" s="272"/>
      <c r="BT719" s="272"/>
      <c r="BU719" s="272"/>
      <c r="BV719" s="272"/>
      <c r="BW719" s="272"/>
      <c r="BX719" s="272"/>
      <c r="BY719" s="272"/>
      <c r="BZ719" s="272"/>
      <c r="CA719" s="272"/>
      <c r="CB719" s="272"/>
      <c r="CC719" s="272"/>
      <c r="CD719" s="272"/>
      <c r="CE719" s="272"/>
      <c r="CF719" s="272"/>
      <c r="CG719" s="272"/>
      <c r="CH719" s="272"/>
      <c r="CI719" s="272"/>
      <c r="CJ719" s="272"/>
      <c r="CK719" s="272"/>
      <c r="CL719" s="272"/>
      <c r="CM719" s="272"/>
      <c r="CN719" s="272"/>
      <c r="CO719" s="272"/>
      <c r="CP719" s="272"/>
      <c r="CQ719" s="272"/>
      <c r="CR719" s="272"/>
      <c r="CS719" s="272"/>
      <c r="CT719" s="272"/>
      <c r="CU719" s="272"/>
      <c r="CV719" s="272"/>
      <c r="CW719" s="272"/>
      <c r="CX719" s="272"/>
      <c r="CY719" s="272"/>
      <c r="CZ719" s="272"/>
      <c r="DA719" s="272"/>
      <c r="DB719" s="272"/>
      <c r="DC719" s="272"/>
      <c r="DD719" s="272"/>
      <c r="DE719" s="272"/>
      <c r="DF719" s="272"/>
      <c r="DG719" s="272"/>
      <c r="DH719" s="272"/>
      <c r="DI719" s="272"/>
      <c r="DJ719" s="272"/>
      <c r="DK719" s="272"/>
      <c r="DL719" s="272"/>
      <c r="DM719" s="272"/>
      <c r="DN719" s="272"/>
      <c r="DO719" s="272"/>
      <c r="DP719" s="272"/>
      <c r="DQ719" s="272"/>
      <c r="DR719" s="272"/>
      <c r="DS719" s="272"/>
      <c r="DT719" s="272"/>
      <c r="DU719" s="272"/>
      <c r="DV719" s="272"/>
      <c r="DW719" s="272"/>
      <c r="DX719" s="272"/>
      <c r="DY719" s="272"/>
      <c r="DZ719" s="272"/>
      <c r="EA719" s="272"/>
      <c r="EB719" s="272"/>
      <c r="EC719" s="272"/>
      <c r="ED719" s="272"/>
      <c r="EE719" s="272"/>
      <c r="EF719" s="272"/>
      <c r="EG719" s="272"/>
      <c r="EH719" s="272"/>
      <c r="EI719" s="272"/>
      <c r="EJ719" s="272"/>
      <c r="EK719" s="272"/>
      <c r="EL719" s="272"/>
      <c r="EM719" s="272"/>
      <c r="EN719" s="272"/>
      <c r="EO719" s="272"/>
      <c r="EP719" s="272"/>
      <c r="EQ719" s="272"/>
      <c r="ER719" s="272"/>
      <c r="ES719" s="272"/>
      <c r="ET719" s="272"/>
      <c r="EU719" s="272"/>
      <c r="EV719" s="272"/>
      <c r="EW719" s="272"/>
      <c r="EX719" s="272"/>
      <c r="EY719" s="272"/>
      <c r="EZ719" s="272"/>
      <c r="FA719" s="272"/>
      <c r="FB719" s="272"/>
      <c r="FC719" s="272"/>
      <c r="FD719" s="272"/>
      <c r="FE719" s="272"/>
      <c r="FF719" s="272"/>
      <c r="FG719" s="272"/>
      <c r="FH719" s="272"/>
      <c r="FI719" s="272"/>
      <c r="FJ719" s="272"/>
      <c r="FK719" s="272"/>
      <c r="FL719" s="272"/>
      <c r="FM719" s="272"/>
      <c r="FN719" s="272"/>
      <c r="FO719" s="272"/>
    </row>
    <row r="720" spans="3:171" ht="15">
      <c r="C720" s="301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  <c r="AA720" s="272"/>
      <c r="AB720" s="272"/>
      <c r="AC720" s="272"/>
      <c r="AD720" s="272"/>
      <c r="AE720" s="272"/>
      <c r="AF720" s="272"/>
      <c r="AG720" s="272"/>
      <c r="AH720" s="272"/>
      <c r="AI720" s="272"/>
      <c r="AJ720" s="272"/>
      <c r="AK720" s="272"/>
      <c r="AL720" s="272"/>
      <c r="AM720" s="272"/>
      <c r="AN720" s="272"/>
      <c r="AO720" s="272"/>
      <c r="AP720" s="272"/>
      <c r="AQ720" s="272"/>
      <c r="AR720" s="272"/>
      <c r="AS720" s="272"/>
      <c r="AT720" s="272"/>
      <c r="AU720" s="272"/>
      <c r="AV720" s="272"/>
      <c r="AW720" s="272"/>
      <c r="AX720" s="272"/>
      <c r="AY720" s="272"/>
      <c r="AZ720" s="272"/>
      <c r="BA720" s="272"/>
      <c r="BB720" s="272"/>
      <c r="BC720" s="272"/>
      <c r="BD720" s="272"/>
      <c r="BE720" s="272"/>
      <c r="BF720" s="272"/>
      <c r="BG720" s="272"/>
      <c r="BH720" s="272"/>
      <c r="BI720" s="272"/>
      <c r="BJ720" s="272"/>
      <c r="BK720" s="272"/>
      <c r="BL720" s="272"/>
      <c r="BM720" s="272"/>
      <c r="BN720" s="272"/>
      <c r="BO720" s="272"/>
      <c r="BP720" s="272"/>
      <c r="BQ720" s="272"/>
      <c r="BR720" s="272"/>
      <c r="BS720" s="272"/>
      <c r="BT720" s="272"/>
      <c r="BU720" s="272"/>
      <c r="BV720" s="272"/>
      <c r="BW720" s="272"/>
      <c r="BX720" s="272"/>
      <c r="BY720" s="272"/>
      <c r="BZ720" s="272"/>
      <c r="CA720" s="272"/>
      <c r="CB720" s="272"/>
      <c r="CC720" s="272"/>
      <c r="CD720" s="272"/>
      <c r="CE720" s="272"/>
      <c r="CF720" s="272"/>
      <c r="CG720" s="272"/>
      <c r="CH720" s="272"/>
      <c r="CI720" s="272"/>
      <c r="CJ720" s="272"/>
      <c r="CK720" s="272"/>
      <c r="CL720" s="272"/>
      <c r="CM720" s="272"/>
      <c r="CN720" s="272"/>
      <c r="CO720" s="272"/>
      <c r="CP720" s="272"/>
      <c r="CQ720" s="272"/>
      <c r="CR720" s="272"/>
      <c r="CS720" s="272"/>
      <c r="CT720" s="272"/>
      <c r="CU720" s="272"/>
      <c r="CV720" s="272"/>
      <c r="CW720" s="272"/>
      <c r="CX720" s="272"/>
      <c r="CY720" s="272"/>
      <c r="CZ720" s="272"/>
      <c r="DA720" s="272"/>
      <c r="DB720" s="272"/>
      <c r="DC720" s="272"/>
      <c r="DD720" s="272"/>
      <c r="DE720" s="272"/>
      <c r="DF720" s="272"/>
      <c r="DG720" s="272"/>
      <c r="DH720" s="272"/>
      <c r="DI720" s="272"/>
      <c r="DJ720" s="272"/>
      <c r="DK720" s="272"/>
      <c r="DL720" s="272"/>
      <c r="DM720" s="272"/>
      <c r="DN720" s="272"/>
      <c r="DO720" s="272"/>
      <c r="DP720" s="272"/>
      <c r="DQ720" s="272"/>
      <c r="DR720" s="272"/>
      <c r="DS720" s="272"/>
      <c r="DT720" s="272"/>
      <c r="DU720" s="272"/>
      <c r="DV720" s="272"/>
      <c r="DW720" s="272"/>
      <c r="DX720" s="272"/>
      <c r="DY720" s="272"/>
      <c r="DZ720" s="272"/>
      <c r="EA720" s="272"/>
      <c r="EB720" s="272"/>
      <c r="EC720" s="272"/>
      <c r="ED720" s="272"/>
      <c r="EE720" s="272"/>
      <c r="EF720" s="272"/>
      <c r="EG720" s="272"/>
      <c r="EH720" s="272"/>
      <c r="EI720" s="272"/>
      <c r="EJ720" s="272"/>
      <c r="EK720" s="272"/>
      <c r="EL720" s="272"/>
      <c r="EM720" s="272"/>
      <c r="EN720" s="272"/>
      <c r="EO720" s="272"/>
      <c r="EP720" s="272"/>
      <c r="EQ720" s="272"/>
      <c r="ER720" s="272"/>
      <c r="ES720" s="272"/>
      <c r="ET720" s="272"/>
      <c r="EU720" s="272"/>
      <c r="EV720" s="272"/>
      <c r="EW720" s="272"/>
      <c r="EX720" s="272"/>
      <c r="EY720" s="272"/>
      <c r="EZ720" s="272"/>
      <c r="FA720" s="272"/>
      <c r="FB720" s="272"/>
      <c r="FC720" s="272"/>
      <c r="FD720" s="272"/>
      <c r="FE720" s="272"/>
      <c r="FF720" s="272"/>
      <c r="FG720" s="272"/>
      <c r="FH720" s="272"/>
      <c r="FI720" s="272"/>
      <c r="FJ720" s="272"/>
      <c r="FK720" s="272"/>
      <c r="FL720" s="272"/>
      <c r="FM720" s="272"/>
      <c r="FN720" s="272"/>
      <c r="FO720" s="272"/>
    </row>
    <row r="721" spans="3:171" ht="15">
      <c r="C721" s="301"/>
      <c r="D721" s="272"/>
      <c r="E721" s="272"/>
      <c r="F721" s="272"/>
      <c r="G721" s="272"/>
      <c r="H721" s="272"/>
      <c r="I721" s="272"/>
      <c r="J721" s="272"/>
      <c r="K721" s="272"/>
      <c r="L721" s="272"/>
      <c r="M721" s="272"/>
      <c r="N721" s="272"/>
      <c r="O721" s="272"/>
      <c r="P721" s="272"/>
      <c r="Q721" s="272"/>
      <c r="R721" s="272"/>
      <c r="S721" s="272"/>
      <c r="T721" s="272"/>
      <c r="U721" s="272"/>
      <c r="V721" s="272"/>
      <c r="W721" s="272"/>
      <c r="X721" s="272"/>
      <c r="Y721" s="272"/>
      <c r="Z721" s="272"/>
      <c r="AA721" s="272"/>
      <c r="AB721" s="272"/>
      <c r="AC721" s="272"/>
      <c r="AD721" s="272"/>
      <c r="AE721" s="272"/>
      <c r="AF721" s="272"/>
      <c r="AG721" s="272"/>
      <c r="AH721" s="272"/>
      <c r="AI721" s="272"/>
      <c r="AJ721" s="272"/>
      <c r="AK721" s="272"/>
      <c r="AL721" s="272"/>
      <c r="AM721" s="272"/>
      <c r="AN721" s="272"/>
      <c r="AO721" s="272"/>
      <c r="AP721" s="272"/>
      <c r="AQ721" s="272"/>
      <c r="AR721" s="272"/>
      <c r="AS721" s="272"/>
      <c r="AT721" s="272"/>
      <c r="AU721" s="272"/>
      <c r="AV721" s="272"/>
      <c r="AW721" s="272"/>
      <c r="AX721" s="272"/>
      <c r="AY721" s="272"/>
      <c r="AZ721" s="272"/>
      <c r="BA721" s="272"/>
      <c r="BB721" s="272"/>
      <c r="BC721" s="272"/>
      <c r="BD721" s="272"/>
      <c r="BE721" s="272"/>
      <c r="BF721" s="272"/>
      <c r="BG721" s="272"/>
      <c r="BH721" s="272"/>
      <c r="BI721" s="272"/>
      <c r="BJ721" s="272"/>
      <c r="BK721" s="272"/>
      <c r="BL721" s="272"/>
      <c r="BM721" s="272"/>
      <c r="BN721" s="272"/>
      <c r="BO721" s="272"/>
      <c r="BP721" s="272"/>
      <c r="BQ721" s="272"/>
      <c r="BR721" s="272"/>
      <c r="BS721" s="272"/>
      <c r="BT721" s="272"/>
      <c r="BU721" s="272"/>
      <c r="BV721" s="272"/>
      <c r="BW721" s="272"/>
      <c r="BX721" s="272"/>
      <c r="BY721" s="272"/>
      <c r="BZ721" s="272"/>
      <c r="CA721" s="272"/>
      <c r="CB721" s="272"/>
      <c r="CC721" s="272"/>
      <c r="CD721" s="272"/>
      <c r="CE721" s="272"/>
      <c r="CF721" s="272"/>
      <c r="CG721" s="272"/>
      <c r="CH721" s="272"/>
      <c r="CI721" s="272"/>
      <c r="CJ721" s="272"/>
      <c r="CK721" s="272"/>
      <c r="CL721" s="272"/>
      <c r="CM721" s="272"/>
      <c r="CN721" s="272"/>
      <c r="CO721" s="272"/>
      <c r="CP721" s="272"/>
      <c r="CQ721" s="272"/>
      <c r="CR721" s="272"/>
      <c r="CS721" s="272"/>
      <c r="CT721" s="272"/>
      <c r="CU721" s="272"/>
      <c r="CV721" s="272"/>
      <c r="CW721" s="272"/>
      <c r="CX721" s="272"/>
      <c r="CY721" s="272"/>
      <c r="CZ721" s="272"/>
      <c r="DA721" s="272"/>
      <c r="DB721" s="272"/>
      <c r="DC721" s="272"/>
      <c r="DD721" s="272"/>
      <c r="DE721" s="272"/>
      <c r="DF721" s="272"/>
      <c r="DG721" s="272"/>
      <c r="DH721" s="272"/>
      <c r="DI721" s="272"/>
      <c r="DJ721" s="272"/>
      <c r="DK721" s="272"/>
      <c r="DL721" s="272"/>
      <c r="DM721" s="272"/>
      <c r="DN721" s="272"/>
      <c r="DO721" s="272"/>
      <c r="DP721" s="272"/>
      <c r="DQ721" s="272"/>
      <c r="DR721" s="272"/>
      <c r="DS721" s="272"/>
      <c r="DT721" s="272"/>
      <c r="DU721" s="272"/>
      <c r="DV721" s="272"/>
      <c r="DW721" s="272"/>
      <c r="DX721" s="272"/>
      <c r="DY721" s="272"/>
      <c r="DZ721" s="272"/>
      <c r="EA721" s="272"/>
      <c r="EB721" s="272"/>
      <c r="EC721" s="272"/>
      <c r="ED721" s="272"/>
      <c r="EE721" s="272"/>
      <c r="EF721" s="272"/>
      <c r="EG721" s="272"/>
      <c r="EH721" s="272"/>
      <c r="EI721" s="272"/>
      <c r="EJ721" s="272"/>
      <c r="EK721" s="272"/>
      <c r="EL721" s="272"/>
      <c r="EM721" s="272"/>
      <c r="EN721" s="272"/>
      <c r="EO721" s="272"/>
      <c r="EP721" s="272"/>
      <c r="EQ721" s="272"/>
      <c r="ER721" s="272"/>
      <c r="ES721" s="272"/>
      <c r="ET721" s="272"/>
      <c r="EU721" s="272"/>
      <c r="EV721" s="272"/>
      <c r="EW721" s="272"/>
      <c r="EX721" s="272"/>
      <c r="EY721" s="272"/>
      <c r="EZ721" s="272"/>
      <c r="FA721" s="272"/>
      <c r="FB721" s="272"/>
      <c r="FC721" s="272"/>
      <c r="FD721" s="272"/>
      <c r="FE721" s="272"/>
      <c r="FF721" s="272"/>
      <c r="FG721" s="272"/>
      <c r="FH721" s="272"/>
      <c r="FI721" s="272"/>
      <c r="FJ721" s="272"/>
      <c r="FK721" s="272"/>
      <c r="FL721" s="272"/>
      <c r="FM721" s="272"/>
      <c r="FN721" s="272"/>
      <c r="FO721" s="272"/>
    </row>
    <row r="722" spans="3:171" ht="15">
      <c r="C722" s="301"/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2"/>
      <c r="Z722" s="272"/>
      <c r="AA722" s="272"/>
      <c r="AB722" s="272"/>
      <c r="AC722" s="272"/>
      <c r="AD722" s="272"/>
      <c r="AE722" s="272"/>
      <c r="AF722" s="272"/>
      <c r="AG722" s="272"/>
      <c r="AH722" s="272"/>
      <c r="AI722" s="272"/>
      <c r="AJ722" s="272"/>
      <c r="AK722" s="272"/>
      <c r="AL722" s="272"/>
      <c r="AM722" s="272"/>
      <c r="AN722" s="272"/>
      <c r="AO722" s="272"/>
      <c r="AP722" s="272"/>
      <c r="AQ722" s="272"/>
      <c r="AR722" s="272"/>
      <c r="AS722" s="272"/>
      <c r="AT722" s="272"/>
      <c r="AU722" s="272"/>
      <c r="AV722" s="272"/>
      <c r="AW722" s="272"/>
      <c r="AX722" s="272"/>
      <c r="AY722" s="272"/>
      <c r="AZ722" s="272"/>
      <c r="BA722" s="272"/>
      <c r="BB722" s="272"/>
      <c r="BC722" s="272"/>
      <c r="BD722" s="272"/>
      <c r="BE722" s="272"/>
      <c r="BF722" s="272"/>
      <c r="BG722" s="272"/>
      <c r="BH722" s="272"/>
      <c r="BI722" s="272"/>
      <c r="BJ722" s="272"/>
      <c r="BK722" s="272"/>
      <c r="BL722" s="272"/>
      <c r="BM722" s="272"/>
      <c r="BN722" s="272"/>
      <c r="BO722" s="272"/>
      <c r="BP722" s="272"/>
      <c r="BQ722" s="272"/>
      <c r="BR722" s="272"/>
      <c r="BS722" s="272"/>
      <c r="BT722" s="272"/>
      <c r="BU722" s="272"/>
      <c r="BV722" s="272"/>
      <c r="BW722" s="272"/>
      <c r="BX722" s="272"/>
      <c r="BY722" s="272"/>
      <c r="BZ722" s="272"/>
      <c r="CA722" s="272"/>
      <c r="CB722" s="272"/>
      <c r="CC722" s="272"/>
      <c r="CD722" s="272"/>
      <c r="CE722" s="272"/>
      <c r="CF722" s="272"/>
      <c r="CG722" s="272"/>
      <c r="CH722" s="272"/>
      <c r="CI722" s="272"/>
      <c r="CJ722" s="272"/>
      <c r="CK722" s="272"/>
      <c r="CL722" s="272"/>
      <c r="CM722" s="272"/>
      <c r="CN722" s="272"/>
      <c r="CO722" s="272"/>
      <c r="CP722" s="272"/>
      <c r="CQ722" s="272"/>
      <c r="CR722" s="272"/>
      <c r="CS722" s="272"/>
      <c r="CT722" s="272"/>
      <c r="CU722" s="272"/>
      <c r="CV722" s="272"/>
      <c r="CW722" s="272"/>
      <c r="CX722" s="272"/>
      <c r="CY722" s="272"/>
      <c r="CZ722" s="272"/>
      <c r="DA722" s="272"/>
      <c r="DB722" s="272"/>
      <c r="DC722" s="272"/>
      <c r="DD722" s="272"/>
      <c r="DE722" s="272"/>
      <c r="DF722" s="272"/>
      <c r="DG722" s="272"/>
      <c r="DH722" s="272"/>
      <c r="DI722" s="272"/>
      <c r="DJ722" s="272"/>
      <c r="DK722" s="272"/>
      <c r="DL722" s="272"/>
      <c r="DM722" s="272"/>
      <c r="DN722" s="272"/>
      <c r="DO722" s="272"/>
      <c r="DP722" s="272"/>
      <c r="DQ722" s="272"/>
      <c r="DR722" s="272"/>
      <c r="DS722" s="272"/>
      <c r="DT722" s="272"/>
      <c r="DU722" s="272"/>
      <c r="DV722" s="272"/>
      <c r="DW722" s="272"/>
      <c r="DX722" s="272"/>
      <c r="DY722" s="272"/>
      <c r="DZ722" s="272"/>
      <c r="EA722" s="272"/>
      <c r="EB722" s="272"/>
      <c r="EC722" s="272"/>
      <c r="ED722" s="272"/>
      <c r="EE722" s="272"/>
      <c r="EF722" s="272"/>
      <c r="EG722" s="272"/>
      <c r="EH722" s="272"/>
      <c r="EI722" s="272"/>
      <c r="EJ722" s="272"/>
      <c r="EK722" s="272"/>
      <c r="EL722" s="272"/>
      <c r="EM722" s="272"/>
      <c r="EN722" s="272"/>
      <c r="EO722" s="272"/>
      <c r="EP722" s="272"/>
      <c r="EQ722" s="272"/>
      <c r="ER722" s="272"/>
      <c r="ES722" s="272"/>
      <c r="ET722" s="272"/>
      <c r="EU722" s="272"/>
      <c r="EV722" s="272"/>
      <c r="EW722" s="272"/>
      <c r="EX722" s="272"/>
      <c r="EY722" s="272"/>
      <c r="EZ722" s="272"/>
      <c r="FA722" s="272"/>
      <c r="FB722" s="272"/>
      <c r="FC722" s="272"/>
      <c r="FD722" s="272"/>
      <c r="FE722" s="272"/>
      <c r="FF722" s="272"/>
      <c r="FG722" s="272"/>
      <c r="FH722" s="272"/>
      <c r="FI722" s="272"/>
      <c r="FJ722" s="272"/>
      <c r="FK722" s="272"/>
      <c r="FL722" s="272"/>
      <c r="FM722" s="272"/>
      <c r="FN722" s="272"/>
      <c r="FO722" s="272"/>
    </row>
    <row r="723" spans="3:171" ht="15">
      <c r="C723" s="301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  <c r="BG723" s="272"/>
      <c r="BH723" s="272"/>
      <c r="BI723" s="272"/>
      <c r="BJ723" s="272"/>
      <c r="BK723" s="272"/>
      <c r="BL723" s="272"/>
      <c r="BM723" s="272"/>
      <c r="BN723" s="272"/>
      <c r="BO723" s="272"/>
      <c r="BP723" s="272"/>
      <c r="BQ723" s="272"/>
      <c r="BR723" s="272"/>
      <c r="BS723" s="272"/>
      <c r="BT723" s="272"/>
      <c r="BU723" s="272"/>
      <c r="BV723" s="272"/>
      <c r="BW723" s="272"/>
      <c r="BX723" s="272"/>
      <c r="BY723" s="272"/>
      <c r="BZ723" s="272"/>
      <c r="CA723" s="272"/>
      <c r="CB723" s="272"/>
      <c r="CC723" s="272"/>
      <c r="CD723" s="272"/>
      <c r="CE723" s="272"/>
      <c r="CF723" s="272"/>
      <c r="CG723" s="272"/>
      <c r="CH723" s="272"/>
      <c r="CI723" s="272"/>
      <c r="CJ723" s="272"/>
      <c r="CK723" s="272"/>
      <c r="CL723" s="272"/>
      <c r="CM723" s="272"/>
      <c r="CN723" s="272"/>
      <c r="CO723" s="272"/>
      <c r="CP723" s="272"/>
      <c r="CQ723" s="272"/>
      <c r="CR723" s="272"/>
      <c r="CS723" s="272"/>
      <c r="CT723" s="272"/>
      <c r="CU723" s="272"/>
      <c r="CV723" s="272"/>
      <c r="CW723" s="272"/>
      <c r="CX723" s="272"/>
      <c r="CY723" s="272"/>
      <c r="CZ723" s="272"/>
      <c r="DA723" s="272"/>
      <c r="DB723" s="272"/>
      <c r="DC723" s="272"/>
      <c r="DD723" s="272"/>
      <c r="DE723" s="272"/>
      <c r="DF723" s="272"/>
      <c r="DG723" s="272"/>
      <c r="DH723" s="272"/>
      <c r="DI723" s="272"/>
      <c r="DJ723" s="272"/>
      <c r="DK723" s="272"/>
      <c r="DL723" s="272"/>
      <c r="DM723" s="272"/>
      <c r="DN723" s="272"/>
      <c r="DO723" s="272"/>
      <c r="DP723" s="272"/>
      <c r="DQ723" s="272"/>
      <c r="DR723" s="272"/>
      <c r="DS723" s="272"/>
      <c r="DT723" s="272"/>
      <c r="DU723" s="272"/>
      <c r="DV723" s="272"/>
      <c r="DW723" s="272"/>
      <c r="DX723" s="272"/>
      <c r="DY723" s="272"/>
      <c r="DZ723" s="272"/>
      <c r="EA723" s="272"/>
      <c r="EB723" s="272"/>
      <c r="EC723" s="272"/>
      <c r="ED723" s="272"/>
      <c r="EE723" s="272"/>
      <c r="EF723" s="272"/>
      <c r="EG723" s="272"/>
      <c r="EH723" s="272"/>
      <c r="EI723" s="272"/>
      <c r="EJ723" s="272"/>
      <c r="EK723" s="272"/>
      <c r="EL723" s="272"/>
      <c r="EM723" s="272"/>
      <c r="EN723" s="272"/>
      <c r="EO723" s="272"/>
      <c r="EP723" s="272"/>
      <c r="EQ723" s="272"/>
      <c r="ER723" s="272"/>
      <c r="ES723" s="272"/>
      <c r="ET723" s="272"/>
      <c r="EU723" s="272"/>
      <c r="EV723" s="272"/>
      <c r="EW723" s="272"/>
      <c r="EX723" s="272"/>
      <c r="EY723" s="272"/>
      <c r="EZ723" s="272"/>
      <c r="FA723" s="272"/>
      <c r="FB723" s="272"/>
      <c r="FC723" s="272"/>
      <c r="FD723" s="272"/>
      <c r="FE723" s="272"/>
      <c r="FF723" s="272"/>
      <c r="FG723" s="272"/>
      <c r="FH723" s="272"/>
      <c r="FI723" s="272"/>
      <c r="FJ723" s="272"/>
      <c r="FK723" s="272"/>
      <c r="FL723" s="272"/>
      <c r="FM723" s="272"/>
      <c r="FN723" s="272"/>
      <c r="FO723" s="272"/>
    </row>
    <row r="724" spans="3:171" ht="15">
      <c r="C724" s="301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  <c r="AA724" s="272"/>
      <c r="AB724" s="272"/>
      <c r="AC724" s="272"/>
      <c r="AD724" s="272"/>
      <c r="AE724" s="272"/>
      <c r="AF724" s="272"/>
      <c r="AG724" s="272"/>
      <c r="AH724" s="272"/>
      <c r="AI724" s="272"/>
      <c r="AJ724" s="272"/>
      <c r="AK724" s="272"/>
      <c r="AL724" s="272"/>
      <c r="AM724" s="272"/>
      <c r="AN724" s="272"/>
      <c r="AO724" s="272"/>
      <c r="AP724" s="272"/>
      <c r="AQ724" s="272"/>
      <c r="AR724" s="272"/>
      <c r="AS724" s="272"/>
      <c r="AT724" s="272"/>
      <c r="AU724" s="272"/>
      <c r="AV724" s="272"/>
      <c r="AW724" s="272"/>
      <c r="AX724" s="272"/>
      <c r="AY724" s="272"/>
      <c r="AZ724" s="272"/>
      <c r="BA724" s="272"/>
      <c r="BB724" s="272"/>
      <c r="BC724" s="272"/>
      <c r="BD724" s="272"/>
      <c r="BE724" s="272"/>
      <c r="BF724" s="272"/>
      <c r="BG724" s="272"/>
      <c r="BH724" s="272"/>
      <c r="BI724" s="272"/>
      <c r="BJ724" s="272"/>
      <c r="BK724" s="272"/>
      <c r="BL724" s="272"/>
      <c r="BM724" s="272"/>
      <c r="BN724" s="272"/>
      <c r="BO724" s="272"/>
      <c r="BP724" s="272"/>
      <c r="BQ724" s="272"/>
      <c r="BR724" s="272"/>
      <c r="BS724" s="272"/>
      <c r="BT724" s="272"/>
      <c r="BU724" s="272"/>
      <c r="BV724" s="272"/>
      <c r="BW724" s="272"/>
      <c r="BX724" s="272"/>
      <c r="BY724" s="272"/>
      <c r="BZ724" s="272"/>
      <c r="CA724" s="272"/>
      <c r="CB724" s="272"/>
      <c r="CC724" s="272"/>
      <c r="CD724" s="272"/>
      <c r="CE724" s="272"/>
      <c r="CF724" s="272"/>
      <c r="CG724" s="272"/>
      <c r="CH724" s="272"/>
      <c r="CI724" s="272"/>
      <c r="CJ724" s="272"/>
      <c r="CK724" s="272"/>
      <c r="CL724" s="272"/>
      <c r="CM724" s="272"/>
      <c r="CN724" s="272"/>
      <c r="CO724" s="272"/>
      <c r="CP724" s="272"/>
      <c r="CQ724" s="272"/>
      <c r="CR724" s="272"/>
      <c r="CS724" s="272"/>
      <c r="CT724" s="272"/>
      <c r="CU724" s="272"/>
      <c r="CV724" s="272"/>
      <c r="CW724" s="272"/>
      <c r="CX724" s="272"/>
      <c r="CY724" s="272"/>
      <c r="CZ724" s="272"/>
      <c r="DA724" s="272"/>
      <c r="DB724" s="272"/>
      <c r="DC724" s="272"/>
      <c r="DD724" s="272"/>
      <c r="DE724" s="272"/>
      <c r="DF724" s="272"/>
      <c r="DG724" s="272"/>
      <c r="DH724" s="272"/>
      <c r="DI724" s="272"/>
      <c r="DJ724" s="272"/>
      <c r="DK724" s="272"/>
      <c r="DL724" s="272"/>
      <c r="DM724" s="272"/>
      <c r="DN724" s="272"/>
      <c r="DO724" s="272"/>
      <c r="DP724" s="272"/>
      <c r="DQ724" s="272"/>
      <c r="DR724" s="272"/>
      <c r="DS724" s="272"/>
      <c r="DT724" s="272"/>
      <c r="DU724" s="272"/>
      <c r="DV724" s="272"/>
      <c r="DW724" s="272"/>
      <c r="DX724" s="272"/>
      <c r="DY724" s="272"/>
      <c r="DZ724" s="272"/>
      <c r="EA724" s="272"/>
      <c r="EB724" s="272"/>
      <c r="EC724" s="272"/>
      <c r="ED724" s="272"/>
      <c r="EE724" s="272"/>
      <c r="EF724" s="272"/>
      <c r="EG724" s="272"/>
      <c r="EH724" s="272"/>
      <c r="EI724" s="272"/>
      <c r="EJ724" s="272"/>
      <c r="EK724" s="272"/>
      <c r="EL724" s="272"/>
      <c r="EM724" s="272"/>
      <c r="EN724" s="272"/>
      <c r="EO724" s="272"/>
      <c r="EP724" s="272"/>
      <c r="EQ724" s="272"/>
      <c r="ER724" s="272"/>
      <c r="ES724" s="272"/>
      <c r="ET724" s="272"/>
      <c r="EU724" s="272"/>
      <c r="EV724" s="272"/>
      <c r="EW724" s="272"/>
      <c r="EX724" s="272"/>
      <c r="EY724" s="272"/>
      <c r="EZ724" s="272"/>
      <c r="FA724" s="272"/>
      <c r="FB724" s="272"/>
      <c r="FC724" s="272"/>
      <c r="FD724" s="272"/>
      <c r="FE724" s="272"/>
      <c r="FF724" s="272"/>
      <c r="FG724" s="272"/>
      <c r="FH724" s="272"/>
      <c r="FI724" s="272"/>
      <c r="FJ724" s="272"/>
      <c r="FK724" s="272"/>
      <c r="FL724" s="272"/>
      <c r="FM724" s="272"/>
      <c r="FN724" s="272"/>
      <c r="FO724" s="272"/>
    </row>
    <row r="725" spans="3:171" ht="15">
      <c r="C725" s="301"/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2"/>
      <c r="Z725" s="272"/>
      <c r="AA725" s="272"/>
      <c r="AB725" s="272"/>
      <c r="AC725" s="272"/>
      <c r="AD725" s="272"/>
      <c r="AE725" s="272"/>
      <c r="AF725" s="272"/>
      <c r="AG725" s="272"/>
      <c r="AH725" s="272"/>
      <c r="AI725" s="272"/>
      <c r="AJ725" s="272"/>
      <c r="AK725" s="272"/>
      <c r="AL725" s="272"/>
      <c r="AM725" s="272"/>
      <c r="AN725" s="272"/>
      <c r="AO725" s="272"/>
      <c r="AP725" s="272"/>
      <c r="AQ725" s="272"/>
      <c r="AR725" s="272"/>
      <c r="AS725" s="272"/>
      <c r="AT725" s="272"/>
      <c r="AU725" s="272"/>
      <c r="AV725" s="272"/>
      <c r="AW725" s="272"/>
      <c r="AX725" s="272"/>
      <c r="AY725" s="272"/>
      <c r="AZ725" s="272"/>
      <c r="BA725" s="272"/>
      <c r="BB725" s="272"/>
      <c r="BC725" s="272"/>
      <c r="BD725" s="272"/>
      <c r="BE725" s="272"/>
      <c r="BF725" s="272"/>
      <c r="BG725" s="272"/>
      <c r="BH725" s="272"/>
      <c r="BI725" s="272"/>
      <c r="BJ725" s="272"/>
      <c r="BK725" s="272"/>
      <c r="BL725" s="272"/>
      <c r="BM725" s="272"/>
      <c r="BN725" s="272"/>
      <c r="BO725" s="272"/>
      <c r="BP725" s="272"/>
      <c r="BQ725" s="272"/>
      <c r="BR725" s="272"/>
      <c r="BS725" s="272"/>
      <c r="BT725" s="272"/>
      <c r="BU725" s="272"/>
      <c r="BV725" s="272"/>
      <c r="BW725" s="272"/>
      <c r="BX725" s="272"/>
      <c r="BY725" s="272"/>
      <c r="BZ725" s="272"/>
      <c r="CA725" s="272"/>
      <c r="CB725" s="272"/>
      <c r="CC725" s="272"/>
      <c r="CD725" s="272"/>
      <c r="CE725" s="272"/>
      <c r="CF725" s="272"/>
      <c r="CG725" s="272"/>
      <c r="CH725" s="272"/>
      <c r="CI725" s="272"/>
      <c r="CJ725" s="272"/>
      <c r="CK725" s="272"/>
      <c r="CL725" s="272"/>
      <c r="CM725" s="272"/>
      <c r="CN725" s="272"/>
      <c r="CO725" s="272"/>
      <c r="CP725" s="272"/>
      <c r="CQ725" s="272"/>
      <c r="CR725" s="272"/>
      <c r="CS725" s="272"/>
      <c r="CT725" s="272"/>
      <c r="CU725" s="272"/>
      <c r="CV725" s="272"/>
      <c r="CW725" s="272"/>
      <c r="CX725" s="272"/>
      <c r="CY725" s="272"/>
      <c r="CZ725" s="272"/>
      <c r="DA725" s="272"/>
      <c r="DB725" s="272"/>
      <c r="DC725" s="272"/>
      <c r="DD725" s="272"/>
      <c r="DE725" s="272"/>
      <c r="DF725" s="272"/>
      <c r="DG725" s="272"/>
      <c r="DH725" s="272"/>
      <c r="DI725" s="272"/>
      <c r="DJ725" s="272"/>
      <c r="DK725" s="272"/>
      <c r="DL725" s="272"/>
      <c r="DM725" s="272"/>
      <c r="DN725" s="272"/>
      <c r="DO725" s="272"/>
      <c r="DP725" s="272"/>
      <c r="DQ725" s="272"/>
      <c r="DR725" s="272"/>
      <c r="DS725" s="272"/>
      <c r="DT725" s="272"/>
      <c r="DU725" s="272"/>
      <c r="DV725" s="272"/>
      <c r="DW725" s="272"/>
      <c r="DX725" s="272"/>
      <c r="DY725" s="272"/>
      <c r="DZ725" s="272"/>
      <c r="EA725" s="272"/>
      <c r="EB725" s="272"/>
      <c r="EC725" s="272"/>
      <c r="ED725" s="272"/>
      <c r="EE725" s="272"/>
      <c r="EF725" s="272"/>
      <c r="EG725" s="272"/>
      <c r="EH725" s="272"/>
      <c r="EI725" s="272"/>
      <c r="EJ725" s="272"/>
      <c r="EK725" s="272"/>
      <c r="EL725" s="272"/>
      <c r="EM725" s="272"/>
      <c r="EN725" s="272"/>
      <c r="EO725" s="272"/>
      <c r="EP725" s="272"/>
      <c r="EQ725" s="272"/>
      <c r="ER725" s="272"/>
      <c r="ES725" s="272"/>
      <c r="ET725" s="272"/>
      <c r="EU725" s="272"/>
      <c r="EV725" s="272"/>
      <c r="EW725" s="272"/>
      <c r="EX725" s="272"/>
      <c r="EY725" s="272"/>
      <c r="EZ725" s="272"/>
      <c r="FA725" s="272"/>
      <c r="FB725" s="272"/>
      <c r="FC725" s="272"/>
      <c r="FD725" s="272"/>
      <c r="FE725" s="272"/>
      <c r="FF725" s="272"/>
      <c r="FG725" s="272"/>
      <c r="FH725" s="272"/>
      <c r="FI725" s="272"/>
      <c r="FJ725" s="272"/>
      <c r="FK725" s="272"/>
      <c r="FL725" s="272"/>
      <c r="FM725" s="272"/>
      <c r="FN725" s="272"/>
      <c r="FO725" s="272"/>
    </row>
    <row r="726" spans="3:171" ht="15">
      <c r="C726" s="301"/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  <c r="Q726" s="272"/>
      <c r="R726" s="272"/>
      <c r="S726" s="272"/>
      <c r="T726" s="272"/>
      <c r="U726" s="272"/>
      <c r="V726" s="272"/>
      <c r="W726" s="272"/>
      <c r="X726" s="272"/>
      <c r="Y726" s="272"/>
      <c r="Z726" s="272"/>
      <c r="AA726" s="272"/>
      <c r="AB726" s="272"/>
      <c r="AC726" s="272"/>
      <c r="AD726" s="272"/>
      <c r="AE726" s="272"/>
      <c r="AF726" s="272"/>
      <c r="AG726" s="272"/>
      <c r="AH726" s="272"/>
      <c r="AI726" s="272"/>
      <c r="AJ726" s="272"/>
      <c r="AK726" s="272"/>
      <c r="AL726" s="272"/>
      <c r="AM726" s="272"/>
      <c r="AN726" s="272"/>
      <c r="AO726" s="272"/>
      <c r="AP726" s="272"/>
      <c r="AQ726" s="272"/>
      <c r="AR726" s="272"/>
      <c r="AS726" s="272"/>
      <c r="AT726" s="272"/>
      <c r="AU726" s="272"/>
      <c r="AV726" s="272"/>
      <c r="AW726" s="272"/>
      <c r="AX726" s="272"/>
      <c r="AY726" s="272"/>
      <c r="AZ726" s="272"/>
      <c r="BA726" s="272"/>
      <c r="BB726" s="272"/>
      <c r="BC726" s="272"/>
      <c r="BD726" s="272"/>
      <c r="BE726" s="272"/>
      <c r="BF726" s="272"/>
      <c r="BG726" s="272"/>
      <c r="BH726" s="272"/>
      <c r="BI726" s="272"/>
      <c r="BJ726" s="272"/>
      <c r="BK726" s="272"/>
      <c r="BL726" s="272"/>
      <c r="BM726" s="272"/>
      <c r="BN726" s="272"/>
      <c r="BO726" s="272"/>
      <c r="BP726" s="272"/>
      <c r="BQ726" s="272"/>
      <c r="BR726" s="272"/>
      <c r="BS726" s="272"/>
      <c r="BT726" s="272"/>
      <c r="BU726" s="272"/>
      <c r="BV726" s="272"/>
      <c r="BW726" s="272"/>
      <c r="BX726" s="272"/>
      <c r="BY726" s="272"/>
      <c r="BZ726" s="272"/>
      <c r="CA726" s="272"/>
      <c r="CB726" s="272"/>
      <c r="CC726" s="272"/>
      <c r="CD726" s="272"/>
      <c r="CE726" s="272"/>
      <c r="CF726" s="272"/>
      <c r="CG726" s="272"/>
      <c r="CH726" s="272"/>
      <c r="CI726" s="272"/>
      <c r="CJ726" s="272"/>
      <c r="CK726" s="272"/>
      <c r="CL726" s="272"/>
      <c r="CM726" s="272"/>
      <c r="CN726" s="272"/>
      <c r="CO726" s="272"/>
      <c r="CP726" s="272"/>
      <c r="CQ726" s="272"/>
      <c r="CR726" s="272"/>
      <c r="CS726" s="272"/>
      <c r="CT726" s="272"/>
      <c r="CU726" s="272"/>
      <c r="CV726" s="272"/>
      <c r="CW726" s="272"/>
      <c r="CX726" s="272"/>
      <c r="CY726" s="272"/>
      <c r="CZ726" s="272"/>
      <c r="DA726" s="272"/>
      <c r="DB726" s="272"/>
      <c r="DC726" s="272"/>
      <c r="DD726" s="272"/>
      <c r="DE726" s="272"/>
      <c r="DF726" s="272"/>
      <c r="DG726" s="272"/>
      <c r="DH726" s="272"/>
      <c r="DI726" s="272"/>
      <c r="DJ726" s="272"/>
      <c r="DK726" s="272"/>
      <c r="DL726" s="272"/>
      <c r="DM726" s="272"/>
      <c r="DN726" s="272"/>
      <c r="DO726" s="272"/>
      <c r="DP726" s="272"/>
      <c r="DQ726" s="272"/>
      <c r="DR726" s="272"/>
      <c r="DS726" s="272"/>
      <c r="DT726" s="272"/>
      <c r="DU726" s="272"/>
      <c r="DV726" s="272"/>
      <c r="DW726" s="272"/>
      <c r="DX726" s="272"/>
      <c r="DY726" s="272"/>
      <c r="DZ726" s="272"/>
      <c r="EA726" s="272"/>
      <c r="EB726" s="272"/>
      <c r="EC726" s="272"/>
      <c r="ED726" s="272"/>
      <c r="EE726" s="272"/>
      <c r="EF726" s="272"/>
      <c r="EG726" s="272"/>
      <c r="EH726" s="272"/>
      <c r="EI726" s="272"/>
      <c r="EJ726" s="272"/>
      <c r="EK726" s="272"/>
      <c r="EL726" s="272"/>
      <c r="EM726" s="272"/>
      <c r="EN726" s="272"/>
      <c r="EO726" s="272"/>
      <c r="EP726" s="272"/>
      <c r="EQ726" s="272"/>
      <c r="ER726" s="272"/>
      <c r="ES726" s="272"/>
      <c r="ET726" s="272"/>
      <c r="EU726" s="272"/>
      <c r="EV726" s="272"/>
      <c r="EW726" s="272"/>
      <c r="EX726" s="272"/>
      <c r="EY726" s="272"/>
      <c r="EZ726" s="272"/>
      <c r="FA726" s="272"/>
      <c r="FB726" s="272"/>
      <c r="FC726" s="272"/>
      <c r="FD726" s="272"/>
      <c r="FE726" s="272"/>
      <c r="FF726" s="272"/>
      <c r="FG726" s="272"/>
      <c r="FH726" s="272"/>
      <c r="FI726" s="272"/>
      <c r="FJ726" s="272"/>
      <c r="FK726" s="272"/>
      <c r="FL726" s="272"/>
      <c r="FM726" s="272"/>
      <c r="FN726" s="272"/>
      <c r="FO726" s="272"/>
    </row>
    <row r="727" spans="3:171" ht="15">
      <c r="C727" s="301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  <c r="AH727" s="272"/>
      <c r="AI727" s="272"/>
      <c r="AJ727" s="272"/>
      <c r="AK727" s="272"/>
      <c r="AL727" s="272"/>
      <c r="AM727" s="272"/>
      <c r="AN727" s="272"/>
      <c r="AO727" s="272"/>
      <c r="AP727" s="272"/>
      <c r="AQ727" s="272"/>
      <c r="AR727" s="272"/>
      <c r="AS727" s="272"/>
      <c r="AT727" s="272"/>
      <c r="AU727" s="272"/>
      <c r="AV727" s="272"/>
      <c r="AW727" s="272"/>
      <c r="AX727" s="272"/>
      <c r="AY727" s="272"/>
      <c r="AZ727" s="272"/>
      <c r="BA727" s="272"/>
      <c r="BB727" s="272"/>
      <c r="BC727" s="272"/>
      <c r="BD727" s="272"/>
      <c r="BE727" s="272"/>
      <c r="BF727" s="272"/>
      <c r="BG727" s="272"/>
      <c r="BH727" s="272"/>
      <c r="BI727" s="272"/>
      <c r="BJ727" s="272"/>
      <c r="BK727" s="272"/>
      <c r="BL727" s="272"/>
      <c r="BM727" s="272"/>
      <c r="BN727" s="272"/>
      <c r="BO727" s="272"/>
      <c r="BP727" s="272"/>
      <c r="BQ727" s="272"/>
      <c r="BR727" s="272"/>
      <c r="BS727" s="272"/>
      <c r="BT727" s="272"/>
      <c r="BU727" s="272"/>
      <c r="BV727" s="272"/>
      <c r="BW727" s="272"/>
      <c r="BX727" s="272"/>
      <c r="BY727" s="272"/>
      <c r="BZ727" s="272"/>
      <c r="CA727" s="272"/>
      <c r="CB727" s="272"/>
      <c r="CC727" s="272"/>
      <c r="CD727" s="272"/>
      <c r="CE727" s="272"/>
      <c r="CF727" s="272"/>
      <c r="CG727" s="272"/>
      <c r="CH727" s="272"/>
      <c r="CI727" s="272"/>
      <c r="CJ727" s="272"/>
      <c r="CK727" s="272"/>
      <c r="CL727" s="272"/>
      <c r="CM727" s="272"/>
      <c r="CN727" s="272"/>
      <c r="CO727" s="272"/>
      <c r="CP727" s="272"/>
      <c r="CQ727" s="272"/>
      <c r="CR727" s="272"/>
      <c r="CS727" s="272"/>
      <c r="CT727" s="272"/>
      <c r="CU727" s="272"/>
      <c r="CV727" s="272"/>
      <c r="CW727" s="272"/>
      <c r="CX727" s="272"/>
      <c r="CY727" s="272"/>
      <c r="CZ727" s="272"/>
      <c r="DA727" s="272"/>
      <c r="DB727" s="272"/>
      <c r="DC727" s="272"/>
      <c r="DD727" s="272"/>
      <c r="DE727" s="272"/>
      <c r="DF727" s="272"/>
      <c r="DG727" s="272"/>
      <c r="DH727" s="272"/>
      <c r="DI727" s="272"/>
      <c r="DJ727" s="272"/>
      <c r="DK727" s="272"/>
      <c r="DL727" s="272"/>
      <c r="DM727" s="272"/>
      <c r="DN727" s="272"/>
      <c r="DO727" s="272"/>
      <c r="DP727" s="272"/>
      <c r="DQ727" s="272"/>
      <c r="DR727" s="272"/>
      <c r="DS727" s="272"/>
      <c r="DT727" s="272"/>
      <c r="DU727" s="272"/>
      <c r="DV727" s="272"/>
      <c r="DW727" s="272"/>
      <c r="DX727" s="272"/>
      <c r="DY727" s="272"/>
      <c r="DZ727" s="272"/>
      <c r="EA727" s="272"/>
      <c r="EB727" s="272"/>
      <c r="EC727" s="272"/>
      <c r="ED727" s="272"/>
      <c r="EE727" s="272"/>
      <c r="EF727" s="272"/>
      <c r="EG727" s="272"/>
      <c r="EH727" s="272"/>
      <c r="EI727" s="272"/>
      <c r="EJ727" s="272"/>
      <c r="EK727" s="272"/>
      <c r="EL727" s="272"/>
      <c r="EM727" s="272"/>
      <c r="EN727" s="272"/>
      <c r="EO727" s="272"/>
      <c r="EP727" s="272"/>
      <c r="EQ727" s="272"/>
      <c r="ER727" s="272"/>
      <c r="ES727" s="272"/>
      <c r="ET727" s="272"/>
      <c r="EU727" s="272"/>
      <c r="EV727" s="272"/>
      <c r="EW727" s="272"/>
      <c r="EX727" s="272"/>
      <c r="EY727" s="272"/>
      <c r="EZ727" s="272"/>
      <c r="FA727" s="272"/>
      <c r="FB727" s="272"/>
      <c r="FC727" s="272"/>
      <c r="FD727" s="272"/>
      <c r="FE727" s="272"/>
      <c r="FF727" s="272"/>
      <c r="FG727" s="272"/>
      <c r="FH727" s="272"/>
      <c r="FI727" s="272"/>
      <c r="FJ727" s="272"/>
      <c r="FK727" s="272"/>
      <c r="FL727" s="272"/>
      <c r="FM727" s="272"/>
      <c r="FN727" s="272"/>
      <c r="FO727" s="272"/>
    </row>
    <row r="728" spans="3:171" ht="15">
      <c r="C728" s="301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  <c r="AA728" s="272"/>
      <c r="AB728" s="272"/>
      <c r="AC728" s="272"/>
      <c r="AD728" s="272"/>
      <c r="AE728" s="272"/>
      <c r="AF728" s="272"/>
      <c r="AG728" s="272"/>
      <c r="AH728" s="272"/>
      <c r="AI728" s="272"/>
      <c r="AJ728" s="272"/>
      <c r="AK728" s="272"/>
      <c r="AL728" s="272"/>
      <c r="AM728" s="272"/>
      <c r="AN728" s="272"/>
      <c r="AO728" s="272"/>
      <c r="AP728" s="272"/>
      <c r="AQ728" s="272"/>
      <c r="AR728" s="272"/>
      <c r="AS728" s="272"/>
      <c r="AT728" s="272"/>
      <c r="AU728" s="272"/>
      <c r="AV728" s="272"/>
      <c r="AW728" s="272"/>
      <c r="AX728" s="272"/>
      <c r="AY728" s="272"/>
      <c r="AZ728" s="272"/>
      <c r="BA728" s="272"/>
      <c r="BB728" s="272"/>
      <c r="BC728" s="272"/>
      <c r="BD728" s="272"/>
      <c r="BE728" s="272"/>
      <c r="BF728" s="272"/>
      <c r="BG728" s="272"/>
      <c r="BH728" s="272"/>
      <c r="BI728" s="272"/>
      <c r="BJ728" s="272"/>
      <c r="BK728" s="272"/>
      <c r="BL728" s="272"/>
      <c r="BM728" s="272"/>
      <c r="BN728" s="272"/>
      <c r="BO728" s="272"/>
      <c r="BP728" s="272"/>
      <c r="BQ728" s="272"/>
      <c r="BR728" s="272"/>
      <c r="BS728" s="272"/>
      <c r="BT728" s="272"/>
      <c r="BU728" s="272"/>
      <c r="BV728" s="272"/>
      <c r="BW728" s="272"/>
      <c r="BX728" s="272"/>
      <c r="BY728" s="272"/>
      <c r="BZ728" s="272"/>
      <c r="CA728" s="272"/>
      <c r="CB728" s="272"/>
      <c r="CC728" s="272"/>
      <c r="CD728" s="272"/>
      <c r="CE728" s="272"/>
      <c r="CF728" s="272"/>
      <c r="CG728" s="272"/>
      <c r="CH728" s="272"/>
      <c r="CI728" s="272"/>
      <c r="CJ728" s="272"/>
      <c r="CK728" s="272"/>
      <c r="CL728" s="272"/>
      <c r="CM728" s="272"/>
      <c r="CN728" s="272"/>
      <c r="CO728" s="272"/>
      <c r="CP728" s="272"/>
      <c r="CQ728" s="272"/>
      <c r="CR728" s="272"/>
      <c r="CS728" s="272"/>
      <c r="CT728" s="272"/>
      <c r="CU728" s="272"/>
      <c r="CV728" s="272"/>
      <c r="CW728" s="272"/>
      <c r="CX728" s="272"/>
      <c r="CY728" s="272"/>
      <c r="CZ728" s="272"/>
      <c r="DA728" s="272"/>
      <c r="DB728" s="272"/>
      <c r="DC728" s="272"/>
      <c r="DD728" s="272"/>
      <c r="DE728" s="272"/>
      <c r="DF728" s="272"/>
      <c r="DG728" s="272"/>
      <c r="DH728" s="272"/>
      <c r="DI728" s="272"/>
      <c r="DJ728" s="272"/>
      <c r="DK728" s="272"/>
      <c r="DL728" s="272"/>
      <c r="DM728" s="272"/>
      <c r="DN728" s="272"/>
      <c r="DO728" s="272"/>
      <c r="DP728" s="272"/>
      <c r="DQ728" s="272"/>
      <c r="DR728" s="272"/>
      <c r="DS728" s="272"/>
      <c r="DT728" s="272"/>
      <c r="DU728" s="272"/>
      <c r="DV728" s="272"/>
      <c r="DW728" s="272"/>
      <c r="DX728" s="272"/>
      <c r="DY728" s="272"/>
      <c r="DZ728" s="272"/>
      <c r="EA728" s="272"/>
      <c r="EB728" s="272"/>
      <c r="EC728" s="272"/>
      <c r="ED728" s="272"/>
      <c r="EE728" s="272"/>
      <c r="EF728" s="272"/>
      <c r="EG728" s="272"/>
      <c r="EH728" s="272"/>
      <c r="EI728" s="272"/>
      <c r="EJ728" s="272"/>
      <c r="EK728" s="272"/>
      <c r="EL728" s="272"/>
      <c r="EM728" s="272"/>
      <c r="EN728" s="272"/>
      <c r="EO728" s="272"/>
      <c r="EP728" s="272"/>
      <c r="EQ728" s="272"/>
      <c r="ER728" s="272"/>
      <c r="ES728" s="272"/>
      <c r="ET728" s="272"/>
      <c r="EU728" s="272"/>
      <c r="EV728" s="272"/>
      <c r="EW728" s="272"/>
      <c r="EX728" s="272"/>
      <c r="EY728" s="272"/>
      <c r="EZ728" s="272"/>
      <c r="FA728" s="272"/>
      <c r="FB728" s="272"/>
      <c r="FC728" s="272"/>
      <c r="FD728" s="272"/>
      <c r="FE728" s="272"/>
      <c r="FF728" s="272"/>
      <c r="FG728" s="272"/>
      <c r="FH728" s="272"/>
      <c r="FI728" s="272"/>
      <c r="FJ728" s="272"/>
      <c r="FK728" s="272"/>
      <c r="FL728" s="272"/>
      <c r="FM728" s="272"/>
      <c r="FN728" s="272"/>
      <c r="FO728" s="272"/>
    </row>
    <row r="729" spans="3:171" ht="15">
      <c r="C729" s="301"/>
      <c r="D729" s="272"/>
      <c r="E729" s="272"/>
      <c r="F729" s="272"/>
      <c r="G729" s="272"/>
      <c r="H729" s="272"/>
      <c r="I729" s="272"/>
      <c r="J729" s="272"/>
      <c r="K729" s="272"/>
      <c r="L729" s="272"/>
      <c r="M729" s="272"/>
      <c r="N729" s="272"/>
      <c r="O729" s="272"/>
      <c r="P729" s="272"/>
      <c r="Q729" s="272"/>
      <c r="R729" s="272"/>
      <c r="S729" s="272"/>
      <c r="T729" s="272"/>
      <c r="U729" s="272"/>
      <c r="V729" s="272"/>
      <c r="W729" s="272"/>
      <c r="X729" s="272"/>
      <c r="Y729" s="272"/>
      <c r="Z729" s="272"/>
      <c r="AA729" s="272"/>
      <c r="AB729" s="272"/>
      <c r="AC729" s="272"/>
      <c r="AD729" s="272"/>
      <c r="AE729" s="272"/>
      <c r="AF729" s="272"/>
      <c r="AG729" s="272"/>
      <c r="AH729" s="272"/>
      <c r="AI729" s="272"/>
      <c r="AJ729" s="272"/>
      <c r="AK729" s="272"/>
      <c r="AL729" s="272"/>
      <c r="AM729" s="272"/>
      <c r="AN729" s="272"/>
      <c r="AO729" s="272"/>
      <c r="AP729" s="272"/>
      <c r="AQ729" s="272"/>
      <c r="AR729" s="272"/>
      <c r="AS729" s="272"/>
      <c r="AT729" s="272"/>
      <c r="AU729" s="272"/>
      <c r="AV729" s="272"/>
      <c r="AW729" s="272"/>
      <c r="AX729" s="272"/>
      <c r="AY729" s="272"/>
      <c r="AZ729" s="272"/>
      <c r="BA729" s="272"/>
      <c r="BB729" s="272"/>
      <c r="BC729" s="272"/>
      <c r="BD729" s="272"/>
      <c r="BE729" s="272"/>
      <c r="BF729" s="272"/>
      <c r="BG729" s="272"/>
      <c r="BH729" s="272"/>
      <c r="BI729" s="272"/>
      <c r="BJ729" s="272"/>
      <c r="BK729" s="272"/>
      <c r="BL729" s="272"/>
      <c r="BM729" s="272"/>
      <c r="BN729" s="272"/>
      <c r="BO729" s="272"/>
      <c r="BP729" s="272"/>
      <c r="BQ729" s="272"/>
      <c r="BR729" s="272"/>
      <c r="BS729" s="272"/>
      <c r="BT729" s="272"/>
      <c r="BU729" s="272"/>
      <c r="BV729" s="272"/>
      <c r="BW729" s="272"/>
      <c r="BX729" s="272"/>
      <c r="BY729" s="272"/>
      <c r="BZ729" s="272"/>
      <c r="CA729" s="272"/>
      <c r="CB729" s="272"/>
      <c r="CC729" s="272"/>
      <c r="CD729" s="272"/>
      <c r="CE729" s="272"/>
      <c r="CF729" s="272"/>
      <c r="CG729" s="272"/>
      <c r="CH729" s="272"/>
      <c r="CI729" s="272"/>
      <c r="CJ729" s="272"/>
      <c r="CK729" s="272"/>
      <c r="CL729" s="272"/>
      <c r="CM729" s="272"/>
      <c r="CN729" s="272"/>
      <c r="CO729" s="272"/>
      <c r="CP729" s="272"/>
      <c r="CQ729" s="272"/>
      <c r="CR729" s="272"/>
      <c r="CS729" s="272"/>
      <c r="CT729" s="272"/>
      <c r="CU729" s="272"/>
      <c r="CV729" s="272"/>
      <c r="CW729" s="272"/>
      <c r="CX729" s="272"/>
      <c r="CY729" s="272"/>
      <c r="CZ729" s="272"/>
      <c r="DA729" s="272"/>
      <c r="DB729" s="272"/>
      <c r="DC729" s="272"/>
      <c r="DD729" s="272"/>
      <c r="DE729" s="272"/>
      <c r="DF729" s="272"/>
      <c r="DG729" s="272"/>
      <c r="DH729" s="272"/>
      <c r="DI729" s="272"/>
      <c r="DJ729" s="272"/>
      <c r="DK729" s="272"/>
      <c r="DL729" s="272"/>
      <c r="DM729" s="272"/>
      <c r="DN729" s="272"/>
      <c r="DO729" s="272"/>
      <c r="DP729" s="272"/>
      <c r="DQ729" s="272"/>
      <c r="DR729" s="272"/>
      <c r="DS729" s="272"/>
      <c r="DT729" s="272"/>
      <c r="DU729" s="272"/>
      <c r="DV729" s="272"/>
      <c r="DW729" s="272"/>
      <c r="DX729" s="272"/>
      <c r="DY729" s="272"/>
      <c r="DZ729" s="272"/>
      <c r="EA729" s="272"/>
      <c r="EB729" s="272"/>
      <c r="EC729" s="272"/>
      <c r="ED729" s="272"/>
      <c r="EE729" s="272"/>
      <c r="EF729" s="272"/>
      <c r="EG729" s="272"/>
      <c r="EH729" s="272"/>
      <c r="EI729" s="272"/>
      <c r="EJ729" s="272"/>
      <c r="EK729" s="272"/>
      <c r="EL729" s="272"/>
      <c r="EM729" s="272"/>
      <c r="EN729" s="272"/>
      <c r="EO729" s="272"/>
      <c r="EP729" s="272"/>
      <c r="EQ729" s="272"/>
      <c r="ER729" s="272"/>
      <c r="ES729" s="272"/>
      <c r="ET729" s="272"/>
      <c r="EU729" s="272"/>
      <c r="EV729" s="272"/>
      <c r="EW729" s="272"/>
      <c r="EX729" s="272"/>
      <c r="EY729" s="272"/>
      <c r="EZ729" s="272"/>
      <c r="FA729" s="272"/>
      <c r="FB729" s="272"/>
      <c r="FC729" s="272"/>
      <c r="FD729" s="272"/>
      <c r="FE729" s="272"/>
      <c r="FF729" s="272"/>
      <c r="FG729" s="272"/>
      <c r="FH729" s="272"/>
      <c r="FI729" s="272"/>
      <c r="FJ729" s="272"/>
      <c r="FK729" s="272"/>
      <c r="FL729" s="272"/>
      <c r="FM729" s="272"/>
      <c r="FN729" s="272"/>
      <c r="FO729" s="272"/>
    </row>
    <row r="730" spans="3:171" ht="15">
      <c r="C730" s="301"/>
      <c r="D730" s="272"/>
      <c r="E730" s="272"/>
      <c r="F730" s="272"/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  <c r="Q730" s="272"/>
      <c r="R730" s="272"/>
      <c r="S730" s="272"/>
      <c r="T730" s="272"/>
      <c r="U730" s="272"/>
      <c r="V730" s="272"/>
      <c r="W730" s="272"/>
      <c r="X730" s="272"/>
      <c r="Y730" s="272"/>
      <c r="Z730" s="272"/>
      <c r="AA730" s="272"/>
      <c r="AB730" s="272"/>
      <c r="AC730" s="272"/>
      <c r="AD730" s="272"/>
      <c r="AE730" s="272"/>
      <c r="AF730" s="272"/>
      <c r="AG730" s="272"/>
      <c r="AH730" s="272"/>
      <c r="AI730" s="272"/>
      <c r="AJ730" s="272"/>
      <c r="AK730" s="272"/>
      <c r="AL730" s="272"/>
      <c r="AM730" s="272"/>
      <c r="AN730" s="272"/>
      <c r="AO730" s="272"/>
      <c r="AP730" s="272"/>
      <c r="AQ730" s="272"/>
      <c r="AR730" s="272"/>
      <c r="AS730" s="272"/>
      <c r="AT730" s="272"/>
      <c r="AU730" s="272"/>
      <c r="AV730" s="272"/>
      <c r="AW730" s="272"/>
      <c r="AX730" s="272"/>
      <c r="AY730" s="272"/>
      <c r="AZ730" s="272"/>
      <c r="BA730" s="272"/>
      <c r="BB730" s="272"/>
      <c r="BC730" s="272"/>
      <c r="BD730" s="272"/>
      <c r="BE730" s="272"/>
      <c r="BF730" s="272"/>
      <c r="BG730" s="272"/>
      <c r="BH730" s="272"/>
      <c r="BI730" s="272"/>
      <c r="BJ730" s="272"/>
      <c r="BK730" s="272"/>
      <c r="BL730" s="272"/>
      <c r="BM730" s="272"/>
      <c r="BN730" s="272"/>
      <c r="BO730" s="272"/>
      <c r="BP730" s="272"/>
      <c r="BQ730" s="272"/>
      <c r="BR730" s="272"/>
      <c r="BS730" s="272"/>
      <c r="BT730" s="272"/>
      <c r="BU730" s="272"/>
      <c r="BV730" s="272"/>
      <c r="BW730" s="272"/>
      <c r="BX730" s="272"/>
      <c r="BY730" s="272"/>
      <c r="BZ730" s="272"/>
      <c r="CA730" s="272"/>
      <c r="CB730" s="272"/>
      <c r="CC730" s="272"/>
      <c r="CD730" s="272"/>
      <c r="CE730" s="272"/>
      <c r="CF730" s="272"/>
      <c r="CG730" s="272"/>
      <c r="CH730" s="272"/>
      <c r="CI730" s="272"/>
      <c r="CJ730" s="272"/>
      <c r="CK730" s="272"/>
      <c r="CL730" s="272"/>
      <c r="CM730" s="272"/>
      <c r="CN730" s="272"/>
      <c r="CO730" s="272"/>
      <c r="CP730" s="272"/>
      <c r="CQ730" s="272"/>
      <c r="CR730" s="272"/>
      <c r="CS730" s="272"/>
      <c r="CT730" s="272"/>
      <c r="CU730" s="272"/>
      <c r="CV730" s="272"/>
      <c r="CW730" s="272"/>
      <c r="CX730" s="272"/>
      <c r="CY730" s="272"/>
      <c r="CZ730" s="272"/>
      <c r="DA730" s="272"/>
      <c r="DB730" s="272"/>
      <c r="DC730" s="272"/>
      <c r="DD730" s="272"/>
      <c r="DE730" s="272"/>
      <c r="DF730" s="272"/>
      <c r="DG730" s="272"/>
      <c r="DH730" s="272"/>
      <c r="DI730" s="272"/>
      <c r="DJ730" s="272"/>
      <c r="DK730" s="272"/>
      <c r="DL730" s="272"/>
      <c r="DM730" s="272"/>
      <c r="DN730" s="272"/>
      <c r="DO730" s="272"/>
      <c r="DP730" s="272"/>
      <c r="DQ730" s="272"/>
      <c r="DR730" s="272"/>
      <c r="DS730" s="272"/>
      <c r="DT730" s="272"/>
      <c r="DU730" s="272"/>
      <c r="DV730" s="272"/>
      <c r="DW730" s="272"/>
      <c r="DX730" s="272"/>
      <c r="DY730" s="272"/>
      <c r="DZ730" s="272"/>
      <c r="EA730" s="272"/>
      <c r="EB730" s="272"/>
      <c r="EC730" s="272"/>
      <c r="ED730" s="272"/>
      <c r="EE730" s="272"/>
      <c r="EF730" s="272"/>
      <c r="EG730" s="272"/>
      <c r="EH730" s="272"/>
      <c r="EI730" s="272"/>
      <c r="EJ730" s="272"/>
      <c r="EK730" s="272"/>
      <c r="EL730" s="272"/>
      <c r="EM730" s="272"/>
      <c r="EN730" s="272"/>
      <c r="EO730" s="272"/>
      <c r="EP730" s="272"/>
      <c r="EQ730" s="272"/>
      <c r="ER730" s="272"/>
      <c r="ES730" s="272"/>
      <c r="ET730" s="272"/>
      <c r="EU730" s="272"/>
      <c r="EV730" s="272"/>
      <c r="EW730" s="272"/>
      <c r="EX730" s="272"/>
      <c r="EY730" s="272"/>
      <c r="EZ730" s="272"/>
      <c r="FA730" s="272"/>
      <c r="FB730" s="272"/>
      <c r="FC730" s="272"/>
      <c r="FD730" s="272"/>
      <c r="FE730" s="272"/>
      <c r="FF730" s="272"/>
      <c r="FG730" s="272"/>
      <c r="FH730" s="272"/>
      <c r="FI730" s="272"/>
      <c r="FJ730" s="272"/>
      <c r="FK730" s="272"/>
      <c r="FL730" s="272"/>
      <c r="FM730" s="272"/>
      <c r="FN730" s="272"/>
      <c r="FO730" s="272"/>
    </row>
    <row r="731" spans="3:171" ht="15">
      <c r="C731" s="301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  <c r="AH731" s="272"/>
      <c r="AI731" s="272"/>
      <c r="AJ731" s="272"/>
      <c r="AK731" s="272"/>
      <c r="AL731" s="272"/>
      <c r="AM731" s="272"/>
      <c r="AN731" s="272"/>
      <c r="AO731" s="272"/>
      <c r="AP731" s="272"/>
      <c r="AQ731" s="272"/>
      <c r="AR731" s="272"/>
      <c r="AS731" s="272"/>
      <c r="AT731" s="272"/>
      <c r="AU731" s="272"/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/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/>
      <c r="CC731" s="272"/>
      <c r="CD731" s="272"/>
      <c r="CE731" s="272"/>
      <c r="CF731" s="272"/>
      <c r="CG731" s="272"/>
      <c r="CH731" s="272"/>
      <c r="CI731" s="272"/>
      <c r="CJ731" s="272"/>
      <c r="CK731" s="272"/>
      <c r="CL731" s="272"/>
      <c r="CM731" s="272"/>
      <c r="CN731" s="272"/>
      <c r="CO731" s="272"/>
      <c r="CP731" s="272"/>
      <c r="CQ731" s="272"/>
      <c r="CR731" s="272"/>
      <c r="CS731" s="272"/>
      <c r="CT731" s="272"/>
      <c r="CU731" s="272"/>
      <c r="CV731" s="272"/>
      <c r="CW731" s="272"/>
      <c r="CX731" s="272"/>
      <c r="CY731" s="272"/>
      <c r="CZ731" s="272"/>
      <c r="DA731" s="272"/>
      <c r="DB731" s="272"/>
      <c r="DC731" s="272"/>
      <c r="DD731" s="272"/>
      <c r="DE731" s="272"/>
      <c r="DF731" s="272"/>
      <c r="DG731" s="272"/>
      <c r="DH731" s="272"/>
      <c r="DI731" s="272"/>
      <c r="DJ731" s="272"/>
      <c r="DK731" s="272"/>
      <c r="DL731" s="272"/>
      <c r="DM731" s="272"/>
      <c r="DN731" s="272"/>
      <c r="DO731" s="272"/>
      <c r="DP731" s="272"/>
      <c r="DQ731" s="272"/>
      <c r="DR731" s="272"/>
      <c r="DS731" s="272"/>
      <c r="DT731" s="272"/>
      <c r="DU731" s="272"/>
      <c r="DV731" s="272"/>
      <c r="DW731" s="272"/>
      <c r="DX731" s="272"/>
      <c r="DY731" s="272"/>
      <c r="DZ731" s="272"/>
      <c r="EA731" s="272"/>
      <c r="EB731" s="272"/>
      <c r="EC731" s="272"/>
      <c r="ED731" s="272"/>
      <c r="EE731" s="272"/>
      <c r="EF731" s="272"/>
      <c r="EG731" s="272"/>
      <c r="EH731" s="272"/>
      <c r="EI731" s="272"/>
      <c r="EJ731" s="272"/>
      <c r="EK731" s="272"/>
      <c r="EL731" s="272"/>
      <c r="EM731" s="272"/>
      <c r="EN731" s="272"/>
      <c r="EO731" s="272"/>
      <c r="EP731" s="272"/>
      <c r="EQ731" s="272"/>
      <c r="ER731" s="272"/>
      <c r="ES731" s="272"/>
      <c r="ET731" s="272"/>
      <c r="EU731" s="272"/>
      <c r="EV731" s="272"/>
      <c r="EW731" s="272"/>
      <c r="EX731" s="272"/>
      <c r="EY731" s="272"/>
      <c r="EZ731" s="272"/>
      <c r="FA731" s="272"/>
      <c r="FB731" s="272"/>
      <c r="FC731" s="272"/>
      <c r="FD731" s="272"/>
      <c r="FE731" s="272"/>
      <c r="FF731" s="272"/>
      <c r="FG731" s="272"/>
      <c r="FH731" s="272"/>
      <c r="FI731" s="272"/>
      <c r="FJ731" s="272"/>
      <c r="FK731" s="272"/>
      <c r="FL731" s="272"/>
      <c r="FM731" s="272"/>
      <c r="FN731" s="272"/>
      <c r="FO731" s="272"/>
    </row>
    <row r="732" spans="3:171" ht="15">
      <c r="C732" s="301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  <c r="AA732" s="272"/>
      <c r="AB732" s="272"/>
      <c r="AC732" s="272"/>
      <c r="AD732" s="272"/>
      <c r="AE732" s="272"/>
      <c r="AF732" s="272"/>
      <c r="AG732" s="272"/>
      <c r="AH732" s="272"/>
      <c r="AI732" s="272"/>
      <c r="AJ732" s="272"/>
      <c r="AK732" s="272"/>
      <c r="AL732" s="272"/>
      <c r="AM732" s="272"/>
      <c r="AN732" s="272"/>
      <c r="AO732" s="272"/>
      <c r="AP732" s="272"/>
      <c r="AQ732" s="272"/>
      <c r="AR732" s="272"/>
      <c r="AS732" s="272"/>
      <c r="AT732" s="272"/>
      <c r="AU732" s="272"/>
      <c r="AV732" s="272"/>
      <c r="AW732" s="272"/>
      <c r="AX732" s="272"/>
      <c r="AY732" s="272"/>
      <c r="AZ732" s="272"/>
      <c r="BA732" s="272"/>
      <c r="BB732" s="272"/>
      <c r="BC732" s="272"/>
      <c r="BD732" s="272"/>
      <c r="BE732" s="272"/>
      <c r="BF732" s="272"/>
      <c r="BG732" s="272"/>
      <c r="BH732" s="272"/>
      <c r="BI732" s="272"/>
      <c r="BJ732" s="272"/>
      <c r="BK732" s="272"/>
      <c r="BL732" s="272"/>
      <c r="BM732" s="272"/>
      <c r="BN732" s="272"/>
      <c r="BO732" s="272"/>
      <c r="BP732" s="272"/>
      <c r="BQ732" s="272"/>
      <c r="BR732" s="272"/>
      <c r="BS732" s="272"/>
      <c r="BT732" s="272"/>
      <c r="BU732" s="272"/>
      <c r="BV732" s="272"/>
      <c r="BW732" s="272"/>
      <c r="BX732" s="272"/>
      <c r="BY732" s="272"/>
      <c r="BZ732" s="272"/>
      <c r="CA732" s="272"/>
      <c r="CB732" s="272"/>
      <c r="CC732" s="272"/>
      <c r="CD732" s="272"/>
      <c r="CE732" s="272"/>
      <c r="CF732" s="272"/>
      <c r="CG732" s="272"/>
      <c r="CH732" s="272"/>
      <c r="CI732" s="272"/>
      <c r="CJ732" s="272"/>
      <c r="CK732" s="272"/>
      <c r="CL732" s="272"/>
      <c r="CM732" s="272"/>
      <c r="CN732" s="272"/>
      <c r="CO732" s="272"/>
      <c r="CP732" s="272"/>
      <c r="CQ732" s="272"/>
      <c r="CR732" s="272"/>
      <c r="CS732" s="272"/>
      <c r="CT732" s="272"/>
      <c r="CU732" s="272"/>
      <c r="CV732" s="272"/>
      <c r="CW732" s="272"/>
      <c r="CX732" s="272"/>
      <c r="CY732" s="272"/>
      <c r="CZ732" s="272"/>
      <c r="DA732" s="272"/>
      <c r="DB732" s="272"/>
      <c r="DC732" s="272"/>
      <c r="DD732" s="272"/>
      <c r="DE732" s="272"/>
      <c r="DF732" s="272"/>
      <c r="DG732" s="272"/>
      <c r="DH732" s="272"/>
      <c r="DI732" s="272"/>
      <c r="DJ732" s="272"/>
      <c r="DK732" s="272"/>
      <c r="DL732" s="272"/>
      <c r="DM732" s="272"/>
      <c r="DN732" s="272"/>
      <c r="DO732" s="272"/>
      <c r="DP732" s="272"/>
      <c r="DQ732" s="272"/>
      <c r="DR732" s="272"/>
      <c r="DS732" s="272"/>
      <c r="DT732" s="272"/>
      <c r="DU732" s="272"/>
      <c r="DV732" s="272"/>
      <c r="DW732" s="272"/>
      <c r="DX732" s="272"/>
      <c r="DY732" s="272"/>
      <c r="DZ732" s="272"/>
      <c r="EA732" s="272"/>
      <c r="EB732" s="272"/>
      <c r="EC732" s="272"/>
      <c r="ED732" s="272"/>
      <c r="EE732" s="272"/>
      <c r="EF732" s="272"/>
      <c r="EG732" s="272"/>
      <c r="EH732" s="272"/>
      <c r="EI732" s="272"/>
      <c r="EJ732" s="272"/>
      <c r="EK732" s="272"/>
      <c r="EL732" s="272"/>
      <c r="EM732" s="272"/>
      <c r="EN732" s="272"/>
      <c r="EO732" s="272"/>
      <c r="EP732" s="272"/>
      <c r="EQ732" s="272"/>
      <c r="ER732" s="272"/>
      <c r="ES732" s="272"/>
      <c r="ET732" s="272"/>
      <c r="EU732" s="272"/>
      <c r="EV732" s="272"/>
      <c r="EW732" s="272"/>
      <c r="EX732" s="272"/>
      <c r="EY732" s="272"/>
      <c r="EZ732" s="272"/>
      <c r="FA732" s="272"/>
      <c r="FB732" s="272"/>
      <c r="FC732" s="272"/>
      <c r="FD732" s="272"/>
      <c r="FE732" s="272"/>
      <c r="FF732" s="272"/>
      <c r="FG732" s="272"/>
      <c r="FH732" s="272"/>
      <c r="FI732" s="272"/>
      <c r="FJ732" s="272"/>
      <c r="FK732" s="272"/>
      <c r="FL732" s="272"/>
      <c r="FM732" s="272"/>
      <c r="FN732" s="272"/>
      <c r="FO732" s="272"/>
    </row>
    <row r="733" spans="3:171" ht="15">
      <c r="C733" s="301"/>
      <c r="D733" s="272"/>
      <c r="E733" s="272"/>
      <c r="F733" s="272"/>
      <c r="G733" s="272"/>
      <c r="H733" s="272"/>
      <c r="I733" s="272"/>
      <c r="J733" s="272"/>
      <c r="K733" s="272"/>
      <c r="L733" s="272"/>
      <c r="M733" s="272"/>
      <c r="N733" s="272"/>
      <c r="O733" s="272"/>
      <c r="P733" s="272"/>
      <c r="Q733" s="272"/>
      <c r="R733" s="272"/>
      <c r="S733" s="272"/>
      <c r="T733" s="272"/>
      <c r="U733" s="272"/>
      <c r="V733" s="272"/>
      <c r="W733" s="272"/>
      <c r="X733" s="272"/>
      <c r="Y733" s="272"/>
      <c r="Z733" s="272"/>
      <c r="AA733" s="272"/>
      <c r="AB733" s="272"/>
      <c r="AC733" s="272"/>
      <c r="AD733" s="272"/>
      <c r="AE733" s="272"/>
      <c r="AF733" s="272"/>
      <c r="AG733" s="272"/>
      <c r="AH733" s="272"/>
      <c r="AI733" s="272"/>
      <c r="AJ733" s="272"/>
      <c r="AK733" s="272"/>
      <c r="AL733" s="272"/>
      <c r="AM733" s="272"/>
      <c r="AN733" s="272"/>
      <c r="AO733" s="272"/>
      <c r="AP733" s="272"/>
      <c r="AQ733" s="272"/>
      <c r="AR733" s="272"/>
      <c r="AS733" s="272"/>
      <c r="AT733" s="272"/>
      <c r="AU733" s="272"/>
      <c r="AV733" s="272"/>
      <c r="AW733" s="272"/>
      <c r="AX733" s="272"/>
      <c r="AY733" s="272"/>
      <c r="AZ733" s="272"/>
      <c r="BA733" s="272"/>
      <c r="BB733" s="272"/>
      <c r="BC733" s="272"/>
      <c r="BD733" s="272"/>
      <c r="BE733" s="272"/>
      <c r="BF733" s="272"/>
      <c r="BG733" s="272"/>
      <c r="BH733" s="272"/>
      <c r="BI733" s="272"/>
      <c r="BJ733" s="272"/>
      <c r="BK733" s="272"/>
      <c r="BL733" s="272"/>
      <c r="BM733" s="272"/>
      <c r="BN733" s="272"/>
      <c r="BO733" s="272"/>
      <c r="BP733" s="272"/>
      <c r="BQ733" s="272"/>
      <c r="BR733" s="272"/>
      <c r="BS733" s="272"/>
      <c r="BT733" s="272"/>
      <c r="BU733" s="272"/>
      <c r="BV733" s="272"/>
      <c r="BW733" s="272"/>
      <c r="BX733" s="272"/>
      <c r="BY733" s="272"/>
      <c r="BZ733" s="272"/>
      <c r="CA733" s="272"/>
      <c r="CB733" s="272"/>
      <c r="CC733" s="272"/>
      <c r="CD733" s="272"/>
      <c r="CE733" s="272"/>
      <c r="CF733" s="272"/>
      <c r="CG733" s="272"/>
      <c r="CH733" s="272"/>
      <c r="CI733" s="272"/>
      <c r="CJ733" s="272"/>
      <c r="CK733" s="272"/>
      <c r="CL733" s="272"/>
      <c r="CM733" s="272"/>
      <c r="CN733" s="272"/>
      <c r="CO733" s="272"/>
      <c r="CP733" s="272"/>
      <c r="CQ733" s="272"/>
      <c r="CR733" s="272"/>
      <c r="CS733" s="272"/>
      <c r="CT733" s="272"/>
      <c r="CU733" s="272"/>
      <c r="CV733" s="272"/>
      <c r="CW733" s="272"/>
      <c r="CX733" s="272"/>
      <c r="CY733" s="272"/>
      <c r="CZ733" s="272"/>
      <c r="DA733" s="272"/>
      <c r="DB733" s="272"/>
      <c r="DC733" s="272"/>
      <c r="DD733" s="272"/>
      <c r="DE733" s="272"/>
      <c r="DF733" s="272"/>
      <c r="DG733" s="272"/>
      <c r="DH733" s="272"/>
      <c r="DI733" s="272"/>
      <c r="DJ733" s="272"/>
      <c r="DK733" s="272"/>
      <c r="DL733" s="272"/>
      <c r="DM733" s="272"/>
      <c r="DN733" s="272"/>
      <c r="DO733" s="272"/>
      <c r="DP733" s="272"/>
      <c r="DQ733" s="272"/>
      <c r="DR733" s="272"/>
      <c r="DS733" s="272"/>
      <c r="DT733" s="272"/>
      <c r="DU733" s="272"/>
      <c r="DV733" s="272"/>
      <c r="DW733" s="272"/>
      <c r="DX733" s="272"/>
      <c r="DY733" s="272"/>
      <c r="DZ733" s="272"/>
      <c r="EA733" s="272"/>
      <c r="EB733" s="272"/>
      <c r="EC733" s="272"/>
      <c r="ED733" s="272"/>
      <c r="EE733" s="272"/>
      <c r="EF733" s="272"/>
      <c r="EG733" s="272"/>
      <c r="EH733" s="272"/>
      <c r="EI733" s="272"/>
      <c r="EJ733" s="272"/>
      <c r="EK733" s="272"/>
      <c r="EL733" s="272"/>
      <c r="EM733" s="272"/>
      <c r="EN733" s="272"/>
      <c r="EO733" s="272"/>
      <c r="EP733" s="272"/>
      <c r="EQ733" s="272"/>
      <c r="ER733" s="272"/>
      <c r="ES733" s="272"/>
      <c r="ET733" s="272"/>
      <c r="EU733" s="272"/>
      <c r="EV733" s="272"/>
      <c r="EW733" s="272"/>
      <c r="EX733" s="272"/>
      <c r="EY733" s="272"/>
      <c r="EZ733" s="272"/>
      <c r="FA733" s="272"/>
      <c r="FB733" s="272"/>
      <c r="FC733" s="272"/>
      <c r="FD733" s="272"/>
      <c r="FE733" s="272"/>
      <c r="FF733" s="272"/>
      <c r="FG733" s="272"/>
      <c r="FH733" s="272"/>
      <c r="FI733" s="272"/>
      <c r="FJ733" s="272"/>
      <c r="FK733" s="272"/>
      <c r="FL733" s="272"/>
      <c r="FM733" s="272"/>
      <c r="FN733" s="272"/>
      <c r="FO733" s="272"/>
    </row>
    <row r="734" spans="3:171" ht="15">
      <c r="C734" s="301"/>
      <c r="D734" s="272"/>
      <c r="E734" s="272"/>
      <c r="F734" s="272"/>
      <c r="G734" s="272"/>
      <c r="H734" s="272"/>
      <c r="I734" s="272"/>
      <c r="J734" s="272"/>
      <c r="K734" s="272"/>
      <c r="L734" s="272"/>
      <c r="M734" s="272"/>
      <c r="N734" s="272"/>
      <c r="O734" s="272"/>
      <c r="P734" s="272"/>
      <c r="Q734" s="272"/>
      <c r="R734" s="272"/>
      <c r="S734" s="272"/>
      <c r="T734" s="272"/>
      <c r="U734" s="272"/>
      <c r="V734" s="272"/>
      <c r="W734" s="272"/>
      <c r="X734" s="272"/>
      <c r="Y734" s="272"/>
      <c r="Z734" s="272"/>
      <c r="AA734" s="272"/>
      <c r="AB734" s="272"/>
      <c r="AC734" s="272"/>
      <c r="AD734" s="272"/>
      <c r="AE734" s="272"/>
      <c r="AF734" s="272"/>
      <c r="AG734" s="272"/>
      <c r="AH734" s="272"/>
      <c r="AI734" s="272"/>
      <c r="AJ734" s="272"/>
      <c r="AK734" s="272"/>
      <c r="AL734" s="272"/>
      <c r="AM734" s="272"/>
      <c r="AN734" s="272"/>
      <c r="AO734" s="272"/>
      <c r="AP734" s="272"/>
      <c r="AQ734" s="272"/>
      <c r="AR734" s="272"/>
      <c r="AS734" s="272"/>
      <c r="AT734" s="272"/>
      <c r="AU734" s="272"/>
      <c r="AV734" s="272"/>
      <c r="AW734" s="272"/>
      <c r="AX734" s="272"/>
      <c r="AY734" s="272"/>
      <c r="AZ734" s="272"/>
      <c r="BA734" s="272"/>
      <c r="BB734" s="272"/>
      <c r="BC734" s="272"/>
      <c r="BD734" s="272"/>
      <c r="BE734" s="272"/>
      <c r="BF734" s="272"/>
      <c r="BG734" s="272"/>
      <c r="BH734" s="272"/>
      <c r="BI734" s="272"/>
      <c r="BJ734" s="272"/>
      <c r="BK734" s="272"/>
      <c r="BL734" s="272"/>
      <c r="BM734" s="272"/>
      <c r="BN734" s="272"/>
      <c r="BO734" s="272"/>
      <c r="BP734" s="272"/>
      <c r="BQ734" s="272"/>
      <c r="BR734" s="272"/>
      <c r="BS734" s="272"/>
      <c r="BT734" s="272"/>
      <c r="BU734" s="272"/>
      <c r="BV734" s="272"/>
      <c r="BW734" s="272"/>
      <c r="BX734" s="272"/>
      <c r="BY734" s="272"/>
      <c r="BZ734" s="272"/>
      <c r="CA734" s="272"/>
      <c r="CB734" s="272"/>
      <c r="CC734" s="272"/>
      <c r="CD734" s="272"/>
      <c r="CE734" s="272"/>
      <c r="CF734" s="272"/>
      <c r="CG734" s="272"/>
      <c r="CH734" s="272"/>
      <c r="CI734" s="272"/>
      <c r="CJ734" s="272"/>
      <c r="CK734" s="272"/>
      <c r="CL734" s="272"/>
      <c r="CM734" s="272"/>
      <c r="CN734" s="272"/>
      <c r="CO734" s="272"/>
      <c r="CP734" s="272"/>
      <c r="CQ734" s="272"/>
      <c r="CR734" s="272"/>
      <c r="CS734" s="272"/>
      <c r="CT734" s="272"/>
      <c r="CU734" s="272"/>
      <c r="CV734" s="272"/>
      <c r="CW734" s="272"/>
      <c r="CX734" s="272"/>
      <c r="CY734" s="272"/>
      <c r="CZ734" s="272"/>
      <c r="DA734" s="272"/>
      <c r="DB734" s="272"/>
      <c r="DC734" s="272"/>
      <c r="DD734" s="272"/>
      <c r="DE734" s="272"/>
      <c r="DF734" s="272"/>
      <c r="DG734" s="272"/>
      <c r="DH734" s="272"/>
      <c r="DI734" s="272"/>
      <c r="DJ734" s="272"/>
      <c r="DK734" s="272"/>
      <c r="DL734" s="272"/>
      <c r="DM734" s="272"/>
      <c r="DN734" s="272"/>
      <c r="DO734" s="272"/>
      <c r="DP734" s="272"/>
      <c r="DQ734" s="272"/>
      <c r="DR734" s="272"/>
      <c r="DS734" s="272"/>
      <c r="DT734" s="272"/>
      <c r="DU734" s="272"/>
      <c r="DV734" s="272"/>
      <c r="DW734" s="272"/>
      <c r="DX734" s="272"/>
      <c r="DY734" s="272"/>
      <c r="DZ734" s="272"/>
      <c r="EA734" s="272"/>
      <c r="EB734" s="272"/>
      <c r="EC734" s="272"/>
      <c r="ED734" s="272"/>
      <c r="EE734" s="272"/>
      <c r="EF734" s="272"/>
      <c r="EG734" s="272"/>
      <c r="EH734" s="272"/>
      <c r="EI734" s="272"/>
      <c r="EJ734" s="272"/>
      <c r="EK734" s="272"/>
      <c r="EL734" s="272"/>
      <c r="EM734" s="272"/>
      <c r="EN734" s="272"/>
      <c r="EO734" s="272"/>
      <c r="EP734" s="272"/>
      <c r="EQ734" s="272"/>
      <c r="ER734" s="272"/>
      <c r="ES734" s="272"/>
      <c r="ET734" s="272"/>
      <c r="EU734" s="272"/>
      <c r="EV734" s="272"/>
      <c r="EW734" s="272"/>
      <c r="EX734" s="272"/>
      <c r="EY734" s="272"/>
      <c r="EZ734" s="272"/>
      <c r="FA734" s="272"/>
      <c r="FB734" s="272"/>
      <c r="FC734" s="272"/>
      <c r="FD734" s="272"/>
      <c r="FE734" s="272"/>
      <c r="FF734" s="272"/>
      <c r="FG734" s="272"/>
      <c r="FH734" s="272"/>
      <c r="FI734" s="272"/>
      <c r="FJ734" s="272"/>
      <c r="FK734" s="272"/>
      <c r="FL734" s="272"/>
      <c r="FM734" s="272"/>
      <c r="FN734" s="272"/>
      <c r="FO734" s="272"/>
    </row>
    <row r="735" spans="3:171" ht="15">
      <c r="C735" s="301"/>
      <c r="D735" s="272"/>
      <c r="E735" s="272"/>
      <c r="F735" s="272"/>
      <c r="G735" s="272"/>
      <c r="H735" s="272"/>
      <c r="I735" s="272"/>
      <c r="J735" s="272"/>
      <c r="K735" s="272"/>
      <c r="L735" s="272"/>
      <c r="M735" s="272"/>
      <c r="N735" s="272"/>
      <c r="O735" s="272"/>
      <c r="P735" s="272"/>
      <c r="Q735" s="272"/>
      <c r="R735" s="272"/>
      <c r="S735" s="272"/>
      <c r="T735" s="272"/>
      <c r="U735" s="272"/>
      <c r="V735" s="272"/>
      <c r="W735" s="272"/>
      <c r="X735" s="272"/>
      <c r="Y735" s="272"/>
      <c r="Z735" s="272"/>
      <c r="AA735" s="272"/>
      <c r="AB735" s="272"/>
      <c r="AC735" s="272"/>
      <c r="AD735" s="272"/>
      <c r="AE735" s="272"/>
      <c r="AF735" s="272"/>
      <c r="AG735" s="272"/>
      <c r="AH735" s="272"/>
      <c r="AI735" s="272"/>
      <c r="AJ735" s="272"/>
      <c r="AK735" s="272"/>
      <c r="AL735" s="272"/>
      <c r="AM735" s="272"/>
      <c r="AN735" s="272"/>
      <c r="AO735" s="272"/>
      <c r="AP735" s="272"/>
      <c r="AQ735" s="272"/>
      <c r="AR735" s="272"/>
      <c r="AS735" s="272"/>
      <c r="AT735" s="272"/>
      <c r="AU735" s="272"/>
      <c r="AV735" s="272"/>
      <c r="AW735" s="272"/>
      <c r="AX735" s="272"/>
      <c r="AY735" s="272"/>
      <c r="AZ735" s="272"/>
      <c r="BA735" s="272"/>
      <c r="BB735" s="272"/>
      <c r="BC735" s="272"/>
      <c r="BD735" s="272"/>
      <c r="BE735" s="272"/>
      <c r="BF735" s="272"/>
      <c r="BG735" s="272"/>
      <c r="BH735" s="272"/>
      <c r="BI735" s="272"/>
      <c r="BJ735" s="272"/>
      <c r="BK735" s="272"/>
      <c r="BL735" s="272"/>
      <c r="BM735" s="272"/>
      <c r="BN735" s="272"/>
      <c r="BO735" s="272"/>
      <c r="BP735" s="272"/>
      <c r="BQ735" s="272"/>
      <c r="BR735" s="272"/>
      <c r="BS735" s="272"/>
      <c r="BT735" s="272"/>
      <c r="BU735" s="272"/>
      <c r="BV735" s="272"/>
      <c r="BW735" s="272"/>
      <c r="BX735" s="272"/>
      <c r="BY735" s="272"/>
      <c r="BZ735" s="272"/>
      <c r="CA735" s="272"/>
      <c r="CB735" s="272"/>
      <c r="CC735" s="272"/>
      <c r="CD735" s="272"/>
      <c r="CE735" s="272"/>
      <c r="CF735" s="272"/>
      <c r="CG735" s="272"/>
      <c r="CH735" s="272"/>
      <c r="CI735" s="272"/>
      <c r="CJ735" s="272"/>
      <c r="CK735" s="272"/>
      <c r="CL735" s="272"/>
      <c r="CM735" s="272"/>
      <c r="CN735" s="272"/>
      <c r="CO735" s="272"/>
      <c r="CP735" s="272"/>
      <c r="CQ735" s="272"/>
      <c r="CR735" s="272"/>
      <c r="CS735" s="272"/>
      <c r="CT735" s="272"/>
      <c r="CU735" s="272"/>
      <c r="CV735" s="272"/>
      <c r="CW735" s="272"/>
      <c r="CX735" s="272"/>
      <c r="CY735" s="272"/>
      <c r="CZ735" s="272"/>
      <c r="DA735" s="272"/>
      <c r="DB735" s="272"/>
      <c r="DC735" s="272"/>
      <c r="DD735" s="272"/>
      <c r="DE735" s="272"/>
      <c r="DF735" s="272"/>
      <c r="DG735" s="272"/>
      <c r="DH735" s="272"/>
      <c r="DI735" s="272"/>
      <c r="DJ735" s="272"/>
      <c r="DK735" s="272"/>
      <c r="DL735" s="272"/>
      <c r="DM735" s="272"/>
      <c r="DN735" s="272"/>
      <c r="DO735" s="272"/>
      <c r="DP735" s="272"/>
      <c r="DQ735" s="272"/>
      <c r="DR735" s="272"/>
      <c r="DS735" s="272"/>
      <c r="DT735" s="272"/>
      <c r="DU735" s="272"/>
      <c r="DV735" s="272"/>
      <c r="DW735" s="272"/>
      <c r="DX735" s="272"/>
      <c r="DY735" s="272"/>
      <c r="DZ735" s="272"/>
      <c r="EA735" s="272"/>
      <c r="EB735" s="272"/>
      <c r="EC735" s="272"/>
      <c r="ED735" s="272"/>
      <c r="EE735" s="272"/>
      <c r="EF735" s="272"/>
      <c r="EG735" s="272"/>
      <c r="EH735" s="272"/>
      <c r="EI735" s="272"/>
      <c r="EJ735" s="272"/>
      <c r="EK735" s="272"/>
      <c r="EL735" s="272"/>
      <c r="EM735" s="272"/>
      <c r="EN735" s="272"/>
      <c r="EO735" s="272"/>
      <c r="EP735" s="272"/>
      <c r="EQ735" s="272"/>
      <c r="ER735" s="272"/>
      <c r="ES735" s="272"/>
      <c r="ET735" s="272"/>
      <c r="EU735" s="272"/>
      <c r="EV735" s="272"/>
      <c r="EW735" s="272"/>
      <c r="EX735" s="272"/>
      <c r="EY735" s="272"/>
      <c r="EZ735" s="272"/>
      <c r="FA735" s="272"/>
      <c r="FB735" s="272"/>
      <c r="FC735" s="272"/>
      <c r="FD735" s="272"/>
      <c r="FE735" s="272"/>
      <c r="FF735" s="272"/>
      <c r="FG735" s="272"/>
      <c r="FH735" s="272"/>
      <c r="FI735" s="272"/>
      <c r="FJ735" s="272"/>
      <c r="FK735" s="272"/>
      <c r="FL735" s="272"/>
      <c r="FM735" s="272"/>
      <c r="FN735" s="272"/>
      <c r="FO735" s="272"/>
    </row>
    <row r="736" spans="3:171" ht="15">
      <c r="C736" s="301"/>
      <c r="D736" s="272"/>
      <c r="E736" s="272"/>
      <c r="F736" s="272"/>
      <c r="G736" s="272"/>
      <c r="H736" s="272"/>
      <c r="I736" s="272"/>
      <c r="J736" s="272"/>
      <c r="K736" s="272"/>
      <c r="L736" s="272"/>
      <c r="M736" s="272"/>
      <c r="N736" s="272"/>
      <c r="O736" s="272"/>
      <c r="P736" s="272"/>
      <c r="Q736" s="272"/>
      <c r="R736" s="272"/>
      <c r="S736" s="272"/>
      <c r="T736" s="272"/>
      <c r="U736" s="272"/>
      <c r="V736" s="272"/>
      <c r="W736" s="272"/>
      <c r="X736" s="272"/>
      <c r="Y736" s="272"/>
      <c r="Z736" s="272"/>
      <c r="AA736" s="272"/>
      <c r="AB736" s="272"/>
      <c r="AC736" s="272"/>
      <c r="AD736" s="272"/>
      <c r="AE736" s="272"/>
      <c r="AF736" s="272"/>
      <c r="AG736" s="272"/>
      <c r="AH736" s="272"/>
      <c r="AI736" s="272"/>
      <c r="AJ736" s="272"/>
      <c r="AK736" s="272"/>
      <c r="AL736" s="272"/>
      <c r="AM736" s="272"/>
      <c r="AN736" s="272"/>
      <c r="AO736" s="272"/>
      <c r="AP736" s="272"/>
      <c r="AQ736" s="272"/>
      <c r="AR736" s="272"/>
      <c r="AS736" s="272"/>
      <c r="AT736" s="272"/>
      <c r="AU736" s="272"/>
      <c r="AV736" s="272"/>
      <c r="AW736" s="272"/>
      <c r="AX736" s="272"/>
      <c r="AY736" s="272"/>
      <c r="AZ736" s="272"/>
      <c r="BA736" s="272"/>
      <c r="BB736" s="272"/>
      <c r="BC736" s="272"/>
      <c r="BD736" s="272"/>
      <c r="BE736" s="272"/>
      <c r="BF736" s="272"/>
      <c r="BG736" s="272"/>
      <c r="BH736" s="272"/>
      <c r="BI736" s="272"/>
      <c r="BJ736" s="272"/>
      <c r="BK736" s="272"/>
      <c r="BL736" s="272"/>
      <c r="BM736" s="272"/>
      <c r="BN736" s="272"/>
      <c r="BO736" s="272"/>
      <c r="BP736" s="272"/>
      <c r="BQ736" s="272"/>
      <c r="BR736" s="272"/>
      <c r="BS736" s="272"/>
      <c r="BT736" s="272"/>
      <c r="BU736" s="272"/>
      <c r="BV736" s="272"/>
      <c r="BW736" s="272"/>
      <c r="BX736" s="272"/>
      <c r="BY736" s="272"/>
      <c r="BZ736" s="272"/>
      <c r="CA736" s="272"/>
      <c r="CB736" s="272"/>
      <c r="CC736" s="272"/>
      <c r="CD736" s="272"/>
      <c r="CE736" s="272"/>
      <c r="CF736" s="272"/>
      <c r="CG736" s="272"/>
      <c r="CH736" s="272"/>
      <c r="CI736" s="272"/>
      <c r="CJ736" s="272"/>
      <c r="CK736" s="272"/>
      <c r="CL736" s="272"/>
      <c r="CM736" s="272"/>
      <c r="CN736" s="272"/>
      <c r="CO736" s="272"/>
      <c r="CP736" s="272"/>
      <c r="CQ736" s="272"/>
      <c r="CR736" s="272"/>
      <c r="CS736" s="272"/>
      <c r="CT736" s="272"/>
      <c r="CU736" s="272"/>
      <c r="CV736" s="272"/>
      <c r="CW736" s="272"/>
      <c r="CX736" s="272"/>
      <c r="CY736" s="272"/>
      <c r="CZ736" s="272"/>
      <c r="DA736" s="272"/>
      <c r="DB736" s="272"/>
      <c r="DC736" s="272"/>
      <c r="DD736" s="272"/>
      <c r="DE736" s="272"/>
      <c r="DF736" s="272"/>
      <c r="DG736" s="272"/>
      <c r="DH736" s="272"/>
      <c r="DI736" s="272"/>
      <c r="DJ736" s="272"/>
      <c r="DK736" s="272"/>
      <c r="DL736" s="272"/>
      <c r="DM736" s="272"/>
      <c r="DN736" s="272"/>
      <c r="DO736" s="272"/>
      <c r="DP736" s="272"/>
      <c r="DQ736" s="272"/>
      <c r="DR736" s="272"/>
      <c r="DS736" s="272"/>
      <c r="DT736" s="272"/>
      <c r="DU736" s="272"/>
      <c r="DV736" s="272"/>
      <c r="DW736" s="272"/>
      <c r="DX736" s="272"/>
      <c r="DY736" s="272"/>
      <c r="DZ736" s="272"/>
      <c r="EA736" s="272"/>
      <c r="EB736" s="272"/>
      <c r="EC736" s="272"/>
      <c r="ED736" s="272"/>
      <c r="EE736" s="272"/>
      <c r="EF736" s="272"/>
      <c r="EG736" s="272"/>
      <c r="EH736" s="272"/>
      <c r="EI736" s="272"/>
      <c r="EJ736" s="272"/>
      <c r="EK736" s="272"/>
      <c r="EL736" s="272"/>
      <c r="EM736" s="272"/>
      <c r="EN736" s="272"/>
      <c r="EO736" s="272"/>
      <c r="EP736" s="272"/>
      <c r="EQ736" s="272"/>
      <c r="ER736" s="272"/>
      <c r="ES736" s="272"/>
      <c r="ET736" s="272"/>
      <c r="EU736" s="272"/>
      <c r="EV736" s="272"/>
      <c r="EW736" s="272"/>
      <c r="EX736" s="272"/>
      <c r="EY736" s="272"/>
      <c r="EZ736" s="272"/>
      <c r="FA736" s="272"/>
      <c r="FB736" s="272"/>
      <c r="FC736" s="272"/>
      <c r="FD736" s="272"/>
      <c r="FE736" s="272"/>
      <c r="FF736" s="272"/>
      <c r="FG736" s="272"/>
      <c r="FH736" s="272"/>
      <c r="FI736" s="272"/>
      <c r="FJ736" s="272"/>
      <c r="FK736" s="272"/>
      <c r="FL736" s="272"/>
      <c r="FM736" s="272"/>
      <c r="FN736" s="272"/>
      <c r="FO736" s="272"/>
    </row>
    <row r="737" spans="3:171" ht="15">
      <c r="C737" s="301"/>
      <c r="D737" s="272"/>
      <c r="E737" s="272"/>
      <c r="F737" s="272"/>
      <c r="G737" s="272"/>
      <c r="H737" s="272"/>
      <c r="I737" s="272"/>
      <c r="J737" s="272"/>
      <c r="K737" s="272"/>
      <c r="L737" s="272"/>
      <c r="M737" s="272"/>
      <c r="N737" s="272"/>
      <c r="O737" s="272"/>
      <c r="P737" s="272"/>
      <c r="Q737" s="272"/>
      <c r="R737" s="272"/>
      <c r="S737" s="272"/>
      <c r="T737" s="272"/>
      <c r="U737" s="272"/>
      <c r="V737" s="272"/>
      <c r="W737" s="272"/>
      <c r="X737" s="272"/>
      <c r="Y737" s="272"/>
      <c r="Z737" s="272"/>
      <c r="AA737" s="272"/>
      <c r="AB737" s="272"/>
      <c r="AC737" s="272"/>
      <c r="AD737" s="272"/>
      <c r="AE737" s="272"/>
      <c r="AF737" s="272"/>
      <c r="AG737" s="272"/>
      <c r="AH737" s="272"/>
      <c r="AI737" s="272"/>
      <c r="AJ737" s="272"/>
      <c r="AK737" s="272"/>
      <c r="AL737" s="272"/>
      <c r="AM737" s="272"/>
      <c r="AN737" s="272"/>
      <c r="AO737" s="272"/>
      <c r="AP737" s="272"/>
      <c r="AQ737" s="272"/>
      <c r="AR737" s="272"/>
      <c r="AS737" s="272"/>
      <c r="AT737" s="272"/>
      <c r="AU737" s="272"/>
      <c r="AV737" s="272"/>
      <c r="AW737" s="272"/>
      <c r="AX737" s="272"/>
      <c r="AY737" s="272"/>
      <c r="AZ737" s="272"/>
      <c r="BA737" s="272"/>
      <c r="BB737" s="272"/>
      <c r="BC737" s="272"/>
      <c r="BD737" s="272"/>
      <c r="BE737" s="272"/>
      <c r="BF737" s="272"/>
      <c r="BG737" s="272"/>
      <c r="BH737" s="272"/>
      <c r="BI737" s="272"/>
      <c r="BJ737" s="272"/>
      <c r="BK737" s="272"/>
      <c r="BL737" s="272"/>
      <c r="BM737" s="272"/>
      <c r="BN737" s="272"/>
      <c r="BO737" s="272"/>
      <c r="BP737" s="272"/>
      <c r="BQ737" s="272"/>
      <c r="BR737" s="272"/>
      <c r="BS737" s="272"/>
      <c r="BT737" s="272"/>
      <c r="BU737" s="272"/>
      <c r="BV737" s="272"/>
      <c r="BW737" s="272"/>
      <c r="BX737" s="272"/>
      <c r="BY737" s="272"/>
      <c r="BZ737" s="272"/>
      <c r="CA737" s="272"/>
      <c r="CB737" s="272"/>
      <c r="CC737" s="272"/>
      <c r="CD737" s="272"/>
      <c r="CE737" s="272"/>
      <c r="CF737" s="272"/>
      <c r="CG737" s="272"/>
      <c r="CH737" s="272"/>
      <c r="CI737" s="272"/>
      <c r="CJ737" s="272"/>
      <c r="CK737" s="272"/>
      <c r="CL737" s="272"/>
      <c r="CM737" s="272"/>
      <c r="CN737" s="272"/>
      <c r="CO737" s="272"/>
      <c r="CP737" s="272"/>
      <c r="CQ737" s="272"/>
      <c r="CR737" s="272"/>
      <c r="CS737" s="272"/>
      <c r="CT737" s="272"/>
      <c r="CU737" s="272"/>
      <c r="CV737" s="272"/>
      <c r="CW737" s="272"/>
      <c r="CX737" s="272"/>
      <c r="CY737" s="272"/>
      <c r="CZ737" s="272"/>
      <c r="DA737" s="272"/>
      <c r="DB737" s="272"/>
      <c r="DC737" s="272"/>
      <c r="DD737" s="272"/>
      <c r="DE737" s="272"/>
      <c r="DF737" s="272"/>
      <c r="DG737" s="272"/>
      <c r="DH737" s="272"/>
      <c r="DI737" s="272"/>
      <c r="DJ737" s="272"/>
      <c r="DK737" s="272"/>
      <c r="DL737" s="272"/>
      <c r="DM737" s="272"/>
      <c r="DN737" s="272"/>
      <c r="DO737" s="272"/>
      <c r="DP737" s="272"/>
      <c r="DQ737" s="272"/>
      <c r="DR737" s="272"/>
      <c r="DS737" s="272"/>
      <c r="DT737" s="272"/>
      <c r="DU737" s="272"/>
      <c r="DV737" s="272"/>
      <c r="DW737" s="272"/>
      <c r="DX737" s="272"/>
      <c r="DY737" s="272"/>
      <c r="DZ737" s="272"/>
      <c r="EA737" s="272"/>
      <c r="EB737" s="272"/>
      <c r="EC737" s="272"/>
      <c r="ED737" s="272"/>
      <c r="EE737" s="272"/>
      <c r="EF737" s="272"/>
      <c r="EG737" s="272"/>
      <c r="EH737" s="272"/>
      <c r="EI737" s="272"/>
      <c r="EJ737" s="272"/>
      <c r="EK737" s="272"/>
      <c r="EL737" s="272"/>
      <c r="EM737" s="272"/>
      <c r="EN737" s="272"/>
      <c r="EO737" s="272"/>
      <c r="EP737" s="272"/>
      <c r="EQ737" s="272"/>
      <c r="ER737" s="272"/>
      <c r="ES737" s="272"/>
      <c r="ET737" s="272"/>
      <c r="EU737" s="272"/>
      <c r="EV737" s="272"/>
      <c r="EW737" s="272"/>
      <c r="EX737" s="272"/>
      <c r="EY737" s="272"/>
      <c r="EZ737" s="272"/>
      <c r="FA737" s="272"/>
      <c r="FB737" s="272"/>
      <c r="FC737" s="272"/>
      <c r="FD737" s="272"/>
      <c r="FE737" s="272"/>
      <c r="FF737" s="272"/>
      <c r="FG737" s="272"/>
      <c r="FH737" s="272"/>
      <c r="FI737" s="272"/>
      <c r="FJ737" s="272"/>
      <c r="FK737" s="272"/>
      <c r="FL737" s="272"/>
      <c r="FM737" s="272"/>
      <c r="FN737" s="272"/>
      <c r="FO737" s="272"/>
    </row>
    <row r="738" spans="3:171" ht="15">
      <c r="C738" s="301"/>
      <c r="D738" s="272"/>
      <c r="E738" s="272"/>
      <c r="F738" s="272"/>
      <c r="G738" s="272"/>
      <c r="H738" s="272"/>
      <c r="I738" s="272"/>
      <c r="J738" s="272"/>
      <c r="K738" s="272"/>
      <c r="L738" s="272"/>
      <c r="M738" s="272"/>
      <c r="N738" s="272"/>
      <c r="O738" s="272"/>
      <c r="P738" s="272"/>
      <c r="Q738" s="272"/>
      <c r="R738" s="272"/>
      <c r="S738" s="272"/>
      <c r="T738" s="272"/>
      <c r="U738" s="272"/>
      <c r="V738" s="272"/>
      <c r="W738" s="272"/>
      <c r="X738" s="272"/>
      <c r="Y738" s="272"/>
      <c r="Z738" s="272"/>
      <c r="AA738" s="272"/>
      <c r="AB738" s="272"/>
      <c r="AC738" s="272"/>
      <c r="AD738" s="272"/>
      <c r="AE738" s="272"/>
      <c r="AF738" s="272"/>
      <c r="AG738" s="272"/>
      <c r="AH738" s="272"/>
      <c r="AI738" s="272"/>
      <c r="AJ738" s="272"/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  <c r="CF738" s="272"/>
      <c r="CG738" s="272"/>
      <c r="CH738" s="272"/>
      <c r="CI738" s="272"/>
      <c r="CJ738" s="272"/>
      <c r="CK738" s="272"/>
      <c r="CL738" s="272"/>
      <c r="CM738" s="272"/>
      <c r="CN738" s="272"/>
      <c r="CO738" s="272"/>
      <c r="CP738" s="272"/>
      <c r="CQ738" s="272"/>
      <c r="CR738" s="272"/>
      <c r="CS738" s="272"/>
      <c r="CT738" s="272"/>
      <c r="CU738" s="272"/>
      <c r="CV738" s="272"/>
      <c r="CW738" s="272"/>
      <c r="CX738" s="272"/>
      <c r="CY738" s="272"/>
      <c r="CZ738" s="272"/>
      <c r="DA738" s="272"/>
      <c r="DB738" s="272"/>
      <c r="DC738" s="272"/>
      <c r="DD738" s="272"/>
      <c r="DE738" s="272"/>
      <c r="DF738" s="272"/>
      <c r="DG738" s="272"/>
      <c r="DH738" s="272"/>
      <c r="DI738" s="272"/>
      <c r="DJ738" s="272"/>
      <c r="DK738" s="272"/>
      <c r="DL738" s="272"/>
      <c r="DM738" s="272"/>
      <c r="DN738" s="272"/>
      <c r="DO738" s="272"/>
      <c r="DP738" s="272"/>
      <c r="DQ738" s="272"/>
      <c r="DR738" s="272"/>
      <c r="DS738" s="272"/>
      <c r="DT738" s="272"/>
      <c r="DU738" s="272"/>
      <c r="DV738" s="272"/>
      <c r="DW738" s="272"/>
      <c r="DX738" s="272"/>
      <c r="DY738" s="272"/>
      <c r="DZ738" s="272"/>
      <c r="EA738" s="272"/>
      <c r="EB738" s="272"/>
      <c r="EC738" s="272"/>
      <c r="ED738" s="272"/>
      <c r="EE738" s="272"/>
      <c r="EF738" s="272"/>
      <c r="EG738" s="272"/>
      <c r="EH738" s="272"/>
      <c r="EI738" s="272"/>
      <c r="EJ738" s="272"/>
      <c r="EK738" s="272"/>
      <c r="EL738" s="272"/>
      <c r="EM738" s="272"/>
      <c r="EN738" s="272"/>
      <c r="EO738" s="272"/>
      <c r="EP738" s="272"/>
      <c r="EQ738" s="272"/>
      <c r="ER738" s="272"/>
      <c r="ES738" s="272"/>
      <c r="ET738" s="272"/>
      <c r="EU738" s="272"/>
      <c r="EV738" s="272"/>
      <c r="EW738" s="272"/>
      <c r="EX738" s="272"/>
      <c r="EY738" s="272"/>
      <c r="EZ738" s="272"/>
      <c r="FA738" s="272"/>
      <c r="FB738" s="272"/>
      <c r="FC738" s="272"/>
      <c r="FD738" s="272"/>
      <c r="FE738" s="272"/>
      <c r="FF738" s="272"/>
      <c r="FG738" s="272"/>
      <c r="FH738" s="272"/>
      <c r="FI738" s="272"/>
      <c r="FJ738" s="272"/>
      <c r="FK738" s="272"/>
      <c r="FL738" s="272"/>
      <c r="FM738" s="272"/>
      <c r="FN738" s="272"/>
      <c r="FO738" s="272"/>
    </row>
    <row r="739" spans="3:171" ht="15">
      <c r="C739" s="301"/>
      <c r="D739" s="272"/>
      <c r="E739" s="272"/>
      <c r="F739" s="272"/>
      <c r="G739" s="272"/>
      <c r="H739" s="272"/>
      <c r="I739" s="272"/>
      <c r="J739" s="272"/>
      <c r="K739" s="272"/>
      <c r="L739" s="272"/>
      <c r="M739" s="272"/>
      <c r="N739" s="272"/>
      <c r="O739" s="272"/>
      <c r="P739" s="272"/>
      <c r="Q739" s="272"/>
      <c r="R739" s="272"/>
      <c r="S739" s="272"/>
      <c r="T739" s="272"/>
      <c r="U739" s="272"/>
      <c r="V739" s="272"/>
      <c r="W739" s="272"/>
      <c r="X739" s="272"/>
      <c r="Y739" s="272"/>
      <c r="Z739" s="272"/>
      <c r="AA739" s="272"/>
      <c r="AB739" s="272"/>
      <c r="AC739" s="272"/>
      <c r="AD739" s="272"/>
      <c r="AE739" s="272"/>
      <c r="AF739" s="272"/>
      <c r="AG739" s="272"/>
      <c r="AH739" s="272"/>
      <c r="AI739" s="272"/>
      <c r="AJ739" s="272"/>
      <c r="AK739" s="272"/>
      <c r="AL739" s="272"/>
      <c r="AM739" s="272"/>
      <c r="AN739" s="272"/>
      <c r="AO739" s="272"/>
      <c r="AP739" s="272"/>
      <c r="AQ739" s="272"/>
      <c r="AR739" s="272"/>
      <c r="AS739" s="272"/>
      <c r="AT739" s="272"/>
      <c r="AU739" s="272"/>
      <c r="AV739" s="272"/>
      <c r="AW739" s="272"/>
      <c r="AX739" s="272"/>
      <c r="AY739" s="272"/>
      <c r="AZ739" s="272"/>
      <c r="BA739" s="272"/>
      <c r="BB739" s="272"/>
      <c r="BC739" s="272"/>
      <c r="BD739" s="272"/>
      <c r="BE739" s="272"/>
      <c r="BF739" s="272"/>
      <c r="BG739" s="272"/>
      <c r="BH739" s="272"/>
      <c r="BI739" s="272"/>
      <c r="BJ739" s="272"/>
      <c r="BK739" s="272"/>
      <c r="BL739" s="272"/>
      <c r="BM739" s="272"/>
      <c r="BN739" s="272"/>
      <c r="BO739" s="272"/>
      <c r="BP739" s="272"/>
      <c r="BQ739" s="272"/>
      <c r="BR739" s="272"/>
      <c r="BS739" s="272"/>
      <c r="BT739" s="272"/>
      <c r="BU739" s="272"/>
      <c r="BV739" s="272"/>
      <c r="BW739" s="272"/>
      <c r="BX739" s="272"/>
      <c r="BY739" s="272"/>
      <c r="BZ739" s="272"/>
      <c r="CA739" s="272"/>
      <c r="CB739" s="272"/>
      <c r="CC739" s="272"/>
      <c r="CD739" s="272"/>
      <c r="CE739" s="272"/>
      <c r="CF739" s="272"/>
      <c r="CG739" s="272"/>
      <c r="CH739" s="272"/>
      <c r="CI739" s="272"/>
      <c r="CJ739" s="272"/>
      <c r="CK739" s="272"/>
      <c r="CL739" s="272"/>
      <c r="CM739" s="272"/>
      <c r="CN739" s="272"/>
      <c r="CO739" s="272"/>
      <c r="CP739" s="272"/>
      <c r="CQ739" s="272"/>
      <c r="CR739" s="272"/>
      <c r="CS739" s="272"/>
      <c r="CT739" s="272"/>
      <c r="CU739" s="272"/>
      <c r="CV739" s="272"/>
      <c r="CW739" s="272"/>
      <c r="CX739" s="272"/>
      <c r="CY739" s="272"/>
      <c r="CZ739" s="272"/>
      <c r="DA739" s="272"/>
      <c r="DB739" s="272"/>
      <c r="DC739" s="272"/>
      <c r="DD739" s="272"/>
      <c r="DE739" s="272"/>
      <c r="DF739" s="272"/>
      <c r="DG739" s="272"/>
      <c r="DH739" s="272"/>
      <c r="DI739" s="272"/>
      <c r="DJ739" s="272"/>
      <c r="DK739" s="272"/>
      <c r="DL739" s="272"/>
      <c r="DM739" s="272"/>
      <c r="DN739" s="272"/>
      <c r="DO739" s="272"/>
      <c r="DP739" s="272"/>
      <c r="DQ739" s="272"/>
      <c r="DR739" s="272"/>
      <c r="DS739" s="272"/>
      <c r="DT739" s="272"/>
      <c r="DU739" s="272"/>
      <c r="DV739" s="272"/>
      <c r="DW739" s="272"/>
      <c r="DX739" s="272"/>
      <c r="DY739" s="272"/>
      <c r="DZ739" s="272"/>
      <c r="EA739" s="272"/>
      <c r="EB739" s="272"/>
      <c r="EC739" s="272"/>
      <c r="ED739" s="272"/>
      <c r="EE739" s="272"/>
      <c r="EF739" s="272"/>
      <c r="EG739" s="272"/>
      <c r="EH739" s="272"/>
      <c r="EI739" s="272"/>
      <c r="EJ739" s="272"/>
      <c r="EK739" s="272"/>
      <c r="EL739" s="272"/>
      <c r="EM739" s="272"/>
      <c r="EN739" s="272"/>
      <c r="EO739" s="272"/>
      <c r="EP739" s="272"/>
      <c r="EQ739" s="272"/>
      <c r="ER739" s="272"/>
      <c r="ES739" s="272"/>
      <c r="ET739" s="272"/>
      <c r="EU739" s="272"/>
      <c r="EV739" s="272"/>
      <c r="EW739" s="272"/>
      <c r="EX739" s="272"/>
      <c r="EY739" s="272"/>
      <c r="EZ739" s="272"/>
      <c r="FA739" s="272"/>
      <c r="FB739" s="272"/>
      <c r="FC739" s="272"/>
      <c r="FD739" s="272"/>
      <c r="FE739" s="272"/>
      <c r="FF739" s="272"/>
      <c r="FG739" s="272"/>
      <c r="FH739" s="272"/>
      <c r="FI739" s="272"/>
      <c r="FJ739" s="272"/>
      <c r="FK739" s="272"/>
      <c r="FL739" s="272"/>
      <c r="FM739" s="272"/>
      <c r="FN739" s="272"/>
      <c r="FO739" s="272"/>
    </row>
    <row r="740" spans="3:171" ht="15">
      <c r="C740" s="301"/>
      <c r="D740" s="272"/>
      <c r="E740" s="272"/>
      <c r="F740" s="272"/>
      <c r="G740" s="272"/>
      <c r="H740" s="272"/>
      <c r="I740" s="272"/>
      <c r="J740" s="272"/>
      <c r="K740" s="272"/>
      <c r="L740" s="272"/>
      <c r="M740" s="272"/>
      <c r="N740" s="272"/>
      <c r="O740" s="272"/>
      <c r="P740" s="272"/>
      <c r="Q740" s="272"/>
      <c r="R740" s="272"/>
      <c r="S740" s="272"/>
      <c r="T740" s="272"/>
      <c r="U740" s="272"/>
      <c r="V740" s="272"/>
      <c r="W740" s="272"/>
      <c r="X740" s="272"/>
      <c r="Y740" s="272"/>
      <c r="Z740" s="272"/>
      <c r="AA740" s="272"/>
      <c r="AB740" s="272"/>
      <c r="AC740" s="272"/>
      <c r="AD740" s="272"/>
      <c r="AE740" s="272"/>
      <c r="AF740" s="272"/>
      <c r="AG740" s="272"/>
      <c r="AH740" s="272"/>
      <c r="AI740" s="272"/>
      <c r="AJ740" s="272"/>
      <c r="AK740" s="272"/>
      <c r="AL740" s="272"/>
      <c r="AM740" s="272"/>
      <c r="AN740" s="272"/>
      <c r="AO740" s="272"/>
      <c r="AP740" s="272"/>
      <c r="AQ740" s="272"/>
      <c r="AR740" s="272"/>
      <c r="AS740" s="272"/>
      <c r="AT740" s="272"/>
      <c r="AU740" s="272"/>
      <c r="AV740" s="272"/>
      <c r="AW740" s="272"/>
      <c r="AX740" s="272"/>
      <c r="AY740" s="272"/>
      <c r="AZ740" s="272"/>
      <c r="BA740" s="272"/>
      <c r="BB740" s="272"/>
      <c r="BC740" s="272"/>
      <c r="BD740" s="272"/>
      <c r="BE740" s="272"/>
      <c r="BF740" s="272"/>
      <c r="BG740" s="272"/>
      <c r="BH740" s="272"/>
      <c r="BI740" s="272"/>
      <c r="BJ740" s="272"/>
      <c r="BK740" s="272"/>
      <c r="BL740" s="272"/>
      <c r="BM740" s="272"/>
      <c r="BN740" s="272"/>
      <c r="BO740" s="272"/>
      <c r="BP740" s="272"/>
      <c r="BQ740" s="272"/>
      <c r="BR740" s="272"/>
      <c r="BS740" s="272"/>
      <c r="BT740" s="272"/>
      <c r="BU740" s="272"/>
      <c r="BV740" s="272"/>
      <c r="BW740" s="272"/>
      <c r="BX740" s="272"/>
      <c r="BY740" s="272"/>
      <c r="BZ740" s="272"/>
      <c r="CA740" s="272"/>
      <c r="CB740" s="272"/>
      <c r="CC740" s="272"/>
      <c r="CD740" s="272"/>
      <c r="CE740" s="272"/>
      <c r="CF740" s="272"/>
      <c r="CG740" s="272"/>
      <c r="CH740" s="272"/>
      <c r="CI740" s="272"/>
      <c r="CJ740" s="272"/>
      <c r="CK740" s="272"/>
      <c r="CL740" s="272"/>
      <c r="CM740" s="272"/>
      <c r="CN740" s="272"/>
      <c r="CO740" s="272"/>
      <c r="CP740" s="272"/>
      <c r="CQ740" s="272"/>
      <c r="CR740" s="272"/>
      <c r="CS740" s="272"/>
      <c r="CT740" s="272"/>
      <c r="CU740" s="272"/>
      <c r="CV740" s="272"/>
      <c r="CW740" s="272"/>
      <c r="CX740" s="272"/>
      <c r="CY740" s="272"/>
      <c r="CZ740" s="272"/>
      <c r="DA740" s="272"/>
      <c r="DB740" s="272"/>
      <c r="DC740" s="272"/>
      <c r="DD740" s="272"/>
      <c r="DE740" s="272"/>
      <c r="DF740" s="272"/>
      <c r="DG740" s="272"/>
      <c r="DH740" s="272"/>
      <c r="DI740" s="272"/>
      <c r="DJ740" s="272"/>
      <c r="DK740" s="272"/>
      <c r="DL740" s="272"/>
      <c r="DM740" s="272"/>
      <c r="DN740" s="272"/>
      <c r="DO740" s="272"/>
      <c r="DP740" s="272"/>
      <c r="DQ740" s="272"/>
      <c r="DR740" s="272"/>
      <c r="DS740" s="272"/>
      <c r="DT740" s="272"/>
      <c r="DU740" s="272"/>
      <c r="DV740" s="272"/>
      <c r="DW740" s="272"/>
      <c r="DX740" s="272"/>
      <c r="DY740" s="272"/>
      <c r="DZ740" s="272"/>
      <c r="EA740" s="272"/>
      <c r="EB740" s="272"/>
      <c r="EC740" s="272"/>
      <c r="ED740" s="272"/>
      <c r="EE740" s="272"/>
      <c r="EF740" s="272"/>
      <c r="EG740" s="272"/>
      <c r="EH740" s="272"/>
      <c r="EI740" s="272"/>
      <c r="EJ740" s="272"/>
      <c r="EK740" s="272"/>
      <c r="EL740" s="272"/>
      <c r="EM740" s="272"/>
      <c r="EN740" s="272"/>
      <c r="EO740" s="272"/>
      <c r="EP740" s="272"/>
      <c r="EQ740" s="272"/>
      <c r="ER740" s="272"/>
      <c r="ES740" s="272"/>
      <c r="ET740" s="272"/>
      <c r="EU740" s="272"/>
      <c r="EV740" s="272"/>
      <c r="EW740" s="272"/>
      <c r="EX740" s="272"/>
      <c r="EY740" s="272"/>
      <c r="EZ740" s="272"/>
      <c r="FA740" s="272"/>
      <c r="FB740" s="272"/>
      <c r="FC740" s="272"/>
      <c r="FD740" s="272"/>
      <c r="FE740" s="272"/>
      <c r="FF740" s="272"/>
      <c r="FG740" s="272"/>
      <c r="FH740" s="272"/>
      <c r="FI740" s="272"/>
      <c r="FJ740" s="272"/>
      <c r="FK740" s="272"/>
      <c r="FL740" s="272"/>
      <c r="FM740" s="272"/>
      <c r="FN740" s="272"/>
      <c r="FO740" s="272"/>
    </row>
    <row r="741" spans="3:171" ht="15">
      <c r="C741" s="301"/>
      <c r="D741" s="272"/>
      <c r="E741" s="272"/>
      <c r="F741" s="272"/>
      <c r="G741" s="272"/>
      <c r="H741" s="272"/>
      <c r="I741" s="272"/>
      <c r="J741" s="272"/>
      <c r="K741" s="272"/>
      <c r="L741" s="272"/>
      <c r="M741" s="272"/>
      <c r="N741" s="272"/>
      <c r="O741" s="272"/>
      <c r="P741" s="272"/>
      <c r="Q741" s="272"/>
      <c r="R741" s="272"/>
      <c r="S741" s="272"/>
      <c r="T741" s="272"/>
      <c r="U741" s="272"/>
      <c r="V741" s="272"/>
      <c r="W741" s="272"/>
      <c r="X741" s="272"/>
      <c r="Y741" s="272"/>
      <c r="Z741" s="272"/>
      <c r="AA741" s="272"/>
      <c r="AB741" s="272"/>
      <c r="AC741" s="272"/>
      <c r="AD741" s="272"/>
      <c r="AE741" s="272"/>
      <c r="AF741" s="272"/>
      <c r="AG741" s="272"/>
      <c r="AH741" s="272"/>
      <c r="AI741" s="272"/>
      <c r="AJ741" s="272"/>
      <c r="AK741" s="272"/>
      <c r="AL741" s="272"/>
      <c r="AM741" s="272"/>
      <c r="AN741" s="272"/>
      <c r="AO741" s="272"/>
      <c r="AP741" s="272"/>
      <c r="AQ741" s="272"/>
      <c r="AR741" s="272"/>
      <c r="AS741" s="272"/>
      <c r="AT741" s="272"/>
      <c r="AU741" s="272"/>
      <c r="AV741" s="272"/>
      <c r="AW741" s="272"/>
      <c r="AX741" s="272"/>
      <c r="AY741" s="272"/>
      <c r="AZ741" s="272"/>
      <c r="BA741" s="272"/>
      <c r="BB741" s="272"/>
      <c r="BC741" s="272"/>
      <c r="BD741" s="272"/>
      <c r="BE741" s="272"/>
      <c r="BF741" s="272"/>
      <c r="BG741" s="272"/>
      <c r="BH741" s="272"/>
      <c r="BI741" s="272"/>
      <c r="BJ741" s="272"/>
      <c r="BK741" s="272"/>
      <c r="BL741" s="272"/>
      <c r="BM741" s="272"/>
      <c r="BN741" s="272"/>
      <c r="BO741" s="272"/>
      <c r="BP741" s="272"/>
      <c r="BQ741" s="272"/>
      <c r="BR741" s="272"/>
      <c r="BS741" s="272"/>
      <c r="BT741" s="272"/>
      <c r="BU741" s="272"/>
      <c r="BV741" s="272"/>
      <c r="BW741" s="272"/>
      <c r="BX741" s="272"/>
      <c r="BY741" s="272"/>
      <c r="BZ741" s="272"/>
      <c r="CA741" s="272"/>
      <c r="CB741" s="272"/>
      <c r="CC741" s="272"/>
      <c r="CD741" s="272"/>
      <c r="CE741" s="272"/>
      <c r="CF741" s="272"/>
      <c r="CG741" s="272"/>
      <c r="CH741" s="272"/>
      <c r="CI741" s="272"/>
      <c r="CJ741" s="272"/>
      <c r="CK741" s="272"/>
      <c r="CL741" s="272"/>
      <c r="CM741" s="272"/>
      <c r="CN741" s="272"/>
      <c r="CO741" s="272"/>
      <c r="CP741" s="272"/>
      <c r="CQ741" s="272"/>
      <c r="CR741" s="272"/>
      <c r="CS741" s="272"/>
      <c r="CT741" s="272"/>
      <c r="CU741" s="272"/>
      <c r="CV741" s="272"/>
      <c r="CW741" s="272"/>
      <c r="CX741" s="272"/>
      <c r="CY741" s="272"/>
      <c r="CZ741" s="272"/>
      <c r="DA741" s="272"/>
      <c r="DB741" s="272"/>
      <c r="DC741" s="272"/>
      <c r="DD741" s="272"/>
      <c r="DE741" s="272"/>
      <c r="DF741" s="272"/>
      <c r="DG741" s="272"/>
      <c r="DH741" s="272"/>
      <c r="DI741" s="272"/>
      <c r="DJ741" s="272"/>
      <c r="DK741" s="272"/>
      <c r="DL741" s="272"/>
      <c r="DM741" s="272"/>
      <c r="DN741" s="272"/>
      <c r="DO741" s="272"/>
      <c r="DP741" s="272"/>
      <c r="DQ741" s="272"/>
      <c r="DR741" s="272"/>
      <c r="DS741" s="272"/>
      <c r="DT741" s="272"/>
      <c r="DU741" s="272"/>
      <c r="DV741" s="272"/>
      <c r="DW741" s="272"/>
      <c r="DX741" s="272"/>
      <c r="DY741" s="272"/>
      <c r="DZ741" s="272"/>
      <c r="EA741" s="272"/>
      <c r="EB741" s="272"/>
      <c r="EC741" s="272"/>
      <c r="ED741" s="272"/>
      <c r="EE741" s="272"/>
      <c r="EF741" s="272"/>
      <c r="EG741" s="272"/>
      <c r="EH741" s="272"/>
      <c r="EI741" s="272"/>
      <c r="EJ741" s="272"/>
      <c r="EK741" s="272"/>
      <c r="EL741" s="272"/>
      <c r="EM741" s="272"/>
      <c r="EN741" s="272"/>
      <c r="EO741" s="272"/>
      <c r="EP741" s="272"/>
      <c r="EQ741" s="272"/>
      <c r="ER741" s="272"/>
      <c r="ES741" s="272"/>
      <c r="ET741" s="272"/>
      <c r="EU741" s="272"/>
      <c r="EV741" s="272"/>
      <c r="EW741" s="272"/>
      <c r="EX741" s="272"/>
      <c r="EY741" s="272"/>
      <c r="EZ741" s="272"/>
      <c r="FA741" s="272"/>
      <c r="FB741" s="272"/>
      <c r="FC741" s="272"/>
      <c r="FD741" s="272"/>
      <c r="FE741" s="272"/>
      <c r="FF741" s="272"/>
      <c r="FG741" s="272"/>
      <c r="FH741" s="272"/>
      <c r="FI741" s="272"/>
      <c r="FJ741" s="272"/>
      <c r="FK741" s="272"/>
      <c r="FL741" s="272"/>
      <c r="FM741" s="272"/>
      <c r="FN741" s="272"/>
      <c r="FO741" s="272"/>
    </row>
    <row r="742" spans="3:171" ht="15">
      <c r="C742" s="301"/>
      <c r="D742" s="272"/>
      <c r="E742" s="272"/>
      <c r="F742" s="272"/>
      <c r="G742" s="272"/>
      <c r="H742" s="272"/>
      <c r="I742" s="272"/>
      <c r="J742" s="272"/>
      <c r="K742" s="272"/>
      <c r="L742" s="272"/>
      <c r="M742" s="272"/>
      <c r="N742" s="272"/>
      <c r="O742" s="272"/>
      <c r="P742" s="272"/>
      <c r="Q742" s="272"/>
      <c r="R742" s="272"/>
      <c r="S742" s="272"/>
      <c r="T742" s="272"/>
      <c r="U742" s="272"/>
      <c r="V742" s="272"/>
      <c r="W742" s="272"/>
      <c r="X742" s="272"/>
      <c r="Y742" s="272"/>
      <c r="Z742" s="272"/>
      <c r="AA742" s="272"/>
      <c r="AB742" s="272"/>
      <c r="AC742" s="272"/>
      <c r="AD742" s="272"/>
      <c r="AE742" s="272"/>
      <c r="AF742" s="272"/>
      <c r="AG742" s="272"/>
      <c r="AH742" s="272"/>
      <c r="AI742" s="272"/>
      <c r="AJ742" s="272"/>
      <c r="AK742" s="272"/>
      <c r="AL742" s="272"/>
      <c r="AM742" s="272"/>
      <c r="AN742" s="272"/>
      <c r="AO742" s="272"/>
      <c r="AP742" s="272"/>
      <c r="AQ742" s="272"/>
      <c r="AR742" s="272"/>
      <c r="AS742" s="272"/>
      <c r="AT742" s="272"/>
      <c r="AU742" s="272"/>
      <c r="AV742" s="272"/>
      <c r="AW742" s="272"/>
      <c r="AX742" s="272"/>
      <c r="AY742" s="272"/>
      <c r="AZ742" s="272"/>
      <c r="BA742" s="272"/>
      <c r="BB742" s="272"/>
      <c r="BC742" s="272"/>
      <c r="BD742" s="272"/>
      <c r="BE742" s="272"/>
      <c r="BF742" s="272"/>
      <c r="BG742" s="272"/>
      <c r="BH742" s="272"/>
      <c r="BI742" s="272"/>
      <c r="BJ742" s="272"/>
      <c r="BK742" s="272"/>
      <c r="BL742" s="272"/>
      <c r="BM742" s="272"/>
      <c r="BN742" s="272"/>
      <c r="BO742" s="272"/>
      <c r="BP742" s="272"/>
      <c r="BQ742" s="272"/>
      <c r="BR742" s="272"/>
      <c r="BS742" s="272"/>
      <c r="BT742" s="272"/>
      <c r="BU742" s="272"/>
      <c r="BV742" s="272"/>
      <c r="BW742" s="272"/>
      <c r="BX742" s="272"/>
      <c r="BY742" s="272"/>
      <c r="BZ742" s="272"/>
      <c r="CA742" s="272"/>
      <c r="CB742" s="272"/>
      <c r="CC742" s="272"/>
      <c r="CD742" s="272"/>
      <c r="CE742" s="272"/>
      <c r="CF742" s="272"/>
      <c r="CG742" s="272"/>
      <c r="CH742" s="272"/>
      <c r="CI742" s="272"/>
      <c r="CJ742" s="272"/>
      <c r="CK742" s="272"/>
      <c r="CL742" s="272"/>
      <c r="CM742" s="272"/>
      <c r="CN742" s="272"/>
      <c r="CO742" s="272"/>
      <c r="CP742" s="272"/>
      <c r="CQ742" s="272"/>
      <c r="CR742" s="272"/>
      <c r="CS742" s="272"/>
      <c r="CT742" s="272"/>
      <c r="CU742" s="272"/>
      <c r="CV742" s="272"/>
      <c r="CW742" s="272"/>
      <c r="CX742" s="272"/>
      <c r="CY742" s="272"/>
      <c r="CZ742" s="272"/>
      <c r="DA742" s="272"/>
      <c r="DB742" s="272"/>
      <c r="DC742" s="272"/>
      <c r="DD742" s="272"/>
      <c r="DE742" s="272"/>
      <c r="DF742" s="272"/>
      <c r="DG742" s="272"/>
      <c r="DH742" s="272"/>
      <c r="DI742" s="272"/>
      <c r="DJ742" s="272"/>
      <c r="DK742" s="272"/>
      <c r="DL742" s="272"/>
      <c r="DM742" s="272"/>
      <c r="DN742" s="272"/>
      <c r="DO742" s="272"/>
      <c r="DP742" s="272"/>
      <c r="DQ742" s="272"/>
      <c r="DR742" s="272"/>
      <c r="DS742" s="272"/>
      <c r="DT742" s="272"/>
      <c r="DU742" s="272"/>
      <c r="DV742" s="272"/>
      <c r="DW742" s="272"/>
      <c r="DX742" s="272"/>
      <c r="DY742" s="272"/>
      <c r="DZ742" s="272"/>
      <c r="EA742" s="272"/>
      <c r="EB742" s="272"/>
      <c r="EC742" s="272"/>
      <c r="ED742" s="272"/>
      <c r="EE742" s="272"/>
      <c r="EF742" s="272"/>
      <c r="EG742" s="272"/>
      <c r="EH742" s="272"/>
      <c r="EI742" s="272"/>
      <c r="EJ742" s="272"/>
      <c r="EK742" s="272"/>
      <c r="EL742" s="272"/>
      <c r="EM742" s="272"/>
      <c r="EN742" s="272"/>
      <c r="EO742" s="272"/>
      <c r="EP742" s="272"/>
      <c r="EQ742" s="272"/>
      <c r="ER742" s="272"/>
      <c r="ES742" s="272"/>
      <c r="ET742" s="272"/>
      <c r="EU742" s="272"/>
      <c r="EV742" s="272"/>
      <c r="EW742" s="272"/>
      <c r="EX742" s="272"/>
      <c r="EY742" s="272"/>
      <c r="EZ742" s="272"/>
      <c r="FA742" s="272"/>
      <c r="FB742" s="272"/>
      <c r="FC742" s="272"/>
      <c r="FD742" s="272"/>
      <c r="FE742" s="272"/>
      <c r="FF742" s="272"/>
      <c r="FG742" s="272"/>
      <c r="FH742" s="272"/>
      <c r="FI742" s="272"/>
      <c r="FJ742" s="272"/>
      <c r="FK742" s="272"/>
      <c r="FL742" s="272"/>
      <c r="FM742" s="272"/>
      <c r="FN742" s="272"/>
      <c r="FO742" s="272"/>
    </row>
    <row r="743" spans="3:171" ht="15">
      <c r="C743" s="301"/>
      <c r="D743" s="272"/>
      <c r="E743" s="272"/>
      <c r="F743" s="272"/>
      <c r="G743" s="272"/>
      <c r="H743" s="272"/>
      <c r="I743" s="272"/>
      <c r="J743" s="272"/>
      <c r="K743" s="272"/>
      <c r="L743" s="272"/>
      <c r="M743" s="272"/>
      <c r="N743" s="272"/>
      <c r="O743" s="272"/>
      <c r="P743" s="272"/>
      <c r="Q743" s="272"/>
      <c r="R743" s="272"/>
      <c r="S743" s="272"/>
      <c r="T743" s="272"/>
      <c r="U743" s="272"/>
      <c r="V743" s="272"/>
      <c r="W743" s="272"/>
      <c r="X743" s="272"/>
      <c r="Y743" s="272"/>
      <c r="Z743" s="272"/>
      <c r="AA743" s="272"/>
      <c r="AB743" s="272"/>
      <c r="AC743" s="272"/>
      <c r="AD743" s="272"/>
      <c r="AE743" s="272"/>
      <c r="AF743" s="272"/>
      <c r="AG743" s="272"/>
      <c r="AH743" s="272"/>
      <c r="AI743" s="272"/>
      <c r="AJ743" s="272"/>
      <c r="AK743" s="272"/>
      <c r="AL743" s="272"/>
      <c r="AM743" s="272"/>
      <c r="AN743" s="272"/>
      <c r="AO743" s="272"/>
      <c r="AP743" s="272"/>
      <c r="AQ743" s="272"/>
      <c r="AR743" s="272"/>
      <c r="AS743" s="272"/>
      <c r="AT743" s="272"/>
      <c r="AU743" s="272"/>
      <c r="AV743" s="272"/>
      <c r="AW743" s="272"/>
      <c r="AX743" s="272"/>
      <c r="AY743" s="272"/>
      <c r="AZ743" s="272"/>
      <c r="BA743" s="272"/>
      <c r="BB743" s="272"/>
      <c r="BC743" s="272"/>
      <c r="BD743" s="272"/>
      <c r="BE743" s="272"/>
      <c r="BF743" s="272"/>
      <c r="BG743" s="272"/>
      <c r="BH743" s="272"/>
      <c r="BI743" s="272"/>
      <c r="BJ743" s="272"/>
      <c r="BK743" s="272"/>
      <c r="BL743" s="272"/>
      <c r="BM743" s="272"/>
      <c r="BN743" s="272"/>
      <c r="BO743" s="272"/>
      <c r="BP743" s="272"/>
      <c r="BQ743" s="272"/>
      <c r="BR743" s="272"/>
      <c r="BS743" s="272"/>
      <c r="BT743" s="272"/>
      <c r="BU743" s="272"/>
      <c r="BV743" s="272"/>
      <c r="BW743" s="272"/>
      <c r="BX743" s="272"/>
      <c r="BY743" s="272"/>
      <c r="BZ743" s="272"/>
      <c r="CA743" s="272"/>
      <c r="CB743" s="272"/>
      <c r="CC743" s="272"/>
      <c r="CD743" s="272"/>
      <c r="CE743" s="272"/>
      <c r="CF743" s="272"/>
      <c r="CG743" s="272"/>
      <c r="CH743" s="272"/>
      <c r="CI743" s="272"/>
      <c r="CJ743" s="272"/>
      <c r="CK743" s="272"/>
      <c r="CL743" s="272"/>
      <c r="CM743" s="272"/>
      <c r="CN743" s="272"/>
      <c r="CO743" s="272"/>
      <c r="CP743" s="272"/>
      <c r="CQ743" s="272"/>
      <c r="CR743" s="272"/>
      <c r="CS743" s="272"/>
      <c r="CT743" s="272"/>
      <c r="CU743" s="272"/>
      <c r="CV743" s="272"/>
      <c r="CW743" s="272"/>
      <c r="CX743" s="272"/>
      <c r="CY743" s="272"/>
      <c r="CZ743" s="272"/>
      <c r="DA743" s="272"/>
      <c r="DB743" s="272"/>
      <c r="DC743" s="272"/>
      <c r="DD743" s="272"/>
      <c r="DE743" s="272"/>
      <c r="DF743" s="272"/>
      <c r="DG743" s="272"/>
      <c r="DH743" s="272"/>
      <c r="DI743" s="272"/>
      <c r="DJ743" s="272"/>
      <c r="DK743" s="272"/>
      <c r="DL743" s="272"/>
      <c r="DM743" s="272"/>
      <c r="DN743" s="272"/>
      <c r="DO743" s="272"/>
      <c r="DP743" s="272"/>
      <c r="DQ743" s="272"/>
      <c r="DR743" s="272"/>
      <c r="DS743" s="272"/>
      <c r="DT743" s="272"/>
      <c r="DU743" s="272"/>
      <c r="DV743" s="272"/>
      <c r="DW743" s="272"/>
      <c r="DX743" s="272"/>
      <c r="DY743" s="272"/>
      <c r="DZ743" s="272"/>
      <c r="EA743" s="272"/>
      <c r="EB743" s="272"/>
      <c r="EC743" s="272"/>
      <c r="ED743" s="272"/>
      <c r="EE743" s="272"/>
      <c r="EF743" s="272"/>
      <c r="EG743" s="272"/>
      <c r="EH743" s="272"/>
      <c r="EI743" s="272"/>
      <c r="EJ743" s="272"/>
      <c r="EK743" s="272"/>
      <c r="EL743" s="272"/>
      <c r="EM743" s="272"/>
      <c r="EN743" s="272"/>
      <c r="EO743" s="272"/>
      <c r="EP743" s="272"/>
      <c r="EQ743" s="272"/>
      <c r="ER743" s="272"/>
      <c r="ES743" s="272"/>
      <c r="ET743" s="272"/>
      <c r="EU743" s="272"/>
      <c r="EV743" s="272"/>
      <c r="EW743" s="272"/>
      <c r="EX743" s="272"/>
      <c r="EY743" s="272"/>
      <c r="EZ743" s="272"/>
      <c r="FA743" s="272"/>
      <c r="FB743" s="272"/>
      <c r="FC743" s="272"/>
      <c r="FD743" s="272"/>
      <c r="FE743" s="272"/>
      <c r="FF743" s="272"/>
      <c r="FG743" s="272"/>
      <c r="FH743" s="272"/>
      <c r="FI743" s="272"/>
      <c r="FJ743" s="272"/>
      <c r="FK743" s="272"/>
      <c r="FL743" s="272"/>
      <c r="FM743" s="272"/>
      <c r="FN743" s="272"/>
      <c r="FO743" s="272"/>
    </row>
    <row r="744" spans="3:171" ht="15">
      <c r="C744" s="301"/>
      <c r="D744" s="272"/>
      <c r="E744" s="272"/>
      <c r="F744" s="272"/>
      <c r="G744" s="272"/>
      <c r="H744" s="272"/>
      <c r="I744" s="272"/>
      <c r="J744" s="272"/>
      <c r="K744" s="272"/>
      <c r="L744" s="272"/>
      <c r="M744" s="272"/>
      <c r="N744" s="272"/>
      <c r="O744" s="272"/>
      <c r="P744" s="272"/>
      <c r="Q744" s="272"/>
      <c r="R744" s="272"/>
      <c r="S744" s="272"/>
      <c r="T744" s="272"/>
      <c r="U744" s="272"/>
      <c r="V744" s="272"/>
      <c r="W744" s="272"/>
      <c r="X744" s="272"/>
      <c r="Y744" s="272"/>
      <c r="Z744" s="272"/>
      <c r="AA744" s="272"/>
      <c r="AB744" s="272"/>
      <c r="AC744" s="272"/>
      <c r="AD744" s="272"/>
      <c r="AE744" s="272"/>
      <c r="AF744" s="272"/>
      <c r="AG744" s="272"/>
      <c r="AH744" s="272"/>
      <c r="AI744" s="272"/>
      <c r="AJ744" s="272"/>
      <c r="AK744" s="272"/>
      <c r="AL744" s="272"/>
      <c r="AM744" s="272"/>
      <c r="AN744" s="272"/>
      <c r="AO744" s="272"/>
      <c r="AP744" s="272"/>
      <c r="AQ744" s="272"/>
      <c r="AR744" s="272"/>
      <c r="AS744" s="272"/>
      <c r="AT744" s="272"/>
      <c r="AU744" s="272"/>
      <c r="AV744" s="272"/>
      <c r="AW744" s="272"/>
      <c r="AX744" s="272"/>
      <c r="AY744" s="272"/>
      <c r="AZ744" s="272"/>
      <c r="BA744" s="272"/>
      <c r="BB744" s="272"/>
      <c r="BC744" s="272"/>
      <c r="BD744" s="272"/>
      <c r="BE744" s="272"/>
      <c r="BF744" s="272"/>
      <c r="BG744" s="272"/>
      <c r="BH744" s="272"/>
      <c r="BI744" s="272"/>
      <c r="BJ744" s="272"/>
      <c r="BK744" s="272"/>
      <c r="BL744" s="272"/>
      <c r="BM744" s="272"/>
      <c r="BN744" s="272"/>
      <c r="BO744" s="272"/>
      <c r="BP744" s="272"/>
      <c r="BQ744" s="272"/>
      <c r="BR744" s="272"/>
      <c r="BS744" s="272"/>
      <c r="BT744" s="272"/>
      <c r="BU744" s="272"/>
      <c r="BV744" s="272"/>
      <c r="BW744" s="272"/>
      <c r="BX744" s="272"/>
      <c r="BY744" s="272"/>
      <c r="BZ744" s="272"/>
      <c r="CA744" s="272"/>
      <c r="CB744" s="272"/>
      <c r="CC744" s="272"/>
      <c r="CD744" s="272"/>
      <c r="CE744" s="272"/>
      <c r="CF744" s="272"/>
      <c r="CG744" s="272"/>
      <c r="CH744" s="272"/>
      <c r="CI744" s="272"/>
      <c r="CJ744" s="272"/>
      <c r="CK744" s="272"/>
      <c r="CL744" s="272"/>
      <c r="CM744" s="272"/>
      <c r="CN744" s="272"/>
      <c r="CO744" s="272"/>
      <c r="CP744" s="272"/>
      <c r="CQ744" s="272"/>
      <c r="CR744" s="272"/>
      <c r="CS744" s="272"/>
      <c r="CT744" s="272"/>
      <c r="CU744" s="272"/>
      <c r="CV744" s="272"/>
      <c r="CW744" s="272"/>
      <c r="CX744" s="272"/>
      <c r="CY744" s="272"/>
      <c r="CZ744" s="272"/>
      <c r="DA744" s="272"/>
      <c r="DB744" s="272"/>
      <c r="DC744" s="272"/>
      <c r="DD744" s="272"/>
      <c r="DE744" s="272"/>
      <c r="DF744" s="272"/>
      <c r="DG744" s="272"/>
      <c r="DH744" s="272"/>
      <c r="DI744" s="272"/>
      <c r="DJ744" s="272"/>
      <c r="DK744" s="272"/>
      <c r="DL744" s="272"/>
      <c r="DM744" s="272"/>
      <c r="DN744" s="272"/>
      <c r="DO744" s="272"/>
      <c r="DP744" s="272"/>
      <c r="DQ744" s="272"/>
      <c r="DR744" s="272"/>
      <c r="DS744" s="272"/>
      <c r="DT744" s="272"/>
      <c r="DU744" s="272"/>
      <c r="DV744" s="272"/>
      <c r="DW744" s="272"/>
      <c r="DX744" s="272"/>
      <c r="DY744" s="272"/>
      <c r="DZ744" s="272"/>
      <c r="EA744" s="272"/>
      <c r="EB744" s="272"/>
      <c r="EC744" s="272"/>
      <c r="ED744" s="272"/>
      <c r="EE744" s="272"/>
      <c r="EF744" s="272"/>
      <c r="EG744" s="272"/>
      <c r="EH744" s="272"/>
      <c r="EI744" s="272"/>
      <c r="EJ744" s="272"/>
      <c r="EK744" s="272"/>
      <c r="EL744" s="272"/>
      <c r="EM744" s="272"/>
      <c r="EN744" s="272"/>
      <c r="EO744" s="272"/>
      <c r="EP744" s="272"/>
      <c r="EQ744" s="272"/>
      <c r="ER744" s="272"/>
      <c r="ES744" s="272"/>
      <c r="ET744" s="272"/>
      <c r="EU744" s="272"/>
      <c r="EV744" s="272"/>
      <c r="EW744" s="272"/>
      <c r="EX744" s="272"/>
      <c r="EY744" s="272"/>
      <c r="EZ744" s="272"/>
      <c r="FA744" s="272"/>
      <c r="FB744" s="272"/>
      <c r="FC744" s="272"/>
      <c r="FD744" s="272"/>
      <c r="FE744" s="272"/>
      <c r="FF744" s="272"/>
      <c r="FG744" s="272"/>
      <c r="FH744" s="272"/>
      <c r="FI744" s="272"/>
      <c r="FJ744" s="272"/>
      <c r="FK744" s="272"/>
      <c r="FL744" s="272"/>
      <c r="FM744" s="272"/>
      <c r="FN744" s="272"/>
      <c r="FO744" s="272"/>
    </row>
    <row r="745" spans="3:171" ht="15">
      <c r="C745" s="301"/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2"/>
      <c r="Q745" s="272"/>
      <c r="R745" s="272"/>
      <c r="S745" s="272"/>
      <c r="T745" s="272"/>
      <c r="U745" s="272"/>
      <c r="V745" s="272"/>
      <c r="W745" s="272"/>
      <c r="X745" s="272"/>
      <c r="Y745" s="272"/>
      <c r="Z745" s="272"/>
      <c r="AA745" s="272"/>
      <c r="AB745" s="272"/>
      <c r="AC745" s="272"/>
      <c r="AD745" s="272"/>
      <c r="AE745" s="272"/>
      <c r="AF745" s="272"/>
      <c r="AG745" s="272"/>
      <c r="AH745" s="272"/>
      <c r="AI745" s="272"/>
      <c r="AJ745" s="272"/>
      <c r="AK745" s="272"/>
      <c r="AL745" s="272"/>
      <c r="AM745" s="272"/>
      <c r="AN745" s="272"/>
      <c r="AO745" s="272"/>
      <c r="AP745" s="272"/>
      <c r="AQ745" s="272"/>
      <c r="AR745" s="272"/>
      <c r="AS745" s="272"/>
      <c r="AT745" s="272"/>
      <c r="AU745" s="272"/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/>
      <c r="BO745" s="272"/>
      <c r="BP745" s="272"/>
      <c r="BQ745" s="272"/>
      <c r="BR745" s="272"/>
      <c r="BS745" s="272"/>
      <c r="BT745" s="272"/>
      <c r="BU745" s="272"/>
      <c r="BV745" s="272"/>
      <c r="BW745" s="272"/>
      <c r="BX745" s="272"/>
      <c r="BY745" s="272"/>
      <c r="BZ745" s="272"/>
      <c r="CA745" s="272"/>
      <c r="CB745" s="272"/>
      <c r="CC745" s="272"/>
      <c r="CD745" s="272"/>
      <c r="CE745" s="272"/>
      <c r="CF745" s="272"/>
      <c r="CG745" s="272"/>
      <c r="CH745" s="272"/>
      <c r="CI745" s="272"/>
      <c r="CJ745" s="272"/>
      <c r="CK745" s="272"/>
      <c r="CL745" s="272"/>
      <c r="CM745" s="272"/>
      <c r="CN745" s="272"/>
      <c r="CO745" s="272"/>
      <c r="CP745" s="272"/>
      <c r="CQ745" s="272"/>
      <c r="CR745" s="272"/>
      <c r="CS745" s="272"/>
      <c r="CT745" s="272"/>
      <c r="CU745" s="272"/>
      <c r="CV745" s="272"/>
      <c r="CW745" s="272"/>
      <c r="CX745" s="272"/>
      <c r="CY745" s="272"/>
      <c r="CZ745" s="272"/>
      <c r="DA745" s="272"/>
      <c r="DB745" s="272"/>
      <c r="DC745" s="272"/>
      <c r="DD745" s="272"/>
      <c r="DE745" s="272"/>
      <c r="DF745" s="272"/>
      <c r="DG745" s="272"/>
      <c r="DH745" s="272"/>
      <c r="DI745" s="272"/>
      <c r="DJ745" s="272"/>
      <c r="DK745" s="272"/>
      <c r="DL745" s="272"/>
      <c r="DM745" s="272"/>
      <c r="DN745" s="272"/>
      <c r="DO745" s="272"/>
      <c r="DP745" s="272"/>
      <c r="DQ745" s="272"/>
      <c r="DR745" s="272"/>
      <c r="DS745" s="272"/>
      <c r="DT745" s="272"/>
      <c r="DU745" s="272"/>
      <c r="DV745" s="272"/>
      <c r="DW745" s="272"/>
      <c r="DX745" s="272"/>
      <c r="DY745" s="272"/>
      <c r="DZ745" s="272"/>
      <c r="EA745" s="272"/>
      <c r="EB745" s="272"/>
      <c r="EC745" s="272"/>
      <c r="ED745" s="272"/>
      <c r="EE745" s="272"/>
      <c r="EF745" s="272"/>
      <c r="EG745" s="272"/>
      <c r="EH745" s="272"/>
      <c r="EI745" s="272"/>
      <c r="EJ745" s="272"/>
      <c r="EK745" s="272"/>
      <c r="EL745" s="272"/>
      <c r="EM745" s="272"/>
      <c r="EN745" s="272"/>
      <c r="EO745" s="272"/>
      <c r="EP745" s="272"/>
      <c r="EQ745" s="272"/>
      <c r="ER745" s="272"/>
      <c r="ES745" s="272"/>
      <c r="ET745" s="272"/>
      <c r="EU745" s="272"/>
      <c r="EV745" s="272"/>
      <c r="EW745" s="272"/>
      <c r="EX745" s="272"/>
      <c r="EY745" s="272"/>
      <c r="EZ745" s="272"/>
      <c r="FA745" s="272"/>
      <c r="FB745" s="272"/>
      <c r="FC745" s="272"/>
      <c r="FD745" s="272"/>
      <c r="FE745" s="272"/>
      <c r="FF745" s="272"/>
      <c r="FG745" s="272"/>
      <c r="FH745" s="272"/>
      <c r="FI745" s="272"/>
      <c r="FJ745" s="272"/>
      <c r="FK745" s="272"/>
      <c r="FL745" s="272"/>
      <c r="FM745" s="272"/>
      <c r="FN745" s="272"/>
      <c r="FO745" s="272"/>
    </row>
    <row r="746" spans="3:171" ht="15">
      <c r="C746" s="301"/>
      <c r="D746" s="272"/>
      <c r="E746" s="272"/>
      <c r="F746" s="272"/>
      <c r="G746" s="272"/>
      <c r="H746" s="272"/>
      <c r="I746" s="272"/>
      <c r="J746" s="272"/>
      <c r="K746" s="272"/>
      <c r="L746" s="272"/>
      <c r="M746" s="272"/>
      <c r="N746" s="272"/>
      <c r="O746" s="272"/>
      <c r="P746" s="272"/>
      <c r="Q746" s="272"/>
      <c r="R746" s="272"/>
      <c r="S746" s="272"/>
      <c r="T746" s="272"/>
      <c r="U746" s="272"/>
      <c r="V746" s="272"/>
      <c r="W746" s="272"/>
      <c r="X746" s="272"/>
      <c r="Y746" s="272"/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  <c r="CF746" s="272"/>
      <c r="CG746" s="272"/>
      <c r="CH746" s="272"/>
      <c r="CI746" s="272"/>
      <c r="CJ746" s="272"/>
      <c r="CK746" s="272"/>
      <c r="CL746" s="272"/>
      <c r="CM746" s="272"/>
      <c r="CN746" s="272"/>
      <c r="CO746" s="272"/>
      <c r="CP746" s="272"/>
      <c r="CQ746" s="272"/>
      <c r="CR746" s="272"/>
      <c r="CS746" s="272"/>
      <c r="CT746" s="272"/>
      <c r="CU746" s="272"/>
      <c r="CV746" s="272"/>
      <c r="CW746" s="272"/>
      <c r="CX746" s="272"/>
      <c r="CY746" s="272"/>
      <c r="CZ746" s="272"/>
      <c r="DA746" s="272"/>
      <c r="DB746" s="272"/>
      <c r="DC746" s="272"/>
      <c r="DD746" s="272"/>
      <c r="DE746" s="272"/>
      <c r="DF746" s="272"/>
      <c r="DG746" s="272"/>
      <c r="DH746" s="272"/>
      <c r="DI746" s="272"/>
      <c r="DJ746" s="272"/>
      <c r="DK746" s="272"/>
      <c r="DL746" s="272"/>
      <c r="DM746" s="272"/>
      <c r="DN746" s="272"/>
      <c r="DO746" s="272"/>
      <c r="DP746" s="272"/>
      <c r="DQ746" s="272"/>
      <c r="DR746" s="272"/>
      <c r="DS746" s="272"/>
      <c r="DT746" s="272"/>
      <c r="DU746" s="272"/>
      <c r="DV746" s="272"/>
      <c r="DW746" s="272"/>
      <c r="DX746" s="272"/>
      <c r="DY746" s="272"/>
      <c r="DZ746" s="272"/>
      <c r="EA746" s="272"/>
      <c r="EB746" s="272"/>
      <c r="EC746" s="272"/>
      <c r="ED746" s="272"/>
      <c r="EE746" s="272"/>
      <c r="EF746" s="272"/>
      <c r="EG746" s="272"/>
      <c r="EH746" s="272"/>
      <c r="EI746" s="272"/>
      <c r="EJ746" s="272"/>
      <c r="EK746" s="272"/>
      <c r="EL746" s="272"/>
      <c r="EM746" s="272"/>
      <c r="EN746" s="272"/>
      <c r="EO746" s="272"/>
      <c r="EP746" s="272"/>
      <c r="EQ746" s="272"/>
      <c r="ER746" s="272"/>
      <c r="ES746" s="272"/>
      <c r="ET746" s="272"/>
      <c r="EU746" s="272"/>
      <c r="EV746" s="272"/>
      <c r="EW746" s="272"/>
      <c r="EX746" s="272"/>
      <c r="EY746" s="272"/>
      <c r="EZ746" s="272"/>
      <c r="FA746" s="272"/>
      <c r="FB746" s="272"/>
      <c r="FC746" s="272"/>
      <c r="FD746" s="272"/>
      <c r="FE746" s="272"/>
      <c r="FF746" s="272"/>
      <c r="FG746" s="272"/>
      <c r="FH746" s="272"/>
      <c r="FI746" s="272"/>
      <c r="FJ746" s="272"/>
      <c r="FK746" s="272"/>
      <c r="FL746" s="272"/>
      <c r="FM746" s="272"/>
      <c r="FN746" s="272"/>
      <c r="FO746" s="272"/>
    </row>
    <row r="747" spans="3:171" ht="15">
      <c r="C747" s="301"/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2"/>
      <c r="O747" s="272"/>
      <c r="P747" s="272"/>
      <c r="Q747" s="272"/>
      <c r="R747" s="272"/>
      <c r="S747" s="272"/>
      <c r="T747" s="272"/>
      <c r="U747" s="272"/>
      <c r="V747" s="272"/>
      <c r="W747" s="272"/>
      <c r="X747" s="272"/>
      <c r="Y747" s="272"/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  <c r="BG747" s="272"/>
      <c r="BH747" s="272"/>
      <c r="BI747" s="272"/>
      <c r="BJ747" s="272"/>
      <c r="BK747" s="272"/>
      <c r="BL747" s="272"/>
      <c r="BM747" s="272"/>
      <c r="BN747" s="272"/>
      <c r="BO747" s="272"/>
      <c r="BP747" s="272"/>
      <c r="BQ747" s="272"/>
      <c r="BR747" s="272"/>
      <c r="BS747" s="272"/>
      <c r="BT747" s="272"/>
      <c r="BU747" s="272"/>
      <c r="BV747" s="272"/>
      <c r="BW747" s="272"/>
      <c r="BX747" s="272"/>
      <c r="BY747" s="272"/>
      <c r="BZ747" s="272"/>
      <c r="CA747" s="272"/>
      <c r="CB747" s="272"/>
      <c r="CC747" s="272"/>
      <c r="CD747" s="272"/>
      <c r="CE747" s="272"/>
      <c r="CF747" s="272"/>
      <c r="CG747" s="272"/>
      <c r="CH747" s="272"/>
      <c r="CI747" s="272"/>
      <c r="CJ747" s="272"/>
      <c r="CK747" s="272"/>
      <c r="CL747" s="272"/>
      <c r="CM747" s="272"/>
      <c r="CN747" s="272"/>
      <c r="CO747" s="272"/>
      <c r="CP747" s="272"/>
      <c r="CQ747" s="272"/>
      <c r="CR747" s="272"/>
      <c r="CS747" s="272"/>
      <c r="CT747" s="272"/>
      <c r="CU747" s="272"/>
      <c r="CV747" s="272"/>
      <c r="CW747" s="272"/>
      <c r="CX747" s="272"/>
      <c r="CY747" s="272"/>
      <c r="CZ747" s="272"/>
      <c r="DA747" s="272"/>
      <c r="DB747" s="272"/>
      <c r="DC747" s="272"/>
      <c r="DD747" s="272"/>
      <c r="DE747" s="272"/>
      <c r="DF747" s="272"/>
      <c r="DG747" s="272"/>
      <c r="DH747" s="272"/>
      <c r="DI747" s="272"/>
      <c r="DJ747" s="272"/>
      <c r="DK747" s="272"/>
      <c r="DL747" s="272"/>
      <c r="DM747" s="272"/>
      <c r="DN747" s="272"/>
      <c r="DO747" s="272"/>
      <c r="DP747" s="272"/>
      <c r="DQ747" s="272"/>
      <c r="DR747" s="272"/>
      <c r="DS747" s="272"/>
      <c r="DT747" s="272"/>
      <c r="DU747" s="272"/>
      <c r="DV747" s="272"/>
      <c r="DW747" s="272"/>
      <c r="DX747" s="272"/>
      <c r="DY747" s="272"/>
      <c r="DZ747" s="272"/>
      <c r="EA747" s="272"/>
      <c r="EB747" s="272"/>
      <c r="EC747" s="272"/>
      <c r="ED747" s="272"/>
      <c r="EE747" s="272"/>
      <c r="EF747" s="272"/>
      <c r="EG747" s="272"/>
      <c r="EH747" s="272"/>
      <c r="EI747" s="272"/>
      <c r="EJ747" s="272"/>
      <c r="EK747" s="272"/>
      <c r="EL747" s="272"/>
      <c r="EM747" s="272"/>
      <c r="EN747" s="272"/>
      <c r="EO747" s="272"/>
      <c r="EP747" s="272"/>
      <c r="EQ747" s="272"/>
      <c r="ER747" s="272"/>
      <c r="ES747" s="272"/>
      <c r="ET747" s="272"/>
      <c r="EU747" s="272"/>
      <c r="EV747" s="272"/>
      <c r="EW747" s="272"/>
      <c r="EX747" s="272"/>
      <c r="EY747" s="272"/>
      <c r="EZ747" s="272"/>
      <c r="FA747" s="272"/>
      <c r="FB747" s="272"/>
      <c r="FC747" s="272"/>
      <c r="FD747" s="272"/>
      <c r="FE747" s="272"/>
      <c r="FF747" s="272"/>
      <c r="FG747" s="272"/>
      <c r="FH747" s="272"/>
      <c r="FI747" s="272"/>
      <c r="FJ747" s="272"/>
      <c r="FK747" s="272"/>
      <c r="FL747" s="272"/>
      <c r="FM747" s="272"/>
      <c r="FN747" s="272"/>
      <c r="FO747" s="272"/>
    </row>
    <row r="748" spans="3:171" ht="15">
      <c r="C748" s="301"/>
      <c r="D748" s="272"/>
      <c r="E748" s="272"/>
      <c r="F748" s="272"/>
      <c r="G748" s="272"/>
      <c r="H748" s="272"/>
      <c r="I748" s="272"/>
      <c r="J748" s="272"/>
      <c r="K748" s="272"/>
      <c r="L748" s="272"/>
      <c r="M748" s="272"/>
      <c r="N748" s="272"/>
      <c r="O748" s="272"/>
      <c r="P748" s="272"/>
      <c r="Q748" s="272"/>
      <c r="R748" s="272"/>
      <c r="S748" s="272"/>
      <c r="T748" s="272"/>
      <c r="U748" s="272"/>
      <c r="V748" s="272"/>
      <c r="W748" s="272"/>
      <c r="X748" s="272"/>
      <c r="Y748" s="272"/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  <c r="BG748" s="272"/>
      <c r="BH748" s="272"/>
      <c r="BI748" s="272"/>
      <c r="BJ748" s="272"/>
      <c r="BK748" s="272"/>
      <c r="BL748" s="272"/>
      <c r="BM748" s="272"/>
      <c r="BN748" s="272"/>
      <c r="BO748" s="272"/>
      <c r="BP748" s="272"/>
      <c r="BQ748" s="272"/>
      <c r="BR748" s="272"/>
      <c r="BS748" s="272"/>
      <c r="BT748" s="272"/>
      <c r="BU748" s="272"/>
      <c r="BV748" s="272"/>
      <c r="BW748" s="272"/>
      <c r="BX748" s="272"/>
      <c r="BY748" s="272"/>
      <c r="BZ748" s="272"/>
      <c r="CA748" s="272"/>
      <c r="CB748" s="272"/>
      <c r="CC748" s="272"/>
      <c r="CD748" s="272"/>
      <c r="CE748" s="272"/>
      <c r="CF748" s="272"/>
      <c r="CG748" s="272"/>
      <c r="CH748" s="272"/>
      <c r="CI748" s="272"/>
      <c r="CJ748" s="272"/>
      <c r="CK748" s="272"/>
      <c r="CL748" s="272"/>
      <c r="CM748" s="272"/>
      <c r="CN748" s="272"/>
      <c r="CO748" s="272"/>
      <c r="CP748" s="272"/>
      <c r="CQ748" s="272"/>
      <c r="CR748" s="272"/>
      <c r="CS748" s="272"/>
      <c r="CT748" s="272"/>
      <c r="CU748" s="272"/>
      <c r="CV748" s="272"/>
      <c r="CW748" s="272"/>
      <c r="CX748" s="272"/>
      <c r="CY748" s="272"/>
      <c r="CZ748" s="272"/>
      <c r="DA748" s="272"/>
      <c r="DB748" s="272"/>
      <c r="DC748" s="272"/>
      <c r="DD748" s="272"/>
      <c r="DE748" s="272"/>
      <c r="DF748" s="272"/>
      <c r="DG748" s="272"/>
      <c r="DH748" s="272"/>
      <c r="DI748" s="272"/>
      <c r="DJ748" s="272"/>
      <c r="DK748" s="272"/>
      <c r="DL748" s="272"/>
      <c r="DM748" s="272"/>
      <c r="DN748" s="272"/>
      <c r="DO748" s="272"/>
      <c r="DP748" s="272"/>
      <c r="DQ748" s="272"/>
      <c r="DR748" s="272"/>
      <c r="DS748" s="272"/>
      <c r="DT748" s="272"/>
      <c r="DU748" s="272"/>
      <c r="DV748" s="272"/>
      <c r="DW748" s="272"/>
      <c r="DX748" s="272"/>
      <c r="DY748" s="272"/>
      <c r="DZ748" s="272"/>
      <c r="EA748" s="272"/>
      <c r="EB748" s="272"/>
      <c r="EC748" s="272"/>
      <c r="ED748" s="272"/>
      <c r="EE748" s="272"/>
      <c r="EF748" s="272"/>
      <c r="EG748" s="272"/>
      <c r="EH748" s="272"/>
      <c r="EI748" s="272"/>
      <c r="EJ748" s="272"/>
      <c r="EK748" s="272"/>
      <c r="EL748" s="272"/>
      <c r="EM748" s="272"/>
      <c r="EN748" s="272"/>
      <c r="EO748" s="272"/>
      <c r="EP748" s="272"/>
      <c r="EQ748" s="272"/>
      <c r="ER748" s="272"/>
      <c r="ES748" s="272"/>
      <c r="ET748" s="272"/>
      <c r="EU748" s="272"/>
      <c r="EV748" s="272"/>
      <c r="EW748" s="272"/>
      <c r="EX748" s="272"/>
      <c r="EY748" s="272"/>
      <c r="EZ748" s="272"/>
      <c r="FA748" s="272"/>
      <c r="FB748" s="272"/>
      <c r="FC748" s="272"/>
      <c r="FD748" s="272"/>
      <c r="FE748" s="272"/>
      <c r="FF748" s="272"/>
      <c r="FG748" s="272"/>
      <c r="FH748" s="272"/>
      <c r="FI748" s="272"/>
      <c r="FJ748" s="272"/>
      <c r="FK748" s="272"/>
      <c r="FL748" s="272"/>
      <c r="FM748" s="272"/>
      <c r="FN748" s="272"/>
      <c r="FO748" s="272"/>
    </row>
    <row r="749" spans="3:171" ht="15">
      <c r="C749" s="301"/>
      <c r="D749" s="272"/>
      <c r="E749" s="272"/>
      <c r="F749" s="272"/>
      <c r="G749" s="272"/>
      <c r="H749" s="272"/>
      <c r="I749" s="272"/>
      <c r="J749" s="272"/>
      <c r="K749" s="272"/>
      <c r="L749" s="272"/>
      <c r="M749" s="272"/>
      <c r="N749" s="272"/>
      <c r="O749" s="272"/>
      <c r="P749" s="272"/>
      <c r="Q749" s="272"/>
      <c r="R749" s="272"/>
      <c r="S749" s="272"/>
      <c r="T749" s="272"/>
      <c r="U749" s="272"/>
      <c r="V749" s="272"/>
      <c r="W749" s="272"/>
      <c r="X749" s="272"/>
      <c r="Y749" s="272"/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  <c r="BG749" s="272"/>
      <c r="BH749" s="272"/>
      <c r="BI749" s="272"/>
      <c r="BJ749" s="272"/>
      <c r="BK749" s="272"/>
      <c r="BL749" s="272"/>
      <c r="BM749" s="272"/>
      <c r="BN749" s="272"/>
      <c r="BO749" s="272"/>
      <c r="BP749" s="272"/>
      <c r="BQ749" s="272"/>
      <c r="BR749" s="272"/>
      <c r="BS749" s="272"/>
      <c r="BT749" s="272"/>
      <c r="BU749" s="272"/>
      <c r="BV749" s="272"/>
      <c r="BW749" s="272"/>
      <c r="BX749" s="272"/>
      <c r="BY749" s="272"/>
      <c r="BZ749" s="272"/>
      <c r="CA749" s="272"/>
      <c r="CB749" s="272"/>
      <c r="CC749" s="272"/>
      <c r="CD749" s="272"/>
      <c r="CE749" s="272"/>
      <c r="CF749" s="272"/>
      <c r="CG749" s="272"/>
      <c r="CH749" s="272"/>
      <c r="CI749" s="272"/>
      <c r="CJ749" s="272"/>
      <c r="CK749" s="272"/>
      <c r="CL749" s="272"/>
      <c r="CM749" s="272"/>
      <c r="CN749" s="272"/>
      <c r="CO749" s="272"/>
      <c r="CP749" s="272"/>
      <c r="CQ749" s="272"/>
      <c r="CR749" s="272"/>
      <c r="CS749" s="272"/>
      <c r="CT749" s="272"/>
      <c r="CU749" s="272"/>
      <c r="CV749" s="272"/>
      <c r="CW749" s="272"/>
      <c r="CX749" s="272"/>
      <c r="CY749" s="272"/>
      <c r="CZ749" s="272"/>
      <c r="DA749" s="272"/>
      <c r="DB749" s="272"/>
      <c r="DC749" s="272"/>
      <c r="DD749" s="272"/>
      <c r="DE749" s="272"/>
      <c r="DF749" s="272"/>
      <c r="DG749" s="272"/>
      <c r="DH749" s="272"/>
      <c r="DI749" s="272"/>
      <c r="DJ749" s="272"/>
      <c r="DK749" s="272"/>
      <c r="DL749" s="272"/>
      <c r="DM749" s="272"/>
      <c r="DN749" s="272"/>
      <c r="DO749" s="272"/>
      <c r="DP749" s="272"/>
      <c r="DQ749" s="272"/>
      <c r="DR749" s="272"/>
      <c r="DS749" s="272"/>
      <c r="DT749" s="272"/>
      <c r="DU749" s="272"/>
      <c r="DV749" s="272"/>
      <c r="DW749" s="272"/>
      <c r="DX749" s="272"/>
      <c r="DY749" s="272"/>
      <c r="DZ749" s="272"/>
      <c r="EA749" s="272"/>
      <c r="EB749" s="272"/>
      <c r="EC749" s="272"/>
      <c r="ED749" s="272"/>
      <c r="EE749" s="272"/>
      <c r="EF749" s="272"/>
      <c r="EG749" s="272"/>
      <c r="EH749" s="272"/>
      <c r="EI749" s="272"/>
      <c r="EJ749" s="272"/>
      <c r="EK749" s="272"/>
      <c r="EL749" s="272"/>
      <c r="EM749" s="272"/>
      <c r="EN749" s="272"/>
      <c r="EO749" s="272"/>
      <c r="EP749" s="272"/>
      <c r="EQ749" s="272"/>
      <c r="ER749" s="272"/>
      <c r="ES749" s="272"/>
      <c r="ET749" s="272"/>
      <c r="EU749" s="272"/>
      <c r="EV749" s="272"/>
      <c r="EW749" s="272"/>
      <c r="EX749" s="272"/>
      <c r="EY749" s="272"/>
      <c r="EZ749" s="272"/>
      <c r="FA749" s="272"/>
      <c r="FB749" s="272"/>
      <c r="FC749" s="272"/>
      <c r="FD749" s="272"/>
      <c r="FE749" s="272"/>
      <c r="FF749" s="272"/>
      <c r="FG749" s="272"/>
      <c r="FH749" s="272"/>
      <c r="FI749" s="272"/>
      <c r="FJ749" s="272"/>
      <c r="FK749" s="272"/>
      <c r="FL749" s="272"/>
      <c r="FM749" s="272"/>
      <c r="FN749" s="272"/>
      <c r="FO749" s="272"/>
    </row>
    <row r="750" spans="3:171" ht="15">
      <c r="C750" s="301"/>
      <c r="D750" s="272"/>
      <c r="E750" s="272"/>
      <c r="F750" s="272"/>
      <c r="G750" s="272"/>
      <c r="H750" s="272"/>
      <c r="I750" s="272"/>
      <c r="J750" s="272"/>
      <c r="K750" s="272"/>
      <c r="L750" s="272"/>
      <c r="M750" s="272"/>
      <c r="N750" s="272"/>
      <c r="O750" s="272"/>
      <c r="P750" s="272"/>
      <c r="Q750" s="272"/>
      <c r="R750" s="272"/>
      <c r="S750" s="272"/>
      <c r="T750" s="272"/>
      <c r="U750" s="272"/>
      <c r="V750" s="272"/>
      <c r="W750" s="272"/>
      <c r="X750" s="272"/>
      <c r="Y750" s="272"/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  <c r="BG750" s="272"/>
      <c r="BH750" s="272"/>
      <c r="BI750" s="272"/>
      <c r="BJ750" s="272"/>
      <c r="BK750" s="272"/>
      <c r="BL750" s="272"/>
      <c r="BM750" s="272"/>
      <c r="BN750" s="272"/>
      <c r="BO750" s="272"/>
      <c r="BP750" s="272"/>
      <c r="BQ750" s="272"/>
      <c r="BR750" s="272"/>
      <c r="BS750" s="272"/>
      <c r="BT750" s="272"/>
      <c r="BU750" s="272"/>
      <c r="BV750" s="272"/>
      <c r="BW750" s="272"/>
      <c r="BX750" s="272"/>
      <c r="BY750" s="272"/>
      <c r="BZ750" s="272"/>
      <c r="CA750" s="272"/>
      <c r="CB750" s="272"/>
      <c r="CC750" s="272"/>
      <c r="CD750" s="272"/>
      <c r="CE750" s="272"/>
      <c r="CF750" s="272"/>
      <c r="CG750" s="272"/>
      <c r="CH750" s="272"/>
      <c r="CI750" s="272"/>
      <c r="CJ750" s="272"/>
      <c r="CK750" s="272"/>
      <c r="CL750" s="272"/>
      <c r="CM750" s="272"/>
      <c r="CN750" s="272"/>
      <c r="CO750" s="272"/>
      <c r="CP750" s="272"/>
      <c r="CQ750" s="272"/>
      <c r="CR750" s="272"/>
      <c r="CS750" s="272"/>
      <c r="CT750" s="272"/>
      <c r="CU750" s="272"/>
      <c r="CV750" s="272"/>
      <c r="CW750" s="272"/>
      <c r="CX750" s="272"/>
      <c r="CY750" s="272"/>
      <c r="CZ750" s="272"/>
      <c r="DA750" s="272"/>
      <c r="DB750" s="272"/>
      <c r="DC750" s="272"/>
      <c r="DD750" s="272"/>
      <c r="DE750" s="272"/>
      <c r="DF750" s="272"/>
      <c r="DG750" s="272"/>
      <c r="DH750" s="272"/>
      <c r="DI750" s="272"/>
      <c r="DJ750" s="272"/>
      <c r="DK750" s="272"/>
      <c r="DL750" s="272"/>
      <c r="DM750" s="272"/>
      <c r="DN750" s="272"/>
      <c r="DO750" s="272"/>
      <c r="DP750" s="272"/>
      <c r="DQ750" s="272"/>
      <c r="DR750" s="272"/>
      <c r="DS750" s="272"/>
      <c r="DT750" s="272"/>
      <c r="DU750" s="272"/>
      <c r="DV750" s="272"/>
      <c r="DW750" s="272"/>
      <c r="DX750" s="272"/>
      <c r="DY750" s="272"/>
      <c r="DZ750" s="272"/>
      <c r="EA750" s="272"/>
      <c r="EB750" s="272"/>
      <c r="EC750" s="272"/>
      <c r="ED750" s="272"/>
      <c r="EE750" s="272"/>
      <c r="EF750" s="272"/>
      <c r="EG750" s="272"/>
      <c r="EH750" s="272"/>
      <c r="EI750" s="272"/>
      <c r="EJ750" s="272"/>
      <c r="EK750" s="272"/>
      <c r="EL750" s="272"/>
      <c r="EM750" s="272"/>
      <c r="EN750" s="272"/>
      <c r="EO750" s="272"/>
      <c r="EP750" s="272"/>
      <c r="EQ750" s="272"/>
      <c r="ER750" s="272"/>
      <c r="ES750" s="272"/>
      <c r="ET750" s="272"/>
      <c r="EU750" s="272"/>
      <c r="EV750" s="272"/>
      <c r="EW750" s="272"/>
      <c r="EX750" s="272"/>
      <c r="EY750" s="272"/>
      <c r="EZ750" s="272"/>
      <c r="FA750" s="272"/>
      <c r="FB750" s="272"/>
      <c r="FC750" s="272"/>
      <c r="FD750" s="272"/>
      <c r="FE750" s="272"/>
      <c r="FF750" s="272"/>
      <c r="FG750" s="272"/>
      <c r="FH750" s="272"/>
      <c r="FI750" s="272"/>
      <c r="FJ750" s="272"/>
      <c r="FK750" s="272"/>
      <c r="FL750" s="272"/>
      <c r="FM750" s="272"/>
      <c r="FN750" s="272"/>
      <c r="FO750" s="272"/>
    </row>
    <row r="751" spans="3:171" ht="15">
      <c r="C751" s="301"/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2"/>
      <c r="V751" s="272"/>
      <c r="W751" s="272"/>
      <c r="X751" s="272"/>
      <c r="Y751" s="272"/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272"/>
      <c r="BO751" s="272"/>
      <c r="BP751" s="272"/>
      <c r="BQ751" s="272"/>
      <c r="BR751" s="272"/>
      <c r="BS751" s="272"/>
      <c r="BT751" s="272"/>
      <c r="BU751" s="272"/>
      <c r="BV751" s="272"/>
      <c r="BW751" s="272"/>
      <c r="BX751" s="272"/>
      <c r="BY751" s="272"/>
      <c r="BZ751" s="272"/>
      <c r="CA751" s="272"/>
      <c r="CB751" s="272"/>
      <c r="CC751" s="272"/>
      <c r="CD751" s="272"/>
      <c r="CE751" s="272"/>
      <c r="CF751" s="272"/>
      <c r="CG751" s="272"/>
      <c r="CH751" s="272"/>
      <c r="CI751" s="272"/>
      <c r="CJ751" s="272"/>
      <c r="CK751" s="272"/>
      <c r="CL751" s="272"/>
      <c r="CM751" s="272"/>
      <c r="CN751" s="272"/>
      <c r="CO751" s="272"/>
      <c r="CP751" s="272"/>
      <c r="CQ751" s="272"/>
      <c r="CR751" s="272"/>
      <c r="CS751" s="272"/>
      <c r="CT751" s="272"/>
      <c r="CU751" s="272"/>
      <c r="CV751" s="272"/>
      <c r="CW751" s="272"/>
      <c r="CX751" s="272"/>
      <c r="CY751" s="272"/>
      <c r="CZ751" s="272"/>
      <c r="DA751" s="272"/>
      <c r="DB751" s="272"/>
      <c r="DC751" s="272"/>
      <c r="DD751" s="272"/>
      <c r="DE751" s="272"/>
      <c r="DF751" s="272"/>
      <c r="DG751" s="272"/>
      <c r="DH751" s="272"/>
      <c r="DI751" s="272"/>
      <c r="DJ751" s="272"/>
      <c r="DK751" s="272"/>
      <c r="DL751" s="272"/>
      <c r="DM751" s="272"/>
      <c r="DN751" s="272"/>
      <c r="DO751" s="272"/>
      <c r="DP751" s="272"/>
      <c r="DQ751" s="272"/>
      <c r="DR751" s="272"/>
      <c r="DS751" s="272"/>
      <c r="DT751" s="272"/>
      <c r="DU751" s="272"/>
      <c r="DV751" s="272"/>
      <c r="DW751" s="272"/>
      <c r="DX751" s="272"/>
      <c r="DY751" s="272"/>
      <c r="DZ751" s="272"/>
      <c r="EA751" s="272"/>
      <c r="EB751" s="272"/>
      <c r="EC751" s="272"/>
      <c r="ED751" s="272"/>
      <c r="EE751" s="272"/>
      <c r="EF751" s="272"/>
      <c r="EG751" s="272"/>
      <c r="EH751" s="272"/>
      <c r="EI751" s="272"/>
      <c r="EJ751" s="272"/>
      <c r="EK751" s="272"/>
      <c r="EL751" s="272"/>
      <c r="EM751" s="272"/>
      <c r="EN751" s="272"/>
      <c r="EO751" s="272"/>
      <c r="EP751" s="272"/>
      <c r="EQ751" s="272"/>
      <c r="ER751" s="272"/>
      <c r="ES751" s="272"/>
      <c r="ET751" s="272"/>
      <c r="EU751" s="272"/>
      <c r="EV751" s="272"/>
      <c r="EW751" s="272"/>
      <c r="EX751" s="272"/>
      <c r="EY751" s="272"/>
      <c r="EZ751" s="272"/>
      <c r="FA751" s="272"/>
      <c r="FB751" s="272"/>
      <c r="FC751" s="272"/>
      <c r="FD751" s="272"/>
      <c r="FE751" s="272"/>
      <c r="FF751" s="272"/>
      <c r="FG751" s="272"/>
      <c r="FH751" s="272"/>
      <c r="FI751" s="272"/>
      <c r="FJ751" s="272"/>
      <c r="FK751" s="272"/>
      <c r="FL751" s="272"/>
      <c r="FM751" s="272"/>
      <c r="FN751" s="272"/>
      <c r="FO751" s="272"/>
    </row>
    <row r="752" spans="3:171" ht="15">
      <c r="C752" s="301"/>
      <c r="D752" s="272"/>
      <c r="E752" s="272"/>
      <c r="F752" s="272"/>
      <c r="G752" s="272"/>
      <c r="H752" s="272"/>
      <c r="I752" s="272"/>
      <c r="J752" s="272"/>
      <c r="K752" s="272"/>
      <c r="L752" s="272"/>
      <c r="M752" s="272"/>
      <c r="N752" s="272"/>
      <c r="O752" s="272"/>
      <c r="P752" s="272"/>
      <c r="Q752" s="272"/>
      <c r="R752" s="272"/>
      <c r="S752" s="272"/>
      <c r="T752" s="272"/>
      <c r="U752" s="272"/>
      <c r="V752" s="272"/>
      <c r="W752" s="272"/>
      <c r="X752" s="272"/>
      <c r="Y752" s="272"/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  <c r="BG752" s="272"/>
      <c r="BH752" s="272"/>
      <c r="BI752" s="272"/>
      <c r="BJ752" s="272"/>
      <c r="BK752" s="272"/>
      <c r="BL752" s="272"/>
      <c r="BM752" s="272"/>
      <c r="BN752" s="272"/>
      <c r="BO752" s="272"/>
      <c r="BP752" s="272"/>
      <c r="BQ752" s="272"/>
      <c r="BR752" s="272"/>
      <c r="BS752" s="272"/>
      <c r="BT752" s="272"/>
      <c r="BU752" s="272"/>
      <c r="BV752" s="272"/>
      <c r="BW752" s="272"/>
      <c r="BX752" s="272"/>
      <c r="BY752" s="272"/>
      <c r="BZ752" s="272"/>
      <c r="CA752" s="272"/>
      <c r="CB752" s="272"/>
      <c r="CC752" s="272"/>
      <c r="CD752" s="272"/>
      <c r="CE752" s="272"/>
      <c r="CF752" s="272"/>
      <c r="CG752" s="272"/>
      <c r="CH752" s="272"/>
      <c r="CI752" s="272"/>
      <c r="CJ752" s="272"/>
      <c r="CK752" s="272"/>
      <c r="CL752" s="272"/>
      <c r="CM752" s="272"/>
      <c r="CN752" s="272"/>
      <c r="CO752" s="272"/>
      <c r="CP752" s="272"/>
      <c r="CQ752" s="272"/>
      <c r="CR752" s="272"/>
      <c r="CS752" s="272"/>
      <c r="CT752" s="272"/>
      <c r="CU752" s="272"/>
      <c r="CV752" s="272"/>
      <c r="CW752" s="272"/>
      <c r="CX752" s="272"/>
      <c r="CY752" s="272"/>
      <c r="CZ752" s="272"/>
      <c r="DA752" s="272"/>
      <c r="DB752" s="272"/>
      <c r="DC752" s="272"/>
      <c r="DD752" s="272"/>
      <c r="DE752" s="272"/>
      <c r="DF752" s="272"/>
      <c r="DG752" s="272"/>
      <c r="DH752" s="272"/>
      <c r="DI752" s="272"/>
      <c r="DJ752" s="272"/>
      <c r="DK752" s="272"/>
      <c r="DL752" s="272"/>
      <c r="DM752" s="272"/>
      <c r="DN752" s="272"/>
      <c r="DO752" s="272"/>
      <c r="DP752" s="272"/>
      <c r="DQ752" s="272"/>
      <c r="DR752" s="272"/>
      <c r="DS752" s="272"/>
      <c r="DT752" s="272"/>
      <c r="DU752" s="272"/>
      <c r="DV752" s="272"/>
      <c r="DW752" s="272"/>
      <c r="DX752" s="272"/>
      <c r="DY752" s="272"/>
      <c r="DZ752" s="272"/>
      <c r="EA752" s="272"/>
      <c r="EB752" s="272"/>
      <c r="EC752" s="272"/>
      <c r="ED752" s="272"/>
      <c r="EE752" s="272"/>
      <c r="EF752" s="272"/>
      <c r="EG752" s="272"/>
      <c r="EH752" s="272"/>
      <c r="EI752" s="272"/>
      <c r="EJ752" s="272"/>
      <c r="EK752" s="272"/>
      <c r="EL752" s="272"/>
      <c r="EM752" s="272"/>
      <c r="EN752" s="272"/>
      <c r="EO752" s="272"/>
      <c r="EP752" s="272"/>
      <c r="EQ752" s="272"/>
      <c r="ER752" s="272"/>
      <c r="ES752" s="272"/>
      <c r="ET752" s="272"/>
      <c r="EU752" s="272"/>
      <c r="EV752" s="272"/>
      <c r="EW752" s="272"/>
      <c r="EX752" s="272"/>
      <c r="EY752" s="272"/>
      <c r="EZ752" s="272"/>
      <c r="FA752" s="272"/>
      <c r="FB752" s="272"/>
      <c r="FC752" s="272"/>
      <c r="FD752" s="272"/>
      <c r="FE752" s="272"/>
      <c r="FF752" s="272"/>
      <c r="FG752" s="272"/>
      <c r="FH752" s="272"/>
      <c r="FI752" s="272"/>
      <c r="FJ752" s="272"/>
      <c r="FK752" s="272"/>
      <c r="FL752" s="272"/>
      <c r="FM752" s="272"/>
      <c r="FN752" s="272"/>
      <c r="FO752" s="272"/>
    </row>
    <row r="753" spans="3:171" ht="15">
      <c r="C753" s="301"/>
      <c r="D753" s="272"/>
      <c r="E753" s="272"/>
      <c r="F753" s="272"/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2"/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  <c r="BG753" s="272"/>
      <c r="BH753" s="272"/>
      <c r="BI753" s="272"/>
      <c r="BJ753" s="272"/>
      <c r="BK753" s="272"/>
      <c r="BL753" s="272"/>
      <c r="BM753" s="272"/>
      <c r="BN753" s="272"/>
      <c r="BO753" s="272"/>
      <c r="BP753" s="272"/>
      <c r="BQ753" s="272"/>
      <c r="BR753" s="272"/>
      <c r="BS753" s="272"/>
      <c r="BT753" s="272"/>
      <c r="BU753" s="272"/>
      <c r="BV753" s="272"/>
      <c r="BW753" s="272"/>
      <c r="BX753" s="272"/>
      <c r="BY753" s="272"/>
      <c r="BZ753" s="272"/>
      <c r="CA753" s="272"/>
      <c r="CB753" s="272"/>
      <c r="CC753" s="272"/>
      <c r="CD753" s="272"/>
      <c r="CE753" s="272"/>
      <c r="CF753" s="272"/>
      <c r="CG753" s="272"/>
      <c r="CH753" s="272"/>
      <c r="CI753" s="272"/>
      <c r="CJ753" s="272"/>
      <c r="CK753" s="272"/>
      <c r="CL753" s="272"/>
      <c r="CM753" s="272"/>
      <c r="CN753" s="272"/>
      <c r="CO753" s="272"/>
      <c r="CP753" s="272"/>
      <c r="CQ753" s="272"/>
      <c r="CR753" s="272"/>
      <c r="CS753" s="272"/>
      <c r="CT753" s="272"/>
      <c r="CU753" s="272"/>
      <c r="CV753" s="272"/>
      <c r="CW753" s="272"/>
      <c r="CX753" s="272"/>
      <c r="CY753" s="272"/>
      <c r="CZ753" s="272"/>
      <c r="DA753" s="272"/>
      <c r="DB753" s="272"/>
      <c r="DC753" s="272"/>
      <c r="DD753" s="272"/>
      <c r="DE753" s="272"/>
      <c r="DF753" s="272"/>
      <c r="DG753" s="272"/>
      <c r="DH753" s="272"/>
      <c r="DI753" s="272"/>
      <c r="DJ753" s="272"/>
      <c r="DK753" s="272"/>
      <c r="DL753" s="272"/>
      <c r="DM753" s="272"/>
      <c r="DN753" s="272"/>
      <c r="DO753" s="272"/>
      <c r="DP753" s="272"/>
      <c r="DQ753" s="272"/>
      <c r="DR753" s="272"/>
      <c r="DS753" s="272"/>
      <c r="DT753" s="272"/>
      <c r="DU753" s="272"/>
      <c r="DV753" s="272"/>
      <c r="DW753" s="272"/>
      <c r="DX753" s="272"/>
      <c r="DY753" s="272"/>
      <c r="DZ753" s="272"/>
      <c r="EA753" s="272"/>
      <c r="EB753" s="272"/>
      <c r="EC753" s="272"/>
      <c r="ED753" s="272"/>
      <c r="EE753" s="272"/>
      <c r="EF753" s="272"/>
      <c r="EG753" s="272"/>
      <c r="EH753" s="272"/>
      <c r="EI753" s="272"/>
      <c r="EJ753" s="272"/>
      <c r="EK753" s="272"/>
      <c r="EL753" s="272"/>
      <c r="EM753" s="272"/>
      <c r="EN753" s="272"/>
      <c r="EO753" s="272"/>
      <c r="EP753" s="272"/>
      <c r="EQ753" s="272"/>
      <c r="ER753" s="272"/>
      <c r="ES753" s="272"/>
      <c r="ET753" s="272"/>
      <c r="EU753" s="272"/>
      <c r="EV753" s="272"/>
      <c r="EW753" s="272"/>
      <c r="EX753" s="272"/>
      <c r="EY753" s="272"/>
      <c r="EZ753" s="272"/>
      <c r="FA753" s="272"/>
      <c r="FB753" s="272"/>
      <c r="FC753" s="272"/>
      <c r="FD753" s="272"/>
      <c r="FE753" s="272"/>
      <c r="FF753" s="272"/>
      <c r="FG753" s="272"/>
      <c r="FH753" s="272"/>
      <c r="FI753" s="272"/>
      <c r="FJ753" s="272"/>
      <c r="FK753" s="272"/>
      <c r="FL753" s="272"/>
      <c r="FM753" s="272"/>
      <c r="FN753" s="272"/>
      <c r="FO753" s="272"/>
    </row>
    <row r="754" spans="3:171" ht="15">
      <c r="C754" s="301"/>
      <c r="D754" s="272"/>
      <c r="E754" s="272"/>
      <c r="F754" s="272"/>
      <c r="G754" s="272"/>
      <c r="H754" s="272"/>
      <c r="I754" s="272"/>
      <c r="J754" s="272"/>
      <c r="K754" s="272"/>
      <c r="L754" s="272"/>
      <c r="M754" s="272"/>
      <c r="N754" s="272"/>
      <c r="O754" s="272"/>
      <c r="P754" s="272"/>
      <c r="Q754" s="272"/>
      <c r="R754" s="272"/>
      <c r="S754" s="272"/>
      <c r="T754" s="272"/>
      <c r="U754" s="272"/>
      <c r="V754" s="272"/>
      <c r="W754" s="272"/>
      <c r="X754" s="272"/>
      <c r="Y754" s="272"/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  <c r="BG754" s="272"/>
      <c r="BH754" s="272"/>
      <c r="BI754" s="272"/>
      <c r="BJ754" s="272"/>
      <c r="BK754" s="272"/>
      <c r="BL754" s="272"/>
      <c r="BM754" s="272"/>
      <c r="BN754" s="272"/>
      <c r="BO754" s="272"/>
      <c r="BP754" s="272"/>
      <c r="BQ754" s="272"/>
      <c r="BR754" s="272"/>
      <c r="BS754" s="272"/>
      <c r="BT754" s="272"/>
      <c r="BU754" s="272"/>
      <c r="BV754" s="272"/>
      <c r="BW754" s="272"/>
      <c r="BX754" s="272"/>
      <c r="BY754" s="272"/>
      <c r="BZ754" s="272"/>
      <c r="CA754" s="272"/>
      <c r="CB754" s="272"/>
      <c r="CC754" s="272"/>
      <c r="CD754" s="272"/>
      <c r="CE754" s="272"/>
      <c r="CF754" s="272"/>
      <c r="CG754" s="272"/>
      <c r="CH754" s="272"/>
      <c r="CI754" s="272"/>
      <c r="CJ754" s="272"/>
      <c r="CK754" s="272"/>
      <c r="CL754" s="272"/>
      <c r="CM754" s="272"/>
      <c r="CN754" s="272"/>
      <c r="CO754" s="272"/>
      <c r="CP754" s="272"/>
      <c r="CQ754" s="272"/>
      <c r="CR754" s="272"/>
      <c r="CS754" s="272"/>
      <c r="CT754" s="272"/>
      <c r="CU754" s="272"/>
      <c r="CV754" s="272"/>
      <c r="CW754" s="272"/>
      <c r="CX754" s="272"/>
      <c r="CY754" s="272"/>
      <c r="CZ754" s="272"/>
      <c r="DA754" s="272"/>
      <c r="DB754" s="272"/>
      <c r="DC754" s="272"/>
      <c r="DD754" s="272"/>
      <c r="DE754" s="272"/>
      <c r="DF754" s="272"/>
      <c r="DG754" s="272"/>
      <c r="DH754" s="272"/>
      <c r="DI754" s="272"/>
      <c r="DJ754" s="272"/>
      <c r="DK754" s="272"/>
      <c r="DL754" s="272"/>
      <c r="DM754" s="272"/>
      <c r="DN754" s="272"/>
      <c r="DO754" s="272"/>
      <c r="DP754" s="272"/>
      <c r="DQ754" s="272"/>
      <c r="DR754" s="272"/>
      <c r="DS754" s="272"/>
      <c r="DT754" s="272"/>
      <c r="DU754" s="272"/>
      <c r="DV754" s="272"/>
      <c r="DW754" s="272"/>
      <c r="DX754" s="272"/>
      <c r="DY754" s="272"/>
      <c r="DZ754" s="272"/>
      <c r="EA754" s="272"/>
      <c r="EB754" s="272"/>
      <c r="EC754" s="272"/>
      <c r="ED754" s="272"/>
      <c r="EE754" s="272"/>
      <c r="EF754" s="272"/>
      <c r="EG754" s="272"/>
      <c r="EH754" s="272"/>
      <c r="EI754" s="272"/>
      <c r="EJ754" s="272"/>
      <c r="EK754" s="272"/>
      <c r="EL754" s="272"/>
      <c r="EM754" s="272"/>
      <c r="EN754" s="272"/>
      <c r="EO754" s="272"/>
      <c r="EP754" s="272"/>
      <c r="EQ754" s="272"/>
      <c r="ER754" s="272"/>
      <c r="ES754" s="272"/>
      <c r="ET754" s="272"/>
      <c r="EU754" s="272"/>
      <c r="EV754" s="272"/>
      <c r="EW754" s="272"/>
      <c r="EX754" s="272"/>
      <c r="EY754" s="272"/>
      <c r="EZ754" s="272"/>
      <c r="FA754" s="272"/>
      <c r="FB754" s="272"/>
      <c r="FC754" s="272"/>
      <c r="FD754" s="272"/>
      <c r="FE754" s="272"/>
      <c r="FF754" s="272"/>
      <c r="FG754" s="272"/>
      <c r="FH754" s="272"/>
      <c r="FI754" s="272"/>
      <c r="FJ754" s="272"/>
      <c r="FK754" s="272"/>
      <c r="FL754" s="272"/>
      <c r="FM754" s="272"/>
      <c r="FN754" s="272"/>
      <c r="FO754" s="272"/>
    </row>
    <row r="755" spans="3:171" ht="15">
      <c r="C755" s="301"/>
      <c r="D755" s="272"/>
      <c r="E755" s="272"/>
      <c r="F755" s="272"/>
      <c r="G755" s="272"/>
      <c r="H755" s="272"/>
      <c r="I755" s="272"/>
      <c r="J755" s="272"/>
      <c r="K755" s="272"/>
      <c r="L755" s="272"/>
      <c r="M755" s="272"/>
      <c r="N755" s="272"/>
      <c r="O755" s="272"/>
      <c r="P755" s="272"/>
      <c r="Q755" s="272"/>
      <c r="R755" s="272"/>
      <c r="S755" s="272"/>
      <c r="T755" s="272"/>
      <c r="U755" s="272"/>
      <c r="V755" s="272"/>
      <c r="W755" s="272"/>
      <c r="X755" s="272"/>
      <c r="Y755" s="272"/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  <c r="BG755" s="272"/>
      <c r="BH755" s="272"/>
      <c r="BI755" s="272"/>
      <c r="BJ755" s="272"/>
      <c r="BK755" s="272"/>
      <c r="BL755" s="272"/>
      <c r="BM755" s="272"/>
      <c r="BN755" s="272"/>
      <c r="BO755" s="272"/>
      <c r="BP755" s="272"/>
      <c r="BQ755" s="272"/>
      <c r="BR755" s="272"/>
      <c r="BS755" s="272"/>
      <c r="BT755" s="272"/>
      <c r="BU755" s="272"/>
      <c r="BV755" s="272"/>
      <c r="BW755" s="272"/>
      <c r="BX755" s="272"/>
      <c r="BY755" s="272"/>
      <c r="BZ755" s="272"/>
      <c r="CA755" s="272"/>
      <c r="CB755" s="272"/>
      <c r="CC755" s="272"/>
      <c r="CD755" s="272"/>
      <c r="CE755" s="272"/>
      <c r="CF755" s="272"/>
      <c r="CG755" s="272"/>
      <c r="CH755" s="272"/>
      <c r="CI755" s="272"/>
      <c r="CJ755" s="272"/>
      <c r="CK755" s="272"/>
      <c r="CL755" s="272"/>
      <c r="CM755" s="272"/>
      <c r="CN755" s="272"/>
      <c r="CO755" s="272"/>
      <c r="CP755" s="272"/>
      <c r="CQ755" s="272"/>
      <c r="CR755" s="272"/>
      <c r="CS755" s="272"/>
      <c r="CT755" s="272"/>
      <c r="CU755" s="272"/>
      <c r="CV755" s="272"/>
      <c r="CW755" s="272"/>
      <c r="CX755" s="272"/>
      <c r="CY755" s="272"/>
      <c r="CZ755" s="272"/>
      <c r="DA755" s="272"/>
      <c r="DB755" s="272"/>
      <c r="DC755" s="272"/>
      <c r="DD755" s="272"/>
      <c r="DE755" s="272"/>
      <c r="DF755" s="272"/>
      <c r="DG755" s="272"/>
      <c r="DH755" s="272"/>
      <c r="DI755" s="272"/>
      <c r="DJ755" s="272"/>
      <c r="DK755" s="272"/>
      <c r="DL755" s="272"/>
      <c r="DM755" s="272"/>
      <c r="DN755" s="272"/>
      <c r="DO755" s="272"/>
      <c r="DP755" s="272"/>
      <c r="DQ755" s="272"/>
      <c r="DR755" s="272"/>
      <c r="DS755" s="272"/>
      <c r="DT755" s="272"/>
      <c r="DU755" s="272"/>
      <c r="DV755" s="272"/>
      <c r="DW755" s="272"/>
      <c r="DX755" s="272"/>
      <c r="DY755" s="272"/>
      <c r="DZ755" s="272"/>
      <c r="EA755" s="272"/>
      <c r="EB755" s="272"/>
      <c r="EC755" s="272"/>
      <c r="ED755" s="272"/>
      <c r="EE755" s="272"/>
      <c r="EF755" s="272"/>
      <c r="EG755" s="272"/>
      <c r="EH755" s="272"/>
      <c r="EI755" s="272"/>
      <c r="EJ755" s="272"/>
      <c r="EK755" s="272"/>
      <c r="EL755" s="272"/>
      <c r="EM755" s="272"/>
      <c r="EN755" s="272"/>
      <c r="EO755" s="272"/>
      <c r="EP755" s="272"/>
      <c r="EQ755" s="272"/>
      <c r="ER755" s="272"/>
      <c r="ES755" s="272"/>
      <c r="ET755" s="272"/>
      <c r="EU755" s="272"/>
      <c r="EV755" s="272"/>
      <c r="EW755" s="272"/>
      <c r="EX755" s="272"/>
      <c r="EY755" s="272"/>
      <c r="EZ755" s="272"/>
      <c r="FA755" s="272"/>
      <c r="FB755" s="272"/>
      <c r="FC755" s="272"/>
      <c r="FD755" s="272"/>
      <c r="FE755" s="272"/>
      <c r="FF755" s="272"/>
      <c r="FG755" s="272"/>
      <c r="FH755" s="272"/>
      <c r="FI755" s="272"/>
      <c r="FJ755" s="272"/>
      <c r="FK755" s="272"/>
      <c r="FL755" s="272"/>
      <c r="FM755" s="272"/>
      <c r="FN755" s="272"/>
      <c r="FO755" s="272"/>
    </row>
    <row r="756" spans="3:171" ht="15">
      <c r="C756" s="301"/>
      <c r="D756" s="272"/>
      <c r="E756" s="272"/>
      <c r="F756" s="272"/>
      <c r="G756" s="272"/>
      <c r="H756" s="272"/>
      <c r="I756" s="272"/>
      <c r="J756" s="272"/>
      <c r="K756" s="272"/>
      <c r="L756" s="272"/>
      <c r="M756" s="272"/>
      <c r="N756" s="272"/>
      <c r="O756" s="272"/>
      <c r="P756" s="272"/>
      <c r="Q756" s="272"/>
      <c r="R756" s="272"/>
      <c r="S756" s="272"/>
      <c r="T756" s="272"/>
      <c r="U756" s="272"/>
      <c r="V756" s="272"/>
      <c r="W756" s="272"/>
      <c r="X756" s="272"/>
      <c r="Y756" s="272"/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  <c r="BG756" s="272"/>
      <c r="BH756" s="272"/>
      <c r="BI756" s="272"/>
      <c r="BJ756" s="272"/>
      <c r="BK756" s="272"/>
      <c r="BL756" s="272"/>
      <c r="BM756" s="272"/>
      <c r="BN756" s="272"/>
      <c r="BO756" s="272"/>
      <c r="BP756" s="272"/>
      <c r="BQ756" s="272"/>
      <c r="BR756" s="272"/>
      <c r="BS756" s="272"/>
      <c r="BT756" s="272"/>
      <c r="BU756" s="272"/>
      <c r="BV756" s="272"/>
      <c r="BW756" s="272"/>
      <c r="BX756" s="272"/>
      <c r="BY756" s="272"/>
      <c r="BZ756" s="272"/>
      <c r="CA756" s="272"/>
      <c r="CB756" s="272"/>
      <c r="CC756" s="272"/>
      <c r="CD756" s="272"/>
      <c r="CE756" s="272"/>
      <c r="CF756" s="272"/>
      <c r="CG756" s="272"/>
      <c r="CH756" s="272"/>
      <c r="CI756" s="272"/>
      <c r="CJ756" s="272"/>
      <c r="CK756" s="272"/>
      <c r="CL756" s="272"/>
      <c r="CM756" s="272"/>
      <c r="CN756" s="272"/>
      <c r="CO756" s="272"/>
      <c r="CP756" s="272"/>
      <c r="CQ756" s="272"/>
      <c r="CR756" s="272"/>
      <c r="CS756" s="272"/>
      <c r="CT756" s="272"/>
      <c r="CU756" s="272"/>
      <c r="CV756" s="272"/>
      <c r="CW756" s="272"/>
      <c r="CX756" s="272"/>
      <c r="CY756" s="272"/>
      <c r="CZ756" s="272"/>
      <c r="DA756" s="272"/>
      <c r="DB756" s="272"/>
      <c r="DC756" s="272"/>
      <c r="DD756" s="272"/>
      <c r="DE756" s="272"/>
      <c r="DF756" s="272"/>
      <c r="DG756" s="272"/>
      <c r="DH756" s="272"/>
      <c r="DI756" s="272"/>
      <c r="DJ756" s="272"/>
      <c r="DK756" s="272"/>
      <c r="DL756" s="272"/>
      <c r="DM756" s="272"/>
      <c r="DN756" s="272"/>
      <c r="DO756" s="272"/>
      <c r="DP756" s="272"/>
      <c r="DQ756" s="272"/>
      <c r="DR756" s="272"/>
      <c r="DS756" s="272"/>
      <c r="DT756" s="272"/>
      <c r="DU756" s="272"/>
      <c r="DV756" s="272"/>
      <c r="DW756" s="272"/>
      <c r="DX756" s="272"/>
      <c r="DY756" s="272"/>
      <c r="DZ756" s="272"/>
      <c r="EA756" s="272"/>
      <c r="EB756" s="272"/>
      <c r="EC756" s="272"/>
      <c r="ED756" s="272"/>
      <c r="EE756" s="272"/>
      <c r="EF756" s="272"/>
      <c r="EG756" s="272"/>
      <c r="EH756" s="272"/>
      <c r="EI756" s="272"/>
      <c r="EJ756" s="272"/>
      <c r="EK756" s="272"/>
      <c r="EL756" s="272"/>
      <c r="EM756" s="272"/>
      <c r="EN756" s="272"/>
      <c r="EO756" s="272"/>
      <c r="EP756" s="272"/>
      <c r="EQ756" s="272"/>
      <c r="ER756" s="272"/>
      <c r="ES756" s="272"/>
      <c r="ET756" s="272"/>
      <c r="EU756" s="272"/>
      <c r="EV756" s="272"/>
      <c r="EW756" s="272"/>
      <c r="EX756" s="272"/>
      <c r="EY756" s="272"/>
      <c r="EZ756" s="272"/>
      <c r="FA756" s="272"/>
      <c r="FB756" s="272"/>
      <c r="FC756" s="272"/>
      <c r="FD756" s="272"/>
      <c r="FE756" s="272"/>
      <c r="FF756" s="272"/>
      <c r="FG756" s="272"/>
      <c r="FH756" s="272"/>
      <c r="FI756" s="272"/>
      <c r="FJ756" s="272"/>
      <c r="FK756" s="272"/>
      <c r="FL756" s="272"/>
      <c r="FM756" s="272"/>
      <c r="FN756" s="272"/>
      <c r="FO756" s="272"/>
    </row>
    <row r="757" spans="3:171" ht="15">
      <c r="C757" s="301"/>
      <c r="D757" s="272"/>
      <c r="E757" s="272"/>
      <c r="F757" s="272"/>
      <c r="G757" s="272"/>
      <c r="H757" s="272"/>
      <c r="I757" s="272"/>
      <c r="J757" s="272"/>
      <c r="K757" s="272"/>
      <c r="L757" s="272"/>
      <c r="M757" s="272"/>
      <c r="N757" s="272"/>
      <c r="O757" s="272"/>
      <c r="P757" s="272"/>
      <c r="Q757" s="272"/>
      <c r="R757" s="272"/>
      <c r="S757" s="272"/>
      <c r="T757" s="272"/>
      <c r="U757" s="272"/>
      <c r="V757" s="272"/>
      <c r="W757" s="272"/>
      <c r="X757" s="272"/>
      <c r="Y757" s="272"/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  <c r="BG757" s="272"/>
      <c r="BH757" s="272"/>
      <c r="BI757" s="272"/>
      <c r="BJ757" s="272"/>
      <c r="BK757" s="272"/>
      <c r="BL757" s="272"/>
      <c r="BM757" s="272"/>
      <c r="BN757" s="272"/>
      <c r="BO757" s="272"/>
      <c r="BP757" s="272"/>
      <c r="BQ757" s="272"/>
      <c r="BR757" s="272"/>
      <c r="BS757" s="272"/>
      <c r="BT757" s="272"/>
      <c r="BU757" s="272"/>
      <c r="BV757" s="272"/>
      <c r="BW757" s="272"/>
      <c r="BX757" s="272"/>
      <c r="BY757" s="272"/>
      <c r="BZ757" s="272"/>
      <c r="CA757" s="272"/>
      <c r="CB757" s="272"/>
      <c r="CC757" s="272"/>
      <c r="CD757" s="272"/>
      <c r="CE757" s="272"/>
      <c r="CF757" s="272"/>
      <c r="CG757" s="272"/>
      <c r="CH757" s="272"/>
      <c r="CI757" s="272"/>
      <c r="CJ757" s="272"/>
      <c r="CK757" s="272"/>
      <c r="CL757" s="272"/>
      <c r="CM757" s="272"/>
      <c r="CN757" s="272"/>
      <c r="CO757" s="272"/>
      <c r="CP757" s="272"/>
      <c r="CQ757" s="272"/>
      <c r="CR757" s="272"/>
      <c r="CS757" s="272"/>
      <c r="CT757" s="272"/>
      <c r="CU757" s="272"/>
      <c r="CV757" s="272"/>
      <c r="CW757" s="272"/>
      <c r="CX757" s="272"/>
      <c r="CY757" s="272"/>
      <c r="CZ757" s="272"/>
      <c r="DA757" s="272"/>
      <c r="DB757" s="272"/>
      <c r="DC757" s="272"/>
      <c r="DD757" s="272"/>
      <c r="DE757" s="272"/>
      <c r="DF757" s="272"/>
      <c r="DG757" s="272"/>
      <c r="DH757" s="272"/>
      <c r="DI757" s="272"/>
      <c r="DJ757" s="272"/>
      <c r="DK757" s="272"/>
      <c r="DL757" s="272"/>
      <c r="DM757" s="272"/>
      <c r="DN757" s="272"/>
      <c r="DO757" s="272"/>
      <c r="DP757" s="272"/>
      <c r="DQ757" s="272"/>
      <c r="DR757" s="272"/>
      <c r="DS757" s="272"/>
      <c r="DT757" s="272"/>
      <c r="DU757" s="272"/>
      <c r="DV757" s="272"/>
      <c r="DW757" s="272"/>
      <c r="DX757" s="272"/>
      <c r="DY757" s="272"/>
      <c r="DZ757" s="272"/>
      <c r="EA757" s="272"/>
      <c r="EB757" s="272"/>
      <c r="EC757" s="272"/>
      <c r="ED757" s="272"/>
      <c r="EE757" s="272"/>
      <c r="EF757" s="272"/>
      <c r="EG757" s="272"/>
      <c r="EH757" s="272"/>
      <c r="EI757" s="272"/>
      <c r="EJ757" s="272"/>
      <c r="EK757" s="272"/>
      <c r="EL757" s="272"/>
      <c r="EM757" s="272"/>
      <c r="EN757" s="272"/>
      <c r="EO757" s="272"/>
      <c r="EP757" s="272"/>
      <c r="EQ757" s="272"/>
      <c r="ER757" s="272"/>
      <c r="ES757" s="272"/>
      <c r="ET757" s="272"/>
      <c r="EU757" s="272"/>
      <c r="EV757" s="272"/>
      <c r="EW757" s="272"/>
      <c r="EX757" s="272"/>
      <c r="EY757" s="272"/>
      <c r="EZ757" s="272"/>
      <c r="FA757" s="272"/>
      <c r="FB757" s="272"/>
      <c r="FC757" s="272"/>
      <c r="FD757" s="272"/>
      <c r="FE757" s="272"/>
      <c r="FF757" s="272"/>
      <c r="FG757" s="272"/>
      <c r="FH757" s="272"/>
      <c r="FI757" s="272"/>
      <c r="FJ757" s="272"/>
      <c r="FK757" s="272"/>
      <c r="FL757" s="272"/>
      <c r="FM757" s="272"/>
      <c r="FN757" s="272"/>
      <c r="FO757" s="272"/>
    </row>
    <row r="758" spans="3:171" ht="15">
      <c r="C758" s="301"/>
      <c r="D758" s="272"/>
      <c r="E758" s="272"/>
      <c r="F758" s="272"/>
      <c r="G758" s="272"/>
      <c r="H758" s="272"/>
      <c r="I758" s="272"/>
      <c r="J758" s="272"/>
      <c r="K758" s="272"/>
      <c r="L758" s="272"/>
      <c r="M758" s="272"/>
      <c r="N758" s="272"/>
      <c r="O758" s="272"/>
      <c r="P758" s="272"/>
      <c r="Q758" s="272"/>
      <c r="R758" s="272"/>
      <c r="S758" s="272"/>
      <c r="T758" s="272"/>
      <c r="U758" s="272"/>
      <c r="V758" s="272"/>
      <c r="W758" s="272"/>
      <c r="X758" s="272"/>
      <c r="Y758" s="272"/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  <c r="BG758" s="272"/>
      <c r="BH758" s="272"/>
      <c r="BI758" s="272"/>
      <c r="BJ758" s="272"/>
      <c r="BK758" s="272"/>
      <c r="BL758" s="272"/>
      <c r="BM758" s="272"/>
      <c r="BN758" s="272"/>
      <c r="BO758" s="272"/>
      <c r="BP758" s="272"/>
      <c r="BQ758" s="272"/>
      <c r="BR758" s="272"/>
      <c r="BS758" s="272"/>
      <c r="BT758" s="272"/>
      <c r="BU758" s="272"/>
      <c r="BV758" s="272"/>
      <c r="BW758" s="272"/>
      <c r="BX758" s="272"/>
      <c r="BY758" s="272"/>
      <c r="BZ758" s="272"/>
      <c r="CA758" s="272"/>
      <c r="CB758" s="272"/>
      <c r="CC758" s="272"/>
      <c r="CD758" s="272"/>
      <c r="CE758" s="272"/>
      <c r="CF758" s="272"/>
      <c r="CG758" s="272"/>
      <c r="CH758" s="272"/>
      <c r="CI758" s="272"/>
      <c r="CJ758" s="272"/>
      <c r="CK758" s="272"/>
      <c r="CL758" s="272"/>
      <c r="CM758" s="272"/>
      <c r="CN758" s="272"/>
      <c r="CO758" s="272"/>
      <c r="CP758" s="272"/>
      <c r="CQ758" s="272"/>
      <c r="CR758" s="272"/>
      <c r="CS758" s="272"/>
      <c r="CT758" s="272"/>
      <c r="CU758" s="272"/>
      <c r="CV758" s="272"/>
      <c r="CW758" s="272"/>
      <c r="CX758" s="272"/>
      <c r="CY758" s="272"/>
      <c r="CZ758" s="272"/>
      <c r="DA758" s="272"/>
      <c r="DB758" s="272"/>
      <c r="DC758" s="272"/>
      <c r="DD758" s="272"/>
      <c r="DE758" s="272"/>
      <c r="DF758" s="272"/>
      <c r="DG758" s="272"/>
      <c r="DH758" s="272"/>
      <c r="DI758" s="272"/>
      <c r="DJ758" s="272"/>
      <c r="DK758" s="272"/>
      <c r="DL758" s="272"/>
      <c r="DM758" s="272"/>
      <c r="DN758" s="272"/>
      <c r="DO758" s="272"/>
      <c r="DP758" s="272"/>
      <c r="DQ758" s="272"/>
      <c r="DR758" s="272"/>
      <c r="DS758" s="272"/>
      <c r="DT758" s="272"/>
      <c r="DU758" s="272"/>
      <c r="DV758" s="272"/>
      <c r="DW758" s="272"/>
      <c r="DX758" s="272"/>
      <c r="DY758" s="272"/>
      <c r="DZ758" s="272"/>
      <c r="EA758" s="272"/>
      <c r="EB758" s="272"/>
      <c r="EC758" s="272"/>
      <c r="ED758" s="272"/>
      <c r="EE758" s="272"/>
      <c r="EF758" s="272"/>
      <c r="EG758" s="272"/>
      <c r="EH758" s="272"/>
      <c r="EI758" s="272"/>
      <c r="EJ758" s="272"/>
      <c r="EK758" s="272"/>
      <c r="EL758" s="272"/>
      <c r="EM758" s="272"/>
      <c r="EN758" s="272"/>
      <c r="EO758" s="272"/>
      <c r="EP758" s="272"/>
      <c r="EQ758" s="272"/>
      <c r="ER758" s="272"/>
      <c r="ES758" s="272"/>
      <c r="ET758" s="272"/>
      <c r="EU758" s="272"/>
      <c r="EV758" s="272"/>
      <c r="EW758" s="272"/>
      <c r="EX758" s="272"/>
      <c r="EY758" s="272"/>
      <c r="EZ758" s="272"/>
      <c r="FA758" s="272"/>
      <c r="FB758" s="272"/>
      <c r="FC758" s="272"/>
      <c r="FD758" s="272"/>
      <c r="FE758" s="272"/>
      <c r="FF758" s="272"/>
      <c r="FG758" s="272"/>
      <c r="FH758" s="272"/>
      <c r="FI758" s="272"/>
      <c r="FJ758" s="272"/>
      <c r="FK758" s="272"/>
      <c r="FL758" s="272"/>
      <c r="FM758" s="272"/>
      <c r="FN758" s="272"/>
      <c r="FO758" s="272"/>
    </row>
    <row r="759" spans="3:171" ht="15">
      <c r="C759" s="301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  <c r="Q759" s="272"/>
      <c r="R759" s="272"/>
      <c r="S759" s="272"/>
      <c r="T759" s="272"/>
      <c r="U759" s="272"/>
      <c r="V759" s="272"/>
      <c r="W759" s="272"/>
      <c r="X759" s="272"/>
      <c r="Y759" s="272"/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  <c r="BG759" s="272"/>
      <c r="BH759" s="272"/>
      <c r="BI759" s="272"/>
      <c r="BJ759" s="272"/>
      <c r="BK759" s="272"/>
      <c r="BL759" s="272"/>
      <c r="BM759" s="272"/>
      <c r="BN759" s="272"/>
      <c r="BO759" s="272"/>
      <c r="BP759" s="272"/>
      <c r="BQ759" s="272"/>
      <c r="BR759" s="272"/>
      <c r="BS759" s="272"/>
      <c r="BT759" s="272"/>
      <c r="BU759" s="272"/>
      <c r="BV759" s="272"/>
      <c r="BW759" s="272"/>
      <c r="BX759" s="272"/>
      <c r="BY759" s="272"/>
      <c r="BZ759" s="272"/>
      <c r="CA759" s="272"/>
      <c r="CB759" s="272"/>
      <c r="CC759" s="272"/>
      <c r="CD759" s="272"/>
      <c r="CE759" s="272"/>
      <c r="CF759" s="272"/>
      <c r="CG759" s="272"/>
      <c r="CH759" s="272"/>
      <c r="CI759" s="272"/>
      <c r="CJ759" s="272"/>
      <c r="CK759" s="272"/>
      <c r="CL759" s="272"/>
      <c r="CM759" s="272"/>
      <c r="CN759" s="272"/>
      <c r="CO759" s="272"/>
      <c r="CP759" s="272"/>
      <c r="CQ759" s="272"/>
      <c r="CR759" s="272"/>
      <c r="CS759" s="272"/>
      <c r="CT759" s="272"/>
      <c r="CU759" s="272"/>
      <c r="CV759" s="272"/>
      <c r="CW759" s="272"/>
      <c r="CX759" s="272"/>
      <c r="CY759" s="272"/>
      <c r="CZ759" s="272"/>
      <c r="DA759" s="272"/>
      <c r="DB759" s="272"/>
      <c r="DC759" s="272"/>
      <c r="DD759" s="272"/>
      <c r="DE759" s="272"/>
      <c r="DF759" s="272"/>
      <c r="DG759" s="272"/>
      <c r="DH759" s="272"/>
      <c r="DI759" s="272"/>
      <c r="DJ759" s="272"/>
      <c r="DK759" s="272"/>
      <c r="DL759" s="272"/>
      <c r="DM759" s="272"/>
      <c r="DN759" s="272"/>
      <c r="DO759" s="272"/>
      <c r="DP759" s="272"/>
      <c r="DQ759" s="272"/>
      <c r="DR759" s="272"/>
      <c r="DS759" s="272"/>
      <c r="DT759" s="272"/>
      <c r="DU759" s="272"/>
      <c r="DV759" s="272"/>
      <c r="DW759" s="272"/>
      <c r="DX759" s="272"/>
      <c r="DY759" s="272"/>
      <c r="DZ759" s="272"/>
      <c r="EA759" s="272"/>
      <c r="EB759" s="272"/>
      <c r="EC759" s="272"/>
      <c r="ED759" s="272"/>
      <c r="EE759" s="272"/>
      <c r="EF759" s="272"/>
      <c r="EG759" s="272"/>
      <c r="EH759" s="272"/>
      <c r="EI759" s="272"/>
      <c r="EJ759" s="272"/>
      <c r="EK759" s="272"/>
      <c r="EL759" s="272"/>
      <c r="EM759" s="272"/>
      <c r="EN759" s="272"/>
      <c r="EO759" s="272"/>
      <c r="EP759" s="272"/>
      <c r="EQ759" s="272"/>
      <c r="ER759" s="272"/>
      <c r="ES759" s="272"/>
      <c r="ET759" s="272"/>
      <c r="EU759" s="272"/>
      <c r="EV759" s="272"/>
      <c r="EW759" s="272"/>
      <c r="EX759" s="272"/>
      <c r="EY759" s="272"/>
      <c r="EZ759" s="272"/>
      <c r="FA759" s="272"/>
      <c r="FB759" s="272"/>
      <c r="FC759" s="272"/>
      <c r="FD759" s="272"/>
      <c r="FE759" s="272"/>
      <c r="FF759" s="272"/>
      <c r="FG759" s="272"/>
      <c r="FH759" s="272"/>
      <c r="FI759" s="272"/>
      <c r="FJ759" s="272"/>
      <c r="FK759" s="272"/>
      <c r="FL759" s="272"/>
      <c r="FM759" s="272"/>
      <c r="FN759" s="272"/>
      <c r="FO759" s="272"/>
    </row>
    <row r="760" spans="3:171" ht="15">
      <c r="C760" s="301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  <c r="Q760" s="272"/>
      <c r="R760" s="272"/>
      <c r="S760" s="272"/>
      <c r="T760" s="272"/>
      <c r="U760" s="272"/>
      <c r="V760" s="272"/>
      <c r="W760" s="272"/>
      <c r="X760" s="272"/>
      <c r="Y760" s="272"/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  <c r="BG760" s="272"/>
      <c r="BH760" s="272"/>
      <c r="BI760" s="272"/>
      <c r="BJ760" s="272"/>
      <c r="BK760" s="272"/>
      <c r="BL760" s="272"/>
      <c r="BM760" s="272"/>
      <c r="BN760" s="272"/>
      <c r="BO760" s="272"/>
      <c r="BP760" s="272"/>
      <c r="BQ760" s="272"/>
      <c r="BR760" s="272"/>
      <c r="BS760" s="272"/>
      <c r="BT760" s="272"/>
      <c r="BU760" s="272"/>
      <c r="BV760" s="272"/>
      <c r="BW760" s="272"/>
      <c r="BX760" s="272"/>
      <c r="BY760" s="272"/>
      <c r="BZ760" s="272"/>
      <c r="CA760" s="272"/>
      <c r="CB760" s="272"/>
      <c r="CC760" s="272"/>
      <c r="CD760" s="272"/>
      <c r="CE760" s="272"/>
      <c r="CF760" s="272"/>
      <c r="CG760" s="272"/>
      <c r="CH760" s="272"/>
      <c r="CI760" s="272"/>
      <c r="CJ760" s="272"/>
      <c r="CK760" s="272"/>
      <c r="CL760" s="272"/>
      <c r="CM760" s="272"/>
      <c r="CN760" s="272"/>
      <c r="CO760" s="272"/>
      <c r="CP760" s="272"/>
      <c r="CQ760" s="272"/>
      <c r="CR760" s="272"/>
      <c r="CS760" s="272"/>
      <c r="CT760" s="272"/>
      <c r="CU760" s="272"/>
      <c r="CV760" s="272"/>
      <c r="CW760" s="272"/>
      <c r="CX760" s="272"/>
      <c r="CY760" s="272"/>
      <c r="CZ760" s="272"/>
      <c r="DA760" s="272"/>
      <c r="DB760" s="272"/>
      <c r="DC760" s="272"/>
      <c r="DD760" s="272"/>
      <c r="DE760" s="272"/>
      <c r="DF760" s="272"/>
      <c r="DG760" s="272"/>
      <c r="DH760" s="272"/>
      <c r="DI760" s="272"/>
      <c r="DJ760" s="272"/>
      <c r="DK760" s="272"/>
      <c r="DL760" s="272"/>
      <c r="DM760" s="272"/>
      <c r="DN760" s="272"/>
      <c r="DO760" s="272"/>
      <c r="DP760" s="272"/>
      <c r="DQ760" s="272"/>
      <c r="DR760" s="272"/>
      <c r="DS760" s="272"/>
      <c r="DT760" s="272"/>
      <c r="DU760" s="272"/>
      <c r="DV760" s="272"/>
      <c r="DW760" s="272"/>
      <c r="DX760" s="272"/>
      <c r="DY760" s="272"/>
      <c r="DZ760" s="272"/>
      <c r="EA760" s="272"/>
      <c r="EB760" s="272"/>
      <c r="EC760" s="272"/>
      <c r="ED760" s="272"/>
      <c r="EE760" s="272"/>
      <c r="EF760" s="272"/>
      <c r="EG760" s="272"/>
      <c r="EH760" s="272"/>
      <c r="EI760" s="272"/>
      <c r="EJ760" s="272"/>
      <c r="EK760" s="272"/>
      <c r="EL760" s="272"/>
      <c r="EM760" s="272"/>
      <c r="EN760" s="272"/>
      <c r="EO760" s="272"/>
      <c r="EP760" s="272"/>
      <c r="EQ760" s="272"/>
      <c r="ER760" s="272"/>
      <c r="ES760" s="272"/>
      <c r="ET760" s="272"/>
      <c r="EU760" s="272"/>
      <c r="EV760" s="272"/>
      <c r="EW760" s="272"/>
      <c r="EX760" s="272"/>
      <c r="EY760" s="272"/>
      <c r="EZ760" s="272"/>
      <c r="FA760" s="272"/>
      <c r="FB760" s="272"/>
      <c r="FC760" s="272"/>
      <c r="FD760" s="272"/>
      <c r="FE760" s="272"/>
      <c r="FF760" s="272"/>
      <c r="FG760" s="272"/>
      <c r="FH760" s="272"/>
      <c r="FI760" s="272"/>
      <c r="FJ760" s="272"/>
      <c r="FK760" s="272"/>
      <c r="FL760" s="272"/>
      <c r="FM760" s="272"/>
      <c r="FN760" s="272"/>
      <c r="FO760" s="272"/>
    </row>
    <row r="761" spans="3:171" ht="15">
      <c r="C761" s="301"/>
      <c r="D761" s="272"/>
      <c r="E761" s="272"/>
      <c r="F761" s="272"/>
      <c r="G761" s="272"/>
      <c r="H761" s="272"/>
      <c r="I761" s="272"/>
      <c r="J761" s="272"/>
      <c r="K761" s="272"/>
      <c r="L761" s="272"/>
      <c r="M761" s="272"/>
      <c r="N761" s="272"/>
      <c r="O761" s="272"/>
      <c r="P761" s="272"/>
      <c r="Q761" s="272"/>
      <c r="R761" s="272"/>
      <c r="S761" s="272"/>
      <c r="T761" s="272"/>
      <c r="U761" s="272"/>
      <c r="V761" s="272"/>
      <c r="W761" s="272"/>
      <c r="X761" s="272"/>
      <c r="Y761" s="272"/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  <c r="BG761" s="272"/>
      <c r="BH761" s="272"/>
      <c r="BI761" s="272"/>
      <c r="BJ761" s="272"/>
      <c r="BK761" s="272"/>
      <c r="BL761" s="272"/>
      <c r="BM761" s="272"/>
      <c r="BN761" s="272"/>
      <c r="BO761" s="272"/>
      <c r="BP761" s="272"/>
      <c r="BQ761" s="272"/>
      <c r="BR761" s="272"/>
      <c r="BS761" s="272"/>
      <c r="BT761" s="272"/>
      <c r="BU761" s="272"/>
      <c r="BV761" s="272"/>
      <c r="BW761" s="272"/>
      <c r="BX761" s="272"/>
      <c r="BY761" s="272"/>
      <c r="BZ761" s="272"/>
      <c r="CA761" s="272"/>
      <c r="CB761" s="272"/>
      <c r="CC761" s="272"/>
      <c r="CD761" s="272"/>
      <c r="CE761" s="272"/>
      <c r="CF761" s="272"/>
      <c r="CG761" s="272"/>
      <c r="CH761" s="272"/>
      <c r="CI761" s="272"/>
      <c r="CJ761" s="272"/>
      <c r="CK761" s="272"/>
      <c r="CL761" s="272"/>
      <c r="CM761" s="272"/>
      <c r="CN761" s="272"/>
      <c r="CO761" s="272"/>
      <c r="CP761" s="272"/>
      <c r="CQ761" s="272"/>
      <c r="CR761" s="272"/>
      <c r="CS761" s="272"/>
      <c r="CT761" s="272"/>
      <c r="CU761" s="272"/>
      <c r="CV761" s="272"/>
      <c r="CW761" s="272"/>
      <c r="CX761" s="272"/>
      <c r="CY761" s="272"/>
      <c r="CZ761" s="272"/>
      <c r="DA761" s="272"/>
      <c r="DB761" s="272"/>
      <c r="DC761" s="272"/>
      <c r="DD761" s="272"/>
      <c r="DE761" s="272"/>
      <c r="DF761" s="272"/>
      <c r="DG761" s="272"/>
      <c r="DH761" s="272"/>
      <c r="DI761" s="272"/>
      <c r="DJ761" s="272"/>
      <c r="DK761" s="272"/>
      <c r="DL761" s="272"/>
      <c r="DM761" s="272"/>
      <c r="DN761" s="272"/>
      <c r="DO761" s="272"/>
      <c r="DP761" s="272"/>
      <c r="DQ761" s="272"/>
      <c r="DR761" s="272"/>
      <c r="DS761" s="272"/>
      <c r="DT761" s="272"/>
      <c r="DU761" s="272"/>
      <c r="DV761" s="272"/>
      <c r="DW761" s="272"/>
      <c r="DX761" s="272"/>
      <c r="DY761" s="272"/>
      <c r="DZ761" s="272"/>
      <c r="EA761" s="272"/>
      <c r="EB761" s="272"/>
      <c r="EC761" s="272"/>
      <c r="ED761" s="272"/>
      <c r="EE761" s="272"/>
      <c r="EF761" s="272"/>
      <c r="EG761" s="272"/>
      <c r="EH761" s="272"/>
      <c r="EI761" s="272"/>
      <c r="EJ761" s="272"/>
      <c r="EK761" s="272"/>
      <c r="EL761" s="272"/>
      <c r="EM761" s="272"/>
      <c r="EN761" s="272"/>
      <c r="EO761" s="272"/>
      <c r="EP761" s="272"/>
      <c r="EQ761" s="272"/>
      <c r="ER761" s="272"/>
      <c r="ES761" s="272"/>
      <c r="ET761" s="272"/>
      <c r="EU761" s="272"/>
      <c r="EV761" s="272"/>
      <c r="EW761" s="272"/>
      <c r="EX761" s="272"/>
      <c r="EY761" s="272"/>
      <c r="EZ761" s="272"/>
      <c r="FA761" s="272"/>
      <c r="FB761" s="272"/>
      <c r="FC761" s="272"/>
      <c r="FD761" s="272"/>
      <c r="FE761" s="272"/>
      <c r="FF761" s="272"/>
      <c r="FG761" s="272"/>
      <c r="FH761" s="272"/>
      <c r="FI761" s="272"/>
      <c r="FJ761" s="272"/>
      <c r="FK761" s="272"/>
      <c r="FL761" s="272"/>
      <c r="FM761" s="272"/>
      <c r="FN761" s="272"/>
      <c r="FO761" s="272"/>
    </row>
    <row r="762" spans="3:171" ht="15">
      <c r="C762" s="301"/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N762" s="272"/>
      <c r="O762" s="272"/>
      <c r="P762" s="272"/>
      <c r="Q762" s="272"/>
      <c r="R762" s="272"/>
      <c r="S762" s="272"/>
      <c r="T762" s="272"/>
      <c r="U762" s="272"/>
      <c r="V762" s="272"/>
      <c r="W762" s="272"/>
      <c r="X762" s="272"/>
      <c r="Y762" s="272"/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  <c r="BG762" s="272"/>
      <c r="BH762" s="272"/>
      <c r="BI762" s="272"/>
      <c r="BJ762" s="272"/>
      <c r="BK762" s="272"/>
      <c r="BL762" s="272"/>
      <c r="BM762" s="272"/>
      <c r="BN762" s="272"/>
      <c r="BO762" s="272"/>
      <c r="BP762" s="272"/>
      <c r="BQ762" s="272"/>
      <c r="BR762" s="272"/>
      <c r="BS762" s="272"/>
      <c r="BT762" s="272"/>
      <c r="BU762" s="272"/>
      <c r="BV762" s="272"/>
      <c r="BW762" s="272"/>
      <c r="BX762" s="272"/>
      <c r="BY762" s="272"/>
      <c r="BZ762" s="272"/>
      <c r="CA762" s="272"/>
      <c r="CB762" s="272"/>
      <c r="CC762" s="272"/>
      <c r="CD762" s="272"/>
      <c r="CE762" s="272"/>
      <c r="CF762" s="272"/>
      <c r="CG762" s="272"/>
      <c r="CH762" s="272"/>
      <c r="CI762" s="272"/>
      <c r="CJ762" s="272"/>
      <c r="CK762" s="272"/>
      <c r="CL762" s="272"/>
      <c r="CM762" s="272"/>
      <c r="CN762" s="272"/>
      <c r="CO762" s="272"/>
      <c r="CP762" s="272"/>
      <c r="CQ762" s="272"/>
      <c r="CR762" s="272"/>
      <c r="CS762" s="272"/>
      <c r="CT762" s="272"/>
      <c r="CU762" s="272"/>
      <c r="CV762" s="272"/>
      <c r="CW762" s="272"/>
      <c r="CX762" s="272"/>
      <c r="CY762" s="272"/>
      <c r="CZ762" s="272"/>
      <c r="DA762" s="272"/>
      <c r="DB762" s="272"/>
      <c r="DC762" s="272"/>
      <c r="DD762" s="272"/>
      <c r="DE762" s="272"/>
      <c r="DF762" s="272"/>
      <c r="DG762" s="272"/>
      <c r="DH762" s="272"/>
      <c r="DI762" s="272"/>
      <c r="DJ762" s="272"/>
      <c r="DK762" s="272"/>
      <c r="DL762" s="272"/>
      <c r="DM762" s="272"/>
      <c r="DN762" s="272"/>
      <c r="DO762" s="272"/>
      <c r="DP762" s="272"/>
      <c r="DQ762" s="272"/>
      <c r="DR762" s="272"/>
      <c r="DS762" s="272"/>
      <c r="DT762" s="272"/>
      <c r="DU762" s="272"/>
      <c r="DV762" s="272"/>
      <c r="DW762" s="272"/>
      <c r="DX762" s="272"/>
      <c r="DY762" s="272"/>
      <c r="DZ762" s="272"/>
      <c r="EA762" s="272"/>
      <c r="EB762" s="272"/>
      <c r="EC762" s="272"/>
      <c r="ED762" s="272"/>
      <c r="EE762" s="272"/>
      <c r="EF762" s="272"/>
      <c r="EG762" s="272"/>
      <c r="EH762" s="272"/>
      <c r="EI762" s="272"/>
      <c r="EJ762" s="272"/>
      <c r="EK762" s="272"/>
      <c r="EL762" s="272"/>
      <c r="EM762" s="272"/>
      <c r="EN762" s="272"/>
      <c r="EO762" s="272"/>
      <c r="EP762" s="272"/>
      <c r="EQ762" s="272"/>
      <c r="ER762" s="272"/>
      <c r="ES762" s="272"/>
      <c r="ET762" s="272"/>
      <c r="EU762" s="272"/>
      <c r="EV762" s="272"/>
      <c r="EW762" s="272"/>
      <c r="EX762" s="272"/>
      <c r="EY762" s="272"/>
      <c r="EZ762" s="272"/>
      <c r="FA762" s="272"/>
      <c r="FB762" s="272"/>
      <c r="FC762" s="272"/>
      <c r="FD762" s="272"/>
      <c r="FE762" s="272"/>
      <c r="FF762" s="272"/>
      <c r="FG762" s="272"/>
      <c r="FH762" s="272"/>
      <c r="FI762" s="272"/>
      <c r="FJ762" s="272"/>
      <c r="FK762" s="272"/>
      <c r="FL762" s="272"/>
      <c r="FM762" s="272"/>
      <c r="FN762" s="272"/>
      <c r="FO762" s="272"/>
    </row>
    <row r="763" spans="3:171" ht="15">
      <c r="C763" s="301"/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  <c r="BG763" s="272"/>
      <c r="BH763" s="272"/>
      <c r="BI763" s="272"/>
      <c r="BJ763" s="272"/>
      <c r="BK763" s="272"/>
      <c r="BL763" s="272"/>
      <c r="BM763" s="272"/>
      <c r="BN763" s="272"/>
      <c r="BO763" s="272"/>
      <c r="BP763" s="272"/>
      <c r="BQ763" s="272"/>
      <c r="BR763" s="272"/>
      <c r="BS763" s="272"/>
      <c r="BT763" s="272"/>
      <c r="BU763" s="272"/>
      <c r="BV763" s="272"/>
      <c r="BW763" s="272"/>
      <c r="BX763" s="272"/>
      <c r="BY763" s="272"/>
      <c r="BZ763" s="272"/>
      <c r="CA763" s="272"/>
      <c r="CB763" s="272"/>
      <c r="CC763" s="272"/>
      <c r="CD763" s="272"/>
      <c r="CE763" s="272"/>
      <c r="CF763" s="272"/>
      <c r="CG763" s="272"/>
      <c r="CH763" s="272"/>
      <c r="CI763" s="272"/>
      <c r="CJ763" s="272"/>
      <c r="CK763" s="272"/>
      <c r="CL763" s="272"/>
      <c r="CM763" s="272"/>
      <c r="CN763" s="272"/>
      <c r="CO763" s="272"/>
      <c r="CP763" s="272"/>
      <c r="CQ763" s="272"/>
      <c r="CR763" s="272"/>
      <c r="CS763" s="272"/>
      <c r="CT763" s="272"/>
      <c r="CU763" s="272"/>
      <c r="CV763" s="272"/>
      <c r="CW763" s="272"/>
      <c r="CX763" s="272"/>
      <c r="CY763" s="272"/>
      <c r="CZ763" s="272"/>
      <c r="DA763" s="272"/>
      <c r="DB763" s="272"/>
      <c r="DC763" s="272"/>
      <c r="DD763" s="272"/>
      <c r="DE763" s="272"/>
      <c r="DF763" s="272"/>
      <c r="DG763" s="272"/>
      <c r="DH763" s="272"/>
      <c r="DI763" s="272"/>
      <c r="DJ763" s="272"/>
      <c r="DK763" s="272"/>
      <c r="DL763" s="272"/>
      <c r="DM763" s="272"/>
      <c r="DN763" s="272"/>
      <c r="DO763" s="272"/>
      <c r="DP763" s="272"/>
      <c r="DQ763" s="272"/>
      <c r="DR763" s="272"/>
      <c r="DS763" s="272"/>
      <c r="DT763" s="272"/>
      <c r="DU763" s="272"/>
      <c r="DV763" s="272"/>
      <c r="DW763" s="272"/>
      <c r="DX763" s="272"/>
      <c r="DY763" s="272"/>
      <c r="DZ763" s="272"/>
      <c r="EA763" s="272"/>
      <c r="EB763" s="272"/>
      <c r="EC763" s="272"/>
      <c r="ED763" s="272"/>
      <c r="EE763" s="272"/>
      <c r="EF763" s="272"/>
      <c r="EG763" s="272"/>
      <c r="EH763" s="272"/>
      <c r="EI763" s="272"/>
      <c r="EJ763" s="272"/>
      <c r="EK763" s="272"/>
      <c r="EL763" s="272"/>
      <c r="EM763" s="272"/>
      <c r="EN763" s="272"/>
      <c r="EO763" s="272"/>
      <c r="EP763" s="272"/>
      <c r="EQ763" s="272"/>
      <c r="ER763" s="272"/>
      <c r="ES763" s="272"/>
      <c r="ET763" s="272"/>
      <c r="EU763" s="272"/>
      <c r="EV763" s="272"/>
      <c r="EW763" s="272"/>
      <c r="EX763" s="272"/>
      <c r="EY763" s="272"/>
      <c r="EZ763" s="272"/>
      <c r="FA763" s="272"/>
      <c r="FB763" s="272"/>
      <c r="FC763" s="272"/>
      <c r="FD763" s="272"/>
      <c r="FE763" s="272"/>
      <c r="FF763" s="272"/>
      <c r="FG763" s="272"/>
      <c r="FH763" s="272"/>
      <c r="FI763" s="272"/>
      <c r="FJ763" s="272"/>
      <c r="FK763" s="272"/>
      <c r="FL763" s="272"/>
      <c r="FM763" s="272"/>
      <c r="FN763" s="272"/>
      <c r="FO763" s="272"/>
    </row>
    <row r="764" spans="3:171" ht="15">
      <c r="C764" s="301"/>
      <c r="D764" s="272"/>
      <c r="E764" s="272"/>
      <c r="F764" s="272"/>
      <c r="G764" s="272"/>
      <c r="H764" s="272"/>
      <c r="I764" s="272"/>
      <c r="J764" s="272"/>
      <c r="K764" s="272"/>
      <c r="L764" s="272"/>
      <c r="M764" s="272"/>
      <c r="N764" s="272"/>
      <c r="O764" s="272"/>
      <c r="P764" s="272"/>
      <c r="Q764" s="272"/>
      <c r="R764" s="272"/>
      <c r="S764" s="272"/>
      <c r="T764" s="272"/>
      <c r="U764" s="272"/>
      <c r="V764" s="272"/>
      <c r="W764" s="272"/>
      <c r="X764" s="272"/>
      <c r="Y764" s="272"/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  <c r="BG764" s="272"/>
      <c r="BH764" s="272"/>
      <c r="BI764" s="272"/>
      <c r="BJ764" s="272"/>
      <c r="BK764" s="272"/>
      <c r="BL764" s="272"/>
      <c r="BM764" s="272"/>
      <c r="BN764" s="272"/>
      <c r="BO764" s="272"/>
      <c r="BP764" s="272"/>
      <c r="BQ764" s="272"/>
      <c r="BR764" s="272"/>
      <c r="BS764" s="272"/>
      <c r="BT764" s="272"/>
      <c r="BU764" s="272"/>
      <c r="BV764" s="272"/>
      <c r="BW764" s="272"/>
      <c r="BX764" s="272"/>
      <c r="BY764" s="272"/>
      <c r="BZ764" s="272"/>
      <c r="CA764" s="272"/>
      <c r="CB764" s="272"/>
      <c r="CC764" s="272"/>
      <c r="CD764" s="272"/>
      <c r="CE764" s="272"/>
      <c r="CF764" s="272"/>
      <c r="CG764" s="272"/>
      <c r="CH764" s="272"/>
      <c r="CI764" s="272"/>
      <c r="CJ764" s="272"/>
      <c r="CK764" s="272"/>
      <c r="CL764" s="272"/>
      <c r="CM764" s="272"/>
      <c r="CN764" s="272"/>
      <c r="CO764" s="272"/>
      <c r="CP764" s="272"/>
      <c r="CQ764" s="272"/>
      <c r="CR764" s="272"/>
      <c r="CS764" s="272"/>
      <c r="CT764" s="272"/>
      <c r="CU764" s="272"/>
      <c r="CV764" s="272"/>
      <c r="CW764" s="272"/>
      <c r="CX764" s="272"/>
      <c r="CY764" s="272"/>
      <c r="CZ764" s="272"/>
      <c r="DA764" s="272"/>
      <c r="DB764" s="272"/>
      <c r="DC764" s="272"/>
      <c r="DD764" s="272"/>
      <c r="DE764" s="272"/>
      <c r="DF764" s="272"/>
      <c r="DG764" s="272"/>
      <c r="DH764" s="272"/>
      <c r="DI764" s="272"/>
      <c r="DJ764" s="272"/>
      <c r="DK764" s="272"/>
      <c r="DL764" s="272"/>
      <c r="DM764" s="272"/>
      <c r="DN764" s="272"/>
      <c r="DO764" s="272"/>
      <c r="DP764" s="272"/>
      <c r="DQ764" s="272"/>
      <c r="DR764" s="272"/>
      <c r="DS764" s="272"/>
      <c r="DT764" s="272"/>
      <c r="DU764" s="272"/>
      <c r="DV764" s="272"/>
      <c r="DW764" s="272"/>
      <c r="DX764" s="272"/>
      <c r="DY764" s="272"/>
      <c r="DZ764" s="272"/>
      <c r="EA764" s="272"/>
      <c r="EB764" s="272"/>
      <c r="EC764" s="272"/>
      <c r="ED764" s="272"/>
      <c r="EE764" s="272"/>
      <c r="EF764" s="272"/>
      <c r="EG764" s="272"/>
      <c r="EH764" s="272"/>
      <c r="EI764" s="272"/>
      <c r="EJ764" s="272"/>
      <c r="EK764" s="272"/>
      <c r="EL764" s="272"/>
      <c r="EM764" s="272"/>
      <c r="EN764" s="272"/>
      <c r="EO764" s="272"/>
      <c r="EP764" s="272"/>
      <c r="EQ764" s="272"/>
      <c r="ER764" s="272"/>
      <c r="ES764" s="272"/>
      <c r="ET764" s="272"/>
      <c r="EU764" s="272"/>
      <c r="EV764" s="272"/>
      <c r="EW764" s="272"/>
      <c r="EX764" s="272"/>
      <c r="EY764" s="272"/>
      <c r="EZ764" s="272"/>
      <c r="FA764" s="272"/>
      <c r="FB764" s="272"/>
      <c r="FC764" s="272"/>
      <c r="FD764" s="272"/>
      <c r="FE764" s="272"/>
      <c r="FF764" s="272"/>
      <c r="FG764" s="272"/>
      <c r="FH764" s="272"/>
      <c r="FI764" s="272"/>
      <c r="FJ764" s="272"/>
      <c r="FK764" s="272"/>
      <c r="FL764" s="272"/>
      <c r="FM764" s="272"/>
      <c r="FN764" s="272"/>
      <c r="FO764" s="272"/>
    </row>
    <row r="765" spans="3:171" ht="15">
      <c r="C765" s="301"/>
      <c r="D765" s="272"/>
      <c r="E765" s="272"/>
      <c r="F765" s="272"/>
      <c r="G765" s="272"/>
      <c r="H765" s="272"/>
      <c r="I765" s="272"/>
      <c r="J765" s="272"/>
      <c r="K765" s="272"/>
      <c r="L765" s="272"/>
      <c r="M765" s="272"/>
      <c r="N765" s="272"/>
      <c r="O765" s="272"/>
      <c r="P765" s="272"/>
      <c r="Q765" s="272"/>
      <c r="R765" s="272"/>
      <c r="S765" s="272"/>
      <c r="T765" s="272"/>
      <c r="U765" s="272"/>
      <c r="V765" s="272"/>
      <c r="W765" s="272"/>
      <c r="X765" s="272"/>
      <c r="Y765" s="272"/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  <c r="BG765" s="272"/>
      <c r="BH765" s="272"/>
      <c r="BI765" s="272"/>
      <c r="BJ765" s="272"/>
      <c r="BK765" s="272"/>
      <c r="BL765" s="272"/>
      <c r="BM765" s="272"/>
      <c r="BN765" s="272"/>
      <c r="BO765" s="272"/>
      <c r="BP765" s="272"/>
      <c r="BQ765" s="272"/>
      <c r="BR765" s="272"/>
      <c r="BS765" s="272"/>
      <c r="BT765" s="272"/>
      <c r="BU765" s="272"/>
      <c r="BV765" s="272"/>
      <c r="BW765" s="272"/>
      <c r="BX765" s="272"/>
      <c r="BY765" s="272"/>
      <c r="BZ765" s="272"/>
      <c r="CA765" s="272"/>
      <c r="CB765" s="272"/>
      <c r="CC765" s="272"/>
      <c r="CD765" s="272"/>
      <c r="CE765" s="272"/>
      <c r="CF765" s="272"/>
      <c r="CG765" s="272"/>
      <c r="CH765" s="272"/>
      <c r="CI765" s="272"/>
      <c r="CJ765" s="272"/>
      <c r="CK765" s="272"/>
      <c r="CL765" s="272"/>
      <c r="CM765" s="272"/>
      <c r="CN765" s="272"/>
      <c r="CO765" s="272"/>
      <c r="CP765" s="272"/>
      <c r="CQ765" s="272"/>
      <c r="CR765" s="272"/>
      <c r="CS765" s="272"/>
      <c r="CT765" s="272"/>
      <c r="CU765" s="272"/>
      <c r="CV765" s="272"/>
      <c r="CW765" s="272"/>
      <c r="CX765" s="272"/>
      <c r="CY765" s="272"/>
      <c r="CZ765" s="272"/>
      <c r="DA765" s="272"/>
      <c r="DB765" s="272"/>
      <c r="DC765" s="272"/>
      <c r="DD765" s="272"/>
      <c r="DE765" s="272"/>
      <c r="DF765" s="272"/>
      <c r="DG765" s="272"/>
      <c r="DH765" s="272"/>
      <c r="DI765" s="272"/>
      <c r="DJ765" s="272"/>
      <c r="DK765" s="272"/>
      <c r="DL765" s="272"/>
      <c r="DM765" s="272"/>
      <c r="DN765" s="272"/>
      <c r="DO765" s="272"/>
      <c r="DP765" s="272"/>
      <c r="DQ765" s="272"/>
      <c r="DR765" s="272"/>
      <c r="DS765" s="272"/>
      <c r="DT765" s="272"/>
      <c r="DU765" s="272"/>
      <c r="DV765" s="272"/>
      <c r="DW765" s="272"/>
      <c r="DX765" s="272"/>
      <c r="DY765" s="272"/>
      <c r="DZ765" s="272"/>
      <c r="EA765" s="272"/>
      <c r="EB765" s="272"/>
      <c r="EC765" s="272"/>
      <c r="ED765" s="272"/>
      <c r="EE765" s="272"/>
      <c r="EF765" s="272"/>
      <c r="EG765" s="272"/>
      <c r="EH765" s="272"/>
      <c r="EI765" s="272"/>
      <c r="EJ765" s="272"/>
      <c r="EK765" s="272"/>
      <c r="EL765" s="272"/>
      <c r="EM765" s="272"/>
      <c r="EN765" s="272"/>
      <c r="EO765" s="272"/>
      <c r="EP765" s="272"/>
      <c r="EQ765" s="272"/>
      <c r="ER765" s="272"/>
      <c r="ES765" s="272"/>
      <c r="ET765" s="272"/>
      <c r="EU765" s="272"/>
      <c r="EV765" s="272"/>
      <c r="EW765" s="272"/>
      <c r="EX765" s="272"/>
      <c r="EY765" s="272"/>
      <c r="EZ765" s="272"/>
      <c r="FA765" s="272"/>
      <c r="FB765" s="272"/>
      <c r="FC765" s="272"/>
      <c r="FD765" s="272"/>
      <c r="FE765" s="272"/>
      <c r="FF765" s="272"/>
      <c r="FG765" s="272"/>
      <c r="FH765" s="272"/>
      <c r="FI765" s="272"/>
      <c r="FJ765" s="272"/>
      <c r="FK765" s="272"/>
      <c r="FL765" s="272"/>
      <c r="FM765" s="272"/>
      <c r="FN765" s="272"/>
      <c r="FO765" s="272"/>
    </row>
    <row r="766" spans="3:171" ht="15">
      <c r="C766" s="301"/>
      <c r="D766" s="272"/>
      <c r="E766" s="272"/>
      <c r="F766" s="272"/>
      <c r="G766" s="272"/>
      <c r="H766" s="272"/>
      <c r="I766" s="272"/>
      <c r="J766" s="272"/>
      <c r="K766" s="272"/>
      <c r="L766" s="272"/>
      <c r="M766" s="272"/>
      <c r="N766" s="272"/>
      <c r="O766" s="272"/>
      <c r="P766" s="272"/>
      <c r="Q766" s="272"/>
      <c r="R766" s="272"/>
      <c r="S766" s="272"/>
      <c r="T766" s="272"/>
      <c r="U766" s="272"/>
      <c r="V766" s="272"/>
      <c r="W766" s="272"/>
      <c r="X766" s="272"/>
      <c r="Y766" s="272"/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  <c r="BG766" s="272"/>
      <c r="BH766" s="272"/>
      <c r="BI766" s="272"/>
      <c r="BJ766" s="272"/>
      <c r="BK766" s="272"/>
      <c r="BL766" s="272"/>
      <c r="BM766" s="272"/>
      <c r="BN766" s="272"/>
      <c r="BO766" s="272"/>
      <c r="BP766" s="272"/>
      <c r="BQ766" s="272"/>
      <c r="BR766" s="272"/>
      <c r="BS766" s="272"/>
      <c r="BT766" s="272"/>
      <c r="BU766" s="272"/>
      <c r="BV766" s="272"/>
      <c r="BW766" s="272"/>
      <c r="BX766" s="272"/>
      <c r="BY766" s="272"/>
      <c r="BZ766" s="272"/>
      <c r="CA766" s="272"/>
      <c r="CB766" s="272"/>
      <c r="CC766" s="272"/>
      <c r="CD766" s="272"/>
      <c r="CE766" s="272"/>
      <c r="CF766" s="272"/>
      <c r="CG766" s="272"/>
      <c r="CH766" s="272"/>
      <c r="CI766" s="272"/>
      <c r="CJ766" s="272"/>
      <c r="CK766" s="272"/>
      <c r="CL766" s="272"/>
      <c r="CM766" s="272"/>
      <c r="CN766" s="272"/>
      <c r="CO766" s="272"/>
      <c r="CP766" s="272"/>
      <c r="CQ766" s="272"/>
      <c r="CR766" s="272"/>
      <c r="CS766" s="272"/>
      <c r="CT766" s="272"/>
      <c r="CU766" s="272"/>
      <c r="CV766" s="272"/>
      <c r="CW766" s="272"/>
      <c r="CX766" s="272"/>
      <c r="CY766" s="272"/>
      <c r="CZ766" s="272"/>
      <c r="DA766" s="272"/>
      <c r="DB766" s="272"/>
      <c r="DC766" s="272"/>
      <c r="DD766" s="272"/>
      <c r="DE766" s="272"/>
      <c r="DF766" s="272"/>
      <c r="DG766" s="272"/>
      <c r="DH766" s="272"/>
      <c r="DI766" s="272"/>
      <c r="DJ766" s="272"/>
      <c r="DK766" s="272"/>
      <c r="DL766" s="272"/>
      <c r="DM766" s="272"/>
      <c r="DN766" s="272"/>
      <c r="DO766" s="272"/>
      <c r="DP766" s="272"/>
      <c r="DQ766" s="272"/>
      <c r="DR766" s="272"/>
      <c r="DS766" s="272"/>
      <c r="DT766" s="272"/>
      <c r="DU766" s="272"/>
      <c r="DV766" s="272"/>
      <c r="DW766" s="272"/>
      <c r="DX766" s="272"/>
      <c r="DY766" s="272"/>
      <c r="DZ766" s="272"/>
      <c r="EA766" s="272"/>
      <c r="EB766" s="272"/>
      <c r="EC766" s="272"/>
      <c r="ED766" s="272"/>
      <c r="EE766" s="272"/>
      <c r="EF766" s="272"/>
      <c r="EG766" s="272"/>
      <c r="EH766" s="272"/>
      <c r="EI766" s="272"/>
      <c r="EJ766" s="272"/>
      <c r="EK766" s="272"/>
      <c r="EL766" s="272"/>
      <c r="EM766" s="272"/>
      <c r="EN766" s="272"/>
      <c r="EO766" s="272"/>
      <c r="EP766" s="272"/>
      <c r="EQ766" s="272"/>
      <c r="ER766" s="272"/>
      <c r="ES766" s="272"/>
      <c r="ET766" s="272"/>
      <c r="EU766" s="272"/>
      <c r="EV766" s="272"/>
      <c r="EW766" s="272"/>
      <c r="EX766" s="272"/>
      <c r="EY766" s="272"/>
      <c r="EZ766" s="272"/>
      <c r="FA766" s="272"/>
      <c r="FB766" s="272"/>
      <c r="FC766" s="272"/>
      <c r="FD766" s="272"/>
      <c r="FE766" s="272"/>
      <c r="FF766" s="272"/>
      <c r="FG766" s="272"/>
      <c r="FH766" s="272"/>
      <c r="FI766" s="272"/>
      <c r="FJ766" s="272"/>
      <c r="FK766" s="272"/>
      <c r="FL766" s="272"/>
      <c r="FM766" s="272"/>
      <c r="FN766" s="272"/>
      <c r="FO766" s="272"/>
    </row>
    <row r="767" spans="3:171" ht="15">
      <c r="C767" s="301"/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272"/>
      <c r="P767" s="272"/>
      <c r="Q767" s="272"/>
      <c r="R767" s="272"/>
      <c r="S767" s="272"/>
      <c r="T767" s="272"/>
      <c r="U767" s="272"/>
      <c r="V767" s="272"/>
      <c r="W767" s="272"/>
      <c r="X767" s="272"/>
      <c r="Y767" s="272"/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  <c r="BG767" s="272"/>
      <c r="BH767" s="272"/>
      <c r="BI767" s="272"/>
      <c r="BJ767" s="272"/>
      <c r="BK767" s="272"/>
      <c r="BL767" s="272"/>
      <c r="BM767" s="272"/>
      <c r="BN767" s="272"/>
      <c r="BO767" s="272"/>
      <c r="BP767" s="272"/>
      <c r="BQ767" s="272"/>
      <c r="BR767" s="272"/>
      <c r="BS767" s="272"/>
      <c r="BT767" s="272"/>
      <c r="BU767" s="272"/>
      <c r="BV767" s="272"/>
      <c r="BW767" s="272"/>
      <c r="BX767" s="272"/>
      <c r="BY767" s="272"/>
      <c r="BZ767" s="272"/>
      <c r="CA767" s="272"/>
      <c r="CB767" s="272"/>
      <c r="CC767" s="272"/>
      <c r="CD767" s="272"/>
      <c r="CE767" s="272"/>
      <c r="CF767" s="272"/>
      <c r="CG767" s="272"/>
      <c r="CH767" s="272"/>
      <c r="CI767" s="272"/>
      <c r="CJ767" s="272"/>
      <c r="CK767" s="272"/>
      <c r="CL767" s="272"/>
      <c r="CM767" s="272"/>
      <c r="CN767" s="272"/>
      <c r="CO767" s="272"/>
      <c r="CP767" s="272"/>
      <c r="CQ767" s="272"/>
      <c r="CR767" s="272"/>
      <c r="CS767" s="272"/>
      <c r="CT767" s="272"/>
      <c r="CU767" s="272"/>
      <c r="CV767" s="272"/>
      <c r="CW767" s="272"/>
      <c r="CX767" s="272"/>
      <c r="CY767" s="272"/>
      <c r="CZ767" s="272"/>
      <c r="DA767" s="272"/>
      <c r="DB767" s="272"/>
      <c r="DC767" s="272"/>
      <c r="DD767" s="272"/>
      <c r="DE767" s="272"/>
      <c r="DF767" s="272"/>
      <c r="DG767" s="272"/>
      <c r="DH767" s="272"/>
      <c r="DI767" s="272"/>
      <c r="DJ767" s="272"/>
      <c r="DK767" s="272"/>
      <c r="DL767" s="272"/>
      <c r="DM767" s="272"/>
      <c r="DN767" s="272"/>
      <c r="DO767" s="272"/>
      <c r="DP767" s="272"/>
      <c r="DQ767" s="272"/>
      <c r="DR767" s="272"/>
      <c r="DS767" s="272"/>
      <c r="DT767" s="272"/>
      <c r="DU767" s="272"/>
      <c r="DV767" s="272"/>
      <c r="DW767" s="272"/>
      <c r="DX767" s="272"/>
      <c r="DY767" s="272"/>
      <c r="DZ767" s="272"/>
      <c r="EA767" s="272"/>
      <c r="EB767" s="272"/>
      <c r="EC767" s="272"/>
      <c r="ED767" s="272"/>
      <c r="EE767" s="272"/>
      <c r="EF767" s="272"/>
      <c r="EG767" s="272"/>
      <c r="EH767" s="272"/>
      <c r="EI767" s="272"/>
      <c r="EJ767" s="272"/>
      <c r="EK767" s="272"/>
      <c r="EL767" s="272"/>
      <c r="EM767" s="272"/>
      <c r="EN767" s="272"/>
      <c r="EO767" s="272"/>
      <c r="EP767" s="272"/>
      <c r="EQ767" s="272"/>
      <c r="ER767" s="272"/>
      <c r="ES767" s="272"/>
      <c r="ET767" s="272"/>
      <c r="EU767" s="272"/>
      <c r="EV767" s="272"/>
      <c r="EW767" s="272"/>
      <c r="EX767" s="272"/>
      <c r="EY767" s="272"/>
      <c r="EZ767" s="272"/>
      <c r="FA767" s="272"/>
      <c r="FB767" s="272"/>
      <c r="FC767" s="272"/>
      <c r="FD767" s="272"/>
      <c r="FE767" s="272"/>
      <c r="FF767" s="272"/>
      <c r="FG767" s="272"/>
      <c r="FH767" s="272"/>
      <c r="FI767" s="272"/>
      <c r="FJ767" s="272"/>
      <c r="FK767" s="272"/>
      <c r="FL767" s="272"/>
      <c r="FM767" s="272"/>
      <c r="FN767" s="272"/>
      <c r="FO767" s="272"/>
    </row>
    <row r="768" spans="3:171" ht="15">
      <c r="C768" s="301"/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272"/>
      <c r="P768" s="272"/>
      <c r="Q768" s="272"/>
      <c r="R768" s="272"/>
      <c r="S768" s="272"/>
      <c r="T768" s="272"/>
      <c r="U768" s="272"/>
      <c r="V768" s="272"/>
      <c r="W768" s="272"/>
      <c r="X768" s="272"/>
      <c r="Y768" s="272"/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  <c r="BG768" s="272"/>
      <c r="BH768" s="272"/>
      <c r="BI768" s="272"/>
      <c r="BJ768" s="272"/>
      <c r="BK768" s="272"/>
      <c r="BL768" s="272"/>
      <c r="BM768" s="272"/>
      <c r="BN768" s="272"/>
      <c r="BO768" s="272"/>
      <c r="BP768" s="272"/>
      <c r="BQ768" s="272"/>
      <c r="BR768" s="272"/>
      <c r="BS768" s="272"/>
      <c r="BT768" s="272"/>
      <c r="BU768" s="272"/>
      <c r="BV768" s="272"/>
      <c r="BW768" s="272"/>
      <c r="BX768" s="272"/>
      <c r="BY768" s="272"/>
      <c r="BZ768" s="272"/>
      <c r="CA768" s="272"/>
      <c r="CB768" s="272"/>
      <c r="CC768" s="272"/>
      <c r="CD768" s="272"/>
      <c r="CE768" s="272"/>
      <c r="CF768" s="272"/>
      <c r="CG768" s="272"/>
      <c r="CH768" s="272"/>
      <c r="CI768" s="272"/>
      <c r="CJ768" s="272"/>
      <c r="CK768" s="272"/>
      <c r="CL768" s="272"/>
      <c r="CM768" s="272"/>
      <c r="CN768" s="272"/>
      <c r="CO768" s="272"/>
      <c r="CP768" s="272"/>
      <c r="CQ768" s="272"/>
      <c r="CR768" s="272"/>
      <c r="CS768" s="272"/>
      <c r="CT768" s="272"/>
      <c r="CU768" s="272"/>
      <c r="CV768" s="272"/>
      <c r="CW768" s="272"/>
      <c r="CX768" s="272"/>
      <c r="CY768" s="272"/>
      <c r="CZ768" s="272"/>
      <c r="DA768" s="272"/>
      <c r="DB768" s="272"/>
      <c r="DC768" s="272"/>
      <c r="DD768" s="272"/>
      <c r="DE768" s="272"/>
      <c r="DF768" s="272"/>
      <c r="DG768" s="272"/>
      <c r="DH768" s="272"/>
      <c r="DI768" s="272"/>
      <c r="DJ768" s="272"/>
      <c r="DK768" s="272"/>
      <c r="DL768" s="272"/>
      <c r="DM768" s="272"/>
      <c r="DN768" s="272"/>
      <c r="DO768" s="272"/>
      <c r="DP768" s="272"/>
      <c r="DQ768" s="272"/>
      <c r="DR768" s="272"/>
      <c r="DS768" s="272"/>
      <c r="DT768" s="272"/>
      <c r="DU768" s="272"/>
      <c r="DV768" s="272"/>
      <c r="DW768" s="272"/>
      <c r="DX768" s="272"/>
      <c r="DY768" s="272"/>
      <c r="DZ768" s="272"/>
      <c r="EA768" s="272"/>
      <c r="EB768" s="272"/>
      <c r="EC768" s="272"/>
      <c r="ED768" s="272"/>
      <c r="EE768" s="272"/>
      <c r="EF768" s="272"/>
      <c r="EG768" s="272"/>
      <c r="EH768" s="272"/>
      <c r="EI768" s="272"/>
      <c r="EJ768" s="272"/>
      <c r="EK768" s="272"/>
      <c r="EL768" s="272"/>
      <c r="EM768" s="272"/>
      <c r="EN768" s="272"/>
      <c r="EO768" s="272"/>
      <c r="EP768" s="272"/>
      <c r="EQ768" s="272"/>
      <c r="ER768" s="272"/>
      <c r="ES768" s="272"/>
      <c r="ET768" s="272"/>
      <c r="EU768" s="272"/>
      <c r="EV768" s="272"/>
      <c r="EW768" s="272"/>
      <c r="EX768" s="272"/>
      <c r="EY768" s="272"/>
      <c r="EZ768" s="272"/>
      <c r="FA768" s="272"/>
      <c r="FB768" s="272"/>
      <c r="FC768" s="272"/>
      <c r="FD768" s="272"/>
      <c r="FE768" s="272"/>
      <c r="FF768" s="272"/>
      <c r="FG768" s="272"/>
      <c r="FH768" s="272"/>
      <c r="FI768" s="272"/>
      <c r="FJ768" s="272"/>
      <c r="FK768" s="272"/>
      <c r="FL768" s="272"/>
      <c r="FM768" s="272"/>
      <c r="FN768" s="272"/>
      <c r="FO768" s="272"/>
    </row>
    <row r="769" spans="3:171" ht="15">
      <c r="C769" s="301"/>
      <c r="D769" s="272"/>
      <c r="E769" s="272"/>
      <c r="F769" s="272"/>
      <c r="G769" s="272"/>
      <c r="H769" s="272"/>
      <c r="I769" s="272"/>
      <c r="J769" s="272"/>
      <c r="K769" s="272"/>
      <c r="L769" s="272"/>
      <c r="M769" s="272"/>
      <c r="N769" s="272"/>
      <c r="O769" s="272"/>
      <c r="P769" s="272"/>
      <c r="Q769" s="272"/>
      <c r="R769" s="272"/>
      <c r="S769" s="272"/>
      <c r="T769" s="272"/>
      <c r="U769" s="272"/>
      <c r="V769" s="272"/>
      <c r="W769" s="272"/>
      <c r="X769" s="272"/>
      <c r="Y769" s="272"/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  <c r="BG769" s="272"/>
      <c r="BH769" s="272"/>
      <c r="BI769" s="272"/>
      <c r="BJ769" s="272"/>
      <c r="BK769" s="272"/>
      <c r="BL769" s="272"/>
      <c r="BM769" s="272"/>
      <c r="BN769" s="272"/>
      <c r="BO769" s="272"/>
      <c r="BP769" s="272"/>
      <c r="BQ769" s="272"/>
      <c r="BR769" s="272"/>
      <c r="BS769" s="272"/>
      <c r="BT769" s="272"/>
      <c r="BU769" s="272"/>
      <c r="BV769" s="272"/>
      <c r="BW769" s="272"/>
      <c r="BX769" s="272"/>
      <c r="BY769" s="272"/>
      <c r="BZ769" s="272"/>
      <c r="CA769" s="272"/>
      <c r="CB769" s="272"/>
      <c r="CC769" s="272"/>
      <c r="CD769" s="272"/>
      <c r="CE769" s="272"/>
      <c r="CF769" s="272"/>
      <c r="CG769" s="272"/>
      <c r="CH769" s="272"/>
      <c r="CI769" s="272"/>
      <c r="CJ769" s="272"/>
      <c r="CK769" s="272"/>
      <c r="CL769" s="272"/>
      <c r="CM769" s="272"/>
      <c r="CN769" s="272"/>
      <c r="CO769" s="272"/>
      <c r="CP769" s="272"/>
      <c r="CQ769" s="272"/>
      <c r="CR769" s="272"/>
      <c r="CS769" s="272"/>
      <c r="CT769" s="272"/>
      <c r="CU769" s="272"/>
      <c r="CV769" s="272"/>
      <c r="CW769" s="272"/>
      <c r="CX769" s="272"/>
      <c r="CY769" s="272"/>
      <c r="CZ769" s="272"/>
      <c r="DA769" s="272"/>
      <c r="DB769" s="272"/>
      <c r="DC769" s="272"/>
      <c r="DD769" s="272"/>
      <c r="DE769" s="272"/>
      <c r="DF769" s="272"/>
      <c r="DG769" s="272"/>
      <c r="DH769" s="272"/>
      <c r="DI769" s="272"/>
      <c r="DJ769" s="272"/>
      <c r="DK769" s="272"/>
      <c r="DL769" s="272"/>
      <c r="DM769" s="272"/>
      <c r="DN769" s="272"/>
      <c r="DO769" s="272"/>
      <c r="DP769" s="272"/>
      <c r="DQ769" s="272"/>
      <c r="DR769" s="272"/>
      <c r="DS769" s="272"/>
      <c r="DT769" s="272"/>
      <c r="DU769" s="272"/>
      <c r="DV769" s="272"/>
      <c r="DW769" s="272"/>
      <c r="DX769" s="272"/>
      <c r="DY769" s="272"/>
      <c r="DZ769" s="272"/>
      <c r="EA769" s="272"/>
      <c r="EB769" s="272"/>
      <c r="EC769" s="272"/>
      <c r="ED769" s="272"/>
      <c r="EE769" s="272"/>
      <c r="EF769" s="272"/>
      <c r="EG769" s="272"/>
      <c r="EH769" s="272"/>
      <c r="EI769" s="272"/>
      <c r="EJ769" s="272"/>
      <c r="EK769" s="272"/>
      <c r="EL769" s="272"/>
      <c r="EM769" s="272"/>
      <c r="EN769" s="272"/>
      <c r="EO769" s="272"/>
      <c r="EP769" s="272"/>
      <c r="EQ769" s="272"/>
      <c r="ER769" s="272"/>
      <c r="ES769" s="272"/>
      <c r="ET769" s="272"/>
      <c r="EU769" s="272"/>
      <c r="EV769" s="272"/>
      <c r="EW769" s="272"/>
      <c r="EX769" s="272"/>
      <c r="EY769" s="272"/>
      <c r="EZ769" s="272"/>
      <c r="FA769" s="272"/>
      <c r="FB769" s="272"/>
      <c r="FC769" s="272"/>
      <c r="FD769" s="272"/>
      <c r="FE769" s="272"/>
      <c r="FF769" s="272"/>
      <c r="FG769" s="272"/>
      <c r="FH769" s="272"/>
      <c r="FI769" s="272"/>
      <c r="FJ769" s="272"/>
      <c r="FK769" s="272"/>
      <c r="FL769" s="272"/>
      <c r="FM769" s="272"/>
      <c r="FN769" s="272"/>
      <c r="FO769" s="272"/>
    </row>
    <row r="770" spans="3:171" ht="15">
      <c r="C770" s="301"/>
      <c r="D770" s="272"/>
      <c r="E770" s="272"/>
      <c r="F770" s="272"/>
      <c r="G770" s="272"/>
      <c r="H770" s="272"/>
      <c r="I770" s="272"/>
      <c r="J770" s="272"/>
      <c r="K770" s="272"/>
      <c r="L770" s="272"/>
      <c r="M770" s="272"/>
      <c r="N770" s="272"/>
      <c r="O770" s="272"/>
      <c r="P770" s="272"/>
      <c r="Q770" s="272"/>
      <c r="R770" s="272"/>
      <c r="S770" s="272"/>
      <c r="T770" s="272"/>
      <c r="U770" s="272"/>
      <c r="V770" s="272"/>
      <c r="W770" s="272"/>
      <c r="X770" s="272"/>
      <c r="Y770" s="272"/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  <c r="BG770" s="272"/>
      <c r="BH770" s="272"/>
      <c r="BI770" s="272"/>
      <c r="BJ770" s="272"/>
      <c r="BK770" s="272"/>
      <c r="BL770" s="272"/>
      <c r="BM770" s="272"/>
      <c r="BN770" s="272"/>
      <c r="BO770" s="272"/>
      <c r="BP770" s="272"/>
      <c r="BQ770" s="272"/>
      <c r="BR770" s="272"/>
      <c r="BS770" s="272"/>
      <c r="BT770" s="272"/>
      <c r="BU770" s="272"/>
      <c r="BV770" s="272"/>
      <c r="BW770" s="272"/>
      <c r="BX770" s="272"/>
      <c r="BY770" s="272"/>
      <c r="BZ770" s="272"/>
      <c r="CA770" s="272"/>
      <c r="CB770" s="272"/>
      <c r="CC770" s="272"/>
      <c r="CD770" s="272"/>
      <c r="CE770" s="272"/>
      <c r="CF770" s="272"/>
      <c r="CG770" s="272"/>
      <c r="CH770" s="272"/>
      <c r="CI770" s="272"/>
      <c r="CJ770" s="272"/>
      <c r="CK770" s="272"/>
      <c r="CL770" s="272"/>
      <c r="CM770" s="272"/>
      <c r="CN770" s="272"/>
      <c r="CO770" s="272"/>
      <c r="CP770" s="272"/>
      <c r="CQ770" s="272"/>
      <c r="CR770" s="272"/>
      <c r="CS770" s="272"/>
      <c r="CT770" s="272"/>
      <c r="CU770" s="272"/>
      <c r="CV770" s="272"/>
      <c r="CW770" s="272"/>
      <c r="CX770" s="272"/>
      <c r="CY770" s="272"/>
      <c r="CZ770" s="272"/>
      <c r="DA770" s="272"/>
      <c r="DB770" s="272"/>
      <c r="DC770" s="272"/>
      <c r="DD770" s="272"/>
      <c r="DE770" s="272"/>
      <c r="DF770" s="272"/>
      <c r="DG770" s="272"/>
      <c r="DH770" s="272"/>
      <c r="DI770" s="272"/>
      <c r="DJ770" s="272"/>
      <c r="DK770" s="272"/>
      <c r="DL770" s="272"/>
      <c r="DM770" s="272"/>
      <c r="DN770" s="272"/>
      <c r="DO770" s="272"/>
      <c r="DP770" s="272"/>
      <c r="DQ770" s="272"/>
      <c r="DR770" s="272"/>
      <c r="DS770" s="272"/>
      <c r="DT770" s="272"/>
      <c r="DU770" s="272"/>
      <c r="DV770" s="272"/>
      <c r="DW770" s="272"/>
      <c r="DX770" s="272"/>
      <c r="DY770" s="272"/>
      <c r="DZ770" s="272"/>
      <c r="EA770" s="272"/>
      <c r="EB770" s="272"/>
      <c r="EC770" s="272"/>
      <c r="ED770" s="272"/>
      <c r="EE770" s="272"/>
      <c r="EF770" s="272"/>
      <c r="EG770" s="272"/>
      <c r="EH770" s="272"/>
      <c r="EI770" s="272"/>
      <c r="EJ770" s="272"/>
      <c r="EK770" s="272"/>
      <c r="EL770" s="272"/>
      <c r="EM770" s="272"/>
      <c r="EN770" s="272"/>
      <c r="EO770" s="272"/>
      <c r="EP770" s="272"/>
      <c r="EQ770" s="272"/>
      <c r="ER770" s="272"/>
      <c r="ES770" s="272"/>
      <c r="ET770" s="272"/>
      <c r="EU770" s="272"/>
      <c r="EV770" s="272"/>
      <c r="EW770" s="272"/>
      <c r="EX770" s="272"/>
      <c r="EY770" s="272"/>
      <c r="EZ770" s="272"/>
      <c r="FA770" s="272"/>
      <c r="FB770" s="272"/>
      <c r="FC770" s="272"/>
      <c r="FD770" s="272"/>
      <c r="FE770" s="272"/>
      <c r="FF770" s="272"/>
      <c r="FG770" s="272"/>
      <c r="FH770" s="272"/>
      <c r="FI770" s="272"/>
      <c r="FJ770" s="272"/>
      <c r="FK770" s="272"/>
      <c r="FL770" s="272"/>
      <c r="FM770" s="272"/>
      <c r="FN770" s="272"/>
      <c r="FO770" s="272"/>
    </row>
    <row r="771" spans="3:171" ht="15">
      <c r="C771" s="301"/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272"/>
      <c r="T771" s="272"/>
      <c r="U771" s="272"/>
      <c r="V771" s="272"/>
      <c r="W771" s="272"/>
      <c r="X771" s="272"/>
      <c r="Y771" s="272"/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  <c r="BG771" s="272"/>
      <c r="BH771" s="272"/>
      <c r="BI771" s="272"/>
      <c r="BJ771" s="272"/>
      <c r="BK771" s="272"/>
      <c r="BL771" s="272"/>
      <c r="BM771" s="272"/>
      <c r="BN771" s="272"/>
      <c r="BO771" s="272"/>
      <c r="BP771" s="272"/>
      <c r="BQ771" s="272"/>
      <c r="BR771" s="272"/>
      <c r="BS771" s="272"/>
      <c r="BT771" s="272"/>
      <c r="BU771" s="272"/>
      <c r="BV771" s="272"/>
      <c r="BW771" s="272"/>
      <c r="BX771" s="272"/>
      <c r="BY771" s="272"/>
      <c r="BZ771" s="272"/>
      <c r="CA771" s="272"/>
      <c r="CB771" s="272"/>
      <c r="CC771" s="272"/>
      <c r="CD771" s="272"/>
      <c r="CE771" s="272"/>
      <c r="CF771" s="272"/>
      <c r="CG771" s="272"/>
      <c r="CH771" s="272"/>
      <c r="CI771" s="272"/>
      <c r="CJ771" s="272"/>
      <c r="CK771" s="272"/>
      <c r="CL771" s="272"/>
      <c r="CM771" s="272"/>
      <c r="CN771" s="272"/>
      <c r="CO771" s="272"/>
      <c r="CP771" s="272"/>
      <c r="CQ771" s="272"/>
      <c r="CR771" s="272"/>
      <c r="CS771" s="272"/>
      <c r="CT771" s="272"/>
      <c r="CU771" s="272"/>
      <c r="CV771" s="272"/>
      <c r="CW771" s="272"/>
      <c r="CX771" s="272"/>
      <c r="CY771" s="272"/>
      <c r="CZ771" s="272"/>
      <c r="DA771" s="272"/>
      <c r="DB771" s="272"/>
      <c r="DC771" s="272"/>
      <c r="DD771" s="272"/>
      <c r="DE771" s="272"/>
      <c r="DF771" s="272"/>
      <c r="DG771" s="272"/>
      <c r="DH771" s="272"/>
      <c r="DI771" s="272"/>
      <c r="DJ771" s="272"/>
      <c r="DK771" s="272"/>
      <c r="DL771" s="272"/>
      <c r="DM771" s="272"/>
      <c r="DN771" s="272"/>
      <c r="DO771" s="272"/>
      <c r="DP771" s="272"/>
      <c r="DQ771" s="272"/>
      <c r="DR771" s="272"/>
      <c r="DS771" s="272"/>
      <c r="DT771" s="272"/>
      <c r="DU771" s="272"/>
      <c r="DV771" s="272"/>
      <c r="DW771" s="272"/>
      <c r="DX771" s="272"/>
      <c r="DY771" s="272"/>
      <c r="DZ771" s="272"/>
      <c r="EA771" s="272"/>
      <c r="EB771" s="272"/>
      <c r="EC771" s="272"/>
      <c r="ED771" s="272"/>
      <c r="EE771" s="272"/>
      <c r="EF771" s="272"/>
      <c r="EG771" s="272"/>
      <c r="EH771" s="272"/>
      <c r="EI771" s="272"/>
      <c r="EJ771" s="272"/>
      <c r="EK771" s="272"/>
      <c r="EL771" s="272"/>
      <c r="EM771" s="272"/>
      <c r="EN771" s="272"/>
      <c r="EO771" s="272"/>
      <c r="EP771" s="272"/>
      <c r="EQ771" s="272"/>
      <c r="ER771" s="272"/>
      <c r="ES771" s="272"/>
      <c r="ET771" s="272"/>
      <c r="EU771" s="272"/>
      <c r="EV771" s="272"/>
      <c r="EW771" s="272"/>
      <c r="EX771" s="272"/>
      <c r="EY771" s="272"/>
      <c r="EZ771" s="272"/>
      <c r="FA771" s="272"/>
      <c r="FB771" s="272"/>
      <c r="FC771" s="272"/>
      <c r="FD771" s="272"/>
      <c r="FE771" s="272"/>
      <c r="FF771" s="272"/>
      <c r="FG771" s="272"/>
      <c r="FH771" s="272"/>
      <c r="FI771" s="272"/>
      <c r="FJ771" s="272"/>
      <c r="FK771" s="272"/>
      <c r="FL771" s="272"/>
      <c r="FM771" s="272"/>
      <c r="FN771" s="272"/>
      <c r="FO771" s="272"/>
    </row>
    <row r="772" spans="3:171" ht="15">
      <c r="C772" s="301"/>
      <c r="D772" s="272"/>
      <c r="E772" s="272"/>
      <c r="F772" s="272"/>
      <c r="G772" s="272"/>
      <c r="H772" s="272"/>
      <c r="I772" s="272"/>
      <c r="J772" s="272"/>
      <c r="K772" s="272"/>
      <c r="L772" s="272"/>
      <c r="M772" s="272"/>
      <c r="N772" s="272"/>
      <c r="O772" s="272"/>
      <c r="P772" s="272"/>
      <c r="Q772" s="272"/>
      <c r="R772" s="272"/>
      <c r="S772" s="272"/>
      <c r="T772" s="272"/>
      <c r="U772" s="272"/>
      <c r="V772" s="272"/>
      <c r="W772" s="272"/>
      <c r="X772" s="272"/>
      <c r="Y772" s="272"/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  <c r="BG772" s="272"/>
      <c r="BH772" s="272"/>
      <c r="BI772" s="272"/>
      <c r="BJ772" s="272"/>
      <c r="BK772" s="272"/>
      <c r="BL772" s="272"/>
      <c r="BM772" s="272"/>
      <c r="BN772" s="272"/>
      <c r="BO772" s="272"/>
      <c r="BP772" s="272"/>
      <c r="BQ772" s="272"/>
      <c r="BR772" s="272"/>
      <c r="BS772" s="272"/>
      <c r="BT772" s="272"/>
      <c r="BU772" s="272"/>
      <c r="BV772" s="272"/>
      <c r="BW772" s="272"/>
      <c r="BX772" s="272"/>
      <c r="BY772" s="272"/>
      <c r="BZ772" s="272"/>
      <c r="CA772" s="272"/>
      <c r="CB772" s="272"/>
      <c r="CC772" s="272"/>
      <c r="CD772" s="272"/>
      <c r="CE772" s="272"/>
      <c r="CF772" s="272"/>
      <c r="CG772" s="272"/>
      <c r="CH772" s="272"/>
      <c r="CI772" s="272"/>
      <c r="CJ772" s="272"/>
      <c r="CK772" s="272"/>
      <c r="CL772" s="272"/>
      <c r="CM772" s="272"/>
      <c r="CN772" s="272"/>
      <c r="CO772" s="272"/>
      <c r="CP772" s="272"/>
      <c r="CQ772" s="272"/>
      <c r="CR772" s="272"/>
      <c r="CS772" s="272"/>
      <c r="CT772" s="272"/>
      <c r="CU772" s="272"/>
      <c r="CV772" s="272"/>
      <c r="CW772" s="272"/>
      <c r="CX772" s="272"/>
      <c r="CY772" s="272"/>
      <c r="CZ772" s="272"/>
      <c r="DA772" s="272"/>
      <c r="DB772" s="272"/>
      <c r="DC772" s="272"/>
      <c r="DD772" s="272"/>
      <c r="DE772" s="272"/>
      <c r="DF772" s="272"/>
      <c r="DG772" s="272"/>
      <c r="DH772" s="272"/>
      <c r="DI772" s="272"/>
      <c r="DJ772" s="272"/>
      <c r="DK772" s="272"/>
      <c r="DL772" s="272"/>
      <c r="DM772" s="272"/>
      <c r="DN772" s="272"/>
      <c r="DO772" s="272"/>
      <c r="DP772" s="272"/>
      <c r="DQ772" s="272"/>
      <c r="DR772" s="272"/>
      <c r="DS772" s="272"/>
      <c r="DT772" s="272"/>
      <c r="DU772" s="272"/>
      <c r="DV772" s="272"/>
      <c r="DW772" s="272"/>
      <c r="DX772" s="272"/>
      <c r="DY772" s="272"/>
      <c r="DZ772" s="272"/>
      <c r="EA772" s="272"/>
      <c r="EB772" s="272"/>
      <c r="EC772" s="272"/>
      <c r="ED772" s="272"/>
      <c r="EE772" s="272"/>
      <c r="EF772" s="272"/>
      <c r="EG772" s="272"/>
      <c r="EH772" s="272"/>
      <c r="EI772" s="272"/>
      <c r="EJ772" s="272"/>
      <c r="EK772" s="272"/>
      <c r="EL772" s="272"/>
      <c r="EM772" s="272"/>
      <c r="EN772" s="272"/>
      <c r="EO772" s="272"/>
      <c r="EP772" s="272"/>
      <c r="EQ772" s="272"/>
      <c r="ER772" s="272"/>
      <c r="ES772" s="272"/>
      <c r="ET772" s="272"/>
      <c r="EU772" s="272"/>
      <c r="EV772" s="272"/>
      <c r="EW772" s="272"/>
      <c r="EX772" s="272"/>
      <c r="EY772" s="272"/>
      <c r="EZ772" s="272"/>
      <c r="FA772" s="272"/>
      <c r="FB772" s="272"/>
      <c r="FC772" s="272"/>
      <c r="FD772" s="272"/>
      <c r="FE772" s="272"/>
      <c r="FF772" s="272"/>
      <c r="FG772" s="272"/>
      <c r="FH772" s="272"/>
      <c r="FI772" s="272"/>
      <c r="FJ772" s="272"/>
      <c r="FK772" s="272"/>
      <c r="FL772" s="272"/>
      <c r="FM772" s="272"/>
      <c r="FN772" s="272"/>
      <c r="FO772" s="272"/>
    </row>
    <row r="773" spans="3:171" ht="15">
      <c r="C773" s="301"/>
      <c r="D773" s="272"/>
      <c r="E773" s="272"/>
      <c r="F773" s="272"/>
      <c r="G773" s="272"/>
      <c r="H773" s="272"/>
      <c r="I773" s="272"/>
      <c r="J773" s="272"/>
      <c r="K773" s="272"/>
      <c r="L773" s="272"/>
      <c r="M773" s="272"/>
      <c r="N773" s="272"/>
      <c r="O773" s="272"/>
      <c r="P773" s="272"/>
      <c r="Q773" s="272"/>
      <c r="R773" s="272"/>
      <c r="S773" s="272"/>
      <c r="T773" s="272"/>
      <c r="U773" s="272"/>
      <c r="V773" s="272"/>
      <c r="W773" s="272"/>
      <c r="X773" s="272"/>
      <c r="Y773" s="272"/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  <c r="BG773" s="272"/>
      <c r="BH773" s="272"/>
      <c r="BI773" s="272"/>
      <c r="BJ773" s="272"/>
      <c r="BK773" s="272"/>
      <c r="BL773" s="272"/>
      <c r="BM773" s="272"/>
      <c r="BN773" s="272"/>
      <c r="BO773" s="272"/>
      <c r="BP773" s="272"/>
      <c r="BQ773" s="272"/>
      <c r="BR773" s="272"/>
      <c r="BS773" s="272"/>
      <c r="BT773" s="272"/>
      <c r="BU773" s="272"/>
      <c r="BV773" s="272"/>
      <c r="BW773" s="272"/>
      <c r="BX773" s="272"/>
      <c r="BY773" s="272"/>
      <c r="BZ773" s="272"/>
      <c r="CA773" s="272"/>
      <c r="CB773" s="272"/>
      <c r="CC773" s="272"/>
      <c r="CD773" s="272"/>
      <c r="CE773" s="272"/>
      <c r="CF773" s="272"/>
      <c r="CG773" s="272"/>
      <c r="CH773" s="272"/>
      <c r="CI773" s="272"/>
      <c r="CJ773" s="272"/>
      <c r="CK773" s="272"/>
      <c r="CL773" s="272"/>
      <c r="CM773" s="272"/>
      <c r="CN773" s="272"/>
      <c r="CO773" s="272"/>
      <c r="CP773" s="272"/>
      <c r="CQ773" s="272"/>
      <c r="CR773" s="272"/>
      <c r="CS773" s="272"/>
      <c r="CT773" s="272"/>
      <c r="CU773" s="272"/>
      <c r="CV773" s="272"/>
      <c r="CW773" s="272"/>
      <c r="CX773" s="272"/>
      <c r="CY773" s="272"/>
      <c r="CZ773" s="272"/>
      <c r="DA773" s="272"/>
      <c r="DB773" s="272"/>
      <c r="DC773" s="272"/>
      <c r="DD773" s="272"/>
      <c r="DE773" s="272"/>
      <c r="DF773" s="272"/>
      <c r="DG773" s="272"/>
      <c r="DH773" s="272"/>
      <c r="DI773" s="272"/>
      <c r="DJ773" s="272"/>
      <c r="DK773" s="272"/>
      <c r="DL773" s="272"/>
      <c r="DM773" s="272"/>
      <c r="DN773" s="272"/>
      <c r="DO773" s="272"/>
      <c r="DP773" s="272"/>
      <c r="DQ773" s="272"/>
      <c r="DR773" s="272"/>
      <c r="DS773" s="272"/>
      <c r="DT773" s="272"/>
      <c r="DU773" s="272"/>
      <c r="DV773" s="272"/>
      <c r="DW773" s="272"/>
      <c r="DX773" s="272"/>
      <c r="DY773" s="272"/>
      <c r="DZ773" s="272"/>
      <c r="EA773" s="272"/>
      <c r="EB773" s="272"/>
      <c r="EC773" s="272"/>
      <c r="ED773" s="272"/>
      <c r="EE773" s="272"/>
      <c r="EF773" s="272"/>
      <c r="EG773" s="272"/>
      <c r="EH773" s="272"/>
      <c r="EI773" s="272"/>
      <c r="EJ773" s="272"/>
      <c r="EK773" s="272"/>
      <c r="EL773" s="272"/>
      <c r="EM773" s="272"/>
      <c r="EN773" s="272"/>
      <c r="EO773" s="272"/>
      <c r="EP773" s="272"/>
      <c r="EQ773" s="272"/>
      <c r="ER773" s="272"/>
      <c r="ES773" s="272"/>
      <c r="ET773" s="272"/>
      <c r="EU773" s="272"/>
      <c r="EV773" s="272"/>
      <c r="EW773" s="272"/>
      <c r="EX773" s="272"/>
      <c r="EY773" s="272"/>
      <c r="EZ773" s="272"/>
      <c r="FA773" s="272"/>
      <c r="FB773" s="272"/>
      <c r="FC773" s="272"/>
      <c r="FD773" s="272"/>
      <c r="FE773" s="272"/>
      <c r="FF773" s="272"/>
      <c r="FG773" s="272"/>
      <c r="FH773" s="272"/>
      <c r="FI773" s="272"/>
      <c r="FJ773" s="272"/>
      <c r="FK773" s="272"/>
      <c r="FL773" s="272"/>
      <c r="FM773" s="272"/>
      <c r="FN773" s="272"/>
      <c r="FO773" s="272"/>
    </row>
    <row r="774" spans="3:171" ht="15">
      <c r="C774" s="301"/>
      <c r="D774" s="272"/>
      <c r="E774" s="272"/>
      <c r="F774" s="272"/>
      <c r="G774" s="272"/>
      <c r="H774" s="272"/>
      <c r="I774" s="272"/>
      <c r="J774" s="272"/>
      <c r="K774" s="272"/>
      <c r="L774" s="272"/>
      <c r="M774" s="272"/>
      <c r="N774" s="272"/>
      <c r="O774" s="272"/>
      <c r="P774" s="272"/>
      <c r="Q774" s="272"/>
      <c r="R774" s="272"/>
      <c r="S774" s="272"/>
      <c r="T774" s="272"/>
      <c r="U774" s="272"/>
      <c r="V774" s="272"/>
      <c r="W774" s="272"/>
      <c r="X774" s="272"/>
      <c r="Y774" s="272"/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  <c r="BG774" s="272"/>
      <c r="BH774" s="272"/>
      <c r="BI774" s="272"/>
      <c r="BJ774" s="272"/>
      <c r="BK774" s="272"/>
      <c r="BL774" s="272"/>
      <c r="BM774" s="272"/>
      <c r="BN774" s="272"/>
      <c r="BO774" s="272"/>
      <c r="BP774" s="272"/>
      <c r="BQ774" s="272"/>
      <c r="BR774" s="272"/>
      <c r="BS774" s="272"/>
      <c r="BT774" s="272"/>
      <c r="BU774" s="272"/>
      <c r="BV774" s="272"/>
      <c r="BW774" s="272"/>
      <c r="BX774" s="272"/>
      <c r="BY774" s="272"/>
      <c r="BZ774" s="272"/>
      <c r="CA774" s="272"/>
      <c r="CB774" s="272"/>
      <c r="CC774" s="272"/>
      <c r="CD774" s="272"/>
      <c r="CE774" s="272"/>
      <c r="CF774" s="272"/>
      <c r="CG774" s="272"/>
      <c r="CH774" s="272"/>
      <c r="CI774" s="272"/>
      <c r="CJ774" s="272"/>
      <c r="CK774" s="272"/>
      <c r="CL774" s="272"/>
      <c r="CM774" s="272"/>
      <c r="CN774" s="272"/>
      <c r="CO774" s="272"/>
      <c r="CP774" s="272"/>
      <c r="CQ774" s="272"/>
      <c r="CR774" s="272"/>
      <c r="CS774" s="272"/>
      <c r="CT774" s="272"/>
      <c r="CU774" s="272"/>
      <c r="CV774" s="272"/>
      <c r="CW774" s="272"/>
      <c r="CX774" s="272"/>
      <c r="CY774" s="272"/>
      <c r="CZ774" s="272"/>
      <c r="DA774" s="272"/>
      <c r="DB774" s="272"/>
      <c r="DC774" s="272"/>
      <c r="DD774" s="272"/>
      <c r="DE774" s="272"/>
      <c r="DF774" s="272"/>
      <c r="DG774" s="272"/>
      <c r="DH774" s="272"/>
      <c r="DI774" s="272"/>
      <c r="DJ774" s="272"/>
      <c r="DK774" s="272"/>
      <c r="DL774" s="272"/>
      <c r="DM774" s="272"/>
      <c r="DN774" s="272"/>
      <c r="DO774" s="272"/>
      <c r="DP774" s="272"/>
      <c r="DQ774" s="272"/>
      <c r="DR774" s="272"/>
      <c r="DS774" s="272"/>
      <c r="DT774" s="272"/>
      <c r="DU774" s="272"/>
      <c r="DV774" s="272"/>
      <c r="DW774" s="272"/>
      <c r="DX774" s="272"/>
      <c r="DY774" s="272"/>
      <c r="DZ774" s="272"/>
      <c r="EA774" s="272"/>
      <c r="EB774" s="272"/>
      <c r="EC774" s="272"/>
      <c r="ED774" s="272"/>
      <c r="EE774" s="272"/>
      <c r="EF774" s="272"/>
      <c r="EG774" s="272"/>
      <c r="EH774" s="272"/>
      <c r="EI774" s="272"/>
      <c r="EJ774" s="272"/>
      <c r="EK774" s="272"/>
      <c r="EL774" s="272"/>
      <c r="EM774" s="272"/>
      <c r="EN774" s="272"/>
      <c r="EO774" s="272"/>
      <c r="EP774" s="272"/>
      <c r="EQ774" s="272"/>
      <c r="ER774" s="272"/>
      <c r="ES774" s="272"/>
      <c r="ET774" s="272"/>
      <c r="EU774" s="272"/>
      <c r="EV774" s="272"/>
      <c r="EW774" s="272"/>
      <c r="EX774" s="272"/>
      <c r="EY774" s="272"/>
      <c r="EZ774" s="272"/>
      <c r="FA774" s="272"/>
      <c r="FB774" s="272"/>
      <c r="FC774" s="272"/>
      <c r="FD774" s="272"/>
      <c r="FE774" s="272"/>
      <c r="FF774" s="272"/>
      <c r="FG774" s="272"/>
      <c r="FH774" s="272"/>
      <c r="FI774" s="272"/>
      <c r="FJ774" s="272"/>
      <c r="FK774" s="272"/>
      <c r="FL774" s="272"/>
      <c r="FM774" s="272"/>
      <c r="FN774" s="272"/>
      <c r="FO774" s="272"/>
    </row>
    <row r="775" spans="3:171" ht="15">
      <c r="C775" s="301"/>
      <c r="D775" s="272"/>
      <c r="E775" s="272"/>
      <c r="F775" s="272"/>
      <c r="G775" s="272"/>
      <c r="H775" s="272"/>
      <c r="I775" s="272"/>
      <c r="J775" s="272"/>
      <c r="K775" s="272"/>
      <c r="L775" s="272"/>
      <c r="M775" s="272"/>
      <c r="N775" s="272"/>
      <c r="O775" s="272"/>
      <c r="P775" s="272"/>
      <c r="Q775" s="272"/>
      <c r="R775" s="272"/>
      <c r="S775" s="272"/>
      <c r="T775" s="272"/>
      <c r="U775" s="272"/>
      <c r="V775" s="272"/>
      <c r="W775" s="272"/>
      <c r="X775" s="272"/>
      <c r="Y775" s="272"/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2"/>
      <c r="BJ775" s="272"/>
      <c r="BK775" s="272"/>
      <c r="BL775" s="272"/>
      <c r="BM775" s="272"/>
      <c r="BN775" s="272"/>
      <c r="BO775" s="272"/>
      <c r="BP775" s="272"/>
      <c r="BQ775" s="272"/>
      <c r="BR775" s="272"/>
      <c r="BS775" s="272"/>
      <c r="BT775" s="272"/>
      <c r="BU775" s="272"/>
      <c r="BV775" s="272"/>
      <c r="BW775" s="272"/>
      <c r="BX775" s="272"/>
      <c r="BY775" s="272"/>
      <c r="BZ775" s="272"/>
      <c r="CA775" s="272"/>
      <c r="CB775" s="272"/>
      <c r="CC775" s="272"/>
      <c r="CD775" s="272"/>
      <c r="CE775" s="272"/>
      <c r="CF775" s="272"/>
      <c r="CG775" s="272"/>
      <c r="CH775" s="272"/>
      <c r="CI775" s="272"/>
      <c r="CJ775" s="272"/>
      <c r="CK775" s="272"/>
      <c r="CL775" s="272"/>
      <c r="CM775" s="272"/>
      <c r="CN775" s="272"/>
      <c r="CO775" s="272"/>
      <c r="CP775" s="272"/>
      <c r="CQ775" s="272"/>
      <c r="CR775" s="272"/>
      <c r="CS775" s="272"/>
      <c r="CT775" s="272"/>
      <c r="CU775" s="272"/>
      <c r="CV775" s="272"/>
      <c r="CW775" s="272"/>
      <c r="CX775" s="272"/>
      <c r="CY775" s="272"/>
      <c r="CZ775" s="272"/>
      <c r="DA775" s="272"/>
      <c r="DB775" s="272"/>
      <c r="DC775" s="272"/>
      <c r="DD775" s="272"/>
      <c r="DE775" s="272"/>
      <c r="DF775" s="272"/>
      <c r="DG775" s="272"/>
      <c r="DH775" s="272"/>
      <c r="DI775" s="272"/>
      <c r="DJ775" s="272"/>
      <c r="DK775" s="272"/>
      <c r="DL775" s="272"/>
      <c r="DM775" s="272"/>
      <c r="DN775" s="272"/>
      <c r="DO775" s="272"/>
      <c r="DP775" s="272"/>
      <c r="DQ775" s="272"/>
      <c r="DR775" s="272"/>
      <c r="DS775" s="272"/>
      <c r="DT775" s="272"/>
      <c r="DU775" s="272"/>
      <c r="DV775" s="272"/>
      <c r="DW775" s="272"/>
      <c r="DX775" s="272"/>
      <c r="DY775" s="272"/>
      <c r="DZ775" s="272"/>
      <c r="EA775" s="272"/>
      <c r="EB775" s="272"/>
      <c r="EC775" s="272"/>
      <c r="ED775" s="272"/>
      <c r="EE775" s="272"/>
      <c r="EF775" s="272"/>
      <c r="EG775" s="272"/>
      <c r="EH775" s="272"/>
      <c r="EI775" s="272"/>
      <c r="EJ775" s="272"/>
      <c r="EK775" s="272"/>
      <c r="EL775" s="272"/>
      <c r="EM775" s="272"/>
      <c r="EN775" s="272"/>
      <c r="EO775" s="272"/>
      <c r="EP775" s="272"/>
      <c r="EQ775" s="272"/>
      <c r="ER775" s="272"/>
      <c r="ES775" s="272"/>
      <c r="ET775" s="272"/>
      <c r="EU775" s="272"/>
      <c r="EV775" s="272"/>
      <c r="EW775" s="272"/>
      <c r="EX775" s="272"/>
      <c r="EY775" s="272"/>
      <c r="EZ775" s="272"/>
      <c r="FA775" s="272"/>
      <c r="FB775" s="272"/>
      <c r="FC775" s="272"/>
      <c r="FD775" s="272"/>
      <c r="FE775" s="272"/>
      <c r="FF775" s="272"/>
      <c r="FG775" s="272"/>
      <c r="FH775" s="272"/>
      <c r="FI775" s="272"/>
      <c r="FJ775" s="272"/>
      <c r="FK775" s="272"/>
      <c r="FL775" s="272"/>
      <c r="FM775" s="272"/>
      <c r="FN775" s="272"/>
      <c r="FO775" s="272"/>
    </row>
    <row r="776" spans="3:171" ht="15">
      <c r="C776" s="301"/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  <c r="Q776" s="272"/>
      <c r="R776" s="272"/>
      <c r="S776" s="272"/>
      <c r="T776" s="272"/>
      <c r="U776" s="272"/>
      <c r="V776" s="272"/>
      <c r="W776" s="272"/>
      <c r="X776" s="272"/>
      <c r="Y776" s="272"/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  <c r="BG776" s="272"/>
      <c r="BH776" s="272"/>
      <c r="BI776" s="272"/>
      <c r="BJ776" s="272"/>
      <c r="BK776" s="272"/>
      <c r="BL776" s="272"/>
      <c r="BM776" s="272"/>
      <c r="BN776" s="272"/>
      <c r="BO776" s="272"/>
      <c r="BP776" s="272"/>
      <c r="BQ776" s="272"/>
      <c r="BR776" s="272"/>
      <c r="BS776" s="272"/>
      <c r="BT776" s="272"/>
      <c r="BU776" s="272"/>
      <c r="BV776" s="272"/>
      <c r="BW776" s="272"/>
      <c r="BX776" s="272"/>
      <c r="BY776" s="272"/>
      <c r="BZ776" s="272"/>
      <c r="CA776" s="272"/>
      <c r="CB776" s="272"/>
      <c r="CC776" s="272"/>
      <c r="CD776" s="272"/>
      <c r="CE776" s="272"/>
      <c r="CF776" s="272"/>
      <c r="CG776" s="272"/>
      <c r="CH776" s="272"/>
      <c r="CI776" s="272"/>
      <c r="CJ776" s="272"/>
      <c r="CK776" s="272"/>
      <c r="CL776" s="272"/>
      <c r="CM776" s="272"/>
      <c r="CN776" s="272"/>
      <c r="CO776" s="272"/>
      <c r="CP776" s="272"/>
      <c r="CQ776" s="272"/>
      <c r="CR776" s="272"/>
      <c r="CS776" s="272"/>
      <c r="CT776" s="272"/>
      <c r="CU776" s="272"/>
      <c r="CV776" s="272"/>
      <c r="CW776" s="272"/>
      <c r="CX776" s="272"/>
      <c r="CY776" s="272"/>
      <c r="CZ776" s="272"/>
      <c r="DA776" s="272"/>
      <c r="DB776" s="272"/>
      <c r="DC776" s="272"/>
      <c r="DD776" s="272"/>
      <c r="DE776" s="272"/>
      <c r="DF776" s="272"/>
      <c r="DG776" s="272"/>
      <c r="DH776" s="272"/>
      <c r="DI776" s="272"/>
      <c r="DJ776" s="272"/>
      <c r="DK776" s="272"/>
      <c r="DL776" s="272"/>
      <c r="DM776" s="272"/>
      <c r="DN776" s="272"/>
      <c r="DO776" s="272"/>
      <c r="DP776" s="272"/>
      <c r="DQ776" s="272"/>
      <c r="DR776" s="272"/>
      <c r="DS776" s="272"/>
      <c r="DT776" s="272"/>
      <c r="DU776" s="272"/>
      <c r="DV776" s="272"/>
      <c r="DW776" s="272"/>
      <c r="DX776" s="272"/>
      <c r="DY776" s="272"/>
      <c r="DZ776" s="272"/>
      <c r="EA776" s="272"/>
      <c r="EB776" s="272"/>
      <c r="EC776" s="272"/>
      <c r="ED776" s="272"/>
      <c r="EE776" s="272"/>
      <c r="EF776" s="272"/>
      <c r="EG776" s="272"/>
      <c r="EH776" s="272"/>
      <c r="EI776" s="272"/>
      <c r="EJ776" s="272"/>
      <c r="EK776" s="272"/>
      <c r="EL776" s="272"/>
      <c r="EM776" s="272"/>
      <c r="EN776" s="272"/>
      <c r="EO776" s="272"/>
      <c r="EP776" s="272"/>
      <c r="EQ776" s="272"/>
      <c r="ER776" s="272"/>
      <c r="ES776" s="272"/>
      <c r="ET776" s="272"/>
      <c r="EU776" s="272"/>
      <c r="EV776" s="272"/>
      <c r="EW776" s="272"/>
      <c r="EX776" s="272"/>
      <c r="EY776" s="272"/>
      <c r="EZ776" s="272"/>
      <c r="FA776" s="272"/>
      <c r="FB776" s="272"/>
      <c r="FC776" s="272"/>
      <c r="FD776" s="272"/>
      <c r="FE776" s="272"/>
      <c r="FF776" s="272"/>
      <c r="FG776" s="272"/>
      <c r="FH776" s="272"/>
      <c r="FI776" s="272"/>
      <c r="FJ776" s="272"/>
      <c r="FK776" s="272"/>
      <c r="FL776" s="272"/>
      <c r="FM776" s="272"/>
      <c r="FN776" s="272"/>
      <c r="FO776" s="272"/>
    </row>
    <row r="777" spans="3:171" ht="15">
      <c r="C777" s="301"/>
      <c r="D777" s="272"/>
      <c r="E777" s="272"/>
      <c r="F777" s="272"/>
      <c r="G777" s="272"/>
      <c r="H777" s="272"/>
      <c r="I777" s="272"/>
      <c r="J777" s="272"/>
      <c r="K777" s="272"/>
      <c r="L777" s="272"/>
      <c r="M777" s="272"/>
      <c r="N777" s="272"/>
      <c r="O777" s="272"/>
      <c r="P777" s="272"/>
      <c r="Q777" s="272"/>
      <c r="R777" s="272"/>
      <c r="S777" s="272"/>
      <c r="T777" s="272"/>
      <c r="U777" s="272"/>
      <c r="V777" s="272"/>
      <c r="W777" s="272"/>
      <c r="X777" s="272"/>
      <c r="Y777" s="272"/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  <c r="BG777" s="272"/>
      <c r="BH777" s="272"/>
      <c r="BI777" s="272"/>
      <c r="BJ777" s="272"/>
      <c r="BK777" s="272"/>
      <c r="BL777" s="272"/>
      <c r="BM777" s="272"/>
      <c r="BN777" s="272"/>
      <c r="BO777" s="272"/>
      <c r="BP777" s="272"/>
      <c r="BQ777" s="272"/>
      <c r="BR777" s="272"/>
      <c r="BS777" s="272"/>
      <c r="BT777" s="272"/>
      <c r="BU777" s="272"/>
      <c r="BV777" s="272"/>
      <c r="BW777" s="272"/>
      <c r="BX777" s="272"/>
      <c r="BY777" s="272"/>
      <c r="BZ777" s="272"/>
      <c r="CA777" s="272"/>
      <c r="CB777" s="272"/>
      <c r="CC777" s="272"/>
      <c r="CD777" s="272"/>
      <c r="CE777" s="272"/>
      <c r="CF777" s="272"/>
      <c r="CG777" s="272"/>
      <c r="CH777" s="272"/>
      <c r="CI777" s="272"/>
      <c r="CJ777" s="272"/>
      <c r="CK777" s="272"/>
      <c r="CL777" s="272"/>
      <c r="CM777" s="272"/>
      <c r="CN777" s="272"/>
      <c r="CO777" s="272"/>
      <c r="CP777" s="272"/>
      <c r="CQ777" s="272"/>
      <c r="CR777" s="272"/>
      <c r="CS777" s="272"/>
      <c r="CT777" s="272"/>
      <c r="CU777" s="272"/>
      <c r="CV777" s="272"/>
      <c r="CW777" s="272"/>
      <c r="CX777" s="272"/>
      <c r="CY777" s="272"/>
      <c r="CZ777" s="272"/>
      <c r="DA777" s="272"/>
      <c r="DB777" s="272"/>
      <c r="DC777" s="272"/>
      <c r="DD777" s="272"/>
      <c r="DE777" s="272"/>
      <c r="DF777" s="272"/>
      <c r="DG777" s="272"/>
      <c r="DH777" s="272"/>
      <c r="DI777" s="272"/>
      <c r="DJ777" s="272"/>
      <c r="DK777" s="272"/>
      <c r="DL777" s="272"/>
      <c r="DM777" s="272"/>
      <c r="DN777" s="272"/>
      <c r="DO777" s="272"/>
      <c r="DP777" s="272"/>
      <c r="DQ777" s="272"/>
      <c r="DR777" s="272"/>
      <c r="DS777" s="272"/>
      <c r="DT777" s="272"/>
      <c r="DU777" s="272"/>
      <c r="DV777" s="272"/>
      <c r="DW777" s="272"/>
      <c r="DX777" s="272"/>
      <c r="DY777" s="272"/>
      <c r="DZ777" s="272"/>
      <c r="EA777" s="272"/>
      <c r="EB777" s="272"/>
      <c r="EC777" s="272"/>
      <c r="ED777" s="272"/>
      <c r="EE777" s="272"/>
      <c r="EF777" s="272"/>
      <c r="EG777" s="272"/>
      <c r="EH777" s="272"/>
      <c r="EI777" s="272"/>
      <c r="EJ777" s="272"/>
      <c r="EK777" s="272"/>
      <c r="EL777" s="272"/>
      <c r="EM777" s="272"/>
      <c r="EN777" s="272"/>
      <c r="EO777" s="272"/>
      <c r="EP777" s="272"/>
      <c r="EQ777" s="272"/>
      <c r="ER777" s="272"/>
      <c r="ES777" s="272"/>
      <c r="ET777" s="272"/>
      <c r="EU777" s="272"/>
      <c r="EV777" s="272"/>
      <c r="EW777" s="272"/>
      <c r="EX777" s="272"/>
      <c r="EY777" s="272"/>
      <c r="EZ777" s="272"/>
      <c r="FA777" s="272"/>
      <c r="FB777" s="272"/>
      <c r="FC777" s="272"/>
      <c r="FD777" s="272"/>
      <c r="FE777" s="272"/>
      <c r="FF777" s="272"/>
      <c r="FG777" s="272"/>
      <c r="FH777" s="272"/>
      <c r="FI777" s="272"/>
      <c r="FJ777" s="272"/>
      <c r="FK777" s="272"/>
      <c r="FL777" s="272"/>
      <c r="FM777" s="272"/>
      <c r="FN777" s="272"/>
      <c r="FO777" s="272"/>
    </row>
    <row r="778" spans="3:171" ht="15">
      <c r="C778" s="301"/>
      <c r="D778" s="272"/>
      <c r="E778" s="272"/>
      <c r="F778" s="272"/>
      <c r="G778" s="272"/>
      <c r="H778" s="272"/>
      <c r="I778" s="272"/>
      <c r="J778" s="272"/>
      <c r="K778" s="272"/>
      <c r="L778" s="272"/>
      <c r="M778" s="272"/>
      <c r="N778" s="272"/>
      <c r="O778" s="272"/>
      <c r="P778" s="272"/>
      <c r="Q778" s="272"/>
      <c r="R778" s="272"/>
      <c r="S778" s="272"/>
      <c r="T778" s="272"/>
      <c r="U778" s="272"/>
      <c r="V778" s="272"/>
      <c r="W778" s="272"/>
      <c r="X778" s="272"/>
      <c r="Y778" s="272"/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  <c r="BG778" s="272"/>
      <c r="BH778" s="272"/>
      <c r="BI778" s="272"/>
      <c r="BJ778" s="272"/>
      <c r="BK778" s="272"/>
      <c r="BL778" s="272"/>
      <c r="BM778" s="272"/>
      <c r="BN778" s="272"/>
      <c r="BO778" s="272"/>
      <c r="BP778" s="272"/>
      <c r="BQ778" s="272"/>
      <c r="BR778" s="272"/>
      <c r="BS778" s="272"/>
      <c r="BT778" s="272"/>
      <c r="BU778" s="272"/>
      <c r="BV778" s="272"/>
      <c r="BW778" s="272"/>
      <c r="BX778" s="272"/>
      <c r="BY778" s="272"/>
      <c r="BZ778" s="272"/>
      <c r="CA778" s="272"/>
      <c r="CB778" s="272"/>
      <c r="CC778" s="272"/>
      <c r="CD778" s="272"/>
      <c r="CE778" s="272"/>
      <c r="CF778" s="272"/>
      <c r="CG778" s="272"/>
      <c r="CH778" s="272"/>
      <c r="CI778" s="272"/>
      <c r="CJ778" s="272"/>
      <c r="CK778" s="272"/>
      <c r="CL778" s="272"/>
      <c r="CM778" s="272"/>
      <c r="CN778" s="272"/>
      <c r="CO778" s="272"/>
      <c r="CP778" s="272"/>
      <c r="CQ778" s="272"/>
      <c r="CR778" s="272"/>
      <c r="CS778" s="272"/>
      <c r="CT778" s="272"/>
      <c r="CU778" s="272"/>
      <c r="CV778" s="272"/>
      <c r="CW778" s="272"/>
      <c r="CX778" s="272"/>
      <c r="CY778" s="272"/>
      <c r="CZ778" s="272"/>
      <c r="DA778" s="272"/>
      <c r="DB778" s="272"/>
      <c r="DC778" s="272"/>
      <c r="DD778" s="272"/>
      <c r="DE778" s="272"/>
      <c r="DF778" s="272"/>
      <c r="DG778" s="272"/>
      <c r="DH778" s="272"/>
      <c r="DI778" s="272"/>
      <c r="DJ778" s="272"/>
      <c r="DK778" s="272"/>
      <c r="DL778" s="272"/>
      <c r="DM778" s="272"/>
      <c r="DN778" s="272"/>
      <c r="DO778" s="272"/>
      <c r="DP778" s="272"/>
      <c r="DQ778" s="272"/>
      <c r="DR778" s="272"/>
      <c r="DS778" s="272"/>
      <c r="DT778" s="272"/>
      <c r="DU778" s="272"/>
      <c r="DV778" s="272"/>
      <c r="DW778" s="272"/>
      <c r="DX778" s="272"/>
      <c r="DY778" s="272"/>
      <c r="DZ778" s="272"/>
      <c r="EA778" s="272"/>
      <c r="EB778" s="272"/>
      <c r="EC778" s="272"/>
      <c r="ED778" s="272"/>
      <c r="EE778" s="272"/>
      <c r="EF778" s="272"/>
      <c r="EG778" s="272"/>
      <c r="EH778" s="272"/>
      <c r="EI778" s="272"/>
      <c r="EJ778" s="272"/>
      <c r="EK778" s="272"/>
      <c r="EL778" s="272"/>
      <c r="EM778" s="272"/>
      <c r="EN778" s="272"/>
      <c r="EO778" s="272"/>
      <c r="EP778" s="272"/>
      <c r="EQ778" s="272"/>
      <c r="ER778" s="272"/>
      <c r="ES778" s="272"/>
      <c r="ET778" s="272"/>
      <c r="EU778" s="272"/>
      <c r="EV778" s="272"/>
      <c r="EW778" s="272"/>
      <c r="EX778" s="272"/>
      <c r="EY778" s="272"/>
      <c r="EZ778" s="272"/>
      <c r="FA778" s="272"/>
      <c r="FB778" s="272"/>
      <c r="FC778" s="272"/>
      <c r="FD778" s="272"/>
      <c r="FE778" s="272"/>
      <c r="FF778" s="272"/>
      <c r="FG778" s="272"/>
      <c r="FH778" s="272"/>
      <c r="FI778" s="272"/>
      <c r="FJ778" s="272"/>
      <c r="FK778" s="272"/>
      <c r="FL778" s="272"/>
      <c r="FM778" s="272"/>
      <c r="FN778" s="272"/>
      <c r="FO778" s="272"/>
    </row>
    <row r="779" spans="3:171" ht="15">
      <c r="C779" s="301"/>
      <c r="D779" s="272"/>
      <c r="E779" s="272"/>
      <c r="F779" s="272"/>
      <c r="G779" s="272"/>
      <c r="H779" s="272"/>
      <c r="I779" s="272"/>
      <c r="J779" s="272"/>
      <c r="K779" s="272"/>
      <c r="L779" s="272"/>
      <c r="M779" s="272"/>
      <c r="N779" s="272"/>
      <c r="O779" s="272"/>
      <c r="P779" s="272"/>
      <c r="Q779" s="272"/>
      <c r="R779" s="272"/>
      <c r="S779" s="272"/>
      <c r="T779" s="272"/>
      <c r="U779" s="272"/>
      <c r="V779" s="272"/>
      <c r="W779" s="272"/>
      <c r="X779" s="272"/>
      <c r="Y779" s="272"/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  <c r="BG779" s="272"/>
      <c r="BH779" s="272"/>
      <c r="BI779" s="272"/>
      <c r="BJ779" s="272"/>
      <c r="BK779" s="272"/>
      <c r="BL779" s="272"/>
      <c r="BM779" s="272"/>
      <c r="BN779" s="272"/>
      <c r="BO779" s="272"/>
      <c r="BP779" s="272"/>
      <c r="BQ779" s="272"/>
      <c r="BR779" s="272"/>
      <c r="BS779" s="272"/>
      <c r="BT779" s="272"/>
      <c r="BU779" s="272"/>
      <c r="BV779" s="272"/>
      <c r="BW779" s="272"/>
      <c r="BX779" s="272"/>
      <c r="BY779" s="272"/>
      <c r="BZ779" s="272"/>
      <c r="CA779" s="272"/>
      <c r="CB779" s="272"/>
      <c r="CC779" s="272"/>
      <c r="CD779" s="272"/>
      <c r="CE779" s="272"/>
      <c r="CF779" s="272"/>
      <c r="CG779" s="272"/>
      <c r="CH779" s="272"/>
      <c r="CI779" s="272"/>
      <c r="CJ779" s="272"/>
      <c r="CK779" s="272"/>
      <c r="CL779" s="272"/>
      <c r="CM779" s="272"/>
      <c r="CN779" s="272"/>
      <c r="CO779" s="272"/>
      <c r="CP779" s="272"/>
      <c r="CQ779" s="272"/>
      <c r="CR779" s="272"/>
      <c r="CS779" s="272"/>
      <c r="CT779" s="272"/>
      <c r="CU779" s="272"/>
      <c r="CV779" s="272"/>
      <c r="CW779" s="272"/>
      <c r="CX779" s="272"/>
      <c r="CY779" s="272"/>
      <c r="CZ779" s="272"/>
      <c r="DA779" s="272"/>
      <c r="DB779" s="272"/>
      <c r="DC779" s="272"/>
      <c r="DD779" s="272"/>
      <c r="DE779" s="272"/>
      <c r="DF779" s="272"/>
      <c r="DG779" s="272"/>
      <c r="DH779" s="272"/>
      <c r="DI779" s="272"/>
      <c r="DJ779" s="272"/>
      <c r="DK779" s="272"/>
      <c r="DL779" s="272"/>
      <c r="DM779" s="272"/>
      <c r="DN779" s="272"/>
      <c r="DO779" s="272"/>
      <c r="DP779" s="272"/>
      <c r="DQ779" s="272"/>
      <c r="DR779" s="272"/>
      <c r="DS779" s="272"/>
      <c r="DT779" s="272"/>
      <c r="DU779" s="272"/>
      <c r="DV779" s="272"/>
      <c r="DW779" s="272"/>
      <c r="DX779" s="272"/>
      <c r="DY779" s="272"/>
      <c r="DZ779" s="272"/>
      <c r="EA779" s="272"/>
      <c r="EB779" s="272"/>
      <c r="EC779" s="272"/>
      <c r="ED779" s="272"/>
      <c r="EE779" s="272"/>
      <c r="EF779" s="272"/>
      <c r="EG779" s="272"/>
      <c r="EH779" s="272"/>
      <c r="EI779" s="272"/>
      <c r="EJ779" s="272"/>
      <c r="EK779" s="272"/>
      <c r="EL779" s="272"/>
      <c r="EM779" s="272"/>
      <c r="EN779" s="272"/>
      <c r="EO779" s="272"/>
      <c r="EP779" s="272"/>
      <c r="EQ779" s="272"/>
      <c r="ER779" s="272"/>
      <c r="ES779" s="272"/>
      <c r="ET779" s="272"/>
      <c r="EU779" s="272"/>
      <c r="EV779" s="272"/>
      <c r="EW779" s="272"/>
      <c r="EX779" s="272"/>
      <c r="EY779" s="272"/>
      <c r="EZ779" s="272"/>
      <c r="FA779" s="272"/>
      <c r="FB779" s="272"/>
      <c r="FC779" s="272"/>
      <c r="FD779" s="272"/>
      <c r="FE779" s="272"/>
      <c r="FF779" s="272"/>
      <c r="FG779" s="272"/>
      <c r="FH779" s="272"/>
      <c r="FI779" s="272"/>
      <c r="FJ779" s="272"/>
      <c r="FK779" s="272"/>
      <c r="FL779" s="272"/>
      <c r="FM779" s="272"/>
      <c r="FN779" s="272"/>
      <c r="FO779" s="272"/>
    </row>
    <row r="780" spans="3:171" ht="15">
      <c r="C780" s="301"/>
      <c r="D780" s="272"/>
      <c r="E780" s="272"/>
      <c r="F780" s="272"/>
      <c r="G780" s="272"/>
      <c r="H780" s="272"/>
      <c r="I780" s="272"/>
      <c r="J780" s="272"/>
      <c r="K780" s="272"/>
      <c r="L780" s="272"/>
      <c r="M780" s="272"/>
      <c r="N780" s="272"/>
      <c r="O780" s="272"/>
      <c r="P780" s="272"/>
      <c r="Q780" s="272"/>
      <c r="R780" s="272"/>
      <c r="S780" s="272"/>
      <c r="T780" s="272"/>
      <c r="U780" s="272"/>
      <c r="V780" s="272"/>
      <c r="W780" s="272"/>
      <c r="X780" s="272"/>
      <c r="Y780" s="272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  <c r="BG780" s="272"/>
      <c r="BH780" s="272"/>
      <c r="BI780" s="272"/>
      <c r="BJ780" s="272"/>
      <c r="BK780" s="272"/>
      <c r="BL780" s="272"/>
      <c r="BM780" s="272"/>
      <c r="BN780" s="272"/>
      <c r="BO780" s="272"/>
      <c r="BP780" s="272"/>
      <c r="BQ780" s="272"/>
      <c r="BR780" s="272"/>
      <c r="BS780" s="272"/>
      <c r="BT780" s="272"/>
      <c r="BU780" s="272"/>
      <c r="BV780" s="272"/>
      <c r="BW780" s="272"/>
      <c r="BX780" s="272"/>
      <c r="BY780" s="272"/>
      <c r="BZ780" s="272"/>
      <c r="CA780" s="272"/>
      <c r="CB780" s="272"/>
      <c r="CC780" s="272"/>
      <c r="CD780" s="272"/>
      <c r="CE780" s="272"/>
      <c r="CF780" s="272"/>
      <c r="CG780" s="272"/>
      <c r="CH780" s="272"/>
      <c r="CI780" s="272"/>
      <c r="CJ780" s="272"/>
      <c r="CK780" s="272"/>
      <c r="CL780" s="272"/>
      <c r="CM780" s="272"/>
      <c r="CN780" s="272"/>
      <c r="CO780" s="272"/>
      <c r="CP780" s="272"/>
      <c r="CQ780" s="272"/>
      <c r="CR780" s="272"/>
      <c r="CS780" s="272"/>
      <c r="CT780" s="272"/>
      <c r="CU780" s="272"/>
      <c r="CV780" s="272"/>
      <c r="CW780" s="272"/>
      <c r="CX780" s="272"/>
      <c r="CY780" s="272"/>
      <c r="CZ780" s="272"/>
      <c r="DA780" s="272"/>
      <c r="DB780" s="272"/>
      <c r="DC780" s="272"/>
      <c r="DD780" s="272"/>
      <c r="DE780" s="272"/>
      <c r="DF780" s="272"/>
      <c r="DG780" s="272"/>
      <c r="DH780" s="272"/>
      <c r="DI780" s="272"/>
      <c r="DJ780" s="272"/>
      <c r="DK780" s="272"/>
      <c r="DL780" s="272"/>
      <c r="DM780" s="272"/>
      <c r="DN780" s="272"/>
      <c r="DO780" s="272"/>
      <c r="DP780" s="272"/>
      <c r="DQ780" s="272"/>
      <c r="DR780" s="272"/>
      <c r="DS780" s="272"/>
      <c r="DT780" s="272"/>
      <c r="DU780" s="272"/>
      <c r="DV780" s="272"/>
      <c r="DW780" s="272"/>
      <c r="DX780" s="272"/>
      <c r="DY780" s="272"/>
      <c r="DZ780" s="272"/>
      <c r="EA780" s="272"/>
      <c r="EB780" s="272"/>
      <c r="EC780" s="272"/>
      <c r="ED780" s="272"/>
      <c r="EE780" s="272"/>
      <c r="EF780" s="272"/>
      <c r="EG780" s="272"/>
      <c r="EH780" s="272"/>
      <c r="EI780" s="272"/>
      <c r="EJ780" s="272"/>
      <c r="EK780" s="272"/>
      <c r="EL780" s="272"/>
      <c r="EM780" s="272"/>
      <c r="EN780" s="272"/>
      <c r="EO780" s="272"/>
      <c r="EP780" s="272"/>
      <c r="EQ780" s="272"/>
      <c r="ER780" s="272"/>
      <c r="ES780" s="272"/>
      <c r="ET780" s="272"/>
      <c r="EU780" s="272"/>
      <c r="EV780" s="272"/>
      <c r="EW780" s="272"/>
      <c r="EX780" s="272"/>
      <c r="EY780" s="272"/>
      <c r="EZ780" s="272"/>
      <c r="FA780" s="272"/>
      <c r="FB780" s="272"/>
      <c r="FC780" s="272"/>
      <c r="FD780" s="272"/>
      <c r="FE780" s="272"/>
      <c r="FF780" s="272"/>
      <c r="FG780" s="272"/>
      <c r="FH780" s="272"/>
      <c r="FI780" s="272"/>
      <c r="FJ780" s="272"/>
      <c r="FK780" s="272"/>
      <c r="FL780" s="272"/>
      <c r="FM780" s="272"/>
      <c r="FN780" s="272"/>
      <c r="FO780" s="272"/>
    </row>
    <row r="781" spans="3:171" ht="15">
      <c r="C781" s="301"/>
      <c r="D781" s="272"/>
      <c r="E781" s="272"/>
      <c r="F781" s="272"/>
      <c r="G781" s="272"/>
      <c r="H781" s="272"/>
      <c r="I781" s="272"/>
      <c r="J781" s="272"/>
      <c r="K781" s="272"/>
      <c r="L781" s="272"/>
      <c r="M781" s="272"/>
      <c r="N781" s="272"/>
      <c r="O781" s="272"/>
      <c r="P781" s="272"/>
      <c r="Q781" s="272"/>
      <c r="R781" s="272"/>
      <c r="S781" s="272"/>
      <c r="T781" s="272"/>
      <c r="U781" s="272"/>
      <c r="V781" s="272"/>
      <c r="W781" s="272"/>
      <c r="X781" s="272"/>
      <c r="Y781" s="272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  <c r="BG781" s="272"/>
      <c r="BH781" s="272"/>
      <c r="BI781" s="272"/>
      <c r="BJ781" s="272"/>
      <c r="BK781" s="272"/>
      <c r="BL781" s="272"/>
      <c r="BM781" s="272"/>
      <c r="BN781" s="272"/>
      <c r="BO781" s="272"/>
      <c r="BP781" s="272"/>
      <c r="BQ781" s="272"/>
      <c r="BR781" s="272"/>
      <c r="BS781" s="272"/>
      <c r="BT781" s="272"/>
      <c r="BU781" s="272"/>
      <c r="BV781" s="272"/>
      <c r="BW781" s="272"/>
      <c r="BX781" s="272"/>
      <c r="BY781" s="272"/>
      <c r="BZ781" s="272"/>
      <c r="CA781" s="272"/>
      <c r="CB781" s="272"/>
      <c r="CC781" s="272"/>
      <c r="CD781" s="272"/>
      <c r="CE781" s="272"/>
      <c r="CF781" s="272"/>
      <c r="CG781" s="272"/>
      <c r="CH781" s="272"/>
      <c r="CI781" s="272"/>
      <c r="CJ781" s="272"/>
      <c r="CK781" s="272"/>
      <c r="CL781" s="272"/>
      <c r="CM781" s="272"/>
      <c r="CN781" s="272"/>
      <c r="CO781" s="272"/>
      <c r="CP781" s="272"/>
      <c r="CQ781" s="272"/>
      <c r="CR781" s="272"/>
      <c r="CS781" s="272"/>
      <c r="CT781" s="272"/>
      <c r="CU781" s="272"/>
      <c r="CV781" s="272"/>
      <c r="CW781" s="272"/>
      <c r="CX781" s="272"/>
      <c r="CY781" s="272"/>
      <c r="CZ781" s="272"/>
      <c r="DA781" s="272"/>
      <c r="DB781" s="272"/>
      <c r="DC781" s="272"/>
      <c r="DD781" s="272"/>
      <c r="DE781" s="272"/>
      <c r="DF781" s="272"/>
      <c r="DG781" s="272"/>
      <c r="DH781" s="272"/>
      <c r="DI781" s="272"/>
      <c r="DJ781" s="272"/>
      <c r="DK781" s="272"/>
      <c r="DL781" s="272"/>
      <c r="DM781" s="272"/>
      <c r="DN781" s="272"/>
      <c r="DO781" s="272"/>
      <c r="DP781" s="272"/>
      <c r="DQ781" s="272"/>
      <c r="DR781" s="272"/>
      <c r="DS781" s="272"/>
      <c r="DT781" s="272"/>
      <c r="DU781" s="272"/>
      <c r="DV781" s="272"/>
      <c r="DW781" s="272"/>
      <c r="DX781" s="272"/>
      <c r="DY781" s="272"/>
      <c r="DZ781" s="272"/>
      <c r="EA781" s="272"/>
      <c r="EB781" s="272"/>
      <c r="EC781" s="272"/>
      <c r="ED781" s="272"/>
      <c r="EE781" s="272"/>
      <c r="EF781" s="272"/>
      <c r="EG781" s="272"/>
      <c r="EH781" s="272"/>
      <c r="EI781" s="272"/>
      <c r="EJ781" s="272"/>
      <c r="EK781" s="272"/>
      <c r="EL781" s="272"/>
      <c r="EM781" s="272"/>
      <c r="EN781" s="272"/>
      <c r="EO781" s="272"/>
      <c r="EP781" s="272"/>
      <c r="EQ781" s="272"/>
      <c r="ER781" s="272"/>
      <c r="ES781" s="272"/>
      <c r="ET781" s="272"/>
      <c r="EU781" s="272"/>
      <c r="EV781" s="272"/>
      <c r="EW781" s="272"/>
      <c r="EX781" s="272"/>
      <c r="EY781" s="272"/>
      <c r="EZ781" s="272"/>
      <c r="FA781" s="272"/>
      <c r="FB781" s="272"/>
      <c r="FC781" s="272"/>
      <c r="FD781" s="272"/>
      <c r="FE781" s="272"/>
      <c r="FF781" s="272"/>
      <c r="FG781" s="272"/>
      <c r="FH781" s="272"/>
      <c r="FI781" s="272"/>
      <c r="FJ781" s="272"/>
      <c r="FK781" s="272"/>
      <c r="FL781" s="272"/>
      <c r="FM781" s="272"/>
      <c r="FN781" s="272"/>
      <c r="FO781" s="272"/>
    </row>
    <row r="782" spans="3:171" ht="15">
      <c r="C782" s="301"/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2"/>
      <c r="O782" s="272"/>
      <c r="P782" s="272"/>
      <c r="Q782" s="272"/>
      <c r="R782" s="272"/>
      <c r="S782" s="272"/>
      <c r="T782" s="272"/>
      <c r="U782" s="272"/>
      <c r="V782" s="272"/>
      <c r="W782" s="272"/>
      <c r="X782" s="272"/>
      <c r="Y782" s="272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/>
      <c r="BP782" s="272"/>
      <c r="BQ782" s="272"/>
      <c r="BR782" s="272"/>
      <c r="BS782" s="272"/>
      <c r="BT782" s="272"/>
      <c r="BU782" s="272"/>
      <c r="BV782" s="272"/>
      <c r="BW782" s="272"/>
      <c r="BX782" s="272"/>
      <c r="BY782" s="272"/>
      <c r="BZ782" s="272"/>
      <c r="CA782" s="272"/>
      <c r="CB782" s="272"/>
      <c r="CC782" s="272"/>
      <c r="CD782" s="272"/>
      <c r="CE782" s="272"/>
      <c r="CF782" s="272"/>
      <c r="CG782" s="272"/>
      <c r="CH782" s="272"/>
      <c r="CI782" s="272"/>
      <c r="CJ782" s="272"/>
      <c r="CK782" s="272"/>
      <c r="CL782" s="272"/>
      <c r="CM782" s="272"/>
      <c r="CN782" s="272"/>
      <c r="CO782" s="272"/>
      <c r="CP782" s="272"/>
      <c r="CQ782" s="272"/>
      <c r="CR782" s="272"/>
      <c r="CS782" s="272"/>
      <c r="CT782" s="272"/>
      <c r="CU782" s="272"/>
      <c r="CV782" s="272"/>
      <c r="CW782" s="272"/>
      <c r="CX782" s="272"/>
      <c r="CY782" s="272"/>
      <c r="CZ782" s="272"/>
      <c r="DA782" s="272"/>
      <c r="DB782" s="272"/>
      <c r="DC782" s="272"/>
      <c r="DD782" s="272"/>
      <c r="DE782" s="272"/>
      <c r="DF782" s="272"/>
      <c r="DG782" s="272"/>
      <c r="DH782" s="272"/>
      <c r="DI782" s="272"/>
      <c r="DJ782" s="272"/>
      <c r="DK782" s="272"/>
      <c r="DL782" s="272"/>
      <c r="DM782" s="272"/>
      <c r="DN782" s="272"/>
      <c r="DO782" s="272"/>
      <c r="DP782" s="272"/>
      <c r="DQ782" s="272"/>
      <c r="DR782" s="272"/>
      <c r="DS782" s="272"/>
      <c r="DT782" s="272"/>
      <c r="DU782" s="272"/>
      <c r="DV782" s="272"/>
      <c r="DW782" s="272"/>
      <c r="DX782" s="272"/>
      <c r="DY782" s="272"/>
      <c r="DZ782" s="272"/>
      <c r="EA782" s="272"/>
      <c r="EB782" s="272"/>
      <c r="EC782" s="272"/>
      <c r="ED782" s="272"/>
      <c r="EE782" s="272"/>
      <c r="EF782" s="272"/>
      <c r="EG782" s="272"/>
      <c r="EH782" s="272"/>
      <c r="EI782" s="272"/>
      <c r="EJ782" s="272"/>
      <c r="EK782" s="272"/>
      <c r="EL782" s="272"/>
      <c r="EM782" s="272"/>
      <c r="EN782" s="272"/>
      <c r="EO782" s="272"/>
      <c r="EP782" s="272"/>
      <c r="EQ782" s="272"/>
      <c r="ER782" s="272"/>
      <c r="ES782" s="272"/>
      <c r="ET782" s="272"/>
      <c r="EU782" s="272"/>
      <c r="EV782" s="272"/>
      <c r="EW782" s="272"/>
      <c r="EX782" s="272"/>
      <c r="EY782" s="272"/>
      <c r="EZ782" s="272"/>
      <c r="FA782" s="272"/>
      <c r="FB782" s="272"/>
      <c r="FC782" s="272"/>
      <c r="FD782" s="272"/>
      <c r="FE782" s="272"/>
      <c r="FF782" s="272"/>
      <c r="FG782" s="272"/>
      <c r="FH782" s="272"/>
      <c r="FI782" s="272"/>
      <c r="FJ782" s="272"/>
      <c r="FK782" s="272"/>
      <c r="FL782" s="272"/>
      <c r="FM782" s="272"/>
      <c r="FN782" s="272"/>
      <c r="FO782" s="272"/>
    </row>
    <row r="783" spans="3:171" ht="15">
      <c r="C783" s="301"/>
      <c r="D783" s="272"/>
      <c r="E783" s="272"/>
      <c r="F783" s="272"/>
      <c r="G783" s="272"/>
      <c r="H783" s="272"/>
      <c r="I783" s="272"/>
      <c r="J783" s="272"/>
      <c r="K783" s="272"/>
      <c r="L783" s="272"/>
      <c r="M783" s="272"/>
      <c r="N783" s="272"/>
      <c r="O783" s="272"/>
      <c r="P783" s="272"/>
      <c r="Q783" s="272"/>
      <c r="R783" s="272"/>
      <c r="S783" s="272"/>
      <c r="T783" s="272"/>
      <c r="U783" s="272"/>
      <c r="V783" s="272"/>
      <c r="W783" s="272"/>
      <c r="X783" s="272"/>
      <c r="Y783" s="272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/>
      <c r="BP783" s="272"/>
      <c r="BQ783" s="272"/>
      <c r="BR783" s="272"/>
      <c r="BS783" s="272"/>
      <c r="BT783" s="272"/>
      <c r="BU783" s="272"/>
      <c r="BV783" s="272"/>
      <c r="BW783" s="272"/>
      <c r="BX783" s="272"/>
      <c r="BY783" s="272"/>
      <c r="BZ783" s="272"/>
      <c r="CA783" s="272"/>
      <c r="CB783" s="272"/>
      <c r="CC783" s="272"/>
      <c r="CD783" s="272"/>
      <c r="CE783" s="272"/>
      <c r="CF783" s="272"/>
      <c r="CG783" s="272"/>
      <c r="CH783" s="272"/>
      <c r="CI783" s="272"/>
      <c r="CJ783" s="272"/>
      <c r="CK783" s="272"/>
      <c r="CL783" s="272"/>
      <c r="CM783" s="272"/>
      <c r="CN783" s="272"/>
      <c r="CO783" s="272"/>
      <c r="CP783" s="272"/>
      <c r="CQ783" s="272"/>
      <c r="CR783" s="272"/>
      <c r="CS783" s="272"/>
      <c r="CT783" s="272"/>
      <c r="CU783" s="272"/>
      <c r="CV783" s="272"/>
      <c r="CW783" s="272"/>
      <c r="CX783" s="272"/>
      <c r="CY783" s="272"/>
      <c r="CZ783" s="272"/>
      <c r="DA783" s="272"/>
      <c r="DB783" s="272"/>
      <c r="DC783" s="272"/>
      <c r="DD783" s="272"/>
      <c r="DE783" s="272"/>
      <c r="DF783" s="272"/>
      <c r="DG783" s="272"/>
      <c r="DH783" s="272"/>
      <c r="DI783" s="272"/>
      <c r="DJ783" s="272"/>
      <c r="DK783" s="272"/>
      <c r="DL783" s="272"/>
      <c r="DM783" s="272"/>
      <c r="DN783" s="272"/>
      <c r="DO783" s="272"/>
      <c r="DP783" s="272"/>
      <c r="DQ783" s="272"/>
      <c r="DR783" s="272"/>
      <c r="DS783" s="272"/>
      <c r="DT783" s="272"/>
      <c r="DU783" s="272"/>
      <c r="DV783" s="272"/>
      <c r="DW783" s="272"/>
      <c r="DX783" s="272"/>
      <c r="DY783" s="272"/>
      <c r="DZ783" s="272"/>
      <c r="EA783" s="272"/>
      <c r="EB783" s="272"/>
      <c r="EC783" s="272"/>
      <c r="ED783" s="272"/>
      <c r="EE783" s="272"/>
      <c r="EF783" s="272"/>
      <c r="EG783" s="272"/>
      <c r="EH783" s="272"/>
      <c r="EI783" s="272"/>
      <c r="EJ783" s="272"/>
      <c r="EK783" s="272"/>
      <c r="EL783" s="272"/>
      <c r="EM783" s="272"/>
      <c r="EN783" s="272"/>
      <c r="EO783" s="272"/>
      <c r="EP783" s="272"/>
      <c r="EQ783" s="272"/>
      <c r="ER783" s="272"/>
      <c r="ES783" s="272"/>
      <c r="ET783" s="272"/>
      <c r="EU783" s="272"/>
      <c r="EV783" s="272"/>
      <c r="EW783" s="272"/>
      <c r="EX783" s="272"/>
      <c r="EY783" s="272"/>
      <c r="EZ783" s="272"/>
      <c r="FA783" s="272"/>
      <c r="FB783" s="272"/>
      <c r="FC783" s="272"/>
      <c r="FD783" s="272"/>
      <c r="FE783" s="272"/>
      <c r="FF783" s="272"/>
      <c r="FG783" s="272"/>
      <c r="FH783" s="272"/>
      <c r="FI783" s="272"/>
      <c r="FJ783" s="272"/>
      <c r="FK783" s="272"/>
      <c r="FL783" s="272"/>
      <c r="FM783" s="272"/>
      <c r="FN783" s="272"/>
      <c r="FO783" s="272"/>
    </row>
    <row r="784" spans="3:171" ht="15">
      <c r="C784" s="301"/>
      <c r="D784" s="272"/>
      <c r="E784" s="272"/>
      <c r="F784" s="272"/>
      <c r="G784" s="272"/>
      <c r="H784" s="272"/>
      <c r="I784" s="272"/>
      <c r="J784" s="272"/>
      <c r="K784" s="272"/>
      <c r="L784" s="272"/>
      <c r="M784" s="272"/>
      <c r="N784" s="272"/>
      <c r="O784" s="272"/>
      <c r="P784" s="272"/>
      <c r="Q784" s="272"/>
      <c r="R784" s="272"/>
      <c r="S784" s="272"/>
      <c r="T784" s="272"/>
      <c r="U784" s="272"/>
      <c r="V784" s="272"/>
      <c r="W784" s="272"/>
      <c r="X784" s="272"/>
      <c r="Y784" s="272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/>
      <c r="BP784" s="272"/>
      <c r="BQ784" s="272"/>
      <c r="BR784" s="272"/>
      <c r="BS784" s="272"/>
      <c r="BT784" s="272"/>
      <c r="BU784" s="272"/>
      <c r="BV784" s="272"/>
      <c r="BW784" s="272"/>
      <c r="BX784" s="272"/>
      <c r="BY784" s="272"/>
      <c r="BZ784" s="272"/>
      <c r="CA784" s="272"/>
      <c r="CB784" s="272"/>
      <c r="CC784" s="272"/>
      <c r="CD784" s="272"/>
      <c r="CE784" s="272"/>
      <c r="CF784" s="272"/>
      <c r="CG784" s="272"/>
      <c r="CH784" s="272"/>
      <c r="CI784" s="272"/>
      <c r="CJ784" s="272"/>
      <c r="CK784" s="272"/>
      <c r="CL784" s="272"/>
      <c r="CM784" s="272"/>
      <c r="CN784" s="272"/>
      <c r="CO784" s="272"/>
      <c r="CP784" s="272"/>
      <c r="CQ784" s="272"/>
      <c r="CR784" s="272"/>
      <c r="CS784" s="272"/>
      <c r="CT784" s="272"/>
      <c r="CU784" s="272"/>
      <c r="CV784" s="272"/>
      <c r="CW784" s="272"/>
      <c r="CX784" s="272"/>
      <c r="CY784" s="272"/>
      <c r="CZ784" s="272"/>
      <c r="DA784" s="272"/>
      <c r="DB784" s="272"/>
      <c r="DC784" s="272"/>
      <c r="DD784" s="272"/>
      <c r="DE784" s="272"/>
      <c r="DF784" s="272"/>
      <c r="DG784" s="272"/>
      <c r="DH784" s="272"/>
      <c r="DI784" s="272"/>
      <c r="DJ784" s="272"/>
      <c r="DK784" s="272"/>
      <c r="DL784" s="272"/>
      <c r="DM784" s="272"/>
      <c r="DN784" s="272"/>
      <c r="DO784" s="272"/>
      <c r="DP784" s="272"/>
      <c r="DQ784" s="272"/>
      <c r="DR784" s="272"/>
      <c r="DS784" s="272"/>
      <c r="DT784" s="272"/>
      <c r="DU784" s="272"/>
      <c r="DV784" s="272"/>
      <c r="DW784" s="272"/>
      <c r="DX784" s="272"/>
      <c r="DY784" s="272"/>
      <c r="DZ784" s="272"/>
      <c r="EA784" s="272"/>
      <c r="EB784" s="272"/>
      <c r="EC784" s="272"/>
      <c r="ED784" s="272"/>
      <c r="EE784" s="272"/>
      <c r="EF784" s="272"/>
      <c r="EG784" s="272"/>
      <c r="EH784" s="272"/>
      <c r="EI784" s="272"/>
      <c r="EJ784" s="272"/>
      <c r="EK784" s="272"/>
      <c r="EL784" s="272"/>
      <c r="EM784" s="272"/>
      <c r="EN784" s="272"/>
      <c r="EO784" s="272"/>
      <c r="EP784" s="272"/>
      <c r="EQ784" s="272"/>
      <c r="ER784" s="272"/>
      <c r="ES784" s="272"/>
      <c r="ET784" s="272"/>
      <c r="EU784" s="272"/>
      <c r="EV784" s="272"/>
      <c r="EW784" s="272"/>
      <c r="EX784" s="272"/>
      <c r="EY784" s="272"/>
      <c r="EZ784" s="272"/>
      <c r="FA784" s="272"/>
      <c r="FB784" s="272"/>
      <c r="FC784" s="272"/>
      <c r="FD784" s="272"/>
      <c r="FE784" s="272"/>
      <c r="FF784" s="272"/>
      <c r="FG784" s="272"/>
      <c r="FH784" s="272"/>
      <c r="FI784" s="272"/>
      <c r="FJ784" s="272"/>
      <c r="FK784" s="272"/>
      <c r="FL784" s="272"/>
      <c r="FM784" s="272"/>
      <c r="FN784" s="272"/>
      <c r="FO784" s="272"/>
    </row>
    <row r="785" spans="3:171" ht="15">
      <c r="C785" s="301"/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2"/>
      <c r="Q785" s="272"/>
      <c r="R785" s="272"/>
      <c r="S785" s="272"/>
      <c r="T785" s="272"/>
      <c r="U785" s="272"/>
      <c r="V785" s="272"/>
      <c r="W785" s="272"/>
      <c r="X785" s="272"/>
      <c r="Y785" s="272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/>
      <c r="BP785" s="272"/>
      <c r="BQ785" s="272"/>
      <c r="BR785" s="272"/>
      <c r="BS785" s="272"/>
      <c r="BT785" s="272"/>
      <c r="BU785" s="272"/>
      <c r="BV785" s="272"/>
      <c r="BW785" s="272"/>
      <c r="BX785" s="272"/>
      <c r="BY785" s="272"/>
      <c r="BZ785" s="272"/>
      <c r="CA785" s="272"/>
      <c r="CB785" s="272"/>
      <c r="CC785" s="272"/>
      <c r="CD785" s="272"/>
      <c r="CE785" s="272"/>
      <c r="CF785" s="272"/>
      <c r="CG785" s="272"/>
      <c r="CH785" s="272"/>
      <c r="CI785" s="272"/>
      <c r="CJ785" s="272"/>
      <c r="CK785" s="272"/>
      <c r="CL785" s="272"/>
      <c r="CM785" s="272"/>
      <c r="CN785" s="272"/>
      <c r="CO785" s="272"/>
      <c r="CP785" s="272"/>
      <c r="CQ785" s="272"/>
      <c r="CR785" s="272"/>
      <c r="CS785" s="272"/>
      <c r="CT785" s="272"/>
      <c r="CU785" s="272"/>
      <c r="CV785" s="272"/>
      <c r="CW785" s="272"/>
      <c r="CX785" s="272"/>
      <c r="CY785" s="272"/>
      <c r="CZ785" s="272"/>
      <c r="DA785" s="272"/>
      <c r="DB785" s="272"/>
      <c r="DC785" s="272"/>
      <c r="DD785" s="272"/>
      <c r="DE785" s="272"/>
      <c r="DF785" s="272"/>
      <c r="DG785" s="272"/>
      <c r="DH785" s="272"/>
      <c r="DI785" s="272"/>
      <c r="DJ785" s="272"/>
      <c r="DK785" s="272"/>
      <c r="DL785" s="272"/>
      <c r="DM785" s="272"/>
      <c r="DN785" s="272"/>
      <c r="DO785" s="272"/>
      <c r="DP785" s="272"/>
      <c r="DQ785" s="272"/>
      <c r="DR785" s="272"/>
      <c r="DS785" s="272"/>
      <c r="DT785" s="272"/>
      <c r="DU785" s="272"/>
      <c r="DV785" s="272"/>
      <c r="DW785" s="272"/>
      <c r="DX785" s="272"/>
      <c r="DY785" s="272"/>
      <c r="DZ785" s="272"/>
      <c r="EA785" s="272"/>
      <c r="EB785" s="272"/>
      <c r="EC785" s="272"/>
      <c r="ED785" s="272"/>
      <c r="EE785" s="272"/>
      <c r="EF785" s="272"/>
      <c r="EG785" s="272"/>
      <c r="EH785" s="272"/>
      <c r="EI785" s="272"/>
      <c r="EJ785" s="272"/>
      <c r="EK785" s="272"/>
      <c r="EL785" s="272"/>
      <c r="EM785" s="272"/>
      <c r="EN785" s="272"/>
      <c r="EO785" s="272"/>
      <c r="EP785" s="272"/>
      <c r="EQ785" s="272"/>
      <c r="ER785" s="272"/>
      <c r="ES785" s="272"/>
      <c r="ET785" s="272"/>
      <c r="EU785" s="272"/>
      <c r="EV785" s="272"/>
      <c r="EW785" s="272"/>
      <c r="EX785" s="272"/>
      <c r="EY785" s="272"/>
      <c r="EZ785" s="272"/>
      <c r="FA785" s="272"/>
      <c r="FB785" s="272"/>
      <c r="FC785" s="272"/>
      <c r="FD785" s="272"/>
      <c r="FE785" s="272"/>
      <c r="FF785" s="272"/>
      <c r="FG785" s="272"/>
      <c r="FH785" s="272"/>
      <c r="FI785" s="272"/>
      <c r="FJ785" s="272"/>
      <c r="FK785" s="272"/>
      <c r="FL785" s="272"/>
      <c r="FM785" s="272"/>
      <c r="FN785" s="272"/>
      <c r="FO785" s="272"/>
    </row>
    <row r="786" spans="3:171" ht="15">
      <c r="C786" s="301"/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  <c r="Q786" s="272"/>
      <c r="R786" s="272"/>
      <c r="S786" s="272"/>
      <c r="T786" s="272"/>
      <c r="U786" s="272"/>
      <c r="V786" s="272"/>
      <c r="W786" s="272"/>
      <c r="X786" s="272"/>
      <c r="Y786" s="272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  <c r="BG786" s="272"/>
      <c r="BH786" s="272"/>
      <c r="BI786" s="272"/>
      <c r="BJ786" s="272"/>
      <c r="BK786" s="272"/>
      <c r="BL786" s="272"/>
      <c r="BM786" s="272"/>
      <c r="BN786" s="272"/>
      <c r="BO786" s="272"/>
      <c r="BP786" s="272"/>
      <c r="BQ786" s="272"/>
      <c r="BR786" s="272"/>
      <c r="BS786" s="272"/>
      <c r="BT786" s="272"/>
      <c r="BU786" s="272"/>
      <c r="BV786" s="272"/>
      <c r="BW786" s="272"/>
      <c r="BX786" s="272"/>
      <c r="BY786" s="272"/>
      <c r="BZ786" s="272"/>
      <c r="CA786" s="272"/>
      <c r="CB786" s="272"/>
      <c r="CC786" s="272"/>
      <c r="CD786" s="272"/>
      <c r="CE786" s="272"/>
      <c r="CF786" s="272"/>
      <c r="CG786" s="272"/>
      <c r="CH786" s="272"/>
      <c r="CI786" s="272"/>
      <c r="CJ786" s="272"/>
      <c r="CK786" s="272"/>
      <c r="CL786" s="272"/>
      <c r="CM786" s="272"/>
      <c r="CN786" s="272"/>
      <c r="CO786" s="272"/>
      <c r="CP786" s="272"/>
      <c r="CQ786" s="272"/>
      <c r="CR786" s="272"/>
      <c r="CS786" s="272"/>
      <c r="CT786" s="272"/>
      <c r="CU786" s="272"/>
      <c r="CV786" s="272"/>
      <c r="CW786" s="272"/>
      <c r="CX786" s="272"/>
      <c r="CY786" s="272"/>
      <c r="CZ786" s="272"/>
      <c r="DA786" s="272"/>
      <c r="DB786" s="272"/>
      <c r="DC786" s="272"/>
      <c r="DD786" s="272"/>
      <c r="DE786" s="272"/>
      <c r="DF786" s="272"/>
      <c r="DG786" s="272"/>
      <c r="DH786" s="272"/>
      <c r="DI786" s="272"/>
      <c r="DJ786" s="272"/>
      <c r="DK786" s="272"/>
      <c r="DL786" s="272"/>
      <c r="DM786" s="272"/>
      <c r="DN786" s="272"/>
      <c r="DO786" s="272"/>
      <c r="DP786" s="272"/>
      <c r="DQ786" s="272"/>
      <c r="DR786" s="272"/>
      <c r="DS786" s="272"/>
      <c r="DT786" s="272"/>
      <c r="DU786" s="272"/>
      <c r="DV786" s="272"/>
      <c r="DW786" s="272"/>
      <c r="DX786" s="272"/>
      <c r="DY786" s="272"/>
      <c r="DZ786" s="272"/>
      <c r="EA786" s="272"/>
      <c r="EB786" s="272"/>
      <c r="EC786" s="272"/>
      <c r="ED786" s="272"/>
      <c r="EE786" s="272"/>
      <c r="EF786" s="272"/>
      <c r="EG786" s="272"/>
      <c r="EH786" s="272"/>
      <c r="EI786" s="272"/>
      <c r="EJ786" s="272"/>
      <c r="EK786" s="272"/>
      <c r="EL786" s="272"/>
      <c r="EM786" s="272"/>
      <c r="EN786" s="272"/>
      <c r="EO786" s="272"/>
      <c r="EP786" s="272"/>
      <c r="EQ786" s="272"/>
      <c r="ER786" s="272"/>
      <c r="ES786" s="272"/>
      <c r="ET786" s="272"/>
      <c r="EU786" s="272"/>
      <c r="EV786" s="272"/>
      <c r="EW786" s="272"/>
      <c r="EX786" s="272"/>
      <c r="EY786" s="272"/>
      <c r="EZ786" s="272"/>
      <c r="FA786" s="272"/>
      <c r="FB786" s="272"/>
      <c r="FC786" s="272"/>
      <c r="FD786" s="272"/>
      <c r="FE786" s="272"/>
      <c r="FF786" s="272"/>
      <c r="FG786" s="272"/>
      <c r="FH786" s="272"/>
      <c r="FI786" s="272"/>
      <c r="FJ786" s="272"/>
      <c r="FK786" s="272"/>
      <c r="FL786" s="272"/>
      <c r="FM786" s="272"/>
      <c r="FN786" s="272"/>
      <c r="FO786" s="272"/>
    </row>
    <row r="787" spans="3:171" ht="15">
      <c r="C787" s="301"/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  <c r="Q787" s="272"/>
      <c r="R787" s="272"/>
      <c r="S787" s="272"/>
      <c r="T787" s="272"/>
      <c r="U787" s="272"/>
      <c r="V787" s="272"/>
      <c r="W787" s="272"/>
      <c r="X787" s="272"/>
      <c r="Y787" s="272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  <c r="BG787" s="272"/>
      <c r="BH787" s="272"/>
      <c r="BI787" s="272"/>
      <c r="BJ787" s="272"/>
      <c r="BK787" s="272"/>
      <c r="BL787" s="272"/>
      <c r="BM787" s="272"/>
      <c r="BN787" s="272"/>
      <c r="BO787" s="272"/>
      <c r="BP787" s="272"/>
      <c r="BQ787" s="272"/>
      <c r="BR787" s="272"/>
      <c r="BS787" s="272"/>
      <c r="BT787" s="272"/>
      <c r="BU787" s="272"/>
      <c r="BV787" s="272"/>
      <c r="BW787" s="272"/>
      <c r="BX787" s="272"/>
      <c r="BY787" s="272"/>
      <c r="BZ787" s="272"/>
      <c r="CA787" s="272"/>
      <c r="CB787" s="272"/>
      <c r="CC787" s="272"/>
      <c r="CD787" s="272"/>
      <c r="CE787" s="272"/>
      <c r="CF787" s="272"/>
      <c r="CG787" s="272"/>
      <c r="CH787" s="272"/>
      <c r="CI787" s="272"/>
      <c r="CJ787" s="272"/>
      <c r="CK787" s="272"/>
      <c r="CL787" s="272"/>
      <c r="CM787" s="272"/>
      <c r="CN787" s="272"/>
      <c r="CO787" s="272"/>
      <c r="CP787" s="272"/>
      <c r="CQ787" s="272"/>
      <c r="CR787" s="272"/>
      <c r="CS787" s="272"/>
      <c r="CT787" s="272"/>
      <c r="CU787" s="272"/>
      <c r="CV787" s="272"/>
      <c r="CW787" s="272"/>
      <c r="CX787" s="272"/>
      <c r="CY787" s="272"/>
      <c r="CZ787" s="272"/>
      <c r="DA787" s="272"/>
      <c r="DB787" s="272"/>
      <c r="DC787" s="272"/>
      <c r="DD787" s="272"/>
      <c r="DE787" s="272"/>
      <c r="DF787" s="272"/>
      <c r="DG787" s="272"/>
      <c r="DH787" s="272"/>
      <c r="DI787" s="272"/>
      <c r="DJ787" s="272"/>
      <c r="DK787" s="272"/>
      <c r="DL787" s="272"/>
      <c r="DM787" s="272"/>
      <c r="DN787" s="272"/>
      <c r="DO787" s="272"/>
      <c r="DP787" s="272"/>
      <c r="DQ787" s="272"/>
      <c r="DR787" s="272"/>
      <c r="DS787" s="272"/>
      <c r="DT787" s="272"/>
      <c r="DU787" s="272"/>
      <c r="DV787" s="272"/>
      <c r="DW787" s="272"/>
      <c r="DX787" s="272"/>
      <c r="DY787" s="272"/>
      <c r="DZ787" s="272"/>
      <c r="EA787" s="272"/>
      <c r="EB787" s="272"/>
      <c r="EC787" s="272"/>
      <c r="ED787" s="272"/>
      <c r="EE787" s="272"/>
      <c r="EF787" s="272"/>
      <c r="EG787" s="272"/>
      <c r="EH787" s="272"/>
      <c r="EI787" s="272"/>
      <c r="EJ787" s="272"/>
      <c r="EK787" s="272"/>
      <c r="EL787" s="272"/>
      <c r="EM787" s="272"/>
      <c r="EN787" s="272"/>
      <c r="EO787" s="272"/>
      <c r="EP787" s="272"/>
      <c r="EQ787" s="272"/>
      <c r="ER787" s="272"/>
      <c r="ES787" s="272"/>
      <c r="ET787" s="272"/>
      <c r="EU787" s="272"/>
      <c r="EV787" s="272"/>
      <c r="EW787" s="272"/>
      <c r="EX787" s="272"/>
      <c r="EY787" s="272"/>
      <c r="EZ787" s="272"/>
      <c r="FA787" s="272"/>
      <c r="FB787" s="272"/>
      <c r="FC787" s="272"/>
      <c r="FD787" s="272"/>
      <c r="FE787" s="272"/>
      <c r="FF787" s="272"/>
      <c r="FG787" s="272"/>
      <c r="FH787" s="272"/>
      <c r="FI787" s="272"/>
      <c r="FJ787" s="272"/>
      <c r="FK787" s="272"/>
      <c r="FL787" s="272"/>
      <c r="FM787" s="272"/>
      <c r="FN787" s="272"/>
      <c r="FO787" s="272"/>
    </row>
    <row r="788" spans="3:171" ht="15">
      <c r="C788" s="301"/>
      <c r="D788" s="272"/>
      <c r="E788" s="272"/>
      <c r="F788" s="272"/>
      <c r="G788" s="272"/>
      <c r="H788" s="272"/>
      <c r="I788" s="272"/>
      <c r="J788" s="272"/>
      <c r="K788" s="272"/>
      <c r="L788" s="272"/>
      <c r="M788" s="272"/>
      <c r="N788" s="272"/>
      <c r="O788" s="272"/>
      <c r="P788" s="272"/>
      <c r="Q788" s="272"/>
      <c r="R788" s="272"/>
      <c r="S788" s="272"/>
      <c r="T788" s="272"/>
      <c r="U788" s="272"/>
      <c r="V788" s="272"/>
      <c r="W788" s="272"/>
      <c r="X788" s="272"/>
      <c r="Y788" s="272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  <c r="BG788" s="272"/>
      <c r="BH788" s="272"/>
      <c r="BI788" s="272"/>
      <c r="BJ788" s="272"/>
      <c r="BK788" s="272"/>
      <c r="BL788" s="272"/>
      <c r="BM788" s="272"/>
      <c r="BN788" s="272"/>
      <c r="BO788" s="272"/>
      <c r="BP788" s="272"/>
      <c r="BQ788" s="272"/>
      <c r="BR788" s="272"/>
      <c r="BS788" s="272"/>
      <c r="BT788" s="272"/>
      <c r="BU788" s="272"/>
      <c r="BV788" s="272"/>
      <c r="BW788" s="272"/>
      <c r="BX788" s="272"/>
      <c r="BY788" s="272"/>
      <c r="BZ788" s="272"/>
      <c r="CA788" s="272"/>
      <c r="CB788" s="272"/>
      <c r="CC788" s="272"/>
      <c r="CD788" s="272"/>
      <c r="CE788" s="272"/>
      <c r="CF788" s="272"/>
      <c r="CG788" s="272"/>
      <c r="CH788" s="272"/>
      <c r="CI788" s="272"/>
      <c r="CJ788" s="272"/>
      <c r="CK788" s="272"/>
      <c r="CL788" s="272"/>
      <c r="CM788" s="272"/>
      <c r="CN788" s="272"/>
      <c r="CO788" s="272"/>
      <c r="CP788" s="272"/>
      <c r="CQ788" s="272"/>
      <c r="CR788" s="272"/>
      <c r="CS788" s="272"/>
      <c r="CT788" s="272"/>
      <c r="CU788" s="272"/>
      <c r="CV788" s="272"/>
      <c r="CW788" s="272"/>
      <c r="CX788" s="272"/>
      <c r="CY788" s="272"/>
      <c r="CZ788" s="272"/>
      <c r="DA788" s="272"/>
      <c r="DB788" s="272"/>
      <c r="DC788" s="272"/>
      <c r="DD788" s="272"/>
      <c r="DE788" s="272"/>
      <c r="DF788" s="272"/>
      <c r="DG788" s="272"/>
      <c r="DH788" s="272"/>
      <c r="DI788" s="272"/>
      <c r="DJ788" s="272"/>
      <c r="DK788" s="272"/>
      <c r="DL788" s="272"/>
      <c r="DM788" s="272"/>
      <c r="DN788" s="272"/>
      <c r="DO788" s="272"/>
      <c r="DP788" s="272"/>
      <c r="DQ788" s="272"/>
      <c r="DR788" s="272"/>
      <c r="DS788" s="272"/>
      <c r="DT788" s="272"/>
      <c r="DU788" s="272"/>
      <c r="DV788" s="272"/>
      <c r="DW788" s="272"/>
      <c r="DX788" s="272"/>
      <c r="DY788" s="272"/>
      <c r="DZ788" s="272"/>
      <c r="EA788" s="272"/>
      <c r="EB788" s="272"/>
      <c r="EC788" s="272"/>
      <c r="ED788" s="272"/>
      <c r="EE788" s="272"/>
      <c r="EF788" s="272"/>
      <c r="EG788" s="272"/>
      <c r="EH788" s="272"/>
      <c r="EI788" s="272"/>
      <c r="EJ788" s="272"/>
      <c r="EK788" s="272"/>
      <c r="EL788" s="272"/>
      <c r="EM788" s="272"/>
      <c r="EN788" s="272"/>
      <c r="EO788" s="272"/>
      <c r="EP788" s="272"/>
      <c r="EQ788" s="272"/>
      <c r="ER788" s="272"/>
      <c r="ES788" s="272"/>
      <c r="ET788" s="272"/>
      <c r="EU788" s="272"/>
      <c r="EV788" s="272"/>
      <c r="EW788" s="272"/>
      <c r="EX788" s="272"/>
      <c r="EY788" s="272"/>
      <c r="EZ788" s="272"/>
      <c r="FA788" s="272"/>
      <c r="FB788" s="272"/>
      <c r="FC788" s="272"/>
      <c r="FD788" s="272"/>
      <c r="FE788" s="272"/>
      <c r="FF788" s="272"/>
      <c r="FG788" s="272"/>
      <c r="FH788" s="272"/>
      <c r="FI788" s="272"/>
      <c r="FJ788" s="272"/>
      <c r="FK788" s="272"/>
      <c r="FL788" s="272"/>
      <c r="FM788" s="272"/>
      <c r="FN788" s="272"/>
      <c r="FO788" s="272"/>
    </row>
    <row r="789" spans="3:171" ht="15">
      <c r="C789" s="301"/>
      <c r="D789" s="272"/>
      <c r="E789" s="272"/>
      <c r="F789" s="272"/>
      <c r="G789" s="272"/>
      <c r="H789" s="272"/>
      <c r="I789" s="272"/>
      <c r="J789" s="272"/>
      <c r="K789" s="272"/>
      <c r="L789" s="272"/>
      <c r="M789" s="272"/>
      <c r="N789" s="272"/>
      <c r="O789" s="272"/>
      <c r="P789" s="272"/>
      <c r="Q789" s="272"/>
      <c r="R789" s="272"/>
      <c r="S789" s="272"/>
      <c r="T789" s="272"/>
      <c r="U789" s="272"/>
      <c r="V789" s="272"/>
      <c r="W789" s="272"/>
      <c r="X789" s="272"/>
      <c r="Y789" s="272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  <c r="BG789" s="272"/>
      <c r="BH789" s="272"/>
      <c r="BI789" s="272"/>
      <c r="BJ789" s="272"/>
      <c r="BK789" s="272"/>
      <c r="BL789" s="272"/>
      <c r="BM789" s="272"/>
      <c r="BN789" s="272"/>
      <c r="BO789" s="272"/>
      <c r="BP789" s="272"/>
      <c r="BQ789" s="272"/>
      <c r="BR789" s="272"/>
      <c r="BS789" s="272"/>
      <c r="BT789" s="272"/>
      <c r="BU789" s="272"/>
      <c r="BV789" s="272"/>
      <c r="BW789" s="272"/>
      <c r="BX789" s="272"/>
      <c r="BY789" s="272"/>
      <c r="BZ789" s="272"/>
      <c r="CA789" s="272"/>
      <c r="CB789" s="272"/>
      <c r="CC789" s="272"/>
      <c r="CD789" s="272"/>
      <c r="CE789" s="272"/>
      <c r="CF789" s="272"/>
      <c r="CG789" s="272"/>
      <c r="CH789" s="272"/>
      <c r="CI789" s="272"/>
      <c r="CJ789" s="272"/>
      <c r="CK789" s="272"/>
      <c r="CL789" s="272"/>
      <c r="CM789" s="272"/>
      <c r="CN789" s="272"/>
      <c r="CO789" s="272"/>
      <c r="CP789" s="272"/>
      <c r="CQ789" s="272"/>
      <c r="CR789" s="272"/>
      <c r="CS789" s="272"/>
      <c r="CT789" s="272"/>
      <c r="CU789" s="272"/>
      <c r="CV789" s="272"/>
      <c r="CW789" s="272"/>
      <c r="CX789" s="272"/>
      <c r="CY789" s="272"/>
      <c r="CZ789" s="272"/>
      <c r="DA789" s="272"/>
      <c r="DB789" s="272"/>
      <c r="DC789" s="272"/>
      <c r="DD789" s="272"/>
      <c r="DE789" s="272"/>
      <c r="DF789" s="272"/>
      <c r="DG789" s="272"/>
      <c r="DH789" s="272"/>
      <c r="DI789" s="272"/>
      <c r="DJ789" s="272"/>
      <c r="DK789" s="272"/>
      <c r="DL789" s="272"/>
      <c r="DM789" s="272"/>
      <c r="DN789" s="272"/>
      <c r="DO789" s="272"/>
      <c r="DP789" s="272"/>
      <c r="DQ789" s="272"/>
      <c r="DR789" s="272"/>
      <c r="DS789" s="272"/>
      <c r="DT789" s="272"/>
      <c r="DU789" s="272"/>
      <c r="DV789" s="272"/>
      <c r="DW789" s="272"/>
      <c r="DX789" s="272"/>
      <c r="DY789" s="272"/>
      <c r="DZ789" s="272"/>
      <c r="EA789" s="272"/>
      <c r="EB789" s="272"/>
      <c r="EC789" s="272"/>
      <c r="ED789" s="272"/>
      <c r="EE789" s="272"/>
      <c r="EF789" s="272"/>
      <c r="EG789" s="272"/>
      <c r="EH789" s="272"/>
      <c r="EI789" s="272"/>
      <c r="EJ789" s="272"/>
      <c r="EK789" s="272"/>
      <c r="EL789" s="272"/>
      <c r="EM789" s="272"/>
      <c r="EN789" s="272"/>
      <c r="EO789" s="272"/>
      <c r="EP789" s="272"/>
      <c r="EQ789" s="272"/>
      <c r="ER789" s="272"/>
      <c r="ES789" s="272"/>
      <c r="ET789" s="272"/>
      <c r="EU789" s="272"/>
      <c r="EV789" s="272"/>
      <c r="EW789" s="272"/>
      <c r="EX789" s="272"/>
      <c r="EY789" s="272"/>
      <c r="EZ789" s="272"/>
      <c r="FA789" s="272"/>
      <c r="FB789" s="272"/>
      <c r="FC789" s="272"/>
      <c r="FD789" s="272"/>
      <c r="FE789" s="272"/>
      <c r="FF789" s="272"/>
      <c r="FG789" s="272"/>
      <c r="FH789" s="272"/>
      <c r="FI789" s="272"/>
      <c r="FJ789" s="272"/>
      <c r="FK789" s="272"/>
      <c r="FL789" s="272"/>
      <c r="FM789" s="272"/>
      <c r="FN789" s="272"/>
      <c r="FO789" s="272"/>
    </row>
    <row r="790" spans="3:171" ht="15">
      <c r="C790" s="301"/>
      <c r="D790" s="272"/>
      <c r="E790" s="272"/>
      <c r="F790" s="272"/>
      <c r="G790" s="272"/>
      <c r="H790" s="272"/>
      <c r="I790" s="272"/>
      <c r="J790" s="272"/>
      <c r="K790" s="272"/>
      <c r="L790" s="272"/>
      <c r="M790" s="272"/>
      <c r="N790" s="272"/>
      <c r="O790" s="272"/>
      <c r="P790" s="272"/>
      <c r="Q790" s="272"/>
      <c r="R790" s="272"/>
      <c r="S790" s="272"/>
      <c r="T790" s="272"/>
      <c r="U790" s="272"/>
      <c r="V790" s="272"/>
      <c r="W790" s="272"/>
      <c r="X790" s="272"/>
      <c r="Y790" s="272"/>
      <c r="Z790" s="272"/>
      <c r="AA790" s="272"/>
      <c r="AB790" s="272"/>
      <c r="AC790" s="272"/>
      <c r="AD790" s="272"/>
      <c r="AE790" s="272"/>
      <c r="AF790" s="272"/>
      <c r="AG790" s="272"/>
      <c r="AH790" s="272"/>
      <c r="AI790" s="272"/>
      <c r="AJ790" s="272"/>
      <c r="AK790" s="272"/>
      <c r="AL790" s="272"/>
      <c r="AM790" s="272"/>
      <c r="AN790" s="272"/>
      <c r="AO790" s="272"/>
      <c r="AP790" s="272"/>
      <c r="AQ790" s="272"/>
      <c r="AR790" s="272"/>
      <c r="AS790" s="272"/>
      <c r="AT790" s="272"/>
      <c r="AU790" s="272"/>
      <c r="AV790" s="272"/>
      <c r="AW790" s="272"/>
      <c r="AX790" s="272"/>
      <c r="AY790" s="272"/>
      <c r="AZ790" s="272"/>
      <c r="BA790" s="272"/>
      <c r="BB790" s="272"/>
      <c r="BC790" s="272"/>
      <c r="BD790" s="272"/>
      <c r="BE790" s="272"/>
      <c r="BF790" s="272"/>
      <c r="BG790" s="272"/>
      <c r="BH790" s="272"/>
      <c r="BI790" s="272"/>
      <c r="BJ790" s="272"/>
      <c r="BK790" s="272"/>
      <c r="BL790" s="272"/>
      <c r="BM790" s="272"/>
      <c r="BN790" s="272"/>
      <c r="BO790" s="272"/>
      <c r="BP790" s="272"/>
      <c r="BQ790" s="272"/>
      <c r="BR790" s="272"/>
      <c r="BS790" s="272"/>
      <c r="BT790" s="272"/>
      <c r="BU790" s="272"/>
      <c r="BV790" s="272"/>
      <c r="BW790" s="272"/>
      <c r="BX790" s="272"/>
      <c r="BY790" s="272"/>
      <c r="BZ790" s="272"/>
      <c r="CA790" s="272"/>
      <c r="CB790" s="272"/>
      <c r="CC790" s="272"/>
      <c r="CD790" s="272"/>
      <c r="CE790" s="272"/>
      <c r="CF790" s="272"/>
      <c r="CG790" s="272"/>
      <c r="CH790" s="272"/>
      <c r="CI790" s="272"/>
      <c r="CJ790" s="272"/>
      <c r="CK790" s="272"/>
      <c r="CL790" s="272"/>
      <c r="CM790" s="272"/>
      <c r="CN790" s="272"/>
      <c r="CO790" s="272"/>
      <c r="CP790" s="272"/>
      <c r="CQ790" s="272"/>
      <c r="CR790" s="272"/>
      <c r="CS790" s="272"/>
      <c r="CT790" s="272"/>
      <c r="CU790" s="272"/>
      <c r="CV790" s="272"/>
      <c r="CW790" s="272"/>
      <c r="CX790" s="272"/>
      <c r="CY790" s="272"/>
      <c r="CZ790" s="272"/>
      <c r="DA790" s="272"/>
      <c r="DB790" s="272"/>
      <c r="DC790" s="272"/>
      <c r="DD790" s="272"/>
      <c r="DE790" s="272"/>
      <c r="DF790" s="272"/>
      <c r="DG790" s="272"/>
      <c r="DH790" s="272"/>
      <c r="DI790" s="272"/>
      <c r="DJ790" s="272"/>
      <c r="DK790" s="272"/>
      <c r="DL790" s="272"/>
      <c r="DM790" s="272"/>
      <c r="DN790" s="272"/>
      <c r="DO790" s="272"/>
      <c r="DP790" s="272"/>
      <c r="DQ790" s="272"/>
      <c r="DR790" s="272"/>
      <c r="DS790" s="272"/>
      <c r="DT790" s="272"/>
      <c r="DU790" s="272"/>
      <c r="DV790" s="272"/>
      <c r="DW790" s="272"/>
      <c r="DX790" s="272"/>
      <c r="DY790" s="272"/>
      <c r="DZ790" s="272"/>
      <c r="EA790" s="272"/>
      <c r="EB790" s="272"/>
      <c r="EC790" s="272"/>
      <c r="ED790" s="272"/>
      <c r="EE790" s="272"/>
      <c r="EF790" s="272"/>
      <c r="EG790" s="272"/>
      <c r="EH790" s="272"/>
      <c r="EI790" s="272"/>
      <c r="EJ790" s="272"/>
      <c r="EK790" s="272"/>
      <c r="EL790" s="272"/>
      <c r="EM790" s="272"/>
      <c r="EN790" s="272"/>
      <c r="EO790" s="272"/>
      <c r="EP790" s="272"/>
      <c r="EQ790" s="272"/>
      <c r="ER790" s="272"/>
      <c r="ES790" s="272"/>
      <c r="ET790" s="272"/>
      <c r="EU790" s="272"/>
      <c r="EV790" s="272"/>
      <c r="EW790" s="272"/>
      <c r="EX790" s="272"/>
      <c r="EY790" s="272"/>
      <c r="EZ790" s="272"/>
      <c r="FA790" s="272"/>
      <c r="FB790" s="272"/>
      <c r="FC790" s="272"/>
      <c r="FD790" s="272"/>
      <c r="FE790" s="272"/>
      <c r="FF790" s="272"/>
      <c r="FG790" s="272"/>
      <c r="FH790" s="272"/>
      <c r="FI790" s="272"/>
      <c r="FJ790" s="272"/>
      <c r="FK790" s="272"/>
      <c r="FL790" s="272"/>
      <c r="FM790" s="272"/>
      <c r="FN790" s="272"/>
      <c r="FO790" s="272"/>
    </row>
    <row r="791" spans="3:171" ht="15">
      <c r="C791" s="301"/>
      <c r="D791" s="272"/>
      <c r="E791" s="272"/>
      <c r="F791" s="272"/>
      <c r="G791" s="272"/>
      <c r="H791" s="272"/>
      <c r="I791" s="272"/>
      <c r="J791" s="272"/>
      <c r="K791" s="272"/>
      <c r="L791" s="272"/>
      <c r="M791" s="272"/>
      <c r="N791" s="272"/>
      <c r="O791" s="272"/>
      <c r="P791" s="272"/>
      <c r="Q791" s="272"/>
      <c r="R791" s="272"/>
      <c r="S791" s="272"/>
      <c r="T791" s="272"/>
      <c r="U791" s="272"/>
      <c r="V791" s="272"/>
      <c r="W791" s="272"/>
      <c r="X791" s="272"/>
      <c r="Y791" s="272"/>
      <c r="Z791" s="272"/>
      <c r="AA791" s="272"/>
      <c r="AB791" s="272"/>
      <c r="AC791" s="272"/>
      <c r="AD791" s="272"/>
      <c r="AE791" s="272"/>
      <c r="AF791" s="272"/>
      <c r="AG791" s="272"/>
      <c r="AH791" s="272"/>
      <c r="AI791" s="272"/>
      <c r="AJ791" s="272"/>
      <c r="AK791" s="272"/>
      <c r="AL791" s="272"/>
      <c r="AM791" s="272"/>
      <c r="AN791" s="272"/>
      <c r="AO791" s="272"/>
      <c r="AP791" s="272"/>
      <c r="AQ791" s="272"/>
      <c r="AR791" s="272"/>
      <c r="AS791" s="272"/>
      <c r="AT791" s="272"/>
      <c r="AU791" s="272"/>
      <c r="AV791" s="272"/>
      <c r="AW791" s="272"/>
      <c r="AX791" s="272"/>
      <c r="AY791" s="272"/>
      <c r="AZ791" s="272"/>
      <c r="BA791" s="272"/>
      <c r="BB791" s="272"/>
      <c r="BC791" s="272"/>
      <c r="BD791" s="272"/>
      <c r="BE791" s="272"/>
      <c r="BF791" s="272"/>
      <c r="BG791" s="272"/>
      <c r="BH791" s="272"/>
      <c r="BI791" s="272"/>
      <c r="BJ791" s="272"/>
      <c r="BK791" s="272"/>
      <c r="BL791" s="272"/>
      <c r="BM791" s="272"/>
      <c r="BN791" s="272"/>
      <c r="BO791" s="272"/>
      <c r="BP791" s="272"/>
      <c r="BQ791" s="272"/>
      <c r="BR791" s="272"/>
      <c r="BS791" s="272"/>
      <c r="BT791" s="272"/>
      <c r="BU791" s="272"/>
      <c r="BV791" s="272"/>
      <c r="BW791" s="272"/>
      <c r="BX791" s="272"/>
      <c r="BY791" s="272"/>
      <c r="BZ791" s="272"/>
      <c r="CA791" s="272"/>
      <c r="CB791" s="272"/>
      <c r="CC791" s="272"/>
      <c r="CD791" s="272"/>
      <c r="CE791" s="272"/>
      <c r="CF791" s="272"/>
      <c r="CG791" s="272"/>
      <c r="CH791" s="272"/>
      <c r="CI791" s="272"/>
      <c r="CJ791" s="272"/>
      <c r="CK791" s="272"/>
      <c r="CL791" s="272"/>
      <c r="CM791" s="272"/>
      <c r="CN791" s="272"/>
      <c r="CO791" s="272"/>
      <c r="CP791" s="272"/>
      <c r="CQ791" s="272"/>
      <c r="CR791" s="272"/>
      <c r="CS791" s="272"/>
      <c r="CT791" s="272"/>
      <c r="CU791" s="272"/>
      <c r="CV791" s="272"/>
      <c r="CW791" s="272"/>
      <c r="CX791" s="272"/>
      <c r="CY791" s="272"/>
      <c r="CZ791" s="272"/>
      <c r="DA791" s="272"/>
      <c r="DB791" s="272"/>
      <c r="DC791" s="272"/>
      <c r="DD791" s="272"/>
      <c r="DE791" s="272"/>
      <c r="DF791" s="272"/>
      <c r="DG791" s="272"/>
      <c r="DH791" s="272"/>
      <c r="DI791" s="272"/>
      <c r="DJ791" s="272"/>
      <c r="DK791" s="272"/>
      <c r="DL791" s="272"/>
      <c r="DM791" s="272"/>
      <c r="DN791" s="272"/>
      <c r="DO791" s="272"/>
      <c r="DP791" s="272"/>
      <c r="DQ791" s="272"/>
      <c r="DR791" s="272"/>
      <c r="DS791" s="272"/>
      <c r="DT791" s="272"/>
      <c r="DU791" s="272"/>
      <c r="DV791" s="272"/>
      <c r="DW791" s="272"/>
      <c r="DX791" s="272"/>
      <c r="DY791" s="272"/>
      <c r="DZ791" s="272"/>
      <c r="EA791" s="272"/>
      <c r="EB791" s="272"/>
      <c r="EC791" s="272"/>
      <c r="ED791" s="272"/>
      <c r="EE791" s="272"/>
      <c r="EF791" s="272"/>
      <c r="EG791" s="272"/>
      <c r="EH791" s="272"/>
      <c r="EI791" s="272"/>
      <c r="EJ791" s="272"/>
      <c r="EK791" s="272"/>
      <c r="EL791" s="272"/>
      <c r="EM791" s="272"/>
      <c r="EN791" s="272"/>
      <c r="EO791" s="272"/>
      <c r="EP791" s="272"/>
      <c r="EQ791" s="272"/>
      <c r="ER791" s="272"/>
      <c r="ES791" s="272"/>
      <c r="ET791" s="272"/>
      <c r="EU791" s="272"/>
      <c r="EV791" s="272"/>
      <c r="EW791" s="272"/>
      <c r="EX791" s="272"/>
      <c r="EY791" s="272"/>
      <c r="EZ791" s="272"/>
      <c r="FA791" s="272"/>
      <c r="FB791" s="272"/>
      <c r="FC791" s="272"/>
      <c r="FD791" s="272"/>
      <c r="FE791" s="272"/>
      <c r="FF791" s="272"/>
      <c r="FG791" s="272"/>
      <c r="FH791" s="272"/>
      <c r="FI791" s="272"/>
      <c r="FJ791" s="272"/>
      <c r="FK791" s="272"/>
      <c r="FL791" s="272"/>
      <c r="FM791" s="272"/>
      <c r="FN791" s="272"/>
      <c r="FO791" s="272"/>
    </row>
    <row r="792" spans="3:171" ht="15">
      <c r="C792" s="301"/>
      <c r="D792" s="272"/>
      <c r="E792" s="272"/>
      <c r="F792" s="272"/>
      <c r="G792" s="272"/>
      <c r="H792" s="272"/>
      <c r="I792" s="272"/>
      <c r="J792" s="272"/>
      <c r="K792" s="272"/>
      <c r="L792" s="272"/>
      <c r="M792" s="272"/>
      <c r="N792" s="272"/>
      <c r="O792" s="272"/>
      <c r="P792" s="272"/>
      <c r="Q792" s="272"/>
      <c r="R792" s="272"/>
      <c r="S792" s="272"/>
      <c r="T792" s="272"/>
      <c r="U792" s="272"/>
      <c r="V792" s="272"/>
      <c r="W792" s="272"/>
      <c r="X792" s="272"/>
      <c r="Y792" s="272"/>
      <c r="Z792" s="272"/>
      <c r="AA792" s="272"/>
      <c r="AB792" s="272"/>
      <c r="AC792" s="272"/>
      <c r="AD792" s="272"/>
      <c r="AE792" s="272"/>
      <c r="AF792" s="272"/>
      <c r="AG792" s="272"/>
      <c r="AH792" s="272"/>
      <c r="AI792" s="272"/>
      <c r="AJ792" s="272"/>
      <c r="AK792" s="272"/>
      <c r="AL792" s="272"/>
      <c r="AM792" s="272"/>
      <c r="AN792" s="272"/>
      <c r="AO792" s="272"/>
      <c r="AP792" s="272"/>
      <c r="AQ792" s="272"/>
      <c r="AR792" s="272"/>
      <c r="AS792" s="272"/>
      <c r="AT792" s="272"/>
      <c r="AU792" s="272"/>
      <c r="AV792" s="272"/>
      <c r="AW792" s="272"/>
      <c r="AX792" s="272"/>
      <c r="AY792" s="272"/>
      <c r="AZ792" s="272"/>
      <c r="BA792" s="272"/>
      <c r="BB792" s="272"/>
      <c r="BC792" s="272"/>
      <c r="BD792" s="272"/>
      <c r="BE792" s="272"/>
      <c r="BF792" s="272"/>
      <c r="BG792" s="272"/>
      <c r="BH792" s="272"/>
      <c r="BI792" s="272"/>
      <c r="BJ792" s="272"/>
      <c r="BK792" s="272"/>
      <c r="BL792" s="272"/>
      <c r="BM792" s="272"/>
      <c r="BN792" s="272"/>
      <c r="BO792" s="272"/>
      <c r="BP792" s="272"/>
      <c r="BQ792" s="272"/>
      <c r="BR792" s="272"/>
      <c r="BS792" s="272"/>
      <c r="BT792" s="272"/>
      <c r="BU792" s="272"/>
      <c r="BV792" s="272"/>
      <c r="BW792" s="272"/>
      <c r="BX792" s="272"/>
      <c r="BY792" s="272"/>
      <c r="BZ792" s="272"/>
      <c r="CA792" s="272"/>
      <c r="CB792" s="272"/>
      <c r="CC792" s="272"/>
      <c r="CD792" s="272"/>
      <c r="CE792" s="272"/>
      <c r="CF792" s="272"/>
      <c r="CG792" s="272"/>
      <c r="CH792" s="272"/>
      <c r="CI792" s="272"/>
      <c r="CJ792" s="272"/>
      <c r="CK792" s="272"/>
      <c r="CL792" s="272"/>
      <c r="CM792" s="272"/>
      <c r="CN792" s="272"/>
      <c r="CO792" s="272"/>
      <c r="CP792" s="272"/>
      <c r="CQ792" s="272"/>
      <c r="CR792" s="272"/>
      <c r="CS792" s="272"/>
      <c r="CT792" s="272"/>
      <c r="CU792" s="272"/>
      <c r="CV792" s="272"/>
      <c r="CW792" s="272"/>
      <c r="CX792" s="272"/>
      <c r="CY792" s="272"/>
      <c r="CZ792" s="272"/>
      <c r="DA792" s="272"/>
      <c r="DB792" s="272"/>
      <c r="DC792" s="272"/>
      <c r="DD792" s="272"/>
      <c r="DE792" s="272"/>
      <c r="DF792" s="272"/>
      <c r="DG792" s="272"/>
      <c r="DH792" s="272"/>
      <c r="DI792" s="272"/>
      <c r="DJ792" s="272"/>
      <c r="DK792" s="272"/>
      <c r="DL792" s="272"/>
      <c r="DM792" s="272"/>
      <c r="DN792" s="272"/>
      <c r="DO792" s="272"/>
      <c r="DP792" s="272"/>
      <c r="DQ792" s="272"/>
      <c r="DR792" s="272"/>
      <c r="DS792" s="272"/>
      <c r="DT792" s="272"/>
      <c r="DU792" s="272"/>
      <c r="DV792" s="272"/>
      <c r="DW792" s="272"/>
      <c r="DX792" s="272"/>
      <c r="DY792" s="272"/>
      <c r="DZ792" s="272"/>
      <c r="EA792" s="272"/>
      <c r="EB792" s="272"/>
      <c r="EC792" s="272"/>
      <c r="ED792" s="272"/>
      <c r="EE792" s="272"/>
      <c r="EF792" s="272"/>
      <c r="EG792" s="272"/>
      <c r="EH792" s="272"/>
      <c r="EI792" s="272"/>
      <c r="EJ792" s="272"/>
      <c r="EK792" s="272"/>
      <c r="EL792" s="272"/>
      <c r="EM792" s="272"/>
      <c r="EN792" s="272"/>
      <c r="EO792" s="272"/>
      <c r="EP792" s="272"/>
      <c r="EQ792" s="272"/>
      <c r="ER792" s="272"/>
      <c r="ES792" s="272"/>
      <c r="ET792" s="272"/>
      <c r="EU792" s="272"/>
      <c r="EV792" s="272"/>
      <c r="EW792" s="272"/>
      <c r="EX792" s="272"/>
      <c r="EY792" s="272"/>
      <c r="EZ792" s="272"/>
      <c r="FA792" s="272"/>
      <c r="FB792" s="272"/>
      <c r="FC792" s="272"/>
      <c r="FD792" s="272"/>
      <c r="FE792" s="272"/>
      <c r="FF792" s="272"/>
      <c r="FG792" s="272"/>
      <c r="FH792" s="272"/>
      <c r="FI792" s="272"/>
      <c r="FJ792" s="272"/>
      <c r="FK792" s="272"/>
      <c r="FL792" s="272"/>
      <c r="FM792" s="272"/>
      <c r="FN792" s="272"/>
      <c r="FO792" s="272"/>
    </row>
    <row r="793" spans="3:171" ht="15">
      <c r="C793" s="301"/>
      <c r="D793" s="272"/>
      <c r="E793" s="272"/>
      <c r="F793" s="272"/>
      <c r="G793" s="272"/>
      <c r="H793" s="272"/>
      <c r="I793" s="272"/>
      <c r="J793" s="272"/>
      <c r="K793" s="272"/>
      <c r="L793" s="272"/>
      <c r="M793" s="272"/>
      <c r="N793" s="272"/>
      <c r="O793" s="272"/>
      <c r="P793" s="272"/>
      <c r="Q793" s="272"/>
      <c r="R793" s="272"/>
      <c r="S793" s="272"/>
      <c r="T793" s="272"/>
      <c r="U793" s="272"/>
      <c r="V793" s="272"/>
      <c r="W793" s="272"/>
      <c r="X793" s="272"/>
      <c r="Y793" s="272"/>
      <c r="Z793" s="272"/>
      <c r="AA793" s="272"/>
      <c r="AB793" s="272"/>
      <c r="AC793" s="272"/>
      <c r="AD793" s="272"/>
      <c r="AE793" s="272"/>
      <c r="AF793" s="272"/>
      <c r="AG793" s="272"/>
      <c r="AH793" s="272"/>
      <c r="AI793" s="272"/>
      <c r="AJ793" s="272"/>
      <c r="AK793" s="272"/>
      <c r="AL793" s="272"/>
      <c r="AM793" s="272"/>
      <c r="AN793" s="272"/>
      <c r="AO793" s="272"/>
      <c r="AP793" s="272"/>
      <c r="AQ793" s="272"/>
      <c r="AR793" s="272"/>
      <c r="AS793" s="272"/>
      <c r="AT793" s="272"/>
      <c r="AU793" s="272"/>
      <c r="AV793" s="272"/>
      <c r="AW793" s="272"/>
      <c r="AX793" s="272"/>
      <c r="AY793" s="272"/>
      <c r="AZ793" s="272"/>
      <c r="BA793" s="272"/>
      <c r="BB793" s="272"/>
      <c r="BC793" s="272"/>
      <c r="BD793" s="272"/>
      <c r="BE793" s="272"/>
      <c r="BF793" s="272"/>
      <c r="BG793" s="272"/>
      <c r="BH793" s="272"/>
      <c r="BI793" s="272"/>
      <c r="BJ793" s="272"/>
      <c r="BK793" s="272"/>
      <c r="BL793" s="272"/>
      <c r="BM793" s="272"/>
      <c r="BN793" s="272"/>
      <c r="BO793" s="272"/>
      <c r="BP793" s="272"/>
      <c r="BQ793" s="272"/>
      <c r="BR793" s="272"/>
      <c r="BS793" s="272"/>
      <c r="BT793" s="272"/>
      <c r="BU793" s="272"/>
      <c r="BV793" s="272"/>
      <c r="BW793" s="272"/>
      <c r="BX793" s="272"/>
      <c r="BY793" s="272"/>
      <c r="BZ793" s="272"/>
      <c r="CA793" s="272"/>
      <c r="CB793" s="272"/>
      <c r="CC793" s="272"/>
      <c r="CD793" s="272"/>
      <c r="CE793" s="272"/>
      <c r="CF793" s="272"/>
      <c r="CG793" s="272"/>
      <c r="CH793" s="272"/>
      <c r="CI793" s="272"/>
      <c r="CJ793" s="272"/>
      <c r="CK793" s="272"/>
      <c r="CL793" s="272"/>
      <c r="CM793" s="272"/>
      <c r="CN793" s="272"/>
      <c r="CO793" s="272"/>
      <c r="CP793" s="272"/>
      <c r="CQ793" s="272"/>
      <c r="CR793" s="272"/>
      <c r="CS793" s="272"/>
      <c r="CT793" s="272"/>
      <c r="CU793" s="272"/>
      <c r="CV793" s="272"/>
      <c r="CW793" s="272"/>
      <c r="CX793" s="272"/>
      <c r="CY793" s="272"/>
      <c r="CZ793" s="272"/>
      <c r="DA793" s="272"/>
      <c r="DB793" s="272"/>
      <c r="DC793" s="272"/>
      <c r="DD793" s="272"/>
      <c r="DE793" s="272"/>
      <c r="DF793" s="272"/>
      <c r="DG793" s="272"/>
      <c r="DH793" s="272"/>
      <c r="DI793" s="272"/>
      <c r="DJ793" s="272"/>
      <c r="DK793" s="272"/>
      <c r="DL793" s="272"/>
      <c r="DM793" s="272"/>
      <c r="DN793" s="272"/>
      <c r="DO793" s="272"/>
      <c r="DP793" s="272"/>
      <c r="DQ793" s="272"/>
      <c r="DR793" s="272"/>
      <c r="DS793" s="272"/>
      <c r="DT793" s="272"/>
      <c r="DU793" s="272"/>
      <c r="DV793" s="272"/>
      <c r="DW793" s="272"/>
      <c r="DX793" s="272"/>
      <c r="DY793" s="272"/>
      <c r="DZ793" s="272"/>
      <c r="EA793" s="272"/>
      <c r="EB793" s="272"/>
      <c r="EC793" s="272"/>
      <c r="ED793" s="272"/>
      <c r="EE793" s="272"/>
      <c r="EF793" s="272"/>
      <c r="EG793" s="272"/>
      <c r="EH793" s="272"/>
      <c r="EI793" s="272"/>
      <c r="EJ793" s="272"/>
      <c r="EK793" s="272"/>
      <c r="EL793" s="272"/>
      <c r="EM793" s="272"/>
      <c r="EN793" s="272"/>
      <c r="EO793" s="272"/>
      <c r="EP793" s="272"/>
      <c r="EQ793" s="272"/>
      <c r="ER793" s="272"/>
      <c r="ES793" s="272"/>
      <c r="ET793" s="272"/>
      <c r="EU793" s="272"/>
      <c r="EV793" s="272"/>
      <c r="EW793" s="272"/>
      <c r="EX793" s="272"/>
      <c r="EY793" s="272"/>
      <c r="EZ793" s="272"/>
      <c r="FA793" s="272"/>
      <c r="FB793" s="272"/>
      <c r="FC793" s="272"/>
      <c r="FD793" s="272"/>
      <c r="FE793" s="272"/>
      <c r="FF793" s="272"/>
      <c r="FG793" s="272"/>
      <c r="FH793" s="272"/>
      <c r="FI793" s="272"/>
      <c r="FJ793" s="272"/>
      <c r="FK793" s="272"/>
      <c r="FL793" s="272"/>
      <c r="FM793" s="272"/>
      <c r="FN793" s="272"/>
      <c r="FO793" s="272"/>
    </row>
    <row r="794" spans="3:171" ht="15">
      <c r="C794" s="301"/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  <c r="Q794" s="272"/>
      <c r="R794" s="272"/>
      <c r="S794" s="272"/>
      <c r="T794" s="272"/>
      <c r="U794" s="272"/>
      <c r="V794" s="272"/>
      <c r="W794" s="272"/>
      <c r="X794" s="272"/>
      <c r="Y794" s="272"/>
      <c r="Z794" s="272"/>
      <c r="AA794" s="272"/>
      <c r="AB794" s="272"/>
      <c r="AC794" s="272"/>
      <c r="AD794" s="272"/>
      <c r="AE794" s="272"/>
      <c r="AF794" s="272"/>
      <c r="AG794" s="272"/>
      <c r="AH794" s="272"/>
      <c r="AI794" s="272"/>
      <c r="AJ794" s="272"/>
      <c r="AK794" s="272"/>
      <c r="AL794" s="272"/>
      <c r="AM794" s="272"/>
      <c r="AN794" s="272"/>
      <c r="AO794" s="272"/>
      <c r="AP794" s="272"/>
      <c r="AQ794" s="272"/>
      <c r="AR794" s="272"/>
      <c r="AS794" s="272"/>
      <c r="AT794" s="272"/>
      <c r="AU794" s="272"/>
      <c r="AV794" s="272"/>
      <c r="AW794" s="272"/>
      <c r="AX794" s="272"/>
      <c r="AY794" s="272"/>
      <c r="AZ794" s="272"/>
      <c r="BA794" s="272"/>
      <c r="BB794" s="272"/>
      <c r="BC794" s="272"/>
      <c r="BD794" s="272"/>
      <c r="BE794" s="272"/>
      <c r="BF794" s="272"/>
      <c r="BG794" s="272"/>
      <c r="BH794" s="272"/>
      <c r="BI794" s="272"/>
      <c r="BJ794" s="272"/>
      <c r="BK794" s="272"/>
      <c r="BL794" s="272"/>
      <c r="BM794" s="272"/>
      <c r="BN794" s="272"/>
      <c r="BO794" s="272"/>
      <c r="BP794" s="272"/>
      <c r="BQ794" s="272"/>
      <c r="BR794" s="272"/>
      <c r="BS794" s="272"/>
      <c r="BT794" s="272"/>
      <c r="BU794" s="272"/>
      <c r="BV794" s="272"/>
      <c r="BW794" s="272"/>
      <c r="BX794" s="272"/>
      <c r="BY794" s="272"/>
      <c r="BZ794" s="272"/>
      <c r="CA794" s="272"/>
      <c r="CB794" s="272"/>
      <c r="CC794" s="272"/>
      <c r="CD794" s="272"/>
      <c r="CE794" s="272"/>
      <c r="CF794" s="272"/>
      <c r="CG794" s="272"/>
      <c r="CH794" s="272"/>
      <c r="CI794" s="272"/>
      <c r="CJ794" s="272"/>
      <c r="CK794" s="272"/>
      <c r="CL794" s="272"/>
      <c r="CM794" s="272"/>
      <c r="CN794" s="272"/>
      <c r="CO794" s="272"/>
      <c r="CP794" s="272"/>
      <c r="CQ794" s="272"/>
      <c r="CR794" s="272"/>
      <c r="CS794" s="272"/>
      <c r="CT794" s="272"/>
      <c r="CU794" s="272"/>
      <c r="CV794" s="272"/>
      <c r="CW794" s="272"/>
      <c r="CX794" s="272"/>
      <c r="CY794" s="272"/>
      <c r="CZ794" s="272"/>
      <c r="DA794" s="272"/>
      <c r="DB794" s="272"/>
      <c r="DC794" s="272"/>
      <c r="DD794" s="272"/>
      <c r="DE794" s="272"/>
      <c r="DF794" s="272"/>
      <c r="DG794" s="272"/>
      <c r="DH794" s="272"/>
      <c r="DI794" s="272"/>
      <c r="DJ794" s="272"/>
      <c r="DK794" s="272"/>
      <c r="DL794" s="272"/>
      <c r="DM794" s="272"/>
      <c r="DN794" s="272"/>
      <c r="DO794" s="272"/>
      <c r="DP794" s="272"/>
      <c r="DQ794" s="272"/>
      <c r="DR794" s="272"/>
      <c r="DS794" s="272"/>
      <c r="DT794" s="272"/>
      <c r="DU794" s="272"/>
      <c r="DV794" s="272"/>
      <c r="DW794" s="272"/>
      <c r="DX794" s="272"/>
      <c r="DY794" s="272"/>
      <c r="DZ794" s="272"/>
      <c r="EA794" s="272"/>
      <c r="EB794" s="272"/>
      <c r="EC794" s="272"/>
      <c r="ED794" s="272"/>
      <c r="EE794" s="272"/>
      <c r="EF794" s="272"/>
      <c r="EG794" s="272"/>
      <c r="EH794" s="272"/>
      <c r="EI794" s="272"/>
      <c r="EJ794" s="272"/>
      <c r="EK794" s="272"/>
      <c r="EL794" s="272"/>
      <c r="EM794" s="272"/>
      <c r="EN794" s="272"/>
      <c r="EO794" s="272"/>
      <c r="EP794" s="272"/>
      <c r="EQ794" s="272"/>
      <c r="ER794" s="272"/>
      <c r="ES794" s="272"/>
      <c r="ET794" s="272"/>
      <c r="EU794" s="272"/>
      <c r="EV794" s="272"/>
      <c r="EW794" s="272"/>
      <c r="EX794" s="272"/>
      <c r="EY794" s="272"/>
      <c r="EZ794" s="272"/>
      <c r="FA794" s="272"/>
      <c r="FB794" s="272"/>
      <c r="FC794" s="272"/>
      <c r="FD794" s="272"/>
      <c r="FE794" s="272"/>
      <c r="FF794" s="272"/>
      <c r="FG794" s="272"/>
      <c r="FH794" s="272"/>
      <c r="FI794" s="272"/>
      <c r="FJ794" s="272"/>
      <c r="FK794" s="272"/>
      <c r="FL794" s="272"/>
      <c r="FM794" s="272"/>
      <c r="FN794" s="272"/>
      <c r="FO794" s="272"/>
    </row>
    <row r="795" spans="3:171" ht="15">
      <c r="C795" s="301"/>
      <c r="D795" s="272"/>
      <c r="E795" s="272"/>
      <c r="F795" s="272"/>
      <c r="G795" s="272"/>
      <c r="H795" s="272"/>
      <c r="I795" s="272"/>
      <c r="J795" s="272"/>
      <c r="K795" s="272"/>
      <c r="L795" s="272"/>
      <c r="M795" s="272"/>
      <c r="N795" s="272"/>
      <c r="O795" s="272"/>
      <c r="P795" s="272"/>
      <c r="Q795" s="272"/>
      <c r="R795" s="272"/>
      <c r="S795" s="272"/>
      <c r="T795" s="272"/>
      <c r="U795" s="272"/>
      <c r="V795" s="272"/>
      <c r="W795" s="272"/>
      <c r="X795" s="272"/>
      <c r="Y795" s="272"/>
      <c r="Z795" s="272"/>
      <c r="AA795" s="272"/>
      <c r="AB795" s="272"/>
      <c r="AC795" s="272"/>
      <c r="AD795" s="272"/>
      <c r="AE795" s="272"/>
      <c r="AF795" s="272"/>
      <c r="AG795" s="272"/>
      <c r="AH795" s="272"/>
      <c r="AI795" s="272"/>
      <c r="AJ795" s="272"/>
      <c r="AK795" s="272"/>
      <c r="AL795" s="272"/>
      <c r="AM795" s="272"/>
      <c r="AN795" s="272"/>
      <c r="AO795" s="272"/>
      <c r="AP795" s="272"/>
      <c r="AQ795" s="272"/>
      <c r="AR795" s="272"/>
      <c r="AS795" s="272"/>
      <c r="AT795" s="272"/>
      <c r="AU795" s="272"/>
      <c r="AV795" s="272"/>
      <c r="AW795" s="272"/>
      <c r="AX795" s="272"/>
      <c r="AY795" s="272"/>
      <c r="AZ795" s="272"/>
      <c r="BA795" s="272"/>
      <c r="BB795" s="272"/>
      <c r="BC795" s="272"/>
      <c r="BD795" s="272"/>
      <c r="BE795" s="272"/>
      <c r="BF795" s="272"/>
      <c r="BG795" s="272"/>
      <c r="BH795" s="272"/>
      <c r="BI795" s="272"/>
      <c r="BJ795" s="272"/>
      <c r="BK795" s="272"/>
      <c r="BL795" s="272"/>
      <c r="BM795" s="272"/>
      <c r="BN795" s="272"/>
      <c r="BO795" s="272"/>
      <c r="BP795" s="272"/>
      <c r="BQ795" s="272"/>
      <c r="BR795" s="272"/>
      <c r="BS795" s="272"/>
      <c r="BT795" s="272"/>
      <c r="BU795" s="272"/>
      <c r="BV795" s="272"/>
      <c r="BW795" s="272"/>
      <c r="BX795" s="272"/>
      <c r="BY795" s="272"/>
      <c r="BZ795" s="272"/>
      <c r="CA795" s="272"/>
      <c r="CB795" s="272"/>
      <c r="CC795" s="272"/>
      <c r="CD795" s="272"/>
      <c r="CE795" s="272"/>
      <c r="CF795" s="272"/>
      <c r="CG795" s="272"/>
      <c r="CH795" s="272"/>
      <c r="CI795" s="272"/>
      <c r="CJ795" s="272"/>
      <c r="CK795" s="272"/>
      <c r="CL795" s="272"/>
      <c r="CM795" s="272"/>
      <c r="CN795" s="272"/>
      <c r="CO795" s="272"/>
      <c r="CP795" s="272"/>
      <c r="CQ795" s="272"/>
      <c r="CR795" s="272"/>
      <c r="CS795" s="272"/>
      <c r="CT795" s="272"/>
      <c r="CU795" s="272"/>
      <c r="CV795" s="272"/>
      <c r="CW795" s="272"/>
      <c r="CX795" s="272"/>
      <c r="CY795" s="272"/>
      <c r="CZ795" s="272"/>
      <c r="DA795" s="272"/>
      <c r="DB795" s="272"/>
      <c r="DC795" s="272"/>
      <c r="DD795" s="272"/>
      <c r="DE795" s="272"/>
      <c r="DF795" s="272"/>
      <c r="DG795" s="272"/>
      <c r="DH795" s="272"/>
      <c r="DI795" s="272"/>
      <c r="DJ795" s="272"/>
      <c r="DK795" s="272"/>
      <c r="DL795" s="272"/>
      <c r="DM795" s="272"/>
      <c r="DN795" s="272"/>
      <c r="DO795" s="272"/>
      <c r="DP795" s="272"/>
      <c r="DQ795" s="272"/>
      <c r="DR795" s="272"/>
      <c r="DS795" s="272"/>
      <c r="DT795" s="272"/>
      <c r="DU795" s="272"/>
      <c r="DV795" s="272"/>
      <c r="DW795" s="272"/>
      <c r="DX795" s="272"/>
      <c r="DY795" s="272"/>
      <c r="DZ795" s="272"/>
      <c r="EA795" s="272"/>
      <c r="EB795" s="272"/>
      <c r="EC795" s="272"/>
      <c r="ED795" s="272"/>
      <c r="EE795" s="272"/>
      <c r="EF795" s="272"/>
      <c r="EG795" s="272"/>
      <c r="EH795" s="272"/>
      <c r="EI795" s="272"/>
      <c r="EJ795" s="272"/>
      <c r="EK795" s="272"/>
      <c r="EL795" s="272"/>
      <c r="EM795" s="272"/>
      <c r="EN795" s="272"/>
      <c r="EO795" s="272"/>
      <c r="EP795" s="272"/>
      <c r="EQ795" s="272"/>
      <c r="ER795" s="272"/>
      <c r="ES795" s="272"/>
      <c r="ET795" s="272"/>
      <c r="EU795" s="272"/>
      <c r="EV795" s="272"/>
      <c r="EW795" s="272"/>
      <c r="EX795" s="272"/>
      <c r="EY795" s="272"/>
      <c r="EZ795" s="272"/>
      <c r="FA795" s="272"/>
      <c r="FB795" s="272"/>
      <c r="FC795" s="272"/>
      <c r="FD795" s="272"/>
      <c r="FE795" s="272"/>
      <c r="FF795" s="272"/>
      <c r="FG795" s="272"/>
      <c r="FH795" s="272"/>
      <c r="FI795" s="272"/>
      <c r="FJ795" s="272"/>
      <c r="FK795" s="272"/>
      <c r="FL795" s="272"/>
      <c r="FM795" s="272"/>
      <c r="FN795" s="272"/>
      <c r="FO795" s="272"/>
    </row>
    <row r="796" spans="3:171" ht="15">
      <c r="C796" s="301"/>
      <c r="D796" s="272"/>
      <c r="E796" s="272"/>
      <c r="F796" s="272"/>
      <c r="G796" s="272"/>
      <c r="H796" s="272"/>
      <c r="I796" s="272"/>
      <c r="J796" s="272"/>
      <c r="K796" s="272"/>
      <c r="L796" s="272"/>
      <c r="M796" s="272"/>
      <c r="N796" s="272"/>
      <c r="O796" s="272"/>
      <c r="P796" s="272"/>
      <c r="Q796" s="272"/>
      <c r="R796" s="272"/>
      <c r="S796" s="272"/>
      <c r="T796" s="272"/>
      <c r="U796" s="272"/>
      <c r="V796" s="272"/>
      <c r="W796" s="272"/>
      <c r="X796" s="272"/>
      <c r="Y796" s="272"/>
      <c r="Z796" s="272"/>
      <c r="AA796" s="272"/>
      <c r="AB796" s="272"/>
      <c r="AC796" s="272"/>
      <c r="AD796" s="272"/>
      <c r="AE796" s="272"/>
      <c r="AF796" s="272"/>
      <c r="AG796" s="272"/>
      <c r="AH796" s="272"/>
      <c r="AI796" s="272"/>
      <c r="AJ796" s="272"/>
      <c r="AK796" s="272"/>
      <c r="AL796" s="272"/>
      <c r="AM796" s="272"/>
      <c r="AN796" s="272"/>
      <c r="AO796" s="272"/>
      <c r="AP796" s="272"/>
      <c r="AQ796" s="272"/>
      <c r="AR796" s="272"/>
      <c r="AS796" s="272"/>
      <c r="AT796" s="272"/>
      <c r="AU796" s="272"/>
      <c r="AV796" s="272"/>
      <c r="AW796" s="272"/>
      <c r="AX796" s="272"/>
      <c r="AY796" s="272"/>
      <c r="AZ796" s="272"/>
      <c r="BA796" s="272"/>
      <c r="BB796" s="272"/>
      <c r="BC796" s="272"/>
      <c r="BD796" s="272"/>
      <c r="BE796" s="272"/>
      <c r="BF796" s="272"/>
      <c r="BG796" s="272"/>
      <c r="BH796" s="272"/>
      <c r="BI796" s="272"/>
      <c r="BJ796" s="272"/>
      <c r="BK796" s="272"/>
      <c r="BL796" s="272"/>
      <c r="BM796" s="272"/>
      <c r="BN796" s="272"/>
      <c r="BO796" s="272"/>
      <c r="BP796" s="272"/>
      <c r="BQ796" s="272"/>
      <c r="BR796" s="272"/>
      <c r="BS796" s="272"/>
      <c r="BT796" s="272"/>
      <c r="BU796" s="272"/>
      <c r="BV796" s="272"/>
      <c r="BW796" s="272"/>
      <c r="BX796" s="272"/>
      <c r="BY796" s="272"/>
      <c r="BZ796" s="272"/>
      <c r="CA796" s="272"/>
      <c r="CB796" s="272"/>
      <c r="CC796" s="272"/>
      <c r="CD796" s="272"/>
      <c r="CE796" s="272"/>
      <c r="CF796" s="272"/>
      <c r="CG796" s="272"/>
      <c r="CH796" s="272"/>
      <c r="CI796" s="272"/>
      <c r="CJ796" s="272"/>
      <c r="CK796" s="272"/>
      <c r="CL796" s="272"/>
      <c r="CM796" s="272"/>
      <c r="CN796" s="272"/>
      <c r="CO796" s="272"/>
      <c r="CP796" s="272"/>
      <c r="CQ796" s="272"/>
      <c r="CR796" s="272"/>
      <c r="CS796" s="272"/>
      <c r="CT796" s="272"/>
      <c r="CU796" s="272"/>
      <c r="CV796" s="272"/>
      <c r="CW796" s="272"/>
      <c r="CX796" s="272"/>
      <c r="CY796" s="272"/>
      <c r="CZ796" s="272"/>
      <c r="DA796" s="272"/>
      <c r="DB796" s="272"/>
      <c r="DC796" s="272"/>
      <c r="DD796" s="272"/>
      <c r="DE796" s="272"/>
      <c r="DF796" s="272"/>
      <c r="DG796" s="272"/>
      <c r="DH796" s="272"/>
      <c r="DI796" s="272"/>
      <c r="DJ796" s="272"/>
      <c r="DK796" s="272"/>
      <c r="DL796" s="272"/>
      <c r="DM796" s="272"/>
      <c r="DN796" s="272"/>
      <c r="DO796" s="272"/>
      <c r="DP796" s="272"/>
      <c r="DQ796" s="272"/>
      <c r="DR796" s="272"/>
      <c r="DS796" s="272"/>
      <c r="DT796" s="272"/>
      <c r="DU796" s="272"/>
      <c r="DV796" s="272"/>
      <c r="DW796" s="272"/>
      <c r="DX796" s="272"/>
      <c r="DY796" s="272"/>
      <c r="DZ796" s="272"/>
      <c r="EA796" s="272"/>
      <c r="EB796" s="272"/>
      <c r="EC796" s="272"/>
      <c r="ED796" s="272"/>
      <c r="EE796" s="272"/>
      <c r="EF796" s="272"/>
      <c r="EG796" s="272"/>
      <c r="EH796" s="272"/>
      <c r="EI796" s="272"/>
      <c r="EJ796" s="272"/>
      <c r="EK796" s="272"/>
      <c r="EL796" s="272"/>
      <c r="EM796" s="272"/>
      <c r="EN796" s="272"/>
      <c r="EO796" s="272"/>
      <c r="EP796" s="272"/>
      <c r="EQ796" s="272"/>
      <c r="ER796" s="272"/>
      <c r="ES796" s="272"/>
      <c r="ET796" s="272"/>
      <c r="EU796" s="272"/>
      <c r="EV796" s="272"/>
      <c r="EW796" s="272"/>
      <c r="EX796" s="272"/>
      <c r="EY796" s="272"/>
      <c r="EZ796" s="272"/>
      <c r="FA796" s="272"/>
      <c r="FB796" s="272"/>
      <c r="FC796" s="272"/>
      <c r="FD796" s="272"/>
      <c r="FE796" s="272"/>
      <c r="FF796" s="272"/>
      <c r="FG796" s="272"/>
      <c r="FH796" s="272"/>
      <c r="FI796" s="272"/>
      <c r="FJ796" s="272"/>
      <c r="FK796" s="272"/>
      <c r="FL796" s="272"/>
      <c r="FM796" s="272"/>
      <c r="FN796" s="272"/>
      <c r="FO796" s="272"/>
    </row>
    <row r="797" spans="3:171" ht="15">
      <c r="C797" s="301"/>
      <c r="D797" s="272"/>
      <c r="E797" s="272"/>
      <c r="F797" s="272"/>
      <c r="G797" s="272"/>
      <c r="H797" s="272"/>
      <c r="I797" s="272"/>
      <c r="J797" s="272"/>
      <c r="K797" s="272"/>
      <c r="L797" s="272"/>
      <c r="M797" s="272"/>
      <c r="N797" s="272"/>
      <c r="O797" s="272"/>
      <c r="P797" s="272"/>
      <c r="Q797" s="272"/>
      <c r="R797" s="272"/>
      <c r="S797" s="272"/>
      <c r="T797" s="272"/>
      <c r="U797" s="272"/>
      <c r="V797" s="272"/>
      <c r="W797" s="272"/>
      <c r="X797" s="272"/>
      <c r="Y797" s="272"/>
      <c r="Z797" s="272"/>
      <c r="AA797" s="272"/>
      <c r="AB797" s="272"/>
      <c r="AC797" s="272"/>
      <c r="AD797" s="272"/>
      <c r="AE797" s="272"/>
      <c r="AF797" s="272"/>
      <c r="AG797" s="272"/>
      <c r="AH797" s="272"/>
      <c r="AI797" s="272"/>
      <c r="AJ797" s="272"/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  <c r="CF797" s="272"/>
      <c r="CG797" s="272"/>
      <c r="CH797" s="272"/>
      <c r="CI797" s="272"/>
      <c r="CJ797" s="272"/>
      <c r="CK797" s="272"/>
      <c r="CL797" s="272"/>
      <c r="CM797" s="272"/>
      <c r="CN797" s="272"/>
      <c r="CO797" s="272"/>
      <c r="CP797" s="272"/>
      <c r="CQ797" s="272"/>
      <c r="CR797" s="272"/>
      <c r="CS797" s="272"/>
      <c r="CT797" s="272"/>
      <c r="CU797" s="272"/>
      <c r="CV797" s="272"/>
      <c r="CW797" s="272"/>
      <c r="CX797" s="272"/>
      <c r="CY797" s="272"/>
      <c r="CZ797" s="272"/>
      <c r="DA797" s="272"/>
      <c r="DB797" s="272"/>
      <c r="DC797" s="272"/>
      <c r="DD797" s="272"/>
      <c r="DE797" s="272"/>
      <c r="DF797" s="272"/>
      <c r="DG797" s="272"/>
      <c r="DH797" s="272"/>
      <c r="DI797" s="272"/>
      <c r="DJ797" s="272"/>
      <c r="DK797" s="272"/>
      <c r="DL797" s="272"/>
      <c r="DM797" s="272"/>
      <c r="DN797" s="272"/>
      <c r="DO797" s="272"/>
      <c r="DP797" s="272"/>
      <c r="DQ797" s="272"/>
      <c r="DR797" s="272"/>
      <c r="DS797" s="272"/>
      <c r="DT797" s="272"/>
      <c r="DU797" s="272"/>
      <c r="DV797" s="272"/>
      <c r="DW797" s="272"/>
      <c r="DX797" s="272"/>
      <c r="DY797" s="272"/>
      <c r="DZ797" s="272"/>
      <c r="EA797" s="272"/>
      <c r="EB797" s="272"/>
      <c r="EC797" s="272"/>
      <c r="ED797" s="272"/>
      <c r="EE797" s="272"/>
      <c r="EF797" s="272"/>
      <c r="EG797" s="272"/>
      <c r="EH797" s="272"/>
      <c r="EI797" s="272"/>
      <c r="EJ797" s="272"/>
      <c r="EK797" s="272"/>
      <c r="EL797" s="272"/>
      <c r="EM797" s="272"/>
      <c r="EN797" s="272"/>
      <c r="EO797" s="272"/>
      <c r="EP797" s="272"/>
      <c r="EQ797" s="272"/>
      <c r="ER797" s="272"/>
      <c r="ES797" s="272"/>
      <c r="ET797" s="272"/>
      <c r="EU797" s="272"/>
      <c r="EV797" s="272"/>
      <c r="EW797" s="272"/>
      <c r="EX797" s="272"/>
      <c r="EY797" s="272"/>
      <c r="EZ797" s="272"/>
      <c r="FA797" s="272"/>
      <c r="FB797" s="272"/>
      <c r="FC797" s="272"/>
      <c r="FD797" s="272"/>
      <c r="FE797" s="272"/>
      <c r="FF797" s="272"/>
      <c r="FG797" s="272"/>
      <c r="FH797" s="272"/>
      <c r="FI797" s="272"/>
      <c r="FJ797" s="272"/>
      <c r="FK797" s="272"/>
      <c r="FL797" s="272"/>
      <c r="FM797" s="272"/>
      <c r="FN797" s="272"/>
      <c r="FO797" s="272"/>
    </row>
    <row r="798" spans="3:171" ht="15">
      <c r="C798" s="301"/>
      <c r="D798" s="272"/>
      <c r="E798" s="272"/>
      <c r="F798" s="272"/>
      <c r="G798" s="272"/>
      <c r="H798" s="272"/>
      <c r="I798" s="272"/>
      <c r="J798" s="272"/>
      <c r="K798" s="272"/>
      <c r="L798" s="272"/>
      <c r="M798" s="272"/>
      <c r="N798" s="272"/>
      <c r="O798" s="272"/>
      <c r="P798" s="272"/>
      <c r="Q798" s="272"/>
      <c r="R798" s="272"/>
      <c r="S798" s="272"/>
      <c r="T798" s="272"/>
      <c r="U798" s="272"/>
      <c r="V798" s="272"/>
      <c r="W798" s="272"/>
      <c r="X798" s="272"/>
      <c r="Y798" s="272"/>
      <c r="Z798" s="272"/>
      <c r="AA798" s="272"/>
      <c r="AB798" s="272"/>
      <c r="AC798" s="272"/>
      <c r="AD798" s="272"/>
      <c r="AE798" s="272"/>
      <c r="AF798" s="272"/>
      <c r="AG798" s="272"/>
      <c r="AH798" s="272"/>
      <c r="AI798" s="272"/>
      <c r="AJ798" s="272"/>
      <c r="AK798" s="272"/>
      <c r="AL798" s="272"/>
      <c r="AM798" s="272"/>
      <c r="AN798" s="272"/>
      <c r="AO798" s="272"/>
      <c r="AP798" s="272"/>
      <c r="AQ798" s="272"/>
      <c r="AR798" s="272"/>
      <c r="AS798" s="272"/>
      <c r="AT798" s="272"/>
      <c r="AU798" s="272"/>
      <c r="AV798" s="272"/>
      <c r="AW798" s="272"/>
      <c r="AX798" s="272"/>
      <c r="AY798" s="272"/>
      <c r="AZ798" s="272"/>
      <c r="BA798" s="272"/>
      <c r="BB798" s="272"/>
      <c r="BC798" s="272"/>
      <c r="BD798" s="272"/>
      <c r="BE798" s="272"/>
      <c r="BF798" s="272"/>
      <c r="BG798" s="272"/>
      <c r="BH798" s="272"/>
      <c r="BI798" s="272"/>
      <c r="BJ798" s="272"/>
      <c r="BK798" s="272"/>
      <c r="BL798" s="272"/>
      <c r="BM798" s="272"/>
      <c r="BN798" s="272"/>
      <c r="BO798" s="272"/>
      <c r="BP798" s="272"/>
      <c r="BQ798" s="272"/>
      <c r="BR798" s="272"/>
      <c r="BS798" s="272"/>
      <c r="BT798" s="272"/>
      <c r="BU798" s="272"/>
      <c r="BV798" s="272"/>
      <c r="BW798" s="272"/>
      <c r="BX798" s="272"/>
      <c r="BY798" s="272"/>
      <c r="BZ798" s="272"/>
      <c r="CA798" s="272"/>
      <c r="CB798" s="272"/>
      <c r="CC798" s="272"/>
      <c r="CD798" s="272"/>
      <c r="CE798" s="272"/>
      <c r="CF798" s="272"/>
      <c r="CG798" s="272"/>
      <c r="CH798" s="272"/>
      <c r="CI798" s="272"/>
      <c r="CJ798" s="272"/>
      <c r="CK798" s="272"/>
      <c r="CL798" s="272"/>
      <c r="CM798" s="272"/>
      <c r="CN798" s="272"/>
      <c r="CO798" s="272"/>
      <c r="CP798" s="272"/>
      <c r="CQ798" s="272"/>
      <c r="CR798" s="272"/>
      <c r="CS798" s="272"/>
      <c r="CT798" s="272"/>
      <c r="CU798" s="272"/>
      <c r="CV798" s="272"/>
      <c r="CW798" s="272"/>
      <c r="CX798" s="272"/>
      <c r="CY798" s="272"/>
      <c r="CZ798" s="272"/>
      <c r="DA798" s="272"/>
      <c r="DB798" s="272"/>
      <c r="DC798" s="272"/>
      <c r="DD798" s="272"/>
      <c r="DE798" s="272"/>
      <c r="DF798" s="272"/>
      <c r="DG798" s="272"/>
      <c r="DH798" s="272"/>
      <c r="DI798" s="272"/>
      <c r="DJ798" s="272"/>
      <c r="DK798" s="272"/>
      <c r="DL798" s="272"/>
      <c r="DM798" s="272"/>
      <c r="DN798" s="272"/>
      <c r="DO798" s="272"/>
      <c r="DP798" s="272"/>
      <c r="DQ798" s="272"/>
      <c r="DR798" s="272"/>
      <c r="DS798" s="272"/>
      <c r="DT798" s="272"/>
      <c r="DU798" s="272"/>
      <c r="DV798" s="272"/>
      <c r="DW798" s="272"/>
      <c r="DX798" s="272"/>
      <c r="DY798" s="272"/>
      <c r="DZ798" s="272"/>
      <c r="EA798" s="272"/>
      <c r="EB798" s="272"/>
      <c r="EC798" s="272"/>
      <c r="ED798" s="272"/>
      <c r="EE798" s="272"/>
      <c r="EF798" s="272"/>
      <c r="EG798" s="272"/>
      <c r="EH798" s="272"/>
      <c r="EI798" s="272"/>
      <c r="EJ798" s="272"/>
      <c r="EK798" s="272"/>
      <c r="EL798" s="272"/>
      <c r="EM798" s="272"/>
      <c r="EN798" s="272"/>
      <c r="EO798" s="272"/>
      <c r="EP798" s="272"/>
      <c r="EQ798" s="272"/>
      <c r="ER798" s="272"/>
      <c r="ES798" s="272"/>
      <c r="ET798" s="272"/>
      <c r="EU798" s="272"/>
      <c r="EV798" s="272"/>
      <c r="EW798" s="272"/>
      <c r="EX798" s="272"/>
      <c r="EY798" s="272"/>
      <c r="EZ798" s="272"/>
      <c r="FA798" s="272"/>
      <c r="FB798" s="272"/>
      <c r="FC798" s="272"/>
      <c r="FD798" s="272"/>
      <c r="FE798" s="272"/>
      <c r="FF798" s="272"/>
      <c r="FG798" s="272"/>
      <c r="FH798" s="272"/>
      <c r="FI798" s="272"/>
      <c r="FJ798" s="272"/>
      <c r="FK798" s="272"/>
      <c r="FL798" s="272"/>
      <c r="FM798" s="272"/>
      <c r="FN798" s="272"/>
      <c r="FO798" s="272"/>
    </row>
    <row r="799" spans="3:171" ht="15">
      <c r="C799" s="301"/>
      <c r="D799" s="272"/>
      <c r="E799" s="272"/>
      <c r="F799" s="272"/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  <c r="Q799" s="272"/>
      <c r="R799" s="272"/>
      <c r="S799" s="272"/>
      <c r="T799" s="272"/>
      <c r="U799" s="272"/>
      <c r="V799" s="272"/>
      <c r="W799" s="272"/>
      <c r="X799" s="272"/>
      <c r="Y799" s="272"/>
      <c r="Z799" s="272"/>
      <c r="AA799" s="272"/>
      <c r="AB799" s="272"/>
      <c r="AC799" s="272"/>
      <c r="AD799" s="272"/>
      <c r="AE799" s="272"/>
      <c r="AF799" s="272"/>
      <c r="AG799" s="272"/>
      <c r="AH799" s="272"/>
      <c r="AI799" s="272"/>
      <c r="AJ799" s="272"/>
      <c r="AK799" s="272"/>
      <c r="AL799" s="272"/>
      <c r="AM799" s="272"/>
      <c r="AN799" s="272"/>
      <c r="AO799" s="272"/>
      <c r="AP799" s="272"/>
      <c r="AQ799" s="272"/>
      <c r="AR799" s="272"/>
      <c r="AS799" s="272"/>
      <c r="AT799" s="272"/>
      <c r="AU799" s="272"/>
      <c r="AV799" s="272"/>
      <c r="AW799" s="272"/>
      <c r="AX799" s="272"/>
      <c r="AY799" s="272"/>
      <c r="AZ799" s="272"/>
      <c r="BA799" s="272"/>
      <c r="BB799" s="272"/>
      <c r="BC799" s="272"/>
      <c r="BD799" s="272"/>
      <c r="BE799" s="272"/>
      <c r="BF799" s="272"/>
      <c r="BG799" s="272"/>
      <c r="BH799" s="272"/>
      <c r="BI799" s="272"/>
      <c r="BJ799" s="272"/>
      <c r="BK799" s="272"/>
      <c r="BL799" s="272"/>
      <c r="BM799" s="272"/>
      <c r="BN799" s="272"/>
      <c r="BO799" s="272"/>
      <c r="BP799" s="272"/>
      <c r="BQ799" s="272"/>
      <c r="BR799" s="272"/>
      <c r="BS799" s="272"/>
      <c r="BT799" s="272"/>
      <c r="BU799" s="272"/>
      <c r="BV799" s="272"/>
      <c r="BW799" s="272"/>
      <c r="BX799" s="272"/>
      <c r="BY799" s="272"/>
      <c r="BZ799" s="272"/>
      <c r="CA799" s="272"/>
      <c r="CB799" s="272"/>
      <c r="CC799" s="272"/>
      <c r="CD799" s="272"/>
      <c r="CE799" s="272"/>
      <c r="CF799" s="272"/>
      <c r="CG799" s="272"/>
      <c r="CH799" s="272"/>
      <c r="CI799" s="272"/>
      <c r="CJ799" s="272"/>
      <c r="CK799" s="272"/>
      <c r="CL799" s="272"/>
      <c r="CM799" s="272"/>
      <c r="CN799" s="272"/>
      <c r="CO799" s="272"/>
      <c r="CP799" s="272"/>
      <c r="CQ799" s="272"/>
      <c r="CR799" s="272"/>
      <c r="CS799" s="272"/>
      <c r="CT799" s="272"/>
      <c r="CU799" s="272"/>
      <c r="CV799" s="272"/>
      <c r="CW799" s="272"/>
      <c r="CX799" s="272"/>
      <c r="CY799" s="272"/>
      <c r="CZ799" s="272"/>
      <c r="DA799" s="272"/>
      <c r="DB799" s="272"/>
      <c r="DC799" s="272"/>
      <c r="DD799" s="272"/>
      <c r="DE799" s="272"/>
      <c r="DF799" s="272"/>
      <c r="DG799" s="272"/>
      <c r="DH799" s="272"/>
      <c r="DI799" s="272"/>
      <c r="DJ799" s="272"/>
      <c r="DK799" s="272"/>
      <c r="DL799" s="272"/>
      <c r="DM799" s="272"/>
      <c r="DN799" s="272"/>
      <c r="DO799" s="272"/>
      <c r="DP799" s="272"/>
      <c r="DQ799" s="272"/>
      <c r="DR799" s="272"/>
      <c r="DS799" s="272"/>
      <c r="DT799" s="272"/>
      <c r="DU799" s="272"/>
      <c r="DV799" s="272"/>
      <c r="DW799" s="272"/>
      <c r="DX799" s="272"/>
      <c r="DY799" s="272"/>
      <c r="DZ799" s="272"/>
      <c r="EA799" s="272"/>
      <c r="EB799" s="272"/>
      <c r="EC799" s="272"/>
      <c r="ED799" s="272"/>
      <c r="EE799" s="272"/>
      <c r="EF799" s="272"/>
      <c r="EG799" s="272"/>
      <c r="EH799" s="272"/>
      <c r="EI799" s="272"/>
      <c r="EJ799" s="272"/>
      <c r="EK799" s="272"/>
      <c r="EL799" s="272"/>
      <c r="EM799" s="272"/>
      <c r="EN799" s="272"/>
      <c r="EO799" s="272"/>
      <c r="EP799" s="272"/>
      <c r="EQ799" s="272"/>
      <c r="ER799" s="272"/>
      <c r="ES799" s="272"/>
      <c r="ET799" s="272"/>
      <c r="EU799" s="272"/>
      <c r="EV799" s="272"/>
      <c r="EW799" s="272"/>
      <c r="EX799" s="272"/>
      <c r="EY799" s="272"/>
      <c r="EZ799" s="272"/>
      <c r="FA799" s="272"/>
      <c r="FB799" s="272"/>
      <c r="FC799" s="272"/>
      <c r="FD799" s="272"/>
      <c r="FE799" s="272"/>
      <c r="FF799" s="272"/>
      <c r="FG799" s="272"/>
      <c r="FH799" s="272"/>
      <c r="FI799" s="272"/>
      <c r="FJ799" s="272"/>
      <c r="FK799" s="272"/>
      <c r="FL799" s="272"/>
      <c r="FM799" s="272"/>
      <c r="FN799" s="272"/>
      <c r="FO799" s="272"/>
    </row>
    <row r="800" spans="3:171" ht="15">
      <c r="C800" s="301"/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  <c r="Q800" s="272"/>
      <c r="R800" s="272"/>
      <c r="S800" s="272"/>
      <c r="T800" s="272"/>
      <c r="U800" s="272"/>
      <c r="V800" s="272"/>
      <c r="W800" s="272"/>
      <c r="X800" s="272"/>
      <c r="Y800" s="272"/>
      <c r="Z800" s="272"/>
      <c r="AA800" s="272"/>
      <c r="AB800" s="272"/>
      <c r="AC800" s="272"/>
      <c r="AD800" s="272"/>
      <c r="AE800" s="272"/>
      <c r="AF800" s="272"/>
      <c r="AG800" s="272"/>
      <c r="AH800" s="272"/>
      <c r="AI800" s="272"/>
      <c r="AJ800" s="272"/>
      <c r="AK800" s="272"/>
      <c r="AL800" s="272"/>
      <c r="AM800" s="272"/>
      <c r="AN800" s="272"/>
      <c r="AO800" s="272"/>
      <c r="AP800" s="272"/>
      <c r="AQ800" s="272"/>
      <c r="AR800" s="272"/>
      <c r="AS800" s="272"/>
      <c r="AT800" s="272"/>
      <c r="AU800" s="272"/>
      <c r="AV800" s="272"/>
      <c r="AW800" s="272"/>
      <c r="AX800" s="272"/>
      <c r="AY800" s="272"/>
      <c r="AZ800" s="272"/>
      <c r="BA800" s="272"/>
      <c r="BB800" s="272"/>
      <c r="BC800" s="272"/>
      <c r="BD800" s="272"/>
      <c r="BE800" s="272"/>
      <c r="BF800" s="272"/>
      <c r="BG800" s="272"/>
      <c r="BH800" s="272"/>
      <c r="BI800" s="272"/>
      <c r="BJ800" s="272"/>
      <c r="BK800" s="272"/>
      <c r="BL800" s="272"/>
      <c r="BM800" s="272"/>
      <c r="BN800" s="272"/>
      <c r="BO800" s="272"/>
      <c r="BP800" s="272"/>
      <c r="BQ800" s="272"/>
      <c r="BR800" s="272"/>
      <c r="BS800" s="272"/>
      <c r="BT800" s="272"/>
      <c r="BU800" s="272"/>
      <c r="BV800" s="272"/>
      <c r="BW800" s="272"/>
      <c r="BX800" s="272"/>
      <c r="BY800" s="272"/>
      <c r="BZ800" s="272"/>
      <c r="CA800" s="272"/>
      <c r="CB800" s="272"/>
      <c r="CC800" s="272"/>
      <c r="CD800" s="272"/>
      <c r="CE800" s="272"/>
      <c r="CF800" s="272"/>
      <c r="CG800" s="272"/>
      <c r="CH800" s="272"/>
      <c r="CI800" s="272"/>
      <c r="CJ800" s="272"/>
      <c r="CK800" s="272"/>
      <c r="CL800" s="272"/>
      <c r="CM800" s="272"/>
      <c r="CN800" s="272"/>
      <c r="CO800" s="272"/>
      <c r="CP800" s="272"/>
      <c r="CQ800" s="272"/>
      <c r="CR800" s="272"/>
      <c r="CS800" s="272"/>
      <c r="CT800" s="272"/>
      <c r="CU800" s="272"/>
      <c r="CV800" s="272"/>
      <c r="CW800" s="272"/>
      <c r="CX800" s="272"/>
      <c r="CY800" s="272"/>
      <c r="CZ800" s="272"/>
      <c r="DA800" s="272"/>
      <c r="DB800" s="272"/>
      <c r="DC800" s="272"/>
      <c r="DD800" s="272"/>
      <c r="DE800" s="272"/>
      <c r="DF800" s="272"/>
      <c r="DG800" s="272"/>
      <c r="DH800" s="272"/>
      <c r="DI800" s="272"/>
      <c r="DJ800" s="272"/>
      <c r="DK800" s="272"/>
      <c r="DL800" s="272"/>
      <c r="DM800" s="272"/>
      <c r="DN800" s="272"/>
      <c r="DO800" s="272"/>
      <c r="DP800" s="272"/>
      <c r="DQ800" s="272"/>
      <c r="DR800" s="272"/>
      <c r="DS800" s="272"/>
      <c r="DT800" s="272"/>
      <c r="DU800" s="272"/>
      <c r="DV800" s="272"/>
      <c r="DW800" s="272"/>
      <c r="DX800" s="272"/>
      <c r="DY800" s="272"/>
      <c r="DZ800" s="272"/>
      <c r="EA800" s="272"/>
      <c r="EB800" s="272"/>
      <c r="EC800" s="272"/>
      <c r="ED800" s="272"/>
      <c r="EE800" s="272"/>
      <c r="EF800" s="272"/>
      <c r="EG800" s="272"/>
      <c r="EH800" s="272"/>
      <c r="EI800" s="272"/>
      <c r="EJ800" s="272"/>
      <c r="EK800" s="272"/>
      <c r="EL800" s="272"/>
      <c r="EM800" s="272"/>
      <c r="EN800" s="272"/>
      <c r="EO800" s="272"/>
      <c r="EP800" s="272"/>
      <c r="EQ800" s="272"/>
      <c r="ER800" s="272"/>
      <c r="ES800" s="272"/>
      <c r="ET800" s="272"/>
      <c r="EU800" s="272"/>
      <c r="EV800" s="272"/>
      <c r="EW800" s="272"/>
      <c r="EX800" s="272"/>
      <c r="EY800" s="272"/>
      <c r="EZ800" s="272"/>
      <c r="FA800" s="272"/>
      <c r="FB800" s="272"/>
      <c r="FC800" s="272"/>
      <c r="FD800" s="272"/>
      <c r="FE800" s="272"/>
      <c r="FF800" s="272"/>
      <c r="FG800" s="272"/>
      <c r="FH800" s="272"/>
      <c r="FI800" s="272"/>
      <c r="FJ800" s="272"/>
      <c r="FK800" s="272"/>
      <c r="FL800" s="272"/>
      <c r="FM800" s="272"/>
      <c r="FN800" s="272"/>
      <c r="FO800" s="272"/>
    </row>
    <row r="801" spans="3:171" ht="15">
      <c r="C801" s="301"/>
      <c r="D801" s="272"/>
      <c r="E801" s="272"/>
      <c r="F801" s="272"/>
      <c r="G801" s="272"/>
      <c r="H801" s="272"/>
      <c r="I801" s="272"/>
      <c r="J801" s="272"/>
      <c r="K801" s="272"/>
      <c r="L801" s="272"/>
      <c r="M801" s="272"/>
      <c r="N801" s="272"/>
      <c r="O801" s="272"/>
      <c r="P801" s="272"/>
      <c r="Q801" s="272"/>
      <c r="R801" s="272"/>
      <c r="S801" s="272"/>
      <c r="T801" s="272"/>
      <c r="U801" s="272"/>
      <c r="V801" s="272"/>
      <c r="W801" s="272"/>
      <c r="X801" s="272"/>
      <c r="Y801" s="272"/>
      <c r="Z801" s="272"/>
      <c r="AA801" s="272"/>
      <c r="AB801" s="272"/>
      <c r="AC801" s="272"/>
      <c r="AD801" s="272"/>
      <c r="AE801" s="272"/>
      <c r="AF801" s="272"/>
      <c r="AG801" s="272"/>
      <c r="AH801" s="272"/>
      <c r="AI801" s="272"/>
      <c r="AJ801" s="272"/>
      <c r="AK801" s="272"/>
      <c r="AL801" s="272"/>
      <c r="AM801" s="272"/>
      <c r="AN801" s="272"/>
      <c r="AO801" s="272"/>
      <c r="AP801" s="272"/>
      <c r="AQ801" s="272"/>
      <c r="AR801" s="272"/>
      <c r="AS801" s="272"/>
      <c r="AT801" s="272"/>
      <c r="AU801" s="272"/>
      <c r="AV801" s="272"/>
      <c r="AW801" s="272"/>
      <c r="AX801" s="272"/>
      <c r="AY801" s="272"/>
      <c r="AZ801" s="272"/>
      <c r="BA801" s="272"/>
      <c r="BB801" s="272"/>
      <c r="BC801" s="272"/>
      <c r="BD801" s="272"/>
      <c r="BE801" s="272"/>
      <c r="BF801" s="272"/>
      <c r="BG801" s="272"/>
      <c r="BH801" s="272"/>
      <c r="BI801" s="272"/>
      <c r="BJ801" s="272"/>
      <c r="BK801" s="272"/>
      <c r="BL801" s="272"/>
      <c r="BM801" s="272"/>
      <c r="BN801" s="272"/>
      <c r="BO801" s="272"/>
      <c r="BP801" s="272"/>
      <c r="BQ801" s="272"/>
      <c r="BR801" s="272"/>
      <c r="BS801" s="272"/>
      <c r="BT801" s="272"/>
      <c r="BU801" s="272"/>
      <c r="BV801" s="272"/>
      <c r="BW801" s="272"/>
      <c r="BX801" s="272"/>
      <c r="BY801" s="272"/>
      <c r="BZ801" s="272"/>
      <c r="CA801" s="272"/>
      <c r="CB801" s="272"/>
      <c r="CC801" s="272"/>
      <c r="CD801" s="272"/>
      <c r="CE801" s="272"/>
      <c r="CF801" s="272"/>
      <c r="CG801" s="272"/>
      <c r="CH801" s="272"/>
      <c r="CI801" s="272"/>
      <c r="CJ801" s="272"/>
      <c r="CK801" s="272"/>
      <c r="CL801" s="272"/>
      <c r="CM801" s="272"/>
      <c r="CN801" s="272"/>
      <c r="CO801" s="272"/>
      <c r="CP801" s="272"/>
      <c r="CQ801" s="272"/>
      <c r="CR801" s="272"/>
      <c r="CS801" s="272"/>
      <c r="CT801" s="272"/>
      <c r="CU801" s="272"/>
      <c r="CV801" s="272"/>
      <c r="CW801" s="272"/>
      <c r="CX801" s="272"/>
      <c r="CY801" s="272"/>
      <c r="CZ801" s="272"/>
      <c r="DA801" s="272"/>
      <c r="DB801" s="272"/>
      <c r="DC801" s="272"/>
      <c r="DD801" s="272"/>
      <c r="DE801" s="272"/>
      <c r="DF801" s="272"/>
      <c r="DG801" s="272"/>
      <c r="DH801" s="272"/>
      <c r="DI801" s="272"/>
      <c r="DJ801" s="272"/>
      <c r="DK801" s="272"/>
      <c r="DL801" s="272"/>
      <c r="DM801" s="272"/>
      <c r="DN801" s="272"/>
      <c r="DO801" s="272"/>
      <c r="DP801" s="272"/>
      <c r="DQ801" s="272"/>
      <c r="DR801" s="272"/>
      <c r="DS801" s="272"/>
      <c r="DT801" s="272"/>
      <c r="DU801" s="272"/>
      <c r="DV801" s="272"/>
      <c r="DW801" s="272"/>
      <c r="DX801" s="272"/>
      <c r="DY801" s="272"/>
      <c r="DZ801" s="272"/>
      <c r="EA801" s="272"/>
      <c r="EB801" s="272"/>
      <c r="EC801" s="272"/>
      <c r="ED801" s="272"/>
      <c r="EE801" s="272"/>
      <c r="EF801" s="272"/>
      <c r="EG801" s="272"/>
      <c r="EH801" s="272"/>
      <c r="EI801" s="272"/>
      <c r="EJ801" s="272"/>
      <c r="EK801" s="272"/>
      <c r="EL801" s="272"/>
      <c r="EM801" s="272"/>
      <c r="EN801" s="272"/>
      <c r="EO801" s="272"/>
      <c r="EP801" s="272"/>
      <c r="EQ801" s="272"/>
      <c r="ER801" s="272"/>
      <c r="ES801" s="272"/>
      <c r="ET801" s="272"/>
      <c r="EU801" s="272"/>
      <c r="EV801" s="272"/>
      <c r="EW801" s="272"/>
      <c r="EX801" s="272"/>
      <c r="EY801" s="272"/>
      <c r="EZ801" s="272"/>
      <c r="FA801" s="272"/>
      <c r="FB801" s="272"/>
      <c r="FC801" s="272"/>
      <c r="FD801" s="272"/>
      <c r="FE801" s="272"/>
      <c r="FF801" s="272"/>
      <c r="FG801" s="272"/>
      <c r="FH801" s="272"/>
      <c r="FI801" s="272"/>
      <c r="FJ801" s="272"/>
      <c r="FK801" s="272"/>
      <c r="FL801" s="272"/>
      <c r="FM801" s="272"/>
      <c r="FN801" s="272"/>
      <c r="FO801" s="272"/>
    </row>
    <row r="802" spans="3:171" ht="15">
      <c r="C802" s="301"/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  <c r="Q802" s="272"/>
      <c r="R802" s="272"/>
      <c r="S802" s="272"/>
      <c r="T802" s="272"/>
      <c r="U802" s="272"/>
      <c r="V802" s="272"/>
      <c r="W802" s="272"/>
      <c r="X802" s="272"/>
      <c r="Y802" s="272"/>
      <c r="Z802" s="272"/>
      <c r="AA802" s="272"/>
      <c r="AB802" s="272"/>
      <c r="AC802" s="272"/>
      <c r="AD802" s="272"/>
      <c r="AE802" s="272"/>
      <c r="AF802" s="272"/>
      <c r="AG802" s="272"/>
      <c r="AH802" s="272"/>
      <c r="AI802" s="272"/>
      <c r="AJ802" s="272"/>
      <c r="AK802" s="272"/>
      <c r="AL802" s="272"/>
      <c r="AM802" s="272"/>
      <c r="AN802" s="272"/>
      <c r="AO802" s="272"/>
      <c r="AP802" s="272"/>
      <c r="AQ802" s="272"/>
      <c r="AR802" s="272"/>
      <c r="AS802" s="272"/>
      <c r="AT802" s="272"/>
      <c r="AU802" s="272"/>
      <c r="AV802" s="272"/>
      <c r="AW802" s="272"/>
      <c r="AX802" s="272"/>
      <c r="AY802" s="272"/>
      <c r="AZ802" s="272"/>
      <c r="BA802" s="272"/>
      <c r="BB802" s="272"/>
      <c r="BC802" s="272"/>
      <c r="BD802" s="272"/>
      <c r="BE802" s="272"/>
      <c r="BF802" s="272"/>
      <c r="BG802" s="272"/>
      <c r="BH802" s="272"/>
      <c r="BI802" s="272"/>
      <c r="BJ802" s="272"/>
      <c r="BK802" s="272"/>
      <c r="BL802" s="272"/>
      <c r="BM802" s="272"/>
      <c r="BN802" s="272"/>
      <c r="BO802" s="272"/>
      <c r="BP802" s="272"/>
      <c r="BQ802" s="272"/>
      <c r="BR802" s="272"/>
      <c r="BS802" s="272"/>
      <c r="BT802" s="272"/>
      <c r="BU802" s="272"/>
      <c r="BV802" s="272"/>
      <c r="BW802" s="272"/>
      <c r="BX802" s="272"/>
      <c r="BY802" s="272"/>
      <c r="BZ802" s="272"/>
      <c r="CA802" s="272"/>
      <c r="CB802" s="272"/>
      <c r="CC802" s="272"/>
      <c r="CD802" s="272"/>
      <c r="CE802" s="272"/>
      <c r="CF802" s="272"/>
      <c r="CG802" s="272"/>
      <c r="CH802" s="272"/>
      <c r="CI802" s="272"/>
      <c r="CJ802" s="272"/>
      <c r="CK802" s="272"/>
      <c r="CL802" s="272"/>
      <c r="CM802" s="272"/>
      <c r="CN802" s="272"/>
      <c r="CO802" s="272"/>
      <c r="CP802" s="272"/>
      <c r="CQ802" s="272"/>
      <c r="CR802" s="272"/>
      <c r="CS802" s="272"/>
      <c r="CT802" s="272"/>
      <c r="CU802" s="272"/>
      <c r="CV802" s="272"/>
      <c r="CW802" s="272"/>
      <c r="CX802" s="272"/>
      <c r="CY802" s="272"/>
      <c r="CZ802" s="272"/>
      <c r="DA802" s="272"/>
      <c r="DB802" s="272"/>
      <c r="DC802" s="272"/>
      <c r="DD802" s="272"/>
      <c r="DE802" s="272"/>
      <c r="DF802" s="272"/>
      <c r="DG802" s="272"/>
      <c r="DH802" s="272"/>
      <c r="DI802" s="272"/>
      <c r="DJ802" s="272"/>
      <c r="DK802" s="272"/>
      <c r="DL802" s="272"/>
      <c r="DM802" s="272"/>
      <c r="DN802" s="272"/>
      <c r="DO802" s="272"/>
      <c r="DP802" s="272"/>
      <c r="DQ802" s="272"/>
      <c r="DR802" s="272"/>
      <c r="DS802" s="272"/>
      <c r="DT802" s="272"/>
      <c r="DU802" s="272"/>
      <c r="DV802" s="272"/>
      <c r="DW802" s="272"/>
      <c r="DX802" s="272"/>
      <c r="DY802" s="272"/>
      <c r="DZ802" s="272"/>
      <c r="EA802" s="272"/>
      <c r="EB802" s="272"/>
      <c r="EC802" s="272"/>
      <c r="ED802" s="272"/>
      <c r="EE802" s="272"/>
      <c r="EF802" s="272"/>
      <c r="EG802" s="272"/>
      <c r="EH802" s="272"/>
      <c r="EI802" s="272"/>
      <c r="EJ802" s="272"/>
      <c r="EK802" s="272"/>
      <c r="EL802" s="272"/>
      <c r="EM802" s="272"/>
      <c r="EN802" s="272"/>
      <c r="EO802" s="272"/>
      <c r="EP802" s="272"/>
      <c r="EQ802" s="272"/>
      <c r="ER802" s="272"/>
      <c r="ES802" s="272"/>
      <c r="ET802" s="272"/>
      <c r="EU802" s="272"/>
      <c r="EV802" s="272"/>
      <c r="EW802" s="272"/>
      <c r="EX802" s="272"/>
      <c r="EY802" s="272"/>
      <c r="EZ802" s="272"/>
      <c r="FA802" s="272"/>
      <c r="FB802" s="272"/>
      <c r="FC802" s="272"/>
      <c r="FD802" s="272"/>
      <c r="FE802" s="272"/>
      <c r="FF802" s="272"/>
      <c r="FG802" s="272"/>
      <c r="FH802" s="272"/>
      <c r="FI802" s="272"/>
      <c r="FJ802" s="272"/>
      <c r="FK802" s="272"/>
      <c r="FL802" s="272"/>
      <c r="FM802" s="272"/>
      <c r="FN802" s="272"/>
      <c r="FO802" s="272"/>
    </row>
    <row r="803" spans="3:171" ht="15">
      <c r="C803" s="301"/>
      <c r="D803" s="272"/>
      <c r="E803" s="272"/>
      <c r="F803" s="272"/>
      <c r="G803" s="272"/>
      <c r="H803" s="272"/>
      <c r="I803" s="272"/>
      <c r="J803" s="272"/>
      <c r="K803" s="272"/>
      <c r="L803" s="272"/>
      <c r="M803" s="272"/>
      <c r="N803" s="272"/>
      <c r="O803" s="272"/>
      <c r="P803" s="272"/>
      <c r="Q803" s="272"/>
      <c r="R803" s="272"/>
      <c r="S803" s="272"/>
      <c r="T803" s="272"/>
      <c r="U803" s="272"/>
      <c r="V803" s="272"/>
      <c r="W803" s="272"/>
      <c r="X803" s="272"/>
      <c r="Y803" s="272"/>
      <c r="Z803" s="272"/>
      <c r="AA803" s="272"/>
      <c r="AB803" s="272"/>
      <c r="AC803" s="272"/>
      <c r="AD803" s="272"/>
      <c r="AE803" s="272"/>
      <c r="AF803" s="272"/>
      <c r="AG803" s="272"/>
      <c r="AH803" s="272"/>
      <c r="AI803" s="272"/>
      <c r="AJ803" s="272"/>
      <c r="AK803" s="272"/>
      <c r="AL803" s="272"/>
      <c r="AM803" s="272"/>
      <c r="AN803" s="272"/>
      <c r="AO803" s="272"/>
      <c r="AP803" s="272"/>
      <c r="AQ803" s="272"/>
      <c r="AR803" s="272"/>
      <c r="AS803" s="272"/>
      <c r="AT803" s="272"/>
      <c r="AU803" s="272"/>
      <c r="AV803" s="272"/>
      <c r="AW803" s="272"/>
      <c r="AX803" s="272"/>
      <c r="AY803" s="272"/>
      <c r="AZ803" s="272"/>
      <c r="BA803" s="272"/>
      <c r="BB803" s="272"/>
      <c r="BC803" s="272"/>
      <c r="BD803" s="272"/>
      <c r="BE803" s="272"/>
      <c r="BF803" s="272"/>
      <c r="BG803" s="272"/>
      <c r="BH803" s="272"/>
      <c r="BI803" s="272"/>
      <c r="BJ803" s="272"/>
      <c r="BK803" s="272"/>
      <c r="BL803" s="272"/>
      <c r="BM803" s="272"/>
      <c r="BN803" s="272"/>
      <c r="BO803" s="272"/>
      <c r="BP803" s="272"/>
      <c r="BQ803" s="272"/>
      <c r="BR803" s="272"/>
      <c r="BS803" s="272"/>
      <c r="BT803" s="272"/>
      <c r="BU803" s="272"/>
      <c r="BV803" s="272"/>
      <c r="BW803" s="272"/>
      <c r="BX803" s="272"/>
      <c r="BY803" s="272"/>
      <c r="BZ803" s="272"/>
      <c r="CA803" s="272"/>
      <c r="CB803" s="272"/>
      <c r="CC803" s="272"/>
      <c r="CD803" s="272"/>
      <c r="CE803" s="272"/>
      <c r="CF803" s="272"/>
      <c r="CG803" s="272"/>
      <c r="CH803" s="272"/>
      <c r="CI803" s="272"/>
      <c r="CJ803" s="272"/>
      <c r="CK803" s="272"/>
      <c r="CL803" s="272"/>
      <c r="CM803" s="272"/>
      <c r="CN803" s="272"/>
      <c r="CO803" s="272"/>
      <c r="CP803" s="272"/>
      <c r="CQ803" s="272"/>
      <c r="CR803" s="272"/>
      <c r="CS803" s="272"/>
      <c r="CT803" s="272"/>
      <c r="CU803" s="272"/>
      <c r="CV803" s="272"/>
      <c r="CW803" s="272"/>
      <c r="CX803" s="272"/>
      <c r="CY803" s="272"/>
      <c r="CZ803" s="272"/>
      <c r="DA803" s="272"/>
      <c r="DB803" s="272"/>
      <c r="DC803" s="272"/>
      <c r="DD803" s="272"/>
      <c r="DE803" s="272"/>
      <c r="DF803" s="272"/>
      <c r="DG803" s="272"/>
      <c r="DH803" s="272"/>
      <c r="DI803" s="272"/>
      <c r="DJ803" s="272"/>
      <c r="DK803" s="272"/>
      <c r="DL803" s="272"/>
      <c r="DM803" s="272"/>
      <c r="DN803" s="272"/>
      <c r="DO803" s="272"/>
      <c r="DP803" s="272"/>
      <c r="DQ803" s="272"/>
      <c r="DR803" s="272"/>
      <c r="DS803" s="272"/>
      <c r="DT803" s="272"/>
      <c r="DU803" s="272"/>
      <c r="DV803" s="272"/>
      <c r="DW803" s="272"/>
      <c r="DX803" s="272"/>
      <c r="DY803" s="272"/>
      <c r="DZ803" s="272"/>
      <c r="EA803" s="272"/>
      <c r="EB803" s="272"/>
      <c r="EC803" s="272"/>
      <c r="ED803" s="272"/>
      <c r="EE803" s="272"/>
      <c r="EF803" s="272"/>
      <c r="EG803" s="272"/>
      <c r="EH803" s="272"/>
      <c r="EI803" s="272"/>
      <c r="EJ803" s="272"/>
      <c r="EK803" s="272"/>
      <c r="EL803" s="272"/>
      <c r="EM803" s="272"/>
      <c r="EN803" s="272"/>
      <c r="EO803" s="272"/>
      <c r="EP803" s="272"/>
      <c r="EQ803" s="272"/>
      <c r="ER803" s="272"/>
      <c r="ES803" s="272"/>
      <c r="ET803" s="272"/>
      <c r="EU803" s="272"/>
      <c r="EV803" s="272"/>
      <c r="EW803" s="272"/>
      <c r="EX803" s="272"/>
      <c r="EY803" s="272"/>
      <c r="EZ803" s="272"/>
      <c r="FA803" s="272"/>
      <c r="FB803" s="272"/>
      <c r="FC803" s="272"/>
      <c r="FD803" s="272"/>
      <c r="FE803" s="272"/>
      <c r="FF803" s="272"/>
      <c r="FG803" s="272"/>
      <c r="FH803" s="272"/>
      <c r="FI803" s="272"/>
      <c r="FJ803" s="272"/>
      <c r="FK803" s="272"/>
      <c r="FL803" s="272"/>
      <c r="FM803" s="272"/>
      <c r="FN803" s="272"/>
      <c r="FO803" s="272"/>
    </row>
    <row r="804" spans="3:171" ht="15">
      <c r="C804" s="301"/>
      <c r="D804" s="272"/>
      <c r="E804" s="272"/>
      <c r="F804" s="272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  <c r="Q804" s="272"/>
      <c r="R804" s="272"/>
      <c r="S804" s="272"/>
      <c r="T804" s="272"/>
      <c r="U804" s="272"/>
      <c r="V804" s="272"/>
      <c r="W804" s="272"/>
      <c r="X804" s="272"/>
      <c r="Y804" s="272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2"/>
      <c r="CD804" s="272"/>
      <c r="CE804" s="272"/>
      <c r="CF804" s="272"/>
      <c r="CG804" s="272"/>
      <c r="CH804" s="272"/>
      <c r="CI804" s="272"/>
      <c r="CJ804" s="272"/>
      <c r="CK804" s="272"/>
      <c r="CL804" s="272"/>
      <c r="CM804" s="272"/>
      <c r="CN804" s="272"/>
      <c r="CO804" s="272"/>
      <c r="CP804" s="272"/>
      <c r="CQ804" s="272"/>
      <c r="CR804" s="272"/>
      <c r="CS804" s="272"/>
      <c r="CT804" s="272"/>
      <c r="CU804" s="272"/>
      <c r="CV804" s="272"/>
      <c r="CW804" s="272"/>
      <c r="CX804" s="272"/>
      <c r="CY804" s="272"/>
      <c r="CZ804" s="272"/>
      <c r="DA804" s="272"/>
      <c r="DB804" s="272"/>
      <c r="DC804" s="272"/>
      <c r="DD804" s="272"/>
      <c r="DE804" s="272"/>
      <c r="DF804" s="272"/>
      <c r="DG804" s="272"/>
      <c r="DH804" s="272"/>
      <c r="DI804" s="272"/>
      <c r="DJ804" s="272"/>
      <c r="DK804" s="272"/>
      <c r="DL804" s="272"/>
      <c r="DM804" s="272"/>
      <c r="DN804" s="272"/>
      <c r="DO804" s="272"/>
      <c r="DP804" s="272"/>
      <c r="DQ804" s="272"/>
      <c r="DR804" s="272"/>
      <c r="DS804" s="272"/>
      <c r="DT804" s="272"/>
      <c r="DU804" s="272"/>
      <c r="DV804" s="272"/>
      <c r="DW804" s="272"/>
      <c r="DX804" s="272"/>
      <c r="DY804" s="272"/>
      <c r="DZ804" s="272"/>
      <c r="EA804" s="272"/>
      <c r="EB804" s="272"/>
      <c r="EC804" s="272"/>
      <c r="ED804" s="272"/>
      <c r="EE804" s="272"/>
      <c r="EF804" s="272"/>
      <c r="EG804" s="272"/>
      <c r="EH804" s="272"/>
      <c r="EI804" s="272"/>
      <c r="EJ804" s="272"/>
      <c r="EK804" s="272"/>
      <c r="EL804" s="272"/>
      <c r="EM804" s="272"/>
      <c r="EN804" s="272"/>
      <c r="EO804" s="272"/>
      <c r="EP804" s="272"/>
      <c r="EQ804" s="272"/>
      <c r="ER804" s="272"/>
      <c r="ES804" s="272"/>
      <c r="ET804" s="272"/>
      <c r="EU804" s="272"/>
      <c r="EV804" s="272"/>
      <c r="EW804" s="272"/>
      <c r="EX804" s="272"/>
      <c r="EY804" s="272"/>
      <c r="EZ804" s="272"/>
      <c r="FA804" s="272"/>
      <c r="FB804" s="272"/>
      <c r="FC804" s="272"/>
      <c r="FD804" s="272"/>
      <c r="FE804" s="272"/>
      <c r="FF804" s="272"/>
      <c r="FG804" s="272"/>
      <c r="FH804" s="272"/>
      <c r="FI804" s="272"/>
      <c r="FJ804" s="272"/>
      <c r="FK804" s="272"/>
      <c r="FL804" s="272"/>
      <c r="FM804" s="272"/>
      <c r="FN804" s="272"/>
      <c r="FO804" s="272"/>
    </row>
    <row r="805" spans="3:171" ht="15">
      <c r="C805" s="301"/>
      <c r="D805" s="272"/>
      <c r="E805" s="272"/>
      <c r="F805" s="272"/>
      <c r="G805" s="272"/>
      <c r="H805" s="272"/>
      <c r="I805" s="272"/>
      <c r="J805" s="272"/>
      <c r="K805" s="272"/>
      <c r="L805" s="272"/>
      <c r="M805" s="272"/>
      <c r="N805" s="272"/>
      <c r="O805" s="272"/>
      <c r="P805" s="272"/>
      <c r="Q805" s="272"/>
      <c r="R805" s="272"/>
      <c r="S805" s="272"/>
      <c r="T805" s="272"/>
      <c r="U805" s="272"/>
      <c r="V805" s="272"/>
      <c r="W805" s="272"/>
      <c r="X805" s="272"/>
      <c r="Y805" s="272"/>
      <c r="Z805" s="272"/>
      <c r="AA805" s="272"/>
      <c r="AB805" s="272"/>
      <c r="AC805" s="272"/>
      <c r="AD805" s="272"/>
      <c r="AE805" s="272"/>
      <c r="AF805" s="272"/>
      <c r="AG805" s="272"/>
      <c r="AH805" s="272"/>
      <c r="AI805" s="272"/>
      <c r="AJ805" s="272"/>
      <c r="AK805" s="272"/>
      <c r="AL805" s="272"/>
      <c r="AM805" s="272"/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72"/>
      <c r="BA805" s="272"/>
      <c r="BB805" s="272"/>
      <c r="BC805" s="272"/>
      <c r="BD805" s="272"/>
      <c r="BE805" s="272"/>
      <c r="BF805" s="272"/>
      <c r="BG805" s="272"/>
      <c r="BH805" s="272"/>
      <c r="BI805" s="272"/>
      <c r="BJ805" s="272"/>
      <c r="BK805" s="272"/>
      <c r="BL805" s="272"/>
      <c r="BM805" s="272"/>
      <c r="BN805" s="272"/>
      <c r="BO805" s="272"/>
      <c r="BP805" s="272"/>
      <c r="BQ805" s="272"/>
      <c r="BR805" s="272"/>
      <c r="BS805" s="272"/>
      <c r="BT805" s="272"/>
      <c r="BU805" s="272"/>
      <c r="BV805" s="272"/>
      <c r="BW805" s="272"/>
      <c r="BX805" s="272"/>
      <c r="BY805" s="272"/>
      <c r="BZ805" s="272"/>
      <c r="CA805" s="272"/>
      <c r="CB805" s="272"/>
      <c r="CC805" s="272"/>
      <c r="CD805" s="272"/>
      <c r="CE805" s="272"/>
      <c r="CF805" s="272"/>
      <c r="CG805" s="272"/>
      <c r="CH805" s="272"/>
      <c r="CI805" s="272"/>
      <c r="CJ805" s="272"/>
      <c r="CK805" s="272"/>
      <c r="CL805" s="272"/>
      <c r="CM805" s="272"/>
      <c r="CN805" s="272"/>
      <c r="CO805" s="272"/>
      <c r="CP805" s="272"/>
      <c r="CQ805" s="272"/>
      <c r="CR805" s="272"/>
      <c r="CS805" s="272"/>
      <c r="CT805" s="272"/>
      <c r="CU805" s="272"/>
      <c r="CV805" s="272"/>
      <c r="CW805" s="272"/>
      <c r="CX805" s="272"/>
      <c r="CY805" s="272"/>
      <c r="CZ805" s="272"/>
      <c r="DA805" s="272"/>
      <c r="DB805" s="272"/>
      <c r="DC805" s="272"/>
      <c r="DD805" s="272"/>
      <c r="DE805" s="272"/>
      <c r="DF805" s="272"/>
      <c r="DG805" s="272"/>
      <c r="DH805" s="272"/>
      <c r="DI805" s="272"/>
      <c r="DJ805" s="272"/>
      <c r="DK805" s="272"/>
      <c r="DL805" s="272"/>
      <c r="DM805" s="272"/>
      <c r="DN805" s="272"/>
      <c r="DO805" s="272"/>
      <c r="DP805" s="272"/>
      <c r="DQ805" s="272"/>
      <c r="DR805" s="272"/>
      <c r="DS805" s="272"/>
      <c r="DT805" s="272"/>
      <c r="DU805" s="272"/>
      <c r="DV805" s="272"/>
      <c r="DW805" s="272"/>
      <c r="DX805" s="272"/>
      <c r="DY805" s="272"/>
      <c r="DZ805" s="272"/>
      <c r="EA805" s="272"/>
      <c r="EB805" s="272"/>
      <c r="EC805" s="272"/>
      <c r="ED805" s="272"/>
      <c r="EE805" s="272"/>
      <c r="EF805" s="272"/>
      <c r="EG805" s="272"/>
      <c r="EH805" s="272"/>
      <c r="EI805" s="272"/>
      <c r="EJ805" s="272"/>
      <c r="EK805" s="272"/>
      <c r="EL805" s="272"/>
      <c r="EM805" s="272"/>
      <c r="EN805" s="272"/>
      <c r="EO805" s="272"/>
      <c r="EP805" s="272"/>
      <c r="EQ805" s="272"/>
      <c r="ER805" s="272"/>
      <c r="ES805" s="272"/>
      <c r="ET805" s="272"/>
      <c r="EU805" s="272"/>
      <c r="EV805" s="272"/>
      <c r="EW805" s="272"/>
      <c r="EX805" s="272"/>
      <c r="EY805" s="272"/>
      <c r="EZ805" s="272"/>
      <c r="FA805" s="272"/>
      <c r="FB805" s="272"/>
      <c r="FC805" s="272"/>
      <c r="FD805" s="272"/>
      <c r="FE805" s="272"/>
      <c r="FF805" s="272"/>
      <c r="FG805" s="272"/>
      <c r="FH805" s="272"/>
      <c r="FI805" s="272"/>
      <c r="FJ805" s="272"/>
      <c r="FK805" s="272"/>
      <c r="FL805" s="272"/>
      <c r="FM805" s="272"/>
      <c r="FN805" s="272"/>
      <c r="FO805" s="272"/>
    </row>
    <row r="806" spans="3:171" ht="15">
      <c r="C806" s="301"/>
      <c r="D806" s="272"/>
      <c r="E806" s="272"/>
      <c r="F806" s="272"/>
      <c r="G806" s="272"/>
      <c r="H806" s="272"/>
      <c r="I806" s="272"/>
      <c r="J806" s="272"/>
      <c r="K806" s="272"/>
      <c r="L806" s="272"/>
      <c r="M806" s="272"/>
      <c r="N806" s="272"/>
      <c r="O806" s="272"/>
      <c r="P806" s="272"/>
      <c r="Q806" s="272"/>
      <c r="R806" s="272"/>
      <c r="S806" s="272"/>
      <c r="T806" s="272"/>
      <c r="U806" s="272"/>
      <c r="V806" s="272"/>
      <c r="W806" s="272"/>
      <c r="X806" s="272"/>
      <c r="Y806" s="272"/>
      <c r="Z806" s="272"/>
      <c r="AA806" s="272"/>
      <c r="AB806" s="272"/>
      <c r="AC806" s="272"/>
      <c r="AD806" s="272"/>
      <c r="AE806" s="272"/>
      <c r="AF806" s="272"/>
      <c r="AG806" s="272"/>
      <c r="AH806" s="272"/>
      <c r="AI806" s="272"/>
      <c r="AJ806" s="272"/>
      <c r="AK806" s="272"/>
      <c r="AL806" s="272"/>
      <c r="AM806" s="272"/>
      <c r="AN806" s="272"/>
      <c r="AO806" s="272"/>
      <c r="AP806" s="272"/>
      <c r="AQ806" s="272"/>
      <c r="AR806" s="272"/>
      <c r="AS806" s="272"/>
      <c r="AT806" s="272"/>
      <c r="AU806" s="272"/>
      <c r="AV806" s="272"/>
      <c r="AW806" s="272"/>
      <c r="AX806" s="272"/>
      <c r="AY806" s="272"/>
      <c r="AZ806" s="272"/>
      <c r="BA806" s="272"/>
      <c r="BB806" s="272"/>
      <c r="BC806" s="272"/>
      <c r="BD806" s="272"/>
      <c r="BE806" s="272"/>
      <c r="BF806" s="272"/>
      <c r="BG806" s="272"/>
      <c r="BH806" s="272"/>
      <c r="BI806" s="272"/>
      <c r="BJ806" s="272"/>
      <c r="BK806" s="272"/>
      <c r="BL806" s="272"/>
      <c r="BM806" s="272"/>
      <c r="BN806" s="272"/>
      <c r="BO806" s="272"/>
      <c r="BP806" s="272"/>
      <c r="BQ806" s="272"/>
      <c r="BR806" s="272"/>
      <c r="BS806" s="272"/>
      <c r="BT806" s="272"/>
      <c r="BU806" s="272"/>
      <c r="BV806" s="272"/>
      <c r="BW806" s="272"/>
      <c r="BX806" s="272"/>
      <c r="BY806" s="272"/>
      <c r="BZ806" s="272"/>
      <c r="CA806" s="272"/>
      <c r="CB806" s="272"/>
      <c r="CC806" s="272"/>
      <c r="CD806" s="272"/>
      <c r="CE806" s="272"/>
      <c r="CF806" s="272"/>
      <c r="CG806" s="272"/>
      <c r="CH806" s="272"/>
      <c r="CI806" s="272"/>
      <c r="CJ806" s="272"/>
      <c r="CK806" s="272"/>
      <c r="CL806" s="272"/>
      <c r="CM806" s="272"/>
      <c r="CN806" s="272"/>
      <c r="CO806" s="272"/>
      <c r="CP806" s="272"/>
      <c r="CQ806" s="272"/>
      <c r="CR806" s="272"/>
      <c r="CS806" s="272"/>
      <c r="CT806" s="272"/>
      <c r="CU806" s="272"/>
      <c r="CV806" s="272"/>
      <c r="CW806" s="272"/>
      <c r="CX806" s="272"/>
      <c r="CY806" s="272"/>
      <c r="CZ806" s="272"/>
      <c r="DA806" s="272"/>
      <c r="DB806" s="272"/>
      <c r="DC806" s="272"/>
      <c r="DD806" s="272"/>
      <c r="DE806" s="272"/>
      <c r="DF806" s="272"/>
      <c r="DG806" s="272"/>
      <c r="DH806" s="272"/>
      <c r="DI806" s="272"/>
      <c r="DJ806" s="272"/>
      <c r="DK806" s="272"/>
      <c r="DL806" s="272"/>
      <c r="DM806" s="272"/>
      <c r="DN806" s="272"/>
      <c r="DO806" s="272"/>
      <c r="DP806" s="272"/>
      <c r="DQ806" s="272"/>
      <c r="DR806" s="272"/>
      <c r="DS806" s="272"/>
      <c r="DT806" s="272"/>
      <c r="DU806" s="272"/>
      <c r="DV806" s="272"/>
      <c r="DW806" s="272"/>
      <c r="DX806" s="272"/>
      <c r="DY806" s="272"/>
      <c r="DZ806" s="272"/>
      <c r="EA806" s="272"/>
      <c r="EB806" s="272"/>
      <c r="EC806" s="272"/>
      <c r="ED806" s="272"/>
      <c r="EE806" s="272"/>
      <c r="EF806" s="272"/>
      <c r="EG806" s="272"/>
      <c r="EH806" s="272"/>
      <c r="EI806" s="272"/>
      <c r="EJ806" s="272"/>
      <c r="EK806" s="272"/>
      <c r="EL806" s="272"/>
      <c r="EM806" s="272"/>
      <c r="EN806" s="272"/>
      <c r="EO806" s="272"/>
      <c r="EP806" s="272"/>
      <c r="EQ806" s="272"/>
      <c r="ER806" s="272"/>
      <c r="ES806" s="272"/>
      <c r="ET806" s="272"/>
      <c r="EU806" s="272"/>
      <c r="EV806" s="272"/>
      <c r="EW806" s="272"/>
      <c r="EX806" s="272"/>
      <c r="EY806" s="272"/>
      <c r="EZ806" s="272"/>
      <c r="FA806" s="272"/>
      <c r="FB806" s="272"/>
      <c r="FC806" s="272"/>
      <c r="FD806" s="272"/>
      <c r="FE806" s="272"/>
      <c r="FF806" s="272"/>
      <c r="FG806" s="272"/>
      <c r="FH806" s="272"/>
      <c r="FI806" s="272"/>
      <c r="FJ806" s="272"/>
      <c r="FK806" s="272"/>
      <c r="FL806" s="272"/>
      <c r="FM806" s="272"/>
      <c r="FN806" s="272"/>
      <c r="FO806" s="272"/>
    </row>
    <row r="807" spans="3:171" ht="15">
      <c r="C807" s="301"/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  <c r="Q807" s="272"/>
      <c r="R807" s="272"/>
      <c r="S807" s="272"/>
      <c r="T807" s="272"/>
      <c r="U807" s="272"/>
      <c r="V807" s="272"/>
      <c r="W807" s="272"/>
      <c r="X807" s="272"/>
      <c r="Y807" s="272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2"/>
      <c r="AK807" s="272"/>
      <c r="AL807" s="272"/>
      <c r="AM807" s="272"/>
      <c r="AN807" s="272"/>
      <c r="AO807" s="272"/>
      <c r="AP807" s="272"/>
      <c r="AQ807" s="272"/>
      <c r="AR807" s="272"/>
      <c r="AS807" s="272"/>
      <c r="AT807" s="272"/>
      <c r="AU807" s="272"/>
      <c r="AV807" s="272"/>
      <c r="AW807" s="272"/>
      <c r="AX807" s="272"/>
      <c r="AY807" s="272"/>
      <c r="AZ807" s="272"/>
      <c r="BA807" s="272"/>
      <c r="BB807" s="272"/>
      <c r="BC807" s="272"/>
      <c r="BD807" s="272"/>
      <c r="BE807" s="272"/>
      <c r="BF807" s="272"/>
      <c r="BG807" s="272"/>
      <c r="BH807" s="272"/>
      <c r="BI807" s="272"/>
      <c r="BJ807" s="272"/>
      <c r="BK807" s="272"/>
      <c r="BL807" s="272"/>
      <c r="BM807" s="272"/>
      <c r="BN807" s="272"/>
      <c r="BO807" s="272"/>
      <c r="BP807" s="272"/>
      <c r="BQ807" s="272"/>
      <c r="BR807" s="272"/>
      <c r="BS807" s="272"/>
      <c r="BT807" s="272"/>
      <c r="BU807" s="272"/>
      <c r="BV807" s="272"/>
      <c r="BW807" s="272"/>
      <c r="BX807" s="272"/>
      <c r="BY807" s="272"/>
      <c r="BZ807" s="272"/>
      <c r="CA807" s="272"/>
      <c r="CB807" s="272"/>
      <c r="CC807" s="272"/>
      <c r="CD807" s="272"/>
      <c r="CE807" s="272"/>
      <c r="CF807" s="272"/>
      <c r="CG807" s="272"/>
      <c r="CH807" s="272"/>
      <c r="CI807" s="272"/>
      <c r="CJ807" s="272"/>
      <c r="CK807" s="272"/>
      <c r="CL807" s="272"/>
      <c r="CM807" s="272"/>
      <c r="CN807" s="272"/>
      <c r="CO807" s="272"/>
      <c r="CP807" s="272"/>
      <c r="CQ807" s="272"/>
      <c r="CR807" s="272"/>
      <c r="CS807" s="272"/>
      <c r="CT807" s="272"/>
      <c r="CU807" s="272"/>
      <c r="CV807" s="272"/>
      <c r="CW807" s="272"/>
      <c r="CX807" s="272"/>
      <c r="CY807" s="272"/>
      <c r="CZ807" s="272"/>
      <c r="DA807" s="272"/>
      <c r="DB807" s="272"/>
      <c r="DC807" s="272"/>
      <c r="DD807" s="272"/>
      <c r="DE807" s="272"/>
      <c r="DF807" s="272"/>
      <c r="DG807" s="272"/>
      <c r="DH807" s="272"/>
      <c r="DI807" s="272"/>
      <c r="DJ807" s="272"/>
      <c r="DK807" s="272"/>
      <c r="DL807" s="272"/>
      <c r="DM807" s="272"/>
      <c r="DN807" s="272"/>
      <c r="DO807" s="272"/>
      <c r="DP807" s="272"/>
      <c r="DQ807" s="272"/>
      <c r="DR807" s="272"/>
      <c r="DS807" s="272"/>
      <c r="DT807" s="272"/>
      <c r="DU807" s="272"/>
      <c r="DV807" s="272"/>
      <c r="DW807" s="272"/>
      <c r="DX807" s="272"/>
      <c r="DY807" s="272"/>
      <c r="DZ807" s="272"/>
      <c r="EA807" s="272"/>
      <c r="EB807" s="272"/>
      <c r="EC807" s="272"/>
      <c r="ED807" s="272"/>
      <c r="EE807" s="272"/>
      <c r="EF807" s="272"/>
      <c r="EG807" s="272"/>
      <c r="EH807" s="272"/>
      <c r="EI807" s="272"/>
      <c r="EJ807" s="272"/>
      <c r="EK807" s="272"/>
      <c r="EL807" s="272"/>
      <c r="EM807" s="272"/>
      <c r="EN807" s="272"/>
      <c r="EO807" s="272"/>
      <c r="EP807" s="272"/>
      <c r="EQ807" s="272"/>
      <c r="ER807" s="272"/>
      <c r="ES807" s="272"/>
      <c r="ET807" s="272"/>
      <c r="EU807" s="272"/>
      <c r="EV807" s="272"/>
      <c r="EW807" s="272"/>
      <c r="EX807" s="272"/>
      <c r="EY807" s="272"/>
      <c r="EZ807" s="272"/>
      <c r="FA807" s="272"/>
      <c r="FB807" s="272"/>
      <c r="FC807" s="272"/>
      <c r="FD807" s="272"/>
      <c r="FE807" s="272"/>
      <c r="FF807" s="272"/>
      <c r="FG807" s="272"/>
      <c r="FH807" s="272"/>
      <c r="FI807" s="272"/>
      <c r="FJ807" s="272"/>
      <c r="FK807" s="272"/>
      <c r="FL807" s="272"/>
      <c r="FM807" s="272"/>
      <c r="FN807" s="272"/>
      <c r="FO807" s="272"/>
    </row>
    <row r="808" spans="3:171" ht="15">
      <c r="C808" s="301"/>
      <c r="D808" s="272"/>
      <c r="E808" s="272"/>
      <c r="F808" s="272"/>
      <c r="G808" s="272"/>
      <c r="H808" s="272"/>
      <c r="I808" s="272"/>
      <c r="J808" s="272"/>
      <c r="K808" s="272"/>
      <c r="L808" s="272"/>
      <c r="M808" s="272"/>
      <c r="N808" s="272"/>
      <c r="O808" s="272"/>
      <c r="P808" s="272"/>
      <c r="Q808" s="272"/>
      <c r="R808" s="272"/>
      <c r="S808" s="272"/>
      <c r="T808" s="272"/>
      <c r="U808" s="272"/>
      <c r="V808" s="272"/>
      <c r="W808" s="272"/>
      <c r="X808" s="272"/>
      <c r="Y808" s="272"/>
      <c r="Z808" s="272"/>
      <c r="AA808" s="272"/>
      <c r="AB808" s="272"/>
      <c r="AC808" s="272"/>
      <c r="AD808" s="272"/>
      <c r="AE808" s="272"/>
      <c r="AF808" s="272"/>
      <c r="AG808" s="272"/>
      <c r="AH808" s="272"/>
      <c r="AI808" s="272"/>
      <c r="AJ808" s="272"/>
      <c r="AK808" s="272"/>
      <c r="AL808" s="272"/>
      <c r="AM808" s="272"/>
      <c r="AN808" s="272"/>
      <c r="AO808" s="272"/>
      <c r="AP808" s="272"/>
      <c r="AQ808" s="272"/>
      <c r="AR808" s="272"/>
      <c r="AS808" s="272"/>
      <c r="AT808" s="272"/>
      <c r="AU808" s="272"/>
      <c r="AV808" s="272"/>
      <c r="AW808" s="272"/>
      <c r="AX808" s="272"/>
      <c r="AY808" s="272"/>
      <c r="AZ808" s="272"/>
      <c r="BA808" s="272"/>
      <c r="BB808" s="272"/>
      <c r="BC808" s="272"/>
      <c r="BD808" s="272"/>
      <c r="BE808" s="272"/>
      <c r="BF808" s="272"/>
      <c r="BG808" s="272"/>
      <c r="BH808" s="272"/>
      <c r="BI808" s="272"/>
      <c r="BJ808" s="272"/>
      <c r="BK808" s="272"/>
      <c r="BL808" s="272"/>
      <c r="BM808" s="272"/>
      <c r="BN808" s="272"/>
      <c r="BO808" s="272"/>
      <c r="BP808" s="272"/>
      <c r="BQ808" s="272"/>
      <c r="BR808" s="272"/>
      <c r="BS808" s="272"/>
      <c r="BT808" s="272"/>
      <c r="BU808" s="272"/>
      <c r="BV808" s="272"/>
      <c r="BW808" s="272"/>
      <c r="BX808" s="272"/>
      <c r="BY808" s="272"/>
      <c r="BZ808" s="272"/>
      <c r="CA808" s="272"/>
      <c r="CB808" s="272"/>
      <c r="CC808" s="272"/>
      <c r="CD808" s="272"/>
      <c r="CE808" s="272"/>
      <c r="CF808" s="272"/>
      <c r="CG808" s="272"/>
      <c r="CH808" s="272"/>
      <c r="CI808" s="272"/>
      <c r="CJ808" s="272"/>
      <c r="CK808" s="272"/>
      <c r="CL808" s="272"/>
      <c r="CM808" s="272"/>
      <c r="CN808" s="272"/>
      <c r="CO808" s="272"/>
      <c r="CP808" s="272"/>
      <c r="CQ808" s="272"/>
      <c r="CR808" s="272"/>
      <c r="CS808" s="272"/>
      <c r="CT808" s="272"/>
      <c r="CU808" s="272"/>
      <c r="CV808" s="272"/>
      <c r="CW808" s="272"/>
      <c r="CX808" s="272"/>
      <c r="CY808" s="272"/>
      <c r="CZ808" s="272"/>
      <c r="DA808" s="272"/>
      <c r="DB808" s="272"/>
      <c r="DC808" s="272"/>
      <c r="DD808" s="272"/>
      <c r="DE808" s="272"/>
      <c r="DF808" s="272"/>
      <c r="DG808" s="272"/>
      <c r="DH808" s="272"/>
      <c r="DI808" s="272"/>
      <c r="DJ808" s="272"/>
      <c r="DK808" s="272"/>
      <c r="DL808" s="272"/>
      <c r="DM808" s="272"/>
      <c r="DN808" s="272"/>
      <c r="DO808" s="272"/>
      <c r="DP808" s="272"/>
      <c r="DQ808" s="272"/>
      <c r="DR808" s="272"/>
      <c r="DS808" s="272"/>
      <c r="DT808" s="272"/>
      <c r="DU808" s="272"/>
      <c r="DV808" s="272"/>
      <c r="DW808" s="272"/>
      <c r="DX808" s="272"/>
      <c r="DY808" s="272"/>
      <c r="DZ808" s="272"/>
      <c r="EA808" s="272"/>
      <c r="EB808" s="272"/>
      <c r="EC808" s="272"/>
      <c r="ED808" s="272"/>
      <c r="EE808" s="272"/>
      <c r="EF808" s="272"/>
      <c r="EG808" s="272"/>
      <c r="EH808" s="272"/>
      <c r="EI808" s="272"/>
      <c r="EJ808" s="272"/>
      <c r="EK808" s="272"/>
      <c r="EL808" s="272"/>
      <c r="EM808" s="272"/>
      <c r="EN808" s="272"/>
      <c r="EO808" s="272"/>
      <c r="EP808" s="272"/>
      <c r="EQ808" s="272"/>
      <c r="ER808" s="272"/>
      <c r="ES808" s="272"/>
      <c r="ET808" s="272"/>
      <c r="EU808" s="272"/>
      <c r="EV808" s="272"/>
      <c r="EW808" s="272"/>
      <c r="EX808" s="272"/>
      <c r="EY808" s="272"/>
      <c r="EZ808" s="272"/>
      <c r="FA808" s="272"/>
      <c r="FB808" s="272"/>
      <c r="FC808" s="272"/>
      <c r="FD808" s="272"/>
      <c r="FE808" s="272"/>
      <c r="FF808" s="272"/>
      <c r="FG808" s="272"/>
      <c r="FH808" s="272"/>
      <c r="FI808" s="272"/>
      <c r="FJ808" s="272"/>
      <c r="FK808" s="272"/>
      <c r="FL808" s="272"/>
      <c r="FM808" s="272"/>
      <c r="FN808" s="272"/>
      <c r="FO808" s="272"/>
    </row>
    <row r="809" spans="3:171" ht="15">
      <c r="C809" s="301"/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  <c r="P809" s="272"/>
      <c r="Q809" s="272"/>
      <c r="R809" s="272"/>
      <c r="S809" s="272"/>
      <c r="T809" s="272"/>
      <c r="U809" s="272"/>
      <c r="V809" s="272"/>
      <c r="W809" s="272"/>
      <c r="X809" s="272"/>
      <c r="Y809" s="272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  <c r="BG809" s="272"/>
      <c r="BH809" s="272"/>
      <c r="BI809" s="272"/>
      <c r="BJ809" s="272"/>
      <c r="BK809" s="272"/>
      <c r="BL809" s="272"/>
      <c r="BM809" s="272"/>
      <c r="BN809" s="272"/>
      <c r="BO809" s="272"/>
      <c r="BP809" s="272"/>
      <c r="BQ809" s="272"/>
      <c r="BR809" s="272"/>
      <c r="BS809" s="272"/>
      <c r="BT809" s="272"/>
      <c r="BU809" s="272"/>
      <c r="BV809" s="272"/>
      <c r="BW809" s="272"/>
      <c r="BX809" s="272"/>
      <c r="BY809" s="272"/>
      <c r="BZ809" s="272"/>
      <c r="CA809" s="272"/>
      <c r="CB809" s="272"/>
      <c r="CC809" s="272"/>
      <c r="CD809" s="272"/>
      <c r="CE809" s="272"/>
      <c r="CF809" s="272"/>
      <c r="CG809" s="272"/>
      <c r="CH809" s="272"/>
      <c r="CI809" s="272"/>
      <c r="CJ809" s="272"/>
      <c r="CK809" s="272"/>
      <c r="CL809" s="272"/>
      <c r="CM809" s="272"/>
      <c r="CN809" s="272"/>
      <c r="CO809" s="272"/>
      <c r="CP809" s="272"/>
      <c r="CQ809" s="272"/>
      <c r="CR809" s="272"/>
      <c r="CS809" s="272"/>
      <c r="CT809" s="272"/>
      <c r="CU809" s="272"/>
      <c r="CV809" s="272"/>
      <c r="CW809" s="272"/>
      <c r="CX809" s="272"/>
      <c r="CY809" s="272"/>
      <c r="CZ809" s="272"/>
      <c r="DA809" s="272"/>
      <c r="DB809" s="272"/>
      <c r="DC809" s="272"/>
      <c r="DD809" s="272"/>
      <c r="DE809" s="272"/>
      <c r="DF809" s="272"/>
      <c r="DG809" s="272"/>
      <c r="DH809" s="272"/>
      <c r="DI809" s="272"/>
      <c r="DJ809" s="272"/>
      <c r="DK809" s="272"/>
      <c r="DL809" s="272"/>
      <c r="DM809" s="272"/>
      <c r="DN809" s="272"/>
      <c r="DO809" s="272"/>
      <c r="DP809" s="272"/>
      <c r="DQ809" s="272"/>
      <c r="DR809" s="272"/>
      <c r="DS809" s="272"/>
      <c r="DT809" s="272"/>
      <c r="DU809" s="272"/>
      <c r="DV809" s="272"/>
      <c r="DW809" s="272"/>
      <c r="DX809" s="272"/>
      <c r="DY809" s="272"/>
      <c r="DZ809" s="272"/>
      <c r="EA809" s="272"/>
      <c r="EB809" s="272"/>
      <c r="EC809" s="272"/>
      <c r="ED809" s="272"/>
      <c r="EE809" s="272"/>
      <c r="EF809" s="272"/>
      <c r="EG809" s="272"/>
      <c r="EH809" s="272"/>
      <c r="EI809" s="272"/>
      <c r="EJ809" s="272"/>
      <c r="EK809" s="272"/>
      <c r="EL809" s="272"/>
      <c r="EM809" s="272"/>
      <c r="EN809" s="272"/>
      <c r="EO809" s="272"/>
      <c r="EP809" s="272"/>
      <c r="EQ809" s="272"/>
      <c r="ER809" s="272"/>
      <c r="ES809" s="272"/>
      <c r="ET809" s="272"/>
      <c r="EU809" s="272"/>
      <c r="EV809" s="272"/>
      <c r="EW809" s="272"/>
      <c r="EX809" s="272"/>
      <c r="EY809" s="272"/>
      <c r="EZ809" s="272"/>
      <c r="FA809" s="272"/>
      <c r="FB809" s="272"/>
      <c r="FC809" s="272"/>
      <c r="FD809" s="272"/>
      <c r="FE809" s="272"/>
      <c r="FF809" s="272"/>
      <c r="FG809" s="272"/>
      <c r="FH809" s="272"/>
      <c r="FI809" s="272"/>
      <c r="FJ809" s="272"/>
      <c r="FK809" s="272"/>
      <c r="FL809" s="272"/>
      <c r="FM809" s="272"/>
      <c r="FN809" s="272"/>
      <c r="FO809" s="272"/>
    </row>
    <row r="810" spans="3:171" ht="15">
      <c r="C810" s="301"/>
      <c r="D810" s="272"/>
      <c r="E810" s="272"/>
      <c r="F810" s="272"/>
      <c r="G810" s="272"/>
      <c r="H810" s="272"/>
      <c r="I810" s="272"/>
      <c r="J810" s="272"/>
      <c r="K810" s="272"/>
      <c r="L810" s="272"/>
      <c r="M810" s="272"/>
      <c r="N810" s="272"/>
      <c r="O810" s="272"/>
      <c r="P810" s="272"/>
      <c r="Q810" s="272"/>
      <c r="R810" s="272"/>
      <c r="S810" s="272"/>
      <c r="T810" s="272"/>
      <c r="U810" s="272"/>
      <c r="V810" s="272"/>
      <c r="W810" s="272"/>
      <c r="X810" s="272"/>
      <c r="Y810" s="272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  <c r="BG810" s="272"/>
      <c r="BH810" s="272"/>
      <c r="BI810" s="272"/>
      <c r="BJ810" s="272"/>
      <c r="BK810" s="272"/>
      <c r="BL810" s="272"/>
      <c r="BM810" s="272"/>
      <c r="BN810" s="272"/>
      <c r="BO810" s="272"/>
      <c r="BP810" s="272"/>
      <c r="BQ810" s="272"/>
      <c r="BR810" s="272"/>
      <c r="BS810" s="272"/>
      <c r="BT810" s="272"/>
      <c r="BU810" s="272"/>
      <c r="BV810" s="272"/>
      <c r="BW810" s="272"/>
      <c r="BX810" s="272"/>
      <c r="BY810" s="272"/>
      <c r="BZ810" s="272"/>
      <c r="CA810" s="272"/>
      <c r="CB810" s="272"/>
      <c r="CC810" s="272"/>
      <c r="CD810" s="272"/>
      <c r="CE810" s="272"/>
      <c r="CF810" s="272"/>
      <c r="CG810" s="272"/>
      <c r="CH810" s="272"/>
      <c r="CI810" s="272"/>
      <c r="CJ810" s="272"/>
      <c r="CK810" s="272"/>
      <c r="CL810" s="272"/>
      <c r="CM810" s="272"/>
      <c r="CN810" s="272"/>
      <c r="CO810" s="272"/>
      <c r="CP810" s="272"/>
      <c r="CQ810" s="272"/>
      <c r="CR810" s="272"/>
      <c r="CS810" s="272"/>
      <c r="CT810" s="272"/>
      <c r="CU810" s="272"/>
      <c r="CV810" s="272"/>
      <c r="CW810" s="272"/>
      <c r="CX810" s="272"/>
      <c r="CY810" s="272"/>
      <c r="CZ810" s="272"/>
      <c r="DA810" s="272"/>
      <c r="DB810" s="272"/>
      <c r="DC810" s="272"/>
      <c r="DD810" s="272"/>
      <c r="DE810" s="272"/>
      <c r="DF810" s="272"/>
      <c r="DG810" s="272"/>
      <c r="DH810" s="272"/>
      <c r="DI810" s="272"/>
      <c r="DJ810" s="272"/>
      <c r="DK810" s="272"/>
      <c r="DL810" s="272"/>
      <c r="DM810" s="272"/>
      <c r="DN810" s="272"/>
      <c r="DO810" s="272"/>
      <c r="DP810" s="272"/>
      <c r="DQ810" s="272"/>
      <c r="DR810" s="272"/>
      <c r="DS810" s="272"/>
      <c r="DT810" s="272"/>
      <c r="DU810" s="272"/>
      <c r="DV810" s="272"/>
      <c r="DW810" s="272"/>
      <c r="DX810" s="272"/>
      <c r="DY810" s="272"/>
      <c r="DZ810" s="272"/>
      <c r="EA810" s="272"/>
      <c r="EB810" s="272"/>
      <c r="EC810" s="272"/>
      <c r="ED810" s="272"/>
      <c r="EE810" s="272"/>
      <c r="EF810" s="272"/>
      <c r="EG810" s="272"/>
      <c r="EH810" s="272"/>
      <c r="EI810" s="272"/>
      <c r="EJ810" s="272"/>
      <c r="EK810" s="272"/>
      <c r="EL810" s="272"/>
      <c r="EM810" s="272"/>
      <c r="EN810" s="272"/>
      <c r="EO810" s="272"/>
      <c r="EP810" s="272"/>
      <c r="EQ810" s="272"/>
      <c r="ER810" s="272"/>
      <c r="ES810" s="272"/>
      <c r="ET810" s="272"/>
      <c r="EU810" s="272"/>
      <c r="EV810" s="272"/>
      <c r="EW810" s="272"/>
      <c r="EX810" s="272"/>
      <c r="EY810" s="272"/>
      <c r="EZ810" s="272"/>
      <c r="FA810" s="272"/>
      <c r="FB810" s="272"/>
      <c r="FC810" s="272"/>
      <c r="FD810" s="272"/>
      <c r="FE810" s="272"/>
      <c r="FF810" s="272"/>
      <c r="FG810" s="272"/>
      <c r="FH810" s="272"/>
      <c r="FI810" s="272"/>
      <c r="FJ810" s="272"/>
      <c r="FK810" s="272"/>
      <c r="FL810" s="272"/>
      <c r="FM810" s="272"/>
      <c r="FN810" s="272"/>
      <c r="FO810" s="272"/>
    </row>
    <row r="811" spans="3:171" ht="15">
      <c r="C811" s="301"/>
      <c r="D811" s="272"/>
      <c r="E811" s="272"/>
      <c r="F811" s="272"/>
      <c r="G811" s="272"/>
      <c r="H811" s="272"/>
      <c r="I811" s="272"/>
      <c r="J811" s="272"/>
      <c r="K811" s="272"/>
      <c r="L811" s="272"/>
      <c r="M811" s="272"/>
      <c r="N811" s="272"/>
      <c r="O811" s="272"/>
      <c r="P811" s="272"/>
      <c r="Q811" s="272"/>
      <c r="R811" s="272"/>
      <c r="S811" s="272"/>
      <c r="T811" s="272"/>
      <c r="U811" s="272"/>
      <c r="V811" s="272"/>
      <c r="W811" s="272"/>
      <c r="X811" s="272"/>
      <c r="Y811" s="272"/>
      <c r="Z811" s="272"/>
      <c r="AA811" s="272"/>
      <c r="AB811" s="272"/>
      <c r="AC811" s="272"/>
      <c r="AD811" s="272"/>
      <c r="AE811" s="272"/>
      <c r="AF811" s="272"/>
      <c r="AG811" s="272"/>
      <c r="AH811" s="272"/>
      <c r="AI811" s="272"/>
      <c r="AJ811" s="272"/>
      <c r="AK811" s="272"/>
      <c r="AL811" s="272"/>
      <c r="AM811" s="272"/>
      <c r="AN811" s="272"/>
      <c r="AO811" s="272"/>
      <c r="AP811" s="272"/>
      <c r="AQ811" s="272"/>
      <c r="AR811" s="272"/>
      <c r="AS811" s="272"/>
      <c r="AT811" s="272"/>
      <c r="AU811" s="272"/>
      <c r="AV811" s="272"/>
      <c r="AW811" s="272"/>
      <c r="AX811" s="272"/>
      <c r="AY811" s="272"/>
      <c r="AZ811" s="272"/>
      <c r="BA811" s="272"/>
      <c r="BB811" s="272"/>
      <c r="BC811" s="272"/>
      <c r="BD811" s="272"/>
      <c r="BE811" s="272"/>
      <c r="BF811" s="272"/>
      <c r="BG811" s="272"/>
      <c r="BH811" s="272"/>
      <c r="BI811" s="272"/>
      <c r="BJ811" s="272"/>
      <c r="BK811" s="272"/>
      <c r="BL811" s="272"/>
      <c r="BM811" s="272"/>
      <c r="BN811" s="272"/>
      <c r="BO811" s="272"/>
      <c r="BP811" s="272"/>
      <c r="BQ811" s="272"/>
      <c r="BR811" s="272"/>
      <c r="BS811" s="272"/>
      <c r="BT811" s="272"/>
      <c r="BU811" s="272"/>
      <c r="BV811" s="272"/>
      <c r="BW811" s="272"/>
      <c r="BX811" s="272"/>
      <c r="BY811" s="272"/>
      <c r="BZ811" s="272"/>
      <c r="CA811" s="272"/>
      <c r="CB811" s="272"/>
      <c r="CC811" s="272"/>
      <c r="CD811" s="272"/>
      <c r="CE811" s="272"/>
      <c r="CF811" s="272"/>
      <c r="CG811" s="272"/>
      <c r="CH811" s="272"/>
      <c r="CI811" s="272"/>
      <c r="CJ811" s="272"/>
      <c r="CK811" s="272"/>
      <c r="CL811" s="272"/>
      <c r="CM811" s="272"/>
      <c r="CN811" s="272"/>
      <c r="CO811" s="272"/>
      <c r="CP811" s="272"/>
      <c r="CQ811" s="272"/>
      <c r="CR811" s="272"/>
      <c r="CS811" s="272"/>
      <c r="CT811" s="272"/>
      <c r="CU811" s="272"/>
      <c r="CV811" s="272"/>
      <c r="CW811" s="272"/>
      <c r="CX811" s="272"/>
      <c r="CY811" s="272"/>
      <c r="CZ811" s="272"/>
      <c r="DA811" s="272"/>
      <c r="DB811" s="272"/>
      <c r="DC811" s="272"/>
      <c r="DD811" s="272"/>
      <c r="DE811" s="272"/>
      <c r="DF811" s="272"/>
      <c r="DG811" s="272"/>
      <c r="DH811" s="272"/>
      <c r="DI811" s="272"/>
      <c r="DJ811" s="272"/>
      <c r="DK811" s="272"/>
      <c r="DL811" s="272"/>
      <c r="DM811" s="272"/>
      <c r="DN811" s="272"/>
      <c r="DO811" s="272"/>
      <c r="DP811" s="272"/>
      <c r="DQ811" s="272"/>
      <c r="DR811" s="272"/>
      <c r="DS811" s="272"/>
      <c r="DT811" s="272"/>
      <c r="DU811" s="272"/>
      <c r="DV811" s="272"/>
      <c r="DW811" s="272"/>
      <c r="DX811" s="272"/>
      <c r="DY811" s="272"/>
      <c r="DZ811" s="272"/>
      <c r="EA811" s="272"/>
      <c r="EB811" s="272"/>
      <c r="EC811" s="272"/>
      <c r="ED811" s="272"/>
      <c r="EE811" s="272"/>
      <c r="EF811" s="272"/>
      <c r="EG811" s="272"/>
      <c r="EH811" s="272"/>
      <c r="EI811" s="272"/>
      <c r="EJ811" s="272"/>
      <c r="EK811" s="272"/>
      <c r="EL811" s="272"/>
      <c r="EM811" s="272"/>
      <c r="EN811" s="272"/>
      <c r="EO811" s="272"/>
      <c r="EP811" s="272"/>
      <c r="EQ811" s="272"/>
      <c r="ER811" s="272"/>
      <c r="ES811" s="272"/>
      <c r="ET811" s="272"/>
      <c r="EU811" s="272"/>
      <c r="EV811" s="272"/>
      <c r="EW811" s="272"/>
      <c r="EX811" s="272"/>
      <c r="EY811" s="272"/>
      <c r="EZ811" s="272"/>
      <c r="FA811" s="272"/>
      <c r="FB811" s="272"/>
      <c r="FC811" s="272"/>
      <c r="FD811" s="272"/>
      <c r="FE811" s="272"/>
      <c r="FF811" s="272"/>
      <c r="FG811" s="272"/>
      <c r="FH811" s="272"/>
      <c r="FI811" s="272"/>
      <c r="FJ811" s="272"/>
      <c r="FK811" s="272"/>
      <c r="FL811" s="272"/>
      <c r="FM811" s="272"/>
      <c r="FN811" s="272"/>
      <c r="FO811" s="272"/>
    </row>
    <row r="812" spans="3:171" ht="15">
      <c r="C812" s="301"/>
      <c r="D812" s="272"/>
      <c r="E812" s="272"/>
      <c r="F812" s="272"/>
      <c r="G812" s="272"/>
      <c r="H812" s="272"/>
      <c r="I812" s="272"/>
      <c r="J812" s="272"/>
      <c r="K812" s="272"/>
      <c r="L812" s="272"/>
      <c r="M812" s="272"/>
      <c r="N812" s="272"/>
      <c r="O812" s="272"/>
      <c r="P812" s="272"/>
      <c r="Q812" s="272"/>
      <c r="R812" s="272"/>
      <c r="S812" s="272"/>
      <c r="T812" s="272"/>
      <c r="U812" s="272"/>
      <c r="V812" s="272"/>
      <c r="W812" s="272"/>
      <c r="X812" s="272"/>
      <c r="Y812" s="272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  <c r="BG812" s="272"/>
      <c r="BH812" s="272"/>
      <c r="BI812" s="272"/>
      <c r="BJ812" s="272"/>
      <c r="BK812" s="272"/>
      <c r="BL812" s="272"/>
      <c r="BM812" s="272"/>
      <c r="BN812" s="272"/>
      <c r="BO812" s="272"/>
      <c r="BP812" s="272"/>
      <c r="BQ812" s="272"/>
      <c r="BR812" s="272"/>
      <c r="BS812" s="272"/>
      <c r="BT812" s="272"/>
      <c r="BU812" s="272"/>
      <c r="BV812" s="272"/>
      <c r="BW812" s="272"/>
      <c r="BX812" s="272"/>
      <c r="BY812" s="272"/>
      <c r="BZ812" s="272"/>
      <c r="CA812" s="272"/>
      <c r="CB812" s="272"/>
      <c r="CC812" s="272"/>
      <c r="CD812" s="272"/>
      <c r="CE812" s="272"/>
      <c r="CF812" s="272"/>
      <c r="CG812" s="272"/>
      <c r="CH812" s="272"/>
      <c r="CI812" s="272"/>
      <c r="CJ812" s="272"/>
      <c r="CK812" s="272"/>
      <c r="CL812" s="272"/>
      <c r="CM812" s="272"/>
      <c r="CN812" s="272"/>
      <c r="CO812" s="272"/>
      <c r="CP812" s="272"/>
      <c r="CQ812" s="272"/>
      <c r="CR812" s="272"/>
      <c r="CS812" s="272"/>
      <c r="CT812" s="272"/>
      <c r="CU812" s="272"/>
      <c r="CV812" s="272"/>
      <c r="CW812" s="272"/>
      <c r="CX812" s="272"/>
      <c r="CY812" s="272"/>
      <c r="CZ812" s="272"/>
      <c r="DA812" s="272"/>
      <c r="DB812" s="272"/>
      <c r="DC812" s="272"/>
      <c r="DD812" s="272"/>
      <c r="DE812" s="272"/>
      <c r="DF812" s="272"/>
      <c r="DG812" s="272"/>
      <c r="DH812" s="272"/>
      <c r="DI812" s="272"/>
      <c r="DJ812" s="272"/>
      <c r="DK812" s="272"/>
      <c r="DL812" s="272"/>
      <c r="DM812" s="272"/>
      <c r="DN812" s="272"/>
      <c r="DO812" s="272"/>
      <c r="DP812" s="272"/>
      <c r="DQ812" s="272"/>
      <c r="DR812" s="272"/>
      <c r="DS812" s="272"/>
      <c r="DT812" s="272"/>
      <c r="DU812" s="272"/>
      <c r="DV812" s="272"/>
      <c r="DW812" s="272"/>
      <c r="DX812" s="272"/>
      <c r="DY812" s="272"/>
      <c r="DZ812" s="272"/>
      <c r="EA812" s="272"/>
      <c r="EB812" s="272"/>
      <c r="EC812" s="272"/>
      <c r="ED812" s="272"/>
      <c r="EE812" s="272"/>
      <c r="EF812" s="272"/>
      <c r="EG812" s="272"/>
      <c r="EH812" s="272"/>
      <c r="EI812" s="272"/>
      <c r="EJ812" s="272"/>
      <c r="EK812" s="272"/>
      <c r="EL812" s="272"/>
      <c r="EM812" s="272"/>
      <c r="EN812" s="272"/>
      <c r="EO812" s="272"/>
      <c r="EP812" s="272"/>
      <c r="EQ812" s="272"/>
      <c r="ER812" s="272"/>
      <c r="ES812" s="272"/>
      <c r="ET812" s="272"/>
      <c r="EU812" s="272"/>
      <c r="EV812" s="272"/>
      <c r="EW812" s="272"/>
      <c r="EX812" s="272"/>
      <c r="EY812" s="272"/>
      <c r="EZ812" s="272"/>
      <c r="FA812" s="272"/>
      <c r="FB812" s="272"/>
      <c r="FC812" s="272"/>
      <c r="FD812" s="272"/>
      <c r="FE812" s="272"/>
      <c r="FF812" s="272"/>
      <c r="FG812" s="272"/>
      <c r="FH812" s="272"/>
      <c r="FI812" s="272"/>
      <c r="FJ812" s="272"/>
      <c r="FK812" s="272"/>
      <c r="FL812" s="272"/>
      <c r="FM812" s="272"/>
      <c r="FN812" s="272"/>
      <c r="FO812" s="272"/>
    </row>
    <row r="813" spans="3:171" ht="15">
      <c r="C813" s="301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2"/>
      <c r="U813" s="272"/>
      <c r="V813" s="272"/>
      <c r="W813" s="272"/>
      <c r="X813" s="272"/>
      <c r="Y813" s="272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  <c r="BG813" s="272"/>
      <c r="BH813" s="272"/>
      <c r="BI813" s="272"/>
      <c r="BJ813" s="272"/>
      <c r="BK813" s="272"/>
      <c r="BL813" s="272"/>
      <c r="BM813" s="272"/>
      <c r="BN813" s="272"/>
      <c r="BO813" s="272"/>
      <c r="BP813" s="272"/>
      <c r="BQ813" s="272"/>
      <c r="BR813" s="272"/>
      <c r="BS813" s="272"/>
      <c r="BT813" s="272"/>
      <c r="BU813" s="272"/>
      <c r="BV813" s="272"/>
      <c r="BW813" s="272"/>
      <c r="BX813" s="272"/>
      <c r="BY813" s="272"/>
      <c r="BZ813" s="272"/>
      <c r="CA813" s="272"/>
      <c r="CB813" s="272"/>
      <c r="CC813" s="272"/>
      <c r="CD813" s="272"/>
      <c r="CE813" s="272"/>
      <c r="CF813" s="272"/>
      <c r="CG813" s="272"/>
      <c r="CH813" s="272"/>
      <c r="CI813" s="272"/>
      <c r="CJ813" s="272"/>
      <c r="CK813" s="272"/>
      <c r="CL813" s="272"/>
      <c r="CM813" s="272"/>
      <c r="CN813" s="272"/>
      <c r="CO813" s="272"/>
      <c r="CP813" s="272"/>
      <c r="CQ813" s="272"/>
      <c r="CR813" s="272"/>
      <c r="CS813" s="272"/>
      <c r="CT813" s="272"/>
      <c r="CU813" s="272"/>
      <c r="CV813" s="272"/>
      <c r="CW813" s="272"/>
      <c r="CX813" s="272"/>
      <c r="CY813" s="272"/>
      <c r="CZ813" s="272"/>
      <c r="DA813" s="272"/>
      <c r="DB813" s="272"/>
      <c r="DC813" s="272"/>
      <c r="DD813" s="272"/>
      <c r="DE813" s="272"/>
      <c r="DF813" s="272"/>
      <c r="DG813" s="272"/>
      <c r="DH813" s="272"/>
      <c r="DI813" s="272"/>
      <c r="DJ813" s="272"/>
      <c r="DK813" s="272"/>
      <c r="DL813" s="272"/>
      <c r="DM813" s="272"/>
      <c r="DN813" s="272"/>
      <c r="DO813" s="272"/>
      <c r="DP813" s="272"/>
      <c r="DQ813" s="272"/>
      <c r="DR813" s="272"/>
      <c r="DS813" s="272"/>
      <c r="DT813" s="272"/>
      <c r="DU813" s="272"/>
      <c r="DV813" s="272"/>
      <c r="DW813" s="272"/>
      <c r="DX813" s="272"/>
      <c r="DY813" s="272"/>
      <c r="DZ813" s="272"/>
      <c r="EA813" s="272"/>
      <c r="EB813" s="272"/>
      <c r="EC813" s="272"/>
      <c r="ED813" s="272"/>
      <c r="EE813" s="272"/>
      <c r="EF813" s="272"/>
      <c r="EG813" s="272"/>
      <c r="EH813" s="272"/>
      <c r="EI813" s="272"/>
      <c r="EJ813" s="272"/>
      <c r="EK813" s="272"/>
      <c r="EL813" s="272"/>
      <c r="EM813" s="272"/>
      <c r="EN813" s="272"/>
      <c r="EO813" s="272"/>
      <c r="EP813" s="272"/>
      <c r="EQ813" s="272"/>
      <c r="ER813" s="272"/>
      <c r="ES813" s="272"/>
      <c r="ET813" s="272"/>
      <c r="EU813" s="272"/>
      <c r="EV813" s="272"/>
      <c r="EW813" s="272"/>
      <c r="EX813" s="272"/>
      <c r="EY813" s="272"/>
      <c r="EZ813" s="272"/>
      <c r="FA813" s="272"/>
      <c r="FB813" s="272"/>
      <c r="FC813" s="272"/>
      <c r="FD813" s="272"/>
      <c r="FE813" s="272"/>
      <c r="FF813" s="272"/>
      <c r="FG813" s="272"/>
      <c r="FH813" s="272"/>
      <c r="FI813" s="272"/>
      <c r="FJ813" s="272"/>
      <c r="FK813" s="272"/>
      <c r="FL813" s="272"/>
      <c r="FM813" s="272"/>
      <c r="FN813" s="272"/>
      <c r="FO813" s="272"/>
    </row>
    <row r="814" spans="3:171" ht="15">
      <c r="C814" s="301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  <c r="AH814" s="272"/>
      <c r="AI814" s="272"/>
      <c r="AJ814" s="272"/>
      <c r="AK814" s="272"/>
      <c r="AL814" s="272"/>
      <c r="AM814" s="272"/>
      <c r="AN814" s="272"/>
      <c r="AO814" s="272"/>
      <c r="AP814" s="272"/>
      <c r="AQ814" s="272"/>
      <c r="AR814" s="272"/>
      <c r="AS814" s="272"/>
      <c r="AT814" s="272"/>
      <c r="AU814" s="272"/>
      <c r="AV814" s="272"/>
      <c r="AW814" s="272"/>
      <c r="AX814" s="272"/>
      <c r="AY814" s="272"/>
      <c r="AZ814" s="272"/>
      <c r="BA814" s="272"/>
      <c r="BB814" s="272"/>
      <c r="BC814" s="272"/>
      <c r="BD814" s="272"/>
      <c r="BE814" s="272"/>
      <c r="BF814" s="272"/>
      <c r="BG814" s="272"/>
      <c r="BH814" s="272"/>
      <c r="BI814" s="272"/>
      <c r="BJ814" s="272"/>
      <c r="BK814" s="272"/>
      <c r="BL814" s="272"/>
      <c r="BM814" s="272"/>
      <c r="BN814" s="272"/>
      <c r="BO814" s="272"/>
      <c r="BP814" s="272"/>
      <c r="BQ814" s="272"/>
      <c r="BR814" s="272"/>
      <c r="BS814" s="272"/>
      <c r="BT814" s="272"/>
      <c r="BU814" s="272"/>
      <c r="BV814" s="272"/>
      <c r="BW814" s="272"/>
      <c r="BX814" s="272"/>
      <c r="BY814" s="272"/>
      <c r="BZ814" s="272"/>
      <c r="CA814" s="272"/>
      <c r="CB814" s="272"/>
      <c r="CC814" s="272"/>
      <c r="CD814" s="272"/>
      <c r="CE814" s="272"/>
      <c r="CF814" s="272"/>
      <c r="CG814" s="272"/>
      <c r="CH814" s="272"/>
      <c r="CI814" s="272"/>
      <c r="CJ814" s="272"/>
      <c r="CK814" s="272"/>
      <c r="CL814" s="272"/>
      <c r="CM814" s="272"/>
      <c r="CN814" s="272"/>
      <c r="CO814" s="272"/>
      <c r="CP814" s="272"/>
      <c r="CQ814" s="272"/>
      <c r="CR814" s="272"/>
      <c r="CS814" s="272"/>
      <c r="CT814" s="272"/>
      <c r="CU814" s="272"/>
      <c r="CV814" s="272"/>
      <c r="CW814" s="272"/>
      <c r="CX814" s="272"/>
      <c r="CY814" s="272"/>
      <c r="CZ814" s="272"/>
      <c r="DA814" s="272"/>
      <c r="DB814" s="272"/>
      <c r="DC814" s="272"/>
      <c r="DD814" s="272"/>
      <c r="DE814" s="272"/>
      <c r="DF814" s="272"/>
      <c r="DG814" s="272"/>
      <c r="DH814" s="272"/>
      <c r="DI814" s="272"/>
      <c r="DJ814" s="272"/>
      <c r="DK814" s="272"/>
      <c r="DL814" s="272"/>
      <c r="DM814" s="272"/>
      <c r="DN814" s="272"/>
      <c r="DO814" s="272"/>
      <c r="DP814" s="272"/>
      <c r="DQ814" s="272"/>
      <c r="DR814" s="272"/>
      <c r="DS814" s="272"/>
      <c r="DT814" s="272"/>
      <c r="DU814" s="272"/>
      <c r="DV814" s="272"/>
      <c r="DW814" s="272"/>
      <c r="DX814" s="272"/>
      <c r="DY814" s="272"/>
      <c r="DZ814" s="272"/>
      <c r="EA814" s="272"/>
      <c r="EB814" s="272"/>
      <c r="EC814" s="272"/>
      <c r="ED814" s="272"/>
      <c r="EE814" s="272"/>
      <c r="EF814" s="272"/>
      <c r="EG814" s="272"/>
      <c r="EH814" s="272"/>
      <c r="EI814" s="272"/>
      <c r="EJ814" s="272"/>
      <c r="EK814" s="272"/>
      <c r="EL814" s="272"/>
      <c r="EM814" s="272"/>
      <c r="EN814" s="272"/>
      <c r="EO814" s="272"/>
      <c r="EP814" s="272"/>
      <c r="EQ814" s="272"/>
      <c r="ER814" s="272"/>
      <c r="ES814" s="272"/>
      <c r="ET814" s="272"/>
      <c r="EU814" s="272"/>
      <c r="EV814" s="272"/>
      <c r="EW814" s="272"/>
      <c r="EX814" s="272"/>
      <c r="EY814" s="272"/>
      <c r="EZ814" s="272"/>
      <c r="FA814" s="272"/>
      <c r="FB814" s="272"/>
      <c r="FC814" s="272"/>
      <c r="FD814" s="272"/>
      <c r="FE814" s="272"/>
      <c r="FF814" s="272"/>
      <c r="FG814" s="272"/>
      <c r="FH814" s="272"/>
      <c r="FI814" s="272"/>
      <c r="FJ814" s="272"/>
      <c r="FK814" s="272"/>
      <c r="FL814" s="272"/>
      <c r="FM814" s="272"/>
      <c r="FN814" s="272"/>
      <c r="FO814" s="272"/>
    </row>
    <row r="815" spans="3:171" ht="15">
      <c r="C815" s="301"/>
      <c r="D815" s="272"/>
      <c r="E815" s="272"/>
      <c r="F815" s="272"/>
      <c r="G815" s="272"/>
      <c r="H815" s="272"/>
      <c r="I815" s="272"/>
      <c r="J815" s="272"/>
      <c r="K815" s="272"/>
      <c r="L815" s="272"/>
      <c r="M815" s="272"/>
      <c r="N815" s="272"/>
      <c r="O815" s="272"/>
      <c r="P815" s="272"/>
      <c r="Q815" s="272"/>
      <c r="R815" s="272"/>
      <c r="S815" s="272"/>
      <c r="T815" s="272"/>
      <c r="U815" s="272"/>
      <c r="V815" s="272"/>
      <c r="W815" s="272"/>
      <c r="X815" s="272"/>
      <c r="Y815" s="272"/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  <c r="BG815" s="272"/>
      <c r="BH815" s="272"/>
      <c r="BI815" s="272"/>
      <c r="BJ815" s="272"/>
      <c r="BK815" s="272"/>
      <c r="BL815" s="272"/>
      <c r="BM815" s="272"/>
      <c r="BN815" s="272"/>
      <c r="BO815" s="272"/>
      <c r="BP815" s="272"/>
      <c r="BQ815" s="272"/>
      <c r="BR815" s="272"/>
      <c r="BS815" s="272"/>
      <c r="BT815" s="272"/>
      <c r="BU815" s="272"/>
      <c r="BV815" s="272"/>
      <c r="BW815" s="272"/>
      <c r="BX815" s="272"/>
      <c r="BY815" s="272"/>
      <c r="BZ815" s="272"/>
      <c r="CA815" s="272"/>
      <c r="CB815" s="272"/>
      <c r="CC815" s="272"/>
      <c r="CD815" s="272"/>
      <c r="CE815" s="272"/>
      <c r="CF815" s="272"/>
      <c r="CG815" s="272"/>
      <c r="CH815" s="272"/>
      <c r="CI815" s="272"/>
      <c r="CJ815" s="272"/>
      <c r="CK815" s="272"/>
      <c r="CL815" s="272"/>
      <c r="CM815" s="272"/>
      <c r="CN815" s="272"/>
      <c r="CO815" s="272"/>
      <c r="CP815" s="272"/>
      <c r="CQ815" s="272"/>
      <c r="CR815" s="272"/>
      <c r="CS815" s="272"/>
      <c r="CT815" s="272"/>
      <c r="CU815" s="272"/>
      <c r="CV815" s="272"/>
      <c r="CW815" s="272"/>
      <c r="CX815" s="272"/>
      <c r="CY815" s="272"/>
      <c r="CZ815" s="272"/>
      <c r="DA815" s="272"/>
      <c r="DB815" s="272"/>
      <c r="DC815" s="272"/>
      <c r="DD815" s="272"/>
      <c r="DE815" s="272"/>
      <c r="DF815" s="272"/>
      <c r="DG815" s="272"/>
      <c r="DH815" s="272"/>
      <c r="DI815" s="272"/>
      <c r="DJ815" s="272"/>
      <c r="DK815" s="272"/>
      <c r="DL815" s="272"/>
      <c r="DM815" s="272"/>
      <c r="DN815" s="272"/>
      <c r="DO815" s="272"/>
      <c r="DP815" s="272"/>
      <c r="DQ815" s="272"/>
      <c r="DR815" s="272"/>
      <c r="DS815" s="272"/>
      <c r="DT815" s="272"/>
      <c r="DU815" s="272"/>
      <c r="DV815" s="272"/>
      <c r="DW815" s="272"/>
      <c r="DX815" s="272"/>
      <c r="DY815" s="272"/>
      <c r="DZ815" s="272"/>
      <c r="EA815" s="272"/>
      <c r="EB815" s="272"/>
      <c r="EC815" s="272"/>
      <c r="ED815" s="272"/>
      <c r="EE815" s="272"/>
      <c r="EF815" s="272"/>
      <c r="EG815" s="272"/>
      <c r="EH815" s="272"/>
      <c r="EI815" s="272"/>
      <c r="EJ815" s="272"/>
      <c r="EK815" s="272"/>
      <c r="EL815" s="272"/>
      <c r="EM815" s="272"/>
      <c r="EN815" s="272"/>
      <c r="EO815" s="272"/>
      <c r="EP815" s="272"/>
      <c r="EQ815" s="272"/>
      <c r="ER815" s="272"/>
      <c r="ES815" s="272"/>
      <c r="ET815" s="272"/>
      <c r="EU815" s="272"/>
      <c r="EV815" s="272"/>
      <c r="EW815" s="272"/>
      <c r="EX815" s="272"/>
      <c r="EY815" s="272"/>
      <c r="EZ815" s="272"/>
      <c r="FA815" s="272"/>
      <c r="FB815" s="272"/>
      <c r="FC815" s="272"/>
      <c r="FD815" s="272"/>
      <c r="FE815" s="272"/>
      <c r="FF815" s="272"/>
      <c r="FG815" s="272"/>
      <c r="FH815" s="272"/>
      <c r="FI815" s="272"/>
      <c r="FJ815" s="272"/>
      <c r="FK815" s="272"/>
      <c r="FL815" s="272"/>
      <c r="FM815" s="272"/>
      <c r="FN815" s="272"/>
      <c r="FO815" s="272"/>
    </row>
    <row r="816" spans="3:171" ht="15">
      <c r="C816" s="301"/>
      <c r="D816" s="272"/>
      <c r="E816" s="272"/>
      <c r="F816" s="272"/>
      <c r="G816" s="272"/>
      <c r="H816" s="272"/>
      <c r="I816" s="272"/>
      <c r="J816" s="272"/>
      <c r="K816" s="272"/>
      <c r="L816" s="272"/>
      <c r="M816" s="272"/>
      <c r="N816" s="272"/>
      <c r="O816" s="272"/>
      <c r="P816" s="272"/>
      <c r="Q816" s="272"/>
      <c r="R816" s="272"/>
      <c r="S816" s="272"/>
      <c r="T816" s="272"/>
      <c r="U816" s="272"/>
      <c r="V816" s="272"/>
      <c r="W816" s="272"/>
      <c r="X816" s="272"/>
      <c r="Y816" s="272"/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  <c r="BG816" s="272"/>
      <c r="BH816" s="272"/>
      <c r="BI816" s="272"/>
      <c r="BJ816" s="272"/>
      <c r="BK816" s="272"/>
      <c r="BL816" s="272"/>
      <c r="BM816" s="272"/>
      <c r="BN816" s="272"/>
      <c r="BO816" s="272"/>
      <c r="BP816" s="272"/>
      <c r="BQ816" s="272"/>
      <c r="BR816" s="272"/>
      <c r="BS816" s="272"/>
      <c r="BT816" s="272"/>
      <c r="BU816" s="272"/>
      <c r="BV816" s="272"/>
      <c r="BW816" s="272"/>
      <c r="BX816" s="272"/>
      <c r="BY816" s="272"/>
      <c r="BZ816" s="272"/>
      <c r="CA816" s="272"/>
      <c r="CB816" s="272"/>
      <c r="CC816" s="272"/>
      <c r="CD816" s="272"/>
      <c r="CE816" s="272"/>
      <c r="CF816" s="272"/>
      <c r="CG816" s="272"/>
      <c r="CH816" s="272"/>
      <c r="CI816" s="272"/>
      <c r="CJ816" s="272"/>
      <c r="CK816" s="272"/>
      <c r="CL816" s="272"/>
      <c r="CM816" s="272"/>
      <c r="CN816" s="272"/>
      <c r="CO816" s="272"/>
      <c r="CP816" s="272"/>
      <c r="CQ816" s="272"/>
      <c r="CR816" s="272"/>
      <c r="CS816" s="272"/>
      <c r="CT816" s="272"/>
      <c r="CU816" s="272"/>
      <c r="CV816" s="272"/>
      <c r="CW816" s="272"/>
      <c r="CX816" s="272"/>
      <c r="CY816" s="272"/>
      <c r="CZ816" s="272"/>
      <c r="DA816" s="272"/>
      <c r="DB816" s="272"/>
      <c r="DC816" s="272"/>
      <c r="DD816" s="272"/>
      <c r="DE816" s="272"/>
      <c r="DF816" s="272"/>
      <c r="DG816" s="272"/>
      <c r="DH816" s="272"/>
      <c r="DI816" s="272"/>
      <c r="DJ816" s="272"/>
      <c r="DK816" s="272"/>
      <c r="DL816" s="272"/>
      <c r="DM816" s="272"/>
      <c r="DN816" s="272"/>
      <c r="DO816" s="272"/>
      <c r="DP816" s="272"/>
      <c r="DQ816" s="272"/>
      <c r="DR816" s="272"/>
      <c r="DS816" s="272"/>
      <c r="DT816" s="272"/>
      <c r="DU816" s="272"/>
      <c r="DV816" s="272"/>
      <c r="DW816" s="272"/>
      <c r="DX816" s="272"/>
      <c r="DY816" s="272"/>
      <c r="DZ816" s="272"/>
      <c r="EA816" s="272"/>
      <c r="EB816" s="272"/>
      <c r="EC816" s="272"/>
      <c r="ED816" s="272"/>
      <c r="EE816" s="272"/>
      <c r="EF816" s="272"/>
      <c r="EG816" s="272"/>
      <c r="EH816" s="272"/>
      <c r="EI816" s="272"/>
      <c r="EJ816" s="272"/>
      <c r="EK816" s="272"/>
      <c r="EL816" s="272"/>
      <c r="EM816" s="272"/>
      <c r="EN816" s="272"/>
      <c r="EO816" s="272"/>
      <c r="EP816" s="272"/>
      <c r="EQ816" s="272"/>
      <c r="ER816" s="272"/>
      <c r="ES816" s="272"/>
      <c r="ET816" s="272"/>
      <c r="EU816" s="272"/>
      <c r="EV816" s="272"/>
      <c r="EW816" s="272"/>
      <c r="EX816" s="272"/>
      <c r="EY816" s="272"/>
      <c r="EZ816" s="272"/>
      <c r="FA816" s="272"/>
      <c r="FB816" s="272"/>
      <c r="FC816" s="272"/>
      <c r="FD816" s="272"/>
      <c r="FE816" s="272"/>
      <c r="FF816" s="272"/>
      <c r="FG816" s="272"/>
      <c r="FH816" s="272"/>
      <c r="FI816" s="272"/>
      <c r="FJ816" s="272"/>
      <c r="FK816" s="272"/>
      <c r="FL816" s="272"/>
      <c r="FM816" s="272"/>
      <c r="FN816" s="272"/>
      <c r="FO816" s="272"/>
    </row>
    <row r="817" spans="3:171" ht="15">
      <c r="C817" s="301"/>
      <c r="D817" s="272"/>
      <c r="E817" s="272"/>
      <c r="F817" s="272"/>
      <c r="G817" s="272"/>
      <c r="H817" s="272"/>
      <c r="I817" s="272"/>
      <c r="J817" s="272"/>
      <c r="K817" s="272"/>
      <c r="L817" s="272"/>
      <c r="M817" s="272"/>
      <c r="N817" s="272"/>
      <c r="O817" s="272"/>
      <c r="P817" s="272"/>
      <c r="Q817" s="272"/>
      <c r="R817" s="272"/>
      <c r="S817" s="272"/>
      <c r="T817" s="272"/>
      <c r="U817" s="272"/>
      <c r="V817" s="272"/>
      <c r="W817" s="272"/>
      <c r="X817" s="272"/>
      <c r="Y817" s="272"/>
      <c r="Z817" s="272"/>
      <c r="AA817" s="272"/>
      <c r="AB817" s="272"/>
      <c r="AC817" s="272"/>
      <c r="AD817" s="272"/>
      <c r="AE817" s="272"/>
      <c r="AF817" s="272"/>
      <c r="AG817" s="272"/>
      <c r="AH817" s="272"/>
      <c r="AI817" s="272"/>
      <c r="AJ817" s="272"/>
      <c r="AK817" s="272"/>
      <c r="AL817" s="272"/>
      <c r="AM817" s="272"/>
      <c r="AN817" s="272"/>
      <c r="AO817" s="272"/>
      <c r="AP817" s="272"/>
      <c r="AQ817" s="272"/>
      <c r="AR817" s="272"/>
      <c r="AS817" s="272"/>
      <c r="AT817" s="272"/>
      <c r="AU817" s="272"/>
      <c r="AV817" s="272"/>
      <c r="AW817" s="272"/>
      <c r="AX817" s="272"/>
      <c r="AY817" s="272"/>
      <c r="AZ817" s="272"/>
      <c r="BA817" s="272"/>
      <c r="BB817" s="272"/>
      <c r="BC817" s="272"/>
      <c r="BD817" s="272"/>
      <c r="BE817" s="272"/>
      <c r="BF817" s="272"/>
      <c r="BG817" s="272"/>
      <c r="BH817" s="272"/>
      <c r="BI817" s="272"/>
      <c r="BJ817" s="272"/>
      <c r="BK817" s="272"/>
      <c r="BL817" s="272"/>
      <c r="BM817" s="272"/>
      <c r="BN817" s="272"/>
      <c r="BO817" s="272"/>
      <c r="BP817" s="272"/>
      <c r="BQ817" s="272"/>
      <c r="BR817" s="272"/>
      <c r="BS817" s="272"/>
      <c r="BT817" s="272"/>
      <c r="BU817" s="272"/>
      <c r="BV817" s="272"/>
      <c r="BW817" s="272"/>
      <c r="BX817" s="272"/>
      <c r="BY817" s="272"/>
      <c r="BZ817" s="272"/>
      <c r="CA817" s="272"/>
      <c r="CB817" s="272"/>
      <c r="CC817" s="272"/>
      <c r="CD817" s="272"/>
      <c r="CE817" s="272"/>
      <c r="CF817" s="272"/>
      <c r="CG817" s="272"/>
      <c r="CH817" s="272"/>
      <c r="CI817" s="272"/>
      <c r="CJ817" s="272"/>
      <c r="CK817" s="272"/>
      <c r="CL817" s="272"/>
      <c r="CM817" s="272"/>
      <c r="CN817" s="272"/>
      <c r="CO817" s="272"/>
      <c r="CP817" s="272"/>
      <c r="CQ817" s="272"/>
      <c r="CR817" s="272"/>
      <c r="CS817" s="272"/>
      <c r="CT817" s="272"/>
      <c r="CU817" s="272"/>
      <c r="CV817" s="272"/>
      <c r="CW817" s="272"/>
      <c r="CX817" s="272"/>
      <c r="CY817" s="272"/>
      <c r="CZ817" s="272"/>
      <c r="DA817" s="272"/>
      <c r="DB817" s="272"/>
      <c r="DC817" s="272"/>
      <c r="DD817" s="272"/>
      <c r="DE817" s="272"/>
      <c r="DF817" s="272"/>
      <c r="DG817" s="272"/>
      <c r="DH817" s="272"/>
      <c r="DI817" s="272"/>
      <c r="DJ817" s="272"/>
      <c r="DK817" s="272"/>
      <c r="DL817" s="272"/>
      <c r="DM817" s="272"/>
      <c r="DN817" s="272"/>
      <c r="DO817" s="272"/>
      <c r="DP817" s="272"/>
      <c r="DQ817" s="272"/>
      <c r="DR817" s="272"/>
      <c r="DS817" s="272"/>
      <c r="DT817" s="272"/>
      <c r="DU817" s="272"/>
      <c r="DV817" s="272"/>
      <c r="DW817" s="272"/>
      <c r="DX817" s="272"/>
      <c r="DY817" s="272"/>
      <c r="DZ817" s="272"/>
      <c r="EA817" s="272"/>
      <c r="EB817" s="272"/>
      <c r="EC817" s="272"/>
      <c r="ED817" s="272"/>
      <c r="EE817" s="272"/>
      <c r="EF817" s="272"/>
      <c r="EG817" s="272"/>
      <c r="EH817" s="272"/>
      <c r="EI817" s="272"/>
      <c r="EJ817" s="272"/>
      <c r="EK817" s="272"/>
      <c r="EL817" s="272"/>
      <c r="EM817" s="272"/>
      <c r="EN817" s="272"/>
      <c r="EO817" s="272"/>
      <c r="EP817" s="272"/>
      <c r="EQ817" s="272"/>
      <c r="ER817" s="272"/>
      <c r="ES817" s="272"/>
      <c r="ET817" s="272"/>
      <c r="EU817" s="272"/>
      <c r="EV817" s="272"/>
      <c r="EW817" s="272"/>
      <c r="EX817" s="272"/>
      <c r="EY817" s="272"/>
      <c r="EZ817" s="272"/>
      <c r="FA817" s="272"/>
      <c r="FB817" s="272"/>
      <c r="FC817" s="272"/>
      <c r="FD817" s="272"/>
      <c r="FE817" s="272"/>
      <c r="FF817" s="272"/>
      <c r="FG817" s="272"/>
      <c r="FH817" s="272"/>
      <c r="FI817" s="272"/>
      <c r="FJ817" s="272"/>
      <c r="FK817" s="272"/>
      <c r="FL817" s="272"/>
      <c r="FM817" s="272"/>
      <c r="FN817" s="272"/>
      <c r="FO817" s="272"/>
    </row>
    <row r="818" spans="3:171" ht="15">
      <c r="C818" s="301"/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2"/>
      <c r="O818" s="272"/>
      <c r="P818" s="272"/>
      <c r="Q818" s="272"/>
      <c r="R818" s="272"/>
      <c r="S818" s="272"/>
      <c r="T818" s="272"/>
      <c r="U818" s="272"/>
      <c r="V818" s="272"/>
      <c r="W818" s="272"/>
      <c r="X818" s="272"/>
      <c r="Y818" s="272"/>
      <c r="Z818" s="272"/>
      <c r="AA818" s="272"/>
      <c r="AB818" s="272"/>
      <c r="AC818" s="272"/>
      <c r="AD818" s="272"/>
      <c r="AE818" s="272"/>
      <c r="AF818" s="272"/>
      <c r="AG818" s="272"/>
      <c r="AH818" s="272"/>
      <c r="AI818" s="272"/>
      <c r="AJ818" s="272"/>
      <c r="AK818" s="272"/>
      <c r="AL818" s="272"/>
      <c r="AM818" s="272"/>
      <c r="AN818" s="272"/>
      <c r="AO818" s="272"/>
      <c r="AP818" s="272"/>
      <c r="AQ818" s="272"/>
      <c r="AR818" s="272"/>
      <c r="AS818" s="272"/>
      <c r="AT818" s="272"/>
      <c r="AU818" s="272"/>
      <c r="AV818" s="272"/>
      <c r="AW818" s="272"/>
      <c r="AX818" s="272"/>
      <c r="AY818" s="272"/>
      <c r="AZ818" s="272"/>
      <c r="BA818" s="272"/>
      <c r="BB818" s="272"/>
      <c r="BC818" s="272"/>
      <c r="BD818" s="272"/>
      <c r="BE818" s="272"/>
      <c r="BF818" s="272"/>
      <c r="BG818" s="272"/>
      <c r="BH818" s="272"/>
      <c r="BI818" s="272"/>
      <c r="BJ818" s="272"/>
      <c r="BK818" s="272"/>
      <c r="BL818" s="272"/>
      <c r="BM818" s="272"/>
      <c r="BN818" s="272"/>
      <c r="BO818" s="272"/>
      <c r="BP818" s="272"/>
      <c r="BQ818" s="272"/>
      <c r="BR818" s="272"/>
      <c r="BS818" s="272"/>
      <c r="BT818" s="272"/>
      <c r="BU818" s="272"/>
      <c r="BV818" s="272"/>
      <c r="BW818" s="272"/>
      <c r="BX818" s="272"/>
      <c r="BY818" s="272"/>
      <c r="BZ818" s="272"/>
      <c r="CA818" s="272"/>
      <c r="CB818" s="272"/>
      <c r="CC818" s="272"/>
      <c r="CD818" s="272"/>
      <c r="CE818" s="272"/>
      <c r="CF818" s="272"/>
      <c r="CG818" s="272"/>
      <c r="CH818" s="272"/>
      <c r="CI818" s="272"/>
      <c r="CJ818" s="272"/>
      <c r="CK818" s="272"/>
      <c r="CL818" s="272"/>
      <c r="CM818" s="272"/>
      <c r="CN818" s="272"/>
      <c r="CO818" s="272"/>
      <c r="CP818" s="272"/>
      <c r="CQ818" s="272"/>
      <c r="CR818" s="272"/>
      <c r="CS818" s="272"/>
      <c r="CT818" s="272"/>
      <c r="CU818" s="272"/>
      <c r="CV818" s="272"/>
      <c r="CW818" s="272"/>
      <c r="CX818" s="272"/>
      <c r="CY818" s="272"/>
      <c r="CZ818" s="272"/>
      <c r="DA818" s="272"/>
      <c r="DB818" s="272"/>
      <c r="DC818" s="272"/>
      <c r="DD818" s="272"/>
      <c r="DE818" s="272"/>
      <c r="DF818" s="272"/>
      <c r="DG818" s="272"/>
      <c r="DH818" s="272"/>
      <c r="DI818" s="272"/>
      <c r="DJ818" s="272"/>
      <c r="DK818" s="272"/>
      <c r="DL818" s="272"/>
      <c r="DM818" s="272"/>
      <c r="DN818" s="272"/>
      <c r="DO818" s="272"/>
      <c r="DP818" s="272"/>
      <c r="DQ818" s="272"/>
      <c r="DR818" s="272"/>
      <c r="DS818" s="272"/>
      <c r="DT818" s="272"/>
      <c r="DU818" s="272"/>
      <c r="DV818" s="272"/>
      <c r="DW818" s="272"/>
      <c r="DX818" s="272"/>
      <c r="DY818" s="272"/>
      <c r="DZ818" s="272"/>
      <c r="EA818" s="272"/>
      <c r="EB818" s="272"/>
      <c r="EC818" s="272"/>
      <c r="ED818" s="272"/>
      <c r="EE818" s="272"/>
      <c r="EF818" s="272"/>
      <c r="EG818" s="272"/>
      <c r="EH818" s="272"/>
      <c r="EI818" s="272"/>
      <c r="EJ818" s="272"/>
      <c r="EK818" s="272"/>
      <c r="EL818" s="272"/>
      <c r="EM818" s="272"/>
      <c r="EN818" s="272"/>
      <c r="EO818" s="272"/>
      <c r="EP818" s="272"/>
      <c r="EQ818" s="272"/>
      <c r="ER818" s="272"/>
      <c r="ES818" s="272"/>
      <c r="ET818" s="272"/>
      <c r="EU818" s="272"/>
      <c r="EV818" s="272"/>
      <c r="EW818" s="272"/>
      <c r="EX818" s="272"/>
      <c r="EY818" s="272"/>
      <c r="EZ818" s="272"/>
      <c r="FA818" s="272"/>
      <c r="FB818" s="272"/>
      <c r="FC818" s="272"/>
      <c r="FD818" s="272"/>
      <c r="FE818" s="272"/>
      <c r="FF818" s="272"/>
      <c r="FG818" s="272"/>
      <c r="FH818" s="272"/>
      <c r="FI818" s="272"/>
      <c r="FJ818" s="272"/>
      <c r="FK818" s="272"/>
      <c r="FL818" s="272"/>
      <c r="FM818" s="272"/>
      <c r="FN818" s="272"/>
      <c r="FO818" s="272"/>
    </row>
    <row r="819" spans="3:171" ht="15">
      <c r="C819" s="301"/>
      <c r="D819" s="272"/>
      <c r="E819" s="272"/>
      <c r="F819" s="272"/>
      <c r="G819" s="272"/>
      <c r="H819" s="272"/>
      <c r="I819" s="272"/>
      <c r="J819" s="272"/>
      <c r="K819" s="272"/>
      <c r="L819" s="272"/>
      <c r="M819" s="272"/>
      <c r="N819" s="272"/>
      <c r="O819" s="272"/>
      <c r="P819" s="272"/>
      <c r="Q819" s="272"/>
      <c r="R819" s="272"/>
      <c r="S819" s="272"/>
      <c r="T819" s="272"/>
      <c r="U819" s="272"/>
      <c r="V819" s="272"/>
      <c r="W819" s="272"/>
      <c r="X819" s="272"/>
      <c r="Y819" s="272"/>
      <c r="Z819" s="272"/>
      <c r="AA819" s="272"/>
      <c r="AB819" s="272"/>
      <c r="AC819" s="272"/>
      <c r="AD819" s="272"/>
      <c r="AE819" s="272"/>
      <c r="AF819" s="272"/>
      <c r="AG819" s="272"/>
      <c r="AH819" s="272"/>
      <c r="AI819" s="272"/>
      <c r="AJ819" s="272"/>
      <c r="AK819" s="272"/>
      <c r="AL819" s="272"/>
      <c r="AM819" s="272"/>
      <c r="AN819" s="272"/>
      <c r="AO819" s="272"/>
      <c r="AP819" s="272"/>
      <c r="AQ819" s="272"/>
      <c r="AR819" s="272"/>
      <c r="AS819" s="272"/>
      <c r="AT819" s="272"/>
      <c r="AU819" s="272"/>
      <c r="AV819" s="272"/>
      <c r="AW819" s="272"/>
      <c r="AX819" s="272"/>
      <c r="AY819" s="272"/>
      <c r="AZ819" s="272"/>
      <c r="BA819" s="272"/>
      <c r="BB819" s="272"/>
      <c r="BC819" s="272"/>
      <c r="BD819" s="272"/>
      <c r="BE819" s="272"/>
      <c r="BF819" s="272"/>
      <c r="BG819" s="272"/>
      <c r="BH819" s="272"/>
      <c r="BI819" s="272"/>
      <c r="BJ819" s="272"/>
      <c r="BK819" s="272"/>
      <c r="BL819" s="272"/>
      <c r="BM819" s="272"/>
      <c r="BN819" s="272"/>
      <c r="BO819" s="272"/>
      <c r="BP819" s="272"/>
      <c r="BQ819" s="272"/>
      <c r="BR819" s="272"/>
      <c r="BS819" s="272"/>
      <c r="BT819" s="272"/>
      <c r="BU819" s="272"/>
      <c r="BV819" s="272"/>
      <c r="BW819" s="272"/>
      <c r="BX819" s="272"/>
      <c r="BY819" s="272"/>
      <c r="BZ819" s="272"/>
      <c r="CA819" s="272"/>
      <c r="CB819" s="272"/>
      <c r="CC819" s="272"/>
      <c r="CD819" s="272"/>
      <c r="CE819" s="272"/>
      <c r="CF819" s="272"/>
      <c r="CG819" s="272"/>
      <c r="CH819" s="272"/>
      <c r="CI819" s="272"/>
      <c r="CJ819" s="272"/>
      <c r="CK819" s="272"/>
      <c r="CL819" s="272"/>
      <c r="CM819" s="272"/>
      <c r="CN819" s="272"/>
      <c r="CO819" s="272"/>
      <c r="CP819" s="272"/>
      <c r="CQ819" s="272"/>
      <c r="CR819" s="272"/>
      <c r="CS819" s="272"/>
      <c r="CT819" s="272"/>
      <c r="CU819" s="272"/>
      <c r="CV819" s="272"/>
      <c r="CW819" s="272"/>
      <c r="CX819" s="272"/>
      <c r="CY819" s="272"/>
      <c r="CZ819" s="272"/>
      <c r="DA819" s="272"/>
      <c r="DB819" s="272"/>
      <c r="DC819" s="272"/>
      <c r="DD819" s="272"/>
      <c r="DE819" s="272"/>
      <c r="DF819" s="272"/>
      <c r="DG819" s="272"/>
      <c r="DH819" s="272"/>
      <c r="DI819" s="272"/>
      <c r="DJ819" s="272"/>
      <c r="DK819" s="272"/>
      <c r="DL819" s="272"/>
      <c r="DM819" s="272"/>
      <c r="DN819" s="272"/>
      <c r="DO819" s="272"/>
      <c r="DP819" s="272"/>
      <c r="DQ819" s="272"/>
      <c r="DR819" s="272"/>
      <c r="DS819" s="272"/>
      <c r="DT819" s="272"/>
      <c r="DU819" s="272"/>
      <c r="DV819" s="272"/>
      <c r="DW819" s="272"/>
      <c r="DX819" s="272"/>
      <c r="DY819" s="272"/>
      <c r="DZ819" s="272"/>
      <c r="EA819" s="272"/>
      <c r="EB819" s="272"/>
      <c r="EC819" s="272"/>
      <c r="ED819" s="272"/>
      <c r="EE819" s="272"/>
      <c r="EF819" s="272"/>
      <c r="EG819" s="272"/>
      <c r="EH819" s="272"/>
      <c r="EI819" s="272"/>
      <c r="EJ819" s="272"/>
      <c r="EK819" s="272"/>
      <c r="EL819" s="272"/>
      <c r="EM819" s="272"/>
      <c r="EN819" s="272"/>
      <c r="EO819" s="272"/>
      <c r="EP819" s="272"/>
      <c r="EQ819" s="272"/>
      <c r="ER819" s="272"/>
      <c r="ES819" s="272"/>
      <c r="ET819" s="272"/>
      <c r="EU819" s="272"/>
      <c r="EV819" s="272"/>
      <c r="EW819" s="272"/>
      <c r="EX819" s="272"/>
      <c r="EY819" s="272"/>
      <c r="EZ819" s="272"/>
      <c r="FA819" s="272"/>
      <c r="FB819" s="272"/>
      <c r="FC819" s="272"/>
      <c r="FD819" s="272"/>
      <c r="FE819" s="272"/>
      <c r="FF819" s="272"/>
      <c r="FG819" s="272"/>
      <c r="FH819" s="272"/>
      <c r="FI819" s="272"/>
      <c r="FJ819" s="272"/>
      <c r="FK819" s="272"/>
      <c r="FL819" s="272"/>
      <c r="FM819" s="272"/>
      <c r="FN819" s="272"/>
      <c r="FO819" s="272"/>
    </row>
    <row r="820" spans="3:171" ht="15">
      <c r="C820" s="301"/>
      <c r="D820" s="272"/>
      <c r="E820" s="272"/>
      <c r="F820" s="272"/>
      <c r="G820" s="272"/>
      <c r="H820" s="272"/>
      <c r="I820" s="272"/>
      <c r="J820" s="272"/>
      <c r="K820" s="272"/>
      <c r="L820" s="272"/>
      <c r="M820" s="272"/>
      <c r="N820" s="272"/>
      <c r="O820" s="272"/>
      <c r="P820" s="272"/>
      <c r="Q820" s="272"/>
      <c r="R820" s="272"/>
      <c r="S820" s="272"/>
      <c r="T820" s="272"/>
      <c r="U820" s="272"/>
      <c r="V820" s="272"/>
      <c r="W820" s="272"/>
      <c r="X820" s="272"/>
      <c r="Y820" s="272"/>
      <c r="Z820" s="272"/>
      <c r="AA820" s="272"/>
      <c r="AB820" s="272"/>
      <c r="AC820" s="272"/>
      <c r="AD820" s="272"/>
      <c r="AE820" s="272"/>
      <c r="AF820" s="272"/>
      <c r="AG820" s="272"/>
      <c r="AH820" s="272"/>
      <c r="AI820" s="272"/>
      <c r="AJ820" s="272"/>
      <c r="AK820" s="272"/>
      <c r="AL820" s="272"/>
      <c r="AM820" s="272"/>
      <c r="AN820" s="272"/>
      <c r="AO820" s="272"/>
      <c r="AP820" s="272"/>
      <c r="AQ820" s="272"/>
      <c r="AR820" s="272"/>
      <c r="AS820" s="272"/>
      <c r="AT820" s="272"/>
      <c r="AU820" s="272"/>
      <c r="AV820" s="272"/>
      <c r="AW820" s="272"/>
      <c r="AX820" s="272"/>
      <c r="AY820" s="272"/>
      <c r="AZ820" s="272"/>
      <c r="BA820" s="272"/>
      <c r="BB820" s="272"/>
      <c r="BC820" s="272"/>
      <c r="BD820" s="272"/>
      <c r="BE820" s="272"/>
      <c r="BF820" s="272"/>
      <c r="BG820" s="272"/>
      <c r="BH820" s="272"/>
      <c r="BI820" s="272"/>
      <c r="BJ820" s="272"/>
      <c r="BK820" s="272"/>
      <c r="BL820" s="272"/>
      <c r="BM820" s="272"/>
      <c r="BN820" s="272"/>
      <c r="BO820" s="272"/>
      <c r="BP820" s="272"/>
      <c r="BQ820" s="272"/>
      <c r="BR820" s="272"/>
      <c r="BS820" s="272"/>
      <c r="BT820" s="272"/>
      <c r="BU820" s="272"/>
      <c r="BV820" s="272"/>
      <c r="BW820" s="272"/>
      <c r="BX820" s="272"/>
      <c r="BY820" s="272"/>
      <c r="BZ820" s="272"/>
      <c r="CA820" s="272"/>
      <c r="CB820" s="272"/>
      <c r="CC820" s="272"/>
      <c r="CD820" s="272"/>
      <c r="CE820" s="272"/>
      <c r="CF820" s="272"/>
      <c r="CG820" s="272"/>
      <c r="CH820" s="272"/>
      <c r="CI820" s="272"/>
      <c r="CJ820" s="272"/>
      <c r="CK820" s="272"/>
      <c r="CL820" s="272"/>
      <c r="CM820" s="272"/>
      <c r="CN820" s="272"/>
      <c r="CO820" s="272"/>
      <c r="CP820" s="272"/>
      <c r="CQ820" s="272"/>
      <c r="CR820" s="272"/>
      <c r="CS820" s="272"/>
      <c r="CT820" s="272"/>
      <c r="CU820" s="272"/>
      <c r="CV820" s="272"/>
      <c r="CW820" s="272"/>
      <c r="CX820" s="272"/>
      <c r="CY820" s="272"/>
      <c r="CZ820" s="272"/>
      <c r="DA820" s="272"/>
      <c r="DB820" s="272"/>
      <c r="DC820" s="272"/>
      <c r="DD820" s="272"/>
      <c r="DE820" s="272"/>
      <c r="DF820" s="272"/>
      <c r="DG820" s="272"/>
      <c r="DH820" s="272"/>
      <c r="DI820" s="272"/>
      <c r="DJ820" s="272"/>
      <c r="DK820" s="272"/>
      <c r="DL820" s="272"/>
      <c r="DM820" s="272"/>
      <c r="DN820" s="272"/>
      <c r="DO820" s="272"/>
      <c r="DP820" s="272"/>
      <c r="DQ820" s="272"/>
      <c r="DR820" s="272"/>
      <c r="DS820" s="272"/>
      <c r="DT820" s="272"/>
      <c r="DU820" s="272"/>
      <c r="DV820" s="272"/>
      <c r="DW820" s="272"/>
      <c r="DX820" s="272"/>
      <c r="DY820" s="272"/>
      <c r="DZ820" s="272"/>
      <c r="EA820" s="272"/>
      <c r="EB820" s="272"/>
      <c r="EC820" s="272"/>
      <c r="ED820" s="272"/>
      <c r="EE820" s="272"/>
      <c r="EF820" s="272"/>
      <c r="EG820" s="272"/>
      <c r="EH820" s="272"/>
      <c r="EI820" s="272"/>
      <c r="EJ820" s="272"/>
      <c r="EK820" s="272"/>
      <c r="EL820" s="272"/>
      <c r="EM820" s="272"/>
      <c r="EN820" s="272"/>
      <c r="EO820" s="272"/>
      <c r="EP820" s="272"/>
      <c r="EQ820" s="272"/>
      <c r="ER820" s="272"/>
      <c r="ES820" s="272"/>
      <c r="ET820" s="272"/>
      <c r="EU820" s="272"/>
      <c r="EV820" s="272"/>
      <c r="EW820" s="272"/>
      <c r="EX820" s="272"/>
      <c r="EY820" s="272"/>
      <c r="EZ820" s="272"/>
      <c r="FA820" s="272"/>
      <c r="FB820" s="272"/>
      <c r="FC820" s="272"/>
      <c r="FD820" s="272"/>
      <c r="FE820" s="272"/>
      <c r="FF820" s="272"/>
      <c r="FG820" s="272"/>
      <c r="FH820" s="272"/>
      <c r="FI820" s="272"/>
      <c r="FJ820" s="272"/>
      <c r="FK820" s="272"/>
      <c r="FL820" s="272"/>
      <c r="FM820" s="272"/>
      <c r="FN820" s="272"/>
      <c r="FO820" s="272"/>
    </row>
    <row r="821" spans="3:171" ht="15">
      <c r="C821" s="301"/>
      <c r="D821" s="272"/>
      <c r="E821" s="272"/>
      <c r="F821" s="272"/>
      <c r="G821" s="272"/>
      <c r="H821" s="272"/>
      <c r="I821" s="272"/>
      <c r="J821" s="272"/>
      <c r="K821" s="272"/>
      <c r="L821" s="272"/>
      <c r="M821" s="272"/>
      <c r="N821" s="272"/>
      <c r="O821" s="272"/>
      <c r="P821" s="272"/>
      <c r="Q821" s="272"/>
      <c r="R821" s="272"/>
      <c r="S821" s="272"/>
      <c r="T821" s="272"/>
      <c r="U821" s="272"/>
      <c r="V821" s="272"/>
      <c r="W821" s="272"/>
      <c r="X821" s="272"/>
      <c r="Y821" s="272"/>
      <c r="Z821" s="272"/>
      <c r="AA821" s="272"/>
      <c r="AB821" s="272"/>
      <c r="AC821" s="272"/>
      <c r="AD821" s="272"/>
      <c r="AE821" s="272"/>
      <c r="AF821" s="272"/>
      <c r="AG821" s="272"/>
      <c r="AH821" s="272"/>
      <c r="AI821" s="272"/>
      <c r="AJ821" s="272"/>
      <c r="AK821" s="272"/>
      <c r="AL821" s="272"/>
      <c r="AM821" s="272"/>
      <c r="AN821" s="272"/>
      <c r="AO821" s="272"/>
      <c r="AP821" s="272"/>
      <c r="AQ821" s="272"/>
      <c r="AR821" s="272"/>
      <c r="AS821" s="272"/>
      <c r="AT821" s="272"/>
      <c r="AU821" s="272"/>
      <c r="AV821" s="272"/>
      <c r="AW821" s="272"/>
      <c r="AX821" s="272"/>
      <c r="AY821" s="272"/>
      <c r="AZ821" s="272"/>
      <c r="BA821" s="272"/>
      <c r="BB821" s="272"/>
      <c r="BC821" s="272"/>
      <c r="BD821" s="272"/>
      <c r="BE821" s="272"/>
      <c r="BF821" s="272"/>
      <c r="BG821" s="272"/>
      <c r="BH821" s="272"/>
      <c r="BI821" s="272"/>
      <c r="BJ821" s="272"/>
      <c r="BK821" s="272"/>
      <c r="BL821" s="272"/>
      <c r="BM821" s="272"/>
      <c r="BN821" s="272"/>
      <c r="BO821" s="272"/>
      <c r="BP821" s="272"/>
      <c r="BQ821" s="272"/>
      <c r="BR821" s="272"/>
      <c r="BS821" s="272"/>
      <c r="BT821" s="272"/>
      <c r="BU821" s="272"/>
      <c r="BV821" s="272"/>
      <c r="BW821" s="272"/>
      <c r="BX821" s="272"/>
      <c r="BY821" s="272"/>
      <c r="BZ821" s="272"/>
      <c r="CA821" s="272"/>
      <c r="CB821" s="272"/>
      <c r="CC821" s="272"/>
      <c r="CD821" s="272"/>
      <c r="CE821" s="272"/>
      <c r="CF821" s="272"/>
      <c r="CG821" s="272"/>
      <c r="CH821" s="272"/>
      <c r="CI821" s="272"/>
      <c r="CJ821" s="272"/>
      <c r="CK821" s="272"/>
      <c r="CL821" s="272"/>
      <c r="CM821" s="272"/>
      <c r="CN821" s="272"/>
      <c r="CO821" s="272"/>
      <c r="CP821" s="272"/>
      <c r="CQ821" s="272"/>
      <c r="CR821" s="272"/>
      <c r="CS821" s="272"/>
      <c r="CT821" s="272"/>
      <c r="CU821" s="272"/>
      <c r="CV821" s="272"/>
      <c r="CW821" s="272"/>
      <c r="CX821" s="272"/>
      <c r="CY821" s="272"/>
      <c r="CZ821" s="272"/>
      <c r="DA821" s="272"/>
      <c r="DB821" s="272"/>
      <c r="DC821" s="272"/>
      <c r="DD821" s="272"/>
      <c r="DE821" s="272"/>
      <c r="DF821" s="272"/>
      <c r="DG821" s="272"/>
      <c r="DH821" s="272"/>
      <c r="DI821" s="272"/>
      <c r="DJ821" s="272"/>
      <c r="DK821" s="272"/>
      <c r="DL821" s="272"/>
      <c r="DM821" s="272"/>
      <c r="DN821" s="272"/>
      <c r="DO821" s="272"/>
      <c r="DP821" s="272"/>
      <c r="DQ821" s="272"/>
      <c r="DR821" s="272"/>
      <c r="DS821" s="272"/>
      <c r="DT821" s="272"/>
      <c r="DU821" s="272"/>
      <c r="DV821" s="272"/>
      <c r="DW821" s="272"/>
      <c r="DX821" s="272"/>
      <c r="DY821" s="272"/>
      <c r="DZ821" s="272"/>
      <c r="EA821" s="272"/>
      <c r="EB821" s="272"/>
      <c r="EC821" s="272"/>
      <c r="ED821" s="272"/>
      <c r="EE821" s="272"/>
      <c r="EF821" s="272"/>
      <c r="EG821" s="272"/>
      <c r="EH821" s="272"/>
      <c r="EI821" s="272"/>
      <c r="EJ821" s="272"/>
      <c r="EK821" s="272"/>
      <c r="EL821" s="272"/>
      <c r="EM821" s="272"/>
      <c r="EN821" s="272"/>
      <c r="EO821" s="272"/>
      <c r="EP821" s="272"/>
      <c r="EQ821" s="272"/>
      <c r="ER821" s="272"/>
      <c r="ES821" s="272"/>
      <c r="ET821" s="272"/>
      <c r="EU821" s="272"/>
      <c r="EV821" s="272"/>
      <c r="EW821" s="272"/>
      <c r="EX821" s="272"/>
      <c r="EY821" s="272"/>
      <c r="EZ821" s="272"/>
      <c r="FA821" s="272"/>
      <c r="FB821" s="272"/>
      <c r="FC821" s="272"/>
      <c r="FD821" s="272"/>
      <c r="FE821" s="272"/>
      <c r="FF821" s="272"/>
      <c r="FG821" s="272"/>
      <c r="FH821" s="272"/>
      <c r="FI821" s="272"/>
      <c r="FJ821" s="272"/>
      <c r="FK821" s="272"/>
      <c r="FL821" s="272"/>
      <c r="FM821" s="272"/>
      <c r="FN821" s="272"/>
      <c r="FO821" s="272"/>
    </row>
    <row r="822" spans="3:171" ht="15">
      <c r="C822" s="301"/>
      <c r="D822" s="272"/>
      <c r="E822" s="272"/>
      <c r="F822" s="272"/>
      <c r="G822" s="272"/>
      <c r="H822" s="272"/>
      <c r="I822" s="272"/>
      <c r="J822" s="272"/>
      <c r="K822" s="272"/>
      <c r="L822" s="272"/>
      <c r="M822" s="272"/>
      <c r="N822" s="272"/>
      <c r="O822" s="272"/>
      <c r="P822" s="272"/>
      <c r="Q822" s="272"/>
      <c r="R822" s="272"/>
      <c r="S822" s="272"/>
      <c r="T822" s="272"/>
      <c r="U822" s="272"/>
      <c r="V822" s="272"/>
      <c r="W822" s="272"/>
      <c r="X822" s="272"/>
      <c r="Y822" s="272"/>
      <c r="Z822" s="272"/>
      <c r="AA822" s="272"/>
      <c r="AB822" s="272"/>
      <c r="AC822" s="272"/>
      <c r="AD822" s="272"/>
      <c r="AE822" s="272"/>
      <c r="AF822" s="272"/>
      <c r="AG822" s="272"/>
      <c r="AH822" s="272"/>
      <c r="AI822" s="272"/>
      <c r="AJ822" s="272"/>
      <c r="AK822" s="272"/>
      <c r="AL822" s="272"/>
      <c r="AM822" s="272"/>
      <c r="AN822" s="272"/>
      <c r="AO822" s="272"/>
      <c r="AP822" s="272"/>
      <c r="AQ822" s="272"/>
      <c r="AR822" s="272"/>
      <c r="AS822" s="272"/>
      <c r="AT822" s="272"/>
      <c r="AU822" s="272"/>
      <c r="AV822" s="272"/>
      <c r="AW822" s="272"/>
      <c r="AX822" s="272"/>
      <c r="AY822" s="272"/>
      <c r="AZ822" s="272"/>
      <c r="BA822" s="272"/>
      <c r="BB822" s="272"/>
      <c r="BC822" s="272"/>
      <c r="BD822" s="272"/>
      <c r="BE822" s="272"/>
      <c r="BF822" s="272"/>
      <c r="BG822" s="272"/>
      <c r="BH822" s="272"/>
      <c r="BI822" s="272"/>
      <c r="BJ822" s="272"/>
      <c r="BK822" s="272"/>
      <c r="BL822" s="272"/>
      <c r="BM822" s="272"/>
      <c r="BN822" s="272"/>
      <c r="BO822" s="272"/>
      <c r="BP822" s="272"/>
      <c r="BQ822" s="272"/>
      <c r="BR822" s="272"/>
      <c r="BS822" s="272"/>
      <c r="BT822" s="272"/>
      <c r="BU822" s="272"/>
      <c r="BV822" s="272"/>
      <c r="BW822" s="272"/>
      <c r="BX822" s="272"/>
      <c r="BY822" s="272"/>
      <c r="BZ822" s="272"/>
      <c r="CA822" s="272"/>
      <c r="CB822" s="272"/>
      <c r="CC822" s="272"/>
      <c r="CD822" s="272"/>
      <c r="CE822" s="272"/>
      <c r="CF822" s="272"/>
      <c r="CG822" s="272"/>
      <c r="CH822" s="272"/>
      <c r="CI822" s="272"/>
      <c r="CJ822" s="272"/>
      <c r="CK822" s="272"/>
      <c r="CL822" s="272"/>
      <c r="CM822" s="272"/>
      <c r="CN822" s="272"/>
      <c r="CO822" s="272"/>
      <c r="CP822" s="272"/>
      <c r="CQ822" s="272"/>
      <c r="CR822" s="272"/>
      <c r="CS822" s="272"/>
      <c r="CT822" s="272"/>
      <c r="CU822" s="272"/>
      <c r="CV822" s="272"/>
      <c r="CW822" s="272"/>
      <c r="CX822" s="272"/>
      <c r="CY822" s="272"/>
      <c r="CZ822" s="272"/>
      <c r="DA822" s="272"/>
      <c r="DB822" s="272"/>
      <c r="DC822" s="272"/>
      <c r="DD822" s="272"/>
      <c r="DE822" s="272"/>
      <c r="DF822" s="272"/>
      <c r="DG822" s="272"/>
      <c r="DH822" s="272"/>
      <c r="DI822" s="272"/>
      <c r="DJ822" s="272"/>
      <c r="DK822" s="272"/>
      <c r="DL822" s="272"/>
      <c r="DM822" s="272"/>
      <c r="DN822" s="272"/>
      <c r="DO822" s="272"/>
      <c r="DP822" s="272"/>
      <c r="DQ822" s="272"/>
      <c r="DR822" s="272"/>
      <c r="DS822" s="272"/>
      <c r="DT822" s="272"/>
      <c r="DU822" s="272"/>
      <c r="DV822" s="272"/>
      <c r="DW822" s="272"/>
      <c r="DX822" s="272"/>
      <c r="DY822" s="272"/>
      <c r="DZ822" s="272"/>
      <c r="EA822" s="272"/>
      <c r="EB822" s="272"/>
      <c r="EC822" s="272"/>
      <c r="ED822" s="272"/>
      <c r="EE822" s="272"/>
      <c r="EF822" s="272"/>
      <c r="EG822" s="272"/>
      <c r="EH822" s="272"/>
      <c r="EI822" s="272"/>
      <c r="EJ822" s="272"/>
      <c r="EK822" s="272"/>
      <c r="EL822" s="272"/>
      <c r="EM822" s="272"/>
      <c r="EN822" s="272"/>
      <c r="EO822" s="272"/>
      <c r="EP822" s="272"/>
      <c r="EQ822" s="272"/>
      <c r="ER822" s="272"/>
      <c r="ES822" s="272"/>
      <c r="ET822" s="272"/>
      <c r="EU822" s="272"/>
      <c r="EV822" s="272"/>
      <c r="EW822" s="272"/>
      <c r="EX822" s="272"/>
      <c r="EY822" s="272"/>
      <c r="EZ822" s="272"/>
      <c r="FA822" s="272"/>
      <c r="FB822" s="272"/>
      <c r="FC822" s="272"/>
      <c r="FD822" s="272"/>
      <c r="FE822" s="272"/>
      <c r="FF822" s="272"/>
      <c r="FG822" s="272"/>
      <c r="FH822" s="272"/>
      <c r="FI822" s="272"/>
      <c r="FJ822" s="272"/>
      <c r="FK822" s="272"/>
      <c r="FL822" s="272"/>
      <c r="FM822" s="272"/>
      <c r="FN822" s="272"/>
      <c r="FO822" s="272"/>
    </row>
    <row r="823" spans="3:171" ht="15">
      <c r="C823" s="301"/>
      <c r="D823" s="272"/>
      <c r="E823" s="272"/>
      <c r="F823" s="272"/>
      <c r="G823" s="272"/>
      <c r="H823" s="272"/>
      <c r="I823" s="272"/>
      <c r="J823" s="272"/>
      <c r="K823" s="272"/>
      <c r="L823" s="272"/>
      <c r="M823" s="272"/>
      <c r="N823" s="272"/>
      <c r="O823" s="272"/>
      <c r="P823" s="272"/>
      <c r="Q823" s="272"/>
      <c r="R823" s="272"/>
      <c r="S823" s="272"/>
      <c r="T823" s="272"/>
      <c r="U823" s="272"/>
      <c r="V823" s="272"/>
      <c r="W823" s="272"/>
      <c r="X823" s="272"/>
      <c r="Y823" s="272"/>
      <c r="Z823" s="272"/>
      <c r="AA823" s="272"/>
      <c r="AB823" s="272"/>
      <c r="AC823" s="272"/>
      <c r="AD823" s="272"/>
      <c r="AE823" s="272"/>
      <c r="AF823" s="272"/>
      <c r="AG823" s="272"/>
      <c r="AH823" s="272"/>
      <c r="AI823" s="272"/>
      <c r="AJ823" s="272"/>
      <c r="AK823" s="272"/>
      <c r="AL823" s="272"/>
      <c r="AM823" s="272"/>
      <c r="AN823" s="272"/>
      <c r="AO823" s="272"/>
      <c r="AP823" s="272"/>
      <c r="AQ823" s="272"/>
      <c r="AR823" s="272"/>
      <c r="AS823" s="272"/>
      <c r="AT823" s="272"/>
      <c r="AU823" s="272"/>
      <c r="AV823" s="272"/>
      <c r="AW823" s="272"/>
      <c r="AX823" s="272"/>
      <c r="AY823" s="272"/>
      <c r="AZ823" s="272"/>
      <c r="BA823" s="272"/>
      <c r="BB823" s="272"/>
      <c r="BC823" s="272"/>
      <c r="BD823" s="272"/>
      <c r="BE823" s="272"/>
      <c r="BF823" s="272"/>
      <c r="BG823" s="272"/>
      <c r="BH823" s="272"/>
      <c r="BI823" s="272"/>
      <c r="BJ823" s="272"/>
      <c r="BK823" s="272"/>
      <c r="BL823" s="272"/>
      <c r="BM823" s="272"/>
      <c r="BN823" s="272"/>
      <c r="BO823" s="272"/>
      <c r="BP823" s="272"/>
      <c r="BQ823" s="272"/>
      <c r="BR823" s="272"/>
      <c r="BS823" s="272"/>
      <c r="BT823" s="272"/>
      <c r="BU823" s="272"/>
      <c r="BV823" s="272"/>
      <c r="BW823" s="272"/>
      <c r="BX823" s="272"/>
      <c r="BY823" s="272"/>
      <c r="BZ823" s="272"/>
      <c r="CA823" s="272"/>
      <c r="CB823" s="272"/>
      <c r="CC823" s="272"/>
      <c r="CD823" s="272"/>
      <c r="CE823" s="272"/>
      <c r="CF823" s="272"/>
      <c r="CG823" s="272"/>
      <c r="CH823" s="272"/>
      <c r="CI823" s="272"/>
      <c r="CJ823" s="272"/>
      <c r="CK823" s="272"/>
      <c r="CL823" s="272"/>
      <c r="CM823" s="272"/>
      <c r="CN823" s="272"/>
      <c r="CO823" s="272"/>
      <c r="CP823" s="272"/>
      <c r="CQ823" s="272"/>
      <c r="CR823" s="272"/>
      <c r="CS823" s="272"/>
      <c r="CT823" s="272"/>
      <c r="CU823" s="272"/>
      <c r="CV823" s="272"/>
      <c r="CW823" s="272"/>
      <c r="CX823" s="272"/>
      <c r="CY823" s="272"/>
      <c r="CZ823" s="272"/>
      <c r="DA823" s="272"/>
      <c r="DB823" s="272"/>
      <c r="DC823" s="272"/>
      <c r="DD823" s="272"/>
      <c r="DE823" s="272"/>
      <c r="DF823" s="272"/>
      <c r="DG823" s="272"/>
      <c r="DH823" s="272"/>
      <c r="DI823" s="272"/>
      <c r="DJ823" s="272"/>
      <c r="DK823" s="272"/>
      <c r="DL823" s="272"/>
      <c r="DM823" s="272"/>
      <c r="DN823" s="272"/>
      <c r="DO823" s="272"/>
      <c r="DP823" s="272"/>
      <c r="DQ823" s="272"/>
      <c r="DR823" s="272"/>
      <c r="DS823" s="272"/>
      <c r="DT823" s="272"/>
      <c r="DU823" s="272"/>
      <c r="DV823" s="272"/>
      <c r="DW823" s="272"/>
      <c r="DX823" s="272"/>
      <c r="DY823" s="272"/>
      <c r="DZ823" s="272"/>
      <c r="EA823" s="272"/>
      <c r="EB823" s="272"/>
      <c r="EC823" s="272"/>
      <c r="ED823" s="272"/>
      <c r="EE823" s="272"/>
      <c r="EF823" s="272"/>
      <c r="EG823" s="272"/>
      <c r="EH823" s="272"/>
      <c r="EI823" s="272"/>
      <c r="EJ823" s="272"/>
      <c r="EK823" s="272"/>
      <c r="EL823" s="272"/>
      <c r="EM823" s="272"/>
      <c r="EN823" s="272"/>
      <c r="EO823" s="272"/>
      <c r="EP823" s="272"/>
      <c r="EQ823" s="272"/>
      <c r="ER823" s="272"/>
      <c r="ES823" s="272"/>
      <c r="ET823" s="272"/>
      <c r="EU823" s="272"/>
      <c r="EV823" s="272"/>
      <c r="EW823" s="272"/>
      <c r="EX823" s="272"/>
      <c r="EY823" s="272"/>
      <c r="EZ823" s="272"/>
      <c r="FA823" s="272"/>
      <c r="FB823" s="272"/>
      <c r="FC823" s="272"/>
      <c r="FD823" s="272"/>
      <c r="FE823" s="272"/>
      <c r="FF823" s="272"/>
      <c r="FG823" s="272"/>
      <c r="FH823" s="272"/>
      <c r="FI823" s="272"/>
      <c r="FJ823" s="272"/>
      <c r="FK823" s="272"/>
      <c r="FL823" s="272"/>
      <c r="FM823" s="272"/>
      <c r="FN823" s="272"/>
      <c r="FO823" s="272"/>
    </row>
    <row r="824" spans="3:171" ht="15">
      <c r="C824" s="301"/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  <c r="Q824" s="272"/>
      <c r="R824" s="272"/>
      <c r="S824" s="272"/>
      <c r="T824" s="272"/>
      <c r="U824" s="272"/>
      <c r="V824" s="272"/>
      <c r="W824" s="272"/>
      <c r="X824" s="272"/>
      <c r="Y824" s="272"/>
      <c r="Z824" s="272"/>
      <c r="AA824" s="272"/>
      <c r="AB824" s="272"/>
      <c r="AC824" s="272"/>
      <c r="AD824" s="272"/>
      <c r="AE824" s="272"/>
      <c r="AF824" s="272"/>
      <c r="AG824" s="272"/>
      <c r="AH824" s="272"/>
      <c r="AI824" s="272"/>
      <c r="AJ824" s="272"/>
      <c r="AK824" s="272"/>
      <c r="AL824" s="272"/>
      <c r="AM824" s="272"/>
      <c r="AN824" s="272"/>
      <c r="AO824" s="272"/>
      <c r="AP824" s="272"/>
      <c r="AQ824" s="272"/>
      <c r="AR824" s="272"/>
      <c r="AS824" s="272"/>
      <c r="AT824" s="272"/>
      <c r="AU824" s="272"/>
      <c r="AV824" s="272"/>
      <c r="AW824" s="272"/>
      <c r="AX824" s="272"/>
      <c r="AY824" s="272"/>
      <c r="AZ824" s="272"/>
      <c r="BA824" s="272"/>
      <c r="BB824" s="272"/>
      <c r="BC824" s="272"/>
      <c r="BD824" s="272"/>
      <c r="BE824" s="272"/>
      <c r="BF824" s="272"/>
      <c r="BG824" s="272"/>
      <c r="BH824" s="272"/>
      <c r="BI824" s="272"/>
      <c r="BJ824" s="272"/>
      <c r="BK824" s="272"/>
      <c r="BL824" s="272"/>
      <c r="BM824" s="272"/>
      <c r="BN824" s="272"/>
      <c r="BO824" s="272"/>
      <c r="BP824" s="272"/>
      <c r="BQ824" s="272"/>
      <c r="BR824" s="272"/>
      <c r="BS824" s="272"/>
      <c r="BT824" s="272"/>
      <c r="BU824" s="272"/>
      <c r="BV824" s="272"/>
      <c r="BW824" s="272"/>
      <c r="BX824" s="272"/>
      <c r="BY824" s="272"/>
      <c r="BZ824" s="272"/>
      <c r="CA824" s="272"/>
      <c r="CB824" s="272"/>
      <c r="CC824" s="272"/>
      <c r="CD824" s="272"/>
      <c r="CE824" s="272"/>
      <c r="CF824" s="272"/>
      <c r="CG824" s="272"/>
      <c r="CH824" s="272"/>
      <c r="CI824" s="272"/>
      <c r="CJ824" s="272"/>
      <c r="CK824" s="272"/>
      <c r="CL824" s="272"/>
      <c r="CM824" s="272"/>
      <c r="CN824" s="272"/>
      <c r="CO824" s="272"/>
      <c r="CP824" s="272"/>
      <c r="CQ824" s="272"/>
      <c r="CR824" s="272"/>
      <c r="CS824" s="272"/>
      <c r="CT824" s="272"/>
      <c r="CU824" s="272"/>
      <c r="CV824" s="272"/>
      <c r="CW824" s="272"/>
      <c r="CX824" s="272"/>
      <c r="CY824" s="272"/>
      <c r="CZ824" s="272"/>
      <c r="DA824" s="272"/>
      <c r="DB824" s="272"/>
      <c r="DC824" s="272"/>
      <c r="DD824" s="272"/>
      <c r="DE824" s="272"/>
      <c r="DF824" s="272"/>
      <c r="DG824" s="272"/>
      <c r="DH824" s="272"/>
      <c r="DI824" s="272"/>
      <c r="DJ824" s="272"/>
      <c r="DK824" s="272"/>
      <c r="DL824" s="272"/>
      <c r="DM824" s="272"/>
      <c r="DN824" s="272"/>
      <c r="DO824" s="272"/>
      <c r="DP824" s="272"/>
      <c r="DQ824" s="272"/>
      <c r="DR824" s="272"/>
      <c r="DS824" s="272"/>
      <c r="DT824" s="272"/>
      <c r="DU824" s="272"/>
      <c r="DV824" s="272"/>
      <c r="DW824" s="272"/>
      <c r="DX824" s="272"/>
      <c r="DY824" s="272"/>
      <c r="DZ824" s="272"/>
      <c r="EA824" s="272"/>
      <c r="EB824" s="272"/>
      <c r="EC824" s="272"/>
      <c r="ED824" s="272"/>
      <c r="EE824" s="272"/>
      <c r="EF824" s="272"/>
      <c r="EG824" s="272"/>
      <c r="EH824" s="272"/>
      <c r="EI824" s="272"/>
      <c r="EJ824" s="272"/>
      <c r="EK824" s="272"/>
      <c r="EL824" s="272"/>
      <c r="EM824" s="272"/>
      <c r="EN824" s="272"/>
      <c r="EO824" s="272"/>
      <c r="EP824" s="272"/>
      <c r="EQ824" s="272"/>
      <c r="ER824" s="272"/>
      <c r="ES824" s="272"/>
      <c r="ET824" s="272"/>
      <c r="EU824" s="272"/>
      <c r="EV824" s="272"/>
      <c r="EW824" s="272"/>
      <c r="EX824" s="272"/>
      <c r="EY824" s="272"/>
      <c r="EZ824" s="272"/>
      <c r="FA824" s="272"/>
      <c r="FB824" s="272"/>
      <c r="FC824" s="272"/>
      <c r="FD824" s="272"/>
      <c r="FE824" s="272"/>
      <c r="FF824" s="272"/>
      <c r="FG824" s="272"/>
      <c r="FH824" s="272"/>
      <c r="FI824" s="272"/>
      <c r="FJ824" s="272"/>
      <c r="FK824" s="272"/>
      <c r="FL824" s="272"/>
      <c r="FM824" s="272"/>
      <c r="FN824" s="272"/>
      <c r="FO824" s="272"/>
    </row>
    <row r="825" spans="3:171" ht="15">
      <c r="C825" s="301"/>
      <c r="D825" s="272"/>
      <c r="E825" s="272"/>
      <c r="F825" s="272"/>
      <c r="G825" s="272"/>
      <c r="H825" s="272"/>
      <c r="I825" s="272"/>
      <c r="J825" s="272"/>
      <c r="K825" s="272"/>
      <c r="L825" s="272"/>
      <c r="M825" s="272"/>
      <c r="N825" s="272"/>
      <c r="O825" s="272"/>
      <c r="P825" s="272"/>
      <c r="Q825" s="272"/>
      <c r="R825" s="272"/>
      <c r="S825" s="272"/>
      <c r="T825" s="272"/>
      <c r="U825" s="272"/>
      <c r="V825" s="272"/>
      <c r="W825" s="272"/>
      <c r="X825" s="272"/>
      <c r="Y825" s="272"/>
      <c r="Z825" s="272"/>
      <c r="AA825" s="272"/>
      <c r="AB825" s="272"/>
      <c r="AC825" s="272"/>
      <c r="AD825" s="272"/>
      <c r="AE825" s="272"/>
      <c r="AF825" s="272"/>
      <c r="AG825" s="272"/>
      <c r="AH825" s="272"/>
      <c r="AI825" s="272"/>
      <c r="AJ825" s="272"/>
      <c r="AK825" s="272"/>
      <c r="AL825" s="272"/>
      <c r="AM825" s="272"/>
      <c r="AN825" s="272"/>
      <c r="AO825" s="272"/>
      <c r="AP825" s="272"/>
      <c r="AQ825" s="272"/>
      <c r="AR825" s="272"/>
      <c r="AS825" s="272"/>
      <c r="AT825" s="272"/>
      <c r="AU825" s="272"/>
      <c r="AV825" s="272"/>
      <c r="AW825" s="272"/>
      <c r="AX825" s="272"/>
      <c r="AY825" s="272"/>
      <c r="AZ825" s="272"/>
      <c r="BA825" s="272"/>
      <c r="BB825" s="272"/>
      <c r="BC825" s="272"/>
      <c r="BD825" s="272"/>
      <c r="BE825" s="272"/>
      <c r="BF825" s="272"/>
      <c r="BG825" s="272"/>
      <c r="BH825" s="272"/>
      <c r="BI825" s="272"/>
      <c r="BJ825" s="272"/>
      <c r="BK825" s="272"/>
      <c r="BL825" s="272"/>
      <c r="BM825" s="272"/>
      <c r="BN825" s="272"/>
      <c r="BO825" s="272"/>
      <c r="BP825" s="272"/>
      <c r="BQ825" s="272"/>
      <c r="BR825" s="272"/>
      <c r="BS825" s="272"/>
      <c r="BT825" s="272"/>
      <c r="BU825" s="272"/>
      <c r="BV825" s="272"/>
      <c r="BW825" s="272"/>
      <c r="BX825" s="272"/>
      <c r="BY825" s="272"/>
      <c r="BZ825" s="272"/>
      <c r="CA825" s="272"/>
      <c r="CB825" s="272"/>
      <c r="CC825" s="272"/>
      <c r="CD825" s="272"/>
      <c r="CE825" s="272"/>
      <c r="CF825" s="272"/>
      <c r="CG825" s="272"/>
      <c r="CH825" s="272"/>
      <c r="CI825" s="272"/>
      <c r="CJ825" s="272"/>
      <c r="CK825" s="272"/>
      <c r="CL825" s="272"/>
      <c r="CM825" s="272"/>
      <c r="CN825" s="272"/>
      <c r="CO825" s="272"/>
      <c r="CP825" s="272"/>
      <c r="CQ825" s="272"/>
      <c r="CR825" s="272"/>
      <c r="CS825" s="272"/>
      <c r="CT825" s="272"/>
      <c r="CU825" s="272"/>
      <c r="CV825" s="272"/>
      <c r="CW825" s="272"/>
      <c r="CX825" s="272"/>
      <c r="CY825" s="272"/>
      <c r="CZ825" s="272"/>
      <c r="DA825" s="272"/>
      <c r="DB825" s="272"/>
      <c r="DC825" s="272"/>
      <c r="DD825" s="272"/>
      <c r="DE825" s="272"/>
      <c r="DF825" s="272"/>
      <c r="DG825" s="272"/>
      <c r="DH825" s="272"/>
      <c r="DI825" s="272"/>
      <c r="DJ825" s="272"/>
      <c r="DK825" s="272"/>
      <c r="DL825" s="272"/>
      <c r="DM825" s="272"/>
      <c r="DN825" s="272"/>
      <c r="DO825" s="272"/>
      <c r="DP825" s="272"/>
      <c r="DQ825" s="272"/>
      <c r="DR825" s="272"/>
      <c r="DS825" s="272"/>
      <c r="DT825" s="272"/>
      <c r="DU825" s="272"/>
      <c r="DV825" s="272"/>
      <c r="DW825" s="272"/>
      <c r="DX825" s="272"/>
      <c r="DY825" s="272"/>
      <c r="DZ825" s="272"/>
      <c r="EA825" s="272"/>
      <c r="EB825" s="272"/>
      <c r="EC825" s="272"/>
      <c r="ED825" s="272"/>
      <c r="EE825" s="272"/>
      <c r="EF825" s="272"/>
      <c r="EG825" s="272"/>
      <c r="EH825" s="272"/>
      <c r="EI825" s="272"/>
      <c r="EJ825" s="272"/>
      <c r="EK825" s="272"/>
      <c r="EL825" s="272"/>
      <c r="EM825" s="272"/>
      <c r="EN825" s="272"/>
      <c r="EO825" s="272"/>
      <c r="EP825" s="272"/>
      <c r="EQ825" s="272"/>
      <c r="ER825" s="272"/>
      <c r="ES825" s="272"/>
      <c r="ET825" s="272"/>
      <c r="EU825" s="272"/>
      <c r="EV825" s="272"/>
      <c r="EW825" s="272"/>
      <c r="EX825" s="272"/>
      <c r="EY825" s="272"/>
      <c r="EZ825" s="272"/>
      <c r="FA825" s="272"/>
      <c r="FB825" s="272"/>
      <c r="FC825" s="272"/>
      <c r="FD825" s="272"/>
      <c r="FE825" s="272"/>
      <c r="FF825" s="272"/>
      <c r="FG825" s="272"/>
      <c r="FH825" s="272"/>
      <c r="FI825" s="272"/>
      <c r="FJ825" s="272"/>
      <c r="FK825" s="272"/>
      <c r="FL825" s="272"/>
      <c r="FM825" s="272"/>
      <c r="FN825" s="272"/>
      <c r="FO825" s="272"/>
    </row>
    <row r="826" spans="3:171" ht="15">
      <c r="C826" s="301"/>
      <c r="D826" s="272"/>
      <c r="E826" s="272"/>
      <c r="F826" s="272"/>
      <c r="G826" s="272"/>
      <c r="H826" s="272"/>
      <c r="I826" s="272"/>
      <c r="J826" s="272"/>
      <c r="K826" s="272"/>
      <c r="L826" s="272"/>
      <c r="M826" s="272"/>
      <c r="N826" s="272"/>
      <c r="O826" s="272"/>
      <c r="P826" s="272"/>
      <c r="Q826" s="272"/>
      <c r="R826" s="272"/>
      <c r="S826" s="272"/>
      <c r="T826" s="272"/>
      <c r="U826" s="272"/>
      <c r="V826" s="272"/>
      <c r="W826" s="272"/>
      <c r="X826" s="272"/>
      <c r="Y826" s="272"/>
      <c r="Z826" s="272"/>
      <c r="AA826" s="272"/>
      <c r="AB826" s="272"/>
      <c r="AC826" s="272"/>
      <c r="AD826" s="272"/>
      <c r="AE826" s="272"/>
      <c r="AF826" s="272"/>
      <c r="AG826" s="272"/>
      <c r="AH826" s="272"/>
      <c r="AI826" s="272"/>
      <c r="AJ826" s="272"/>
      <c r="AK826" s="272"/>
      <c r="AL826" s="272"/>
      <c r="AM826" s="272"/>
      <c r="AN826" s="272"/>
      <c r="AO826" s="272"/>
      <c r="AP826" s="272"/>
      <c r="AQ826" s="272"/>
      <c r="AR826" s="272"/>
      <c r="AS826" s="272"/>
      <c r="AT826" s="272"/>
      <c r="AU826" s="272"/>
      <c r="AV826" s="272"/>
      <c r="AW826" s="272"/>
      <c r="AX826" s="272"/>
      <c r="AY826" s="272"/>
      <c r="AZ826" s="272"/>
      <c r="BA826" s="272"/>
      <c r="BB826" s="272"/>
      <c r="BC826" s="272"/>
      <c r="BD826" s="272"/>
      <c r="BE826" s="272"/>
      <c r="BF826" s="272"/>
      <c r="BG826" s="272"/>
      <c r="BH826" s="272"/>
      <c r="BI826" s="272"/>
      <c r="BJ826" s="272"/>
      <c r="BK826" s="272"/>
      <c r="BL826" s="272"/>
      <c r="BM826" s="272"/>
      <c r="BN826" s="272"/>
      <c r="BO826" s="272"/>
      <c r="BP826" s="272"/>
      <c r="BQ826" s="272"/>
      <c r="BR826" s="272"/>
      <c r="BS826" s="272"/>
      <c r="BT826" s="272"/>
      <c r="BU826" s="272"/>
      <c r="BV826" s="272"/>
      <c r="BW826" s="272"/>
      <c r="BX826" s="272"/>
      <c r="BY826" s="272"/>
      <c r="BZ826" s="272"/>
      <c r="CA826" s="272"/>
      <c r="CB826" s="272"/>
      <c r="CC826" s="272"/>
      <c r="CD826" s="272"/>
      <c r="CE826" s="272"/>
      <c r="CF826" s="272"/>
      <c r="CG826" s="272"/>
      <c r="CH826" s="272"/>
      <c r="CI826" s="272"/>
      <c r="CJ826" s="272"/>
      <c r="CK826" s="272"/>
      <c r="CL826" s="272"/>
      <c r="CM826" s="272"/>
      <c r="CN826" s="272"/>
      <c r="CO826" s="272"/>
      <c r="CP826" s="272"/>
      <c r="CQ826" s="272"/>
      <c r="CR826" s="272"/>
      <c r="CS826" s="272"/>
      <c r="CT826" s="272"/>
      <c r="CU826" s="272"/>
      <c r="CV826" s="272"/>
      <c r="CW826" s="272"/>
      <c r="CX826" s="272"/>
      <c r="CY826" s="272"/>
      <c r="CZ826" s="272"/>
      <c r="DA826" s="272"/>
      <c r="DB826" s="272"/>
      <c r="DC826" s="272"/>
      <c r="DD826" s="272"/>
      <c r="DE826" s="272"/>
      <c r="DF826" s="272"/>
      <c r="DG826" s="272"/>
      <c r="DH826" s="272"/>
      <c r="DI826" s="272"/>
      <c r="DJ826" s="272"/>
      <c r="DK826" s="272"/>
      <c r="DL826" s="272"/>
      <c r="DM826" s="272"/>
      <c r="DN826" s="272"/>
      <c r="DO826" s="272"/>
      <c r="DP826" s="272"/>
      <c r="DQ826" s="272"/>
      <c r="DR826" s="272"/>
      <c r="DS826" s="272"/>
      <c r="DT826" s="272"/>
      <c r="DU826" s="272"/>
      <c r="DV826" s="272"/>
      <c r="DW826" s="272"/>
      <c r="DX826" s="272"/>
      <c r="DY826" s="272"/>
      <c r="DZ826" s="272"/>
      <c r="EA826" s="272"/>
      <c r="EB826" s="272"/>
      <c r="EC826" s="272"/>
      <c r="ED826" s="272"/>
      <c r="EE826" s="272"/>
      <c r="EF826" s="272"/>
      <c r="EG826" s="272"/>
      <c r="EH826" s="272"/>
      <c r="EI826" s="272"/>
      <c r="EJ826" s="272"/>
      <c r="EK826" s="272"/>
      <c r="EL826" s="272"/>
      <c r="EM826" s="272"/>
      <c r="EN826" s="272"/>
      <c r="EO826" s="272"/>
      <c r="EP826" s="272"/>
      <c r="EQ826" s="272"/>
      <c r="ER826" s="272"/>
      <c r="ES826" s="272"/>
      <c r="ET826" s="272"/>
      <c r="EU826" s="272"/>
      <c r="EV826" s="272"/>
      <c r="EW826" s="272"/>
      <c r="EX826" s="272"/>
      <c r="EY826" s="272"/>
      <c r="EZ826" s="272"/>
      <c r="FA826" s="272"/>
      <c r="FB826" s="272"/>
      <c r="FC826" s="272"/>
      <c r="FD826" s="272"/>
      <c r="FE826" s="272"/>
      <c r="FF826" s="272"/>
      <c r="FG826" s="272"/>
      <c r="FH826" s="272"/>
      <c r="FI826" s="272"/>
      <c r="FJ826" s="272"/>
      <c r="FK826" s="272"/>
      <c r="FL826" s="272"/>
      <c r="FM826" s="272"/>
      <c r="FN826" s="272"/>
      <c r="FO826" s="272"/>
    </row>
    <row r="827" spans="3:171" ht="15">
      <c r="C827" s="301"/>
      <c r="D827" s="272"/>
      <c r="E827" s="272"/>
      <c r="F827" s="272"/>
      <c r="G827" s="272"/>
      <c r="H827" s="272"/>
      <c r="I827" s="272"/>
      <c r="J827" s="272"/>
      <c r="K827" s="272"/>
      <c r="L827" s="272"/>
      <c r="M827" s="272"/>
      <c r="N827" s="272"/>
      <c r="O827" s="272"/>
      <c r="P827" s="272"/>
      <c r="Q827" s="272"/>
      <c r="R827" s="272"/>
      <c r="S827" s="272"/>
      <c r="T827" s="272"/>
      <c r="U827" s="272"/>
      <c r="V827" s="272"/>
      <c r="W827" s="272"/>
      <c r="X827" s="272"/>
      <c r="Y827" s="272"/>
      <c r="Z827" s="272"/>
      <c r="AA827" s="272"/>
      <c r="AB827" s="272"/>
      <c r="AC827" s="272"/>
      <c r="AD827" s="272"/>
      <c r="AE827" s="272"/>
      <c r="AF827" s="272"/>
      <c r="AG827" s="272"/>
      <c r="AH827" s="272"/>
      <c r="AI827" s="272"/>
      <c r="AJ827" s="272"/>
      <c r="AK827" s="272"/>
      <c r="AL827" s="272"/>
      <c r="AM827" s="272"/>
      <c r="AN827" s="272"/>
      <c r="AO827" s="272"/>
      <c r="AP827" s="272"/>
      <c r="AQ827" s="272"/>
      <c r="AR827" s="272"/>
      <c r="AS827" s="272"/>
      <c r="AT827" s="272"/>
      <c r="AU827" s="272"/>
      <c r="AV827" s="272"/>
      <c r="AW827" s="272"/>
      <c r="AX827" s="272"/>
      <c r="AY827" s="272"/>
      <c r="AZ827" s="272"/>
      <c r="BA827" s="272"/>
      <c r="BB827" s="272"/>
      <c r="BC827" s="272"/>
      <c r="BD827" s="272"/>
      <c r="BE827" s="272"/>
      <c r="BF827" s="272"/>
      <c r="BG827" s="272"/>
      <c r="BH827" s="272"/>
      <c r="BI827" s="272"/>
      <c r="BJ827" s="272"/>
      <c r="BK827" s="272"/>
      <c r="BL827" s="272"/>
      <c r="BM827" s="272"/>
      <c r="BN827" s="272"/>
      <c r="BO827" s="272"/>
      <c r="BP827" s="272"/>
      <c r="BQ827" s="272"/>
      <c r="BR827" s="272"/>
      <c r="BS827" s="272"/>
      <c r="BT827" s="272"/>
      <c r="BU827" s="272"/>
      <c r="BV827" s="272"/>
      <c r="BW827" s="272"/>
      <c r="BX827" s="272"/>
      <c r="BY827" s="272"/>
      <c r="BZ827" s="272"/>
      <c r="CA827" s="272"/>
      <c r="CB827" s="272"/>
      <c r="CC827" s="272"/>
      <c r="CD827" s="272"/>
      <c r="CE827" s="272"/>
      <c r="CF827" s="272"/>
      <c r="CG827" s="272"/>
      <c r="CH827" s="272"/>
      <c r="CI827" s="272"/>
      <c r="CJ827" s="272"/>
      <c r="CK827" s="272"/>
      <c r="CL827" s="272"/>
      <c r="CM827" s="272"/>
      <c r="CN827" s="272"/>
      <c r="CO827" s="272"/>
      <c r="CP827" s="272"/>
      <c r="CQ827" s="272"/>
      <c r="CR827" s="272"/>
      <c r="CS827" s="272"/>
      <c r="CT827" s="272"/>
      <c r="CU827" s="272"/>
      <c r="CV827" s="272"/>
      <c r="CW827" s="272"/>
      <c r="CX827" s="272"/>
      <c r="CY827" s="272"/>
      <c r="CZ827" s="272"/>
      <c r="DA827" s="272"/>
      <c r="DB827" s="272"/>
      <c r="DC827" s="272"/>
      <c r="DD827" s="272"/>
      <c r="DE827" s="272"/>
      <c r="DF827" s="272"/>
      <c r="DG827" s="272"/>
      <c r="DH827" s="272"/>
      <c r="DI827" s="272"/>
      <c r="DJ827" s="272"/>
      <c r="DK827" s="272"/>
      <c r="DL827" s="272"/>
      <c r="DM827" s="272"/>
      <c r="DN827" s="272"/>
      <c r="DO827" s="272"/>
      <c r="DP827" s="272"/>
      <c r="DQ827" s="272"/>
      <c r="DR827" s="272"/>
      <c r="DS827" s="272"/>
      <c r="DT827" s="272"/>
      <c r="DU827" s="272"/>
      <c r="DV827" s="272"/>
      <c r="DW827" s="272"/>
      <c r="DX827" s="272"/>
      <c r="DY827" s="272"/>
      <c r="DZ827" s="272"/>
      <c r="EA827" s="272"/>
      <c r="EB827" s="272"/>
      <c r="EC827" s="272"/>
      <c r="ED827" s="272"/>
      <c r="EE827" s="272"/>
      <c r="EF827" s="272"/>
      <c r="EG827" s="272"/>
      <c r="EH827" s="272"/>
      <c r="EI827" s="272"/>
      <c r="EJ827" s="272"/>
      <c r="EK827" s="272"/>
      <c r="EL827" s="272"/>
      <c r="EM827" s="272"/>
      <c r="EN827" s="272"/>
      <c r="EO827" s="272"/>
      <c r="EP827" s="272"/>
      <c r="EQ827" s="272"/>
      <c r="ER827" s="272"/>
      <c r="ES827" s="272"/>
      <c r="ET827" s="272"/>
      <c r="EU827" s="272"/>
      <c r="EV827" s="272"/>
      <c r="EW827" s="272"/>
      <c r="EX827" s="272"/>
      <c r="EY827" s="272"/>
      <c r="EZ827" s="272"/>
      <c r="FA827" s="272"/>
      <c r="FB827" s="272"/>
      <c r="FC827" s="272"/>
      <c r="FD827" s="272"/>
      <c r="FE827" s="272"/>
      <c r="FF827" s="272"/>
      <c r="FG827" s="272"/>
      <c r="FH827" s="272"/>
      <c r="FI827" s="272"/>
      <c r="FJ827" s="272"/>
      <c r="FK827" s="272"/>
      <c r="FL827" s="272"/>
      <c r="FM827" s="272"/>
      <c r="FN827" s="272"/>
      <c r="FO827" s="272"/>
    </row>
    <row r="828" spans="3:171" ht="15">
      <c r="C828" s="301"/>
      <c r="D828" s="272"/>
      <c r="E828" s="272"/>
      <c r="F828" s="272"/>
      <c r="G828" s="272"/>
      <c r="H828" s="272"/>
      <c r="I828" s="272"/>
      <c r="J828" s="272"/>
      <c r="K828" s="272"/>
      <c r="L828" s="272"/>
      <c r="M828" s="272"/>
      <c r="N828" s="272"/>
      <c r="O828" s="272"/>
      <c r="P828" s="272"/>
      <c r="Q828" s="272"/>
      <c r="R828" s="272"/>
      <c r="S828" s="272"/>
      <c r="T828" s="272"/>
      <c r="U828" s="272"/>
      <c r="V828" s="272"/>
      <c r="W828" s="272"/>
      <c r="X828" s="272"/>
      <c r="Y828" s="272"/>
      <c r="Z828" s="272"/>
      <c r="AA828" s="272"/>
      <c r="AB828" s="272"/>
      <c r="AC828" s="272"/>
      <c r="AD828" s="272"/>
      <c r="AE828" s="272"/>
      <c r="AF828" s="272"/>
      <c r="AG828" s="272"/>
      <c r="AH828" s="272"/>
      <c r="AI828" s="272"/>
      <c r="AJ828" s="272"/>
      <c r="AK828" s="272"/>
      <c r="AL828" s="272"/>
      <c r="AM828" s="272"/>
      <c r="AN828" s="272"/>
      <c r="AO828" s="272"/>
      <c r="AP828" s="272"/>
      <c r="AQ828" s="272"/>
      <c r="AR828" s="272"/>
      <c r="AS828" s="272"/>
      <c r="AT828" s="272"/>
      <c r="AU828" s="272"/>
      <c r="AV828" s="272"/>
      <c r="AW828" s="272"/>
      <c r="AX828" s="272"/>
      <c r="AY828" s="272"/>
      <c r="AZ828" s="272"/>
      <c r="BA828" s="272"/>
      <c r="BB828" s="272"/>
      <c r="BC828" s="272"/>
      <c r="BD828" s="272"/>
      <c r="BE828" s="272"/>
      <c r="BF828" s="272"/>
      <c r="BG828" s="272"/>
      <c r="BH828" s="272"/>
      <c r="BI828" s="272"/>
      <c r="BJ828" s="272"/>
      <c r="BK828" s="272"/>
      <c r="BL828" s="272"/>
      <c r="BM828" s="272"/>
      <c r="BN828" s="272"/>
      <c r="BO828" s="272"/>
      <c r="BP828" s="272"/>
      <c r="BQ828" s="272"/>
      <c r="BR828" s="272"/>
      <c r="BS828" s="272"/>
      <c r="BT828" s="272"/>
      <c r="BU828" s="272"/>
      <c r="BV828" s="272"/>
      <c r="BW828" s="272"/>
      <c r="BX828" s="272"/>
      <c r="BY828" s="272"/>
      <c r="BZ828" s="272"/>
      <c r="CA828" s="272"/>
      <c r="CB828" s="272"/>
      <c r="CC828" s="272"/>
      <c r="CD828" s="272"/>
      <c r="CE828" s="272"/>
      <c r="CF828" s="272"/>
      <c r="CG828" s="272"/>
      <c r="CH828" s="272"/>
      <c r="CI828" s="272"/>
      <c r="CJ828" s="272"/>
      <c r="CK828" s="272"/>
      <c r="CL828" s="272"/>
      <c r="CM828" s="272"/>
      <c r="CN828" s="272"/>
      <c r="CO828" s="272"/>
      <c r="CP828" s="272"/>
      <c r="CQ828" s="272"/>
      <c r="CR828" s="272"/>
      <c r="CS828" s="272"/>
      <c r="CT828" s="272"/>
      <c r="CU828" s="272"/>
      <c r="CV828" s="272"/>
      <c r="CW828" s="272"/>
      <c r="CX828" s="272"/>
      <c r="CY828" s="272"/>
      <c r="CZ828" s="272"/>
      <c r="DA828" s="272"/>
      <c r="DB828" s="272"/>
      <c r="DC828" s="272"/>
      <c r="DD828" s="272"/>
      <c r="DE828" s="272"/>
      <c r="DF828" s="272"/>
      <c r="DG828" s="272"/>
      <c r="DH828" s="272"/>
      <c r="DI828" s="272"/>
      <c r="DJ828" s="272"/>
      <c r="DK828" s="272"/>
      <c r="DL828" s="272"/>
      <c r="DM828" s="272"/>
      <c r="DN828" s="272"/>
      <c r="DO828" s="272"/>
      <c r="DP828" s="272"/>
      <c r="DQ828" s="272"/>
      <c r="DR828" s="272"/>
      <c r="DS828" s="272"/>
      <c r="DT828" s="272"/>
      <c r="DU828" s="272"/>
      <c r="DV828" s="272"/>
      <c r="DW828" s="272"/>
      <c r="DX828" s="272"/>
      <c r="DY828" s="272"/>
      <c r="DZ828" s="272"/>
      <c r="EA828" s="272"/>
      <c r="EB828" s="272"/>
      <c r="EC828" s="272"/>
      <c r="ED828" s="272"/>
      <c r="EE828" s="272"/>
      <c r="EF828" s="272"/>
      <c r="EG828" s="272"/>
      <c r="EH828" s="272"/>
      <c r="EI828" s="272"/>
      <c r="EJ828" s="272"/>
      <c r="EK828" s="272"/>
      <c r="EL828" s="272"/>
      <c r="EM828" s="272"/>
      <c r="EN828" s="272"/>
      <c r="EO828" s="272"/>
      <c r="EP828" s="272"/>
      <c r="EQ828" s="272"/>
      <c r="ER828" s="272"/>
      <c r="ES828" s="272"/>
      <c r="ET828" s="272"/>
      <c r="EU828" s="272"/>
      <c r="EV828" s="272"/>
      <c r="EW828" s="272"/>
      <c r="EX828" s="272"/>
      <c r="EY828" s="272"/>
      <c r="EZ828" s="272"/>
      <c r="FA828" s="272"/>
      <c r="FB828" s="272"/>
      <c r="FC828" s="272"/>
      <c r="FD828" s="272"/>
      <c r="FE828" s="272"/>
      <c r="FF828" s="272"/>
      <c r="FG828" s="272"/>
      <c r="FH828" s="272"/>
      <c r="FI828" s="272"/>
      <c r="FJ828" s="272"/>
      <c r="FK828" s="272"/>
      <c r="FL828" s="272"/>
      <c r="FM828" s="272"/>
      <c r="FN828" s="272"/>
      <c r="FO828" s="272"/>
    </row>
    <row r="829" spans="3:171" ht="15">
      <c r="C829" s="301"/>
      <c r="D829" s="272"/>
      <c r="E829" s="272"/>
      <c r="F829" s="272"/>
      <c r="G829" s="272"/>
      <c r="H829" s="272"/>
      <c r="I829" s="272"/>
      <c r="J829" s="272"/>
      <c r="K829" s="272"/>
      <c r="L829" s="272"/>
      <c r="M829" s="272"/>
      <c r="N829" s="272"/>
      <c r="O829" s="272"/>
      <c r="P829" s="272"/>
      <c r="Q829" s="272"/>
      <c r="R829" s="272"/>
      <c r="S829" s="272"/>
      <c r="T829" s="272"/>
      <c r="U829" s="272"/>
      <c r="V829" s="272"/>
      <c r="W829" s="272"/>
      <c r="X829" s="272"/>
      <c r="Y829" s="272"/>
      <c r="Z829" s="272"/>
      <c r="AA829" s="272"/>
      <c r="AB829" s="272"/>
      <c r="AC829" s="272"/>
      <c r="AD829" s="272"/>
      <c r="AE829" s="272"/>
      <c r="AF829" s="272"/>
      <c r="AG829" s="272"/>
      <c r="AH829" s="272"/>
      <c r="AI829" s="272"/>
      <c r="AJ829" s="272"/>
      <c r="AK829" s="272"/>
      <c r="AL829" s="272"/>
      <c r="AM829" s="272"/>
      <c r="AN829" s="272"/>
      <c r="AO829" s="272"/>
      <c r="AP829" s="272"/>
      <c r="AQ829" s="272"/>
      <c r="AR829" s="272"/>
      <c r="AS829" s="272"/>
      <c r="AT829" s="272"/>
      <c r="AU829" s="272"/>
      <c r="AV829" s="272"/>
      <c r="AW829" s="272"/>
      <c r="AX829" s="272"/>
      <c r="AY829" s="272"/>
      <c r="AZ829" s="272"/>
      <c r="BA829" s="272"/>
      <c r="BB829" s="272"/>
      <c r="BC829" s="272"/>
      <c r="BD829" s="272"/>
      <c r="BE829" s="272"/>
      <c r="BF829" s="272"/>
      <c r="BG829" s="272"/>
      <c r="BH829" s="272"/>
      <c r="BI829" s="272"/>
      <c r="BJ829" s="272"/>
      <c r="BK829" s="272"/>
      <c r="BL829" s="272"/>
      <c r="BM829" s="272"/>
      <c r="BN829" s="272"/>
      <c r="BO829" s="272"/>
      <c r="BP829" s="272"/>
      <c r="BQ829" s="272"/>
      <c r="BR829" s="272"/>
      <c r="BS829" s="272"/>
      <c r="BT829" s="272"/>
      <c r="BU829" s="272"/>
      <c r="BV829" s="272"/>
      <c r="BW829" s="272"/>
      <c r="BX829" s="272"/>
      <c r="BY829" s="272"/>
      <c r="BZ829" s="272"/>
      <c r="CA829" s="272"/>
      <c r="CB829" s="272"/>
      <c r="CC829" s="272"/>
      <c r="CD829" s="272"/>
      <c r="CE829" s="272"/>
      <c r="CF829" s="272"/>
      <c r="CG829" s="272"/>
      <c r="CH829" s="272"/>
      <c r="CI829" s="272"/>
      <c r="CJ829" s="272"/>
      <c r="CK829" s="272"/>
      <c r="CL829" s="272"/>
      <c r="CM829" s="272"/>
      <c r="CN829" s="272"/>
      <c r="CO829" s="272"/>
      <c r="CP829" s="272"/>
      <c r="CQ829" s="272"/>
      <c r="CR829" s="272"/>
      <c r="CS829" s="272"/>
      <c r="CT829" s="272"/>
      <c r="CU829" s="272"/>
      <c r="CV829" s="272"/>
      <c r="CW829" s="272"/>
      <c r="CX829" s="272"/>
      <c r="CY829" s="272"/>
      <c r="CZ829" s="272"/>
      <c r="DA829" s="272"/>
      <c r="DB829" s="272"/>
      <c r="DC829" s="272"/>
      <c r="DD829" s="272"/>
      <c r="DE829" s="272"/>
      <c r="DF829" s="272"/>
      <c r="DG829" s="272"/>
      <c r="DH829" s="272"/>
      <c r="DI829" s="272"/>
      <c r="DJ829" s="272"/>
      <c r="DK829" s="272"/>
      <c r="DL829" s="272"/>
      <c r="DM829" s="272"/>
      <c r="DN829" s="272"/>
      <c r="DO829" s="272"/>
      <c r="DP829" s="272"/>
      <c r="DQ829" s="272"/>
      <c r="DR829" s="272"/>
      <c r="DS829" s="272"/>
      <c r="DT829" s="272"/>
      <c r="DU829" s="272"/>
      <c r="DV829" s="272"/>
      <c r="DW829" s="272"/>
      <c r="DX829" s="272"/>
      <c r="DY829" s="272"/>
      <c r="DZ829" s="272"/>
      <c r="EA829" s="272"/>
      <c r="EB829" s="272"/>
      <c r="EC829" s="272"/>
      <c r="ED829" s="272"/>
      <c r="EE829" s="272"/>
      <c r="EF829" s="272"/>
      <c r="EG829" s="272"/>
      <c r="EH829" s="272"/>
      <c r="EI829" s="272"/>
      <c r="EJ829" s="272"/>
      <c r="EK829" s="272"/>
      <c r="EL829" s="272"/>
      <c r="EM829" s="272"/>
      <c r="EN829" s="272"/>
      <c r="EO829" s="272"/>
      <c r="EP829" s="272"/>
      <c r="EQ829" s="272"/>
      <c r="ER829" s="272"/>
      <c r="ES829" s="272"/>
      <c r="ET829" s="272"/>
      <c r="EU829" s="272"/>
      <c r="EV829" s="272"/>
      <c r="EW829" s="272"/>
      <c r="EX829" s="272"/>
      <c r="EY829" s="272"/>
      <c r="EZ829" s="272"/>
      <c r="FA829" s="272"/>
      <c r="FB829" s="272"/>
      <c r="FC829" s="272"/>
      <c r="FD829" s="272"/>
      <c r="FE829" s="272"/>
      <c r="FF829" s="272"/>
      <c r="FG829" s="272"/>
      <c r="FH829" s="272"/>
      <c r="FI829" s="272"/>
      <c r="FJ829" s="272"/>
      <c r="FK829" s="272"/>
      <c r="FL829" s="272"/>
      <c r="FM829" s="272"/>
      <c r="FN829" s="272"/>
      <c r="FO829" s="272"/>
    </row>
    <row r="830" spans="3:171" ht="15">
      <c r="C830" s="301"/>
      <c r="D830" s="272"/>
      <c r="E830" s="272"/>
      <c r="F830" s="272"/>
      <c r="G830" s="272"/>
      <c r="H830" s="272"/>
      <c r="I830" s="272"/>
      <c r="J830" s="272"/>
      <c r="K830" s="272"/>
      <c r="L830" s="272"/>
      <c r="M830" s="272"/>
      <c r="N830" s="272"/>
      <c r="O830" s="272"/>
      <c r="P830" s="272"/>
      <c r="Q830" s="272"/>
      <c r="R830" s="272"/>
      <c r="S830" s="272"/>
      <c r="T830" s="272"/>
      <c r="U830" s="272"/>
      <c r="V830" s="272"/>
      <c r="W830" s="272"/>
      <c r="X830" s="272"/>
      <c r="Y830" s="272"/>
      <c r="Z830" s="272"/>
      <c r="AA830" s="272"/>
      <c r="AB830" s="272"/>
      <c r="AC830" s="272"/>
      <c r="AD830" s="272"/>
      <c r="AE830" s="272"/>
      <c r="AF830" s="272"/>
      <c r="AG830" s="272"/>
      <c r="AH830" s="272"/>
      <c r="AI830" s="272"/>
      <c r="AJ830" s="272"/>
      <c r="AK830" s="272"/>
      <c r="AL830" s="272"/>
      <c r="AM830" s="272"/>
      <c r="AN830" s="272"/>
      <c r="AO830" s="272"/>
      <c r="AP830" s="272"/>
      <c r="AQ830" s="272"/>
      <c r="AR830" s="272"/>
      <c r="AS830" s="272"/>
      <c r="AT830" s="272"/>
      <c r="AU830" s="272"/>
      <c r="AV830" s="272"/>
      <c r="AW830" s="272"/>
      <c r="AX830" s="272"/>
      <c r="AY830" s="272"/>
      <c r="AZ830" s="272"/>
      <c r="BA830" s="272"/>
      <c r="BB830" s="272"/>
      <c r="BC830" s="272"/>
      <c r="BD830" s="272"/>
      <c r="BE830" s="272"/>
      <c r="BF830" s="272"/>
      <c r="BG830" s="272"/>
      <c r="BH830" s="272"/>
      <c r="BI830" s="272"/>
      <c r="BJ830" s="272"/>
      <c r="BK830" s="272"/>
      <c r="BL830" s="272"/>
      <c r="BM830" s="272"/>
      <c r="BN830" s="272"/>
      <c r="BO830" s="272"/>
      <c r="BP830" s="272"/>
      <c r="BQ830" s="272"/>
      <c r="BR830" s="272"/>
      <c r="BS830" s="272"/>
      <c r="BT830" s="272"/>
      <c r="BU830" s="272"/>
      <c r="BV830" s="272"/>
      <c r="BW830" s="272"/>
      <c r="BX830" s="272"/>
      <c r="BY830" s="272"/>
      <c r="BZ830" s="272"/>
      <c r="CA830" s="272"/>
      <c r="CB830" s="272"/>
      <c r="CC830" s="272"/>
      <c r="CD830" s="272"/>
      <c r="CE830" s="272"/>
      <c r="CF830" s="272"/>
      <c r="CG830" s="272"/>
      <c r="CH830" s="272"/>
      <c r="CI830" s="272"/>
      <c r="CJ830" s="272"/>
      <c r="CK830" s="272"/>
      <c r="CL830" s="272"/>
      <c r="CM830" s="272"/>
      <c r="CN830" s="272"/>
      <c r="CO830" s="272"/>
      <c r="CP830" s="272"/>
      <c r="CQ830" s="272"/>
      <c r="CR830" s="272"/>
      <c r="CS830" s="272"/>
      <c r="CT830" s="272"/>
      <c r="CU830" s="272"/>
      <c r="CV830" s="272"/>
      <c r="CW830" s="272"/>
      <c r="CX830" s="272"/>
      <c r="CY830" s="272"/>
      <c r="CZ830" s="272"/>
      <c r="DA830" s="272"/>
      <c r="DB830" s="272"/>
      <c r="DC830" s="272"/>
      <c r="DD830" s="272"/>
      <c r="DE830" s="272"/>
      <c r="DF830" s="272"/>
      <c r="DG830" s="272"/>
      <c r="DH830" s="272"/>
      <c r="DI830" s="272"/>
      <c r="DJ830" s="272"/>
      <c r="DK830" s="272"/>
      <c r="DL830" s="272"/>
      <c r="DM830" s="272"/>
      <c r="DN830" s="272"/>
      <c r="DO830" s="272"/>
      <c r="DP830" s="272"/>
      <c r="DQ830" s="272"/>
      <c r="DR830" s="272"/>
      <c r="DS830" s="272"/>
      <c r="DT830" s="272"/>
      <c r="DU830" s="272"/>
      <c r="DV830" s="272"/>
      <c r="DW830" s="272"/>
      <c r="DX830" s="272"/>
      <c r="DY830" s="272"/>
      <c r="DZ830" s="272"/>
      <c r="EA830" s="272"/>
      <c r="EB830" s="272"/>
      <c r="EC830" s="272"/>
      <c r="ED830" s="272"/>
      <c r="EE830" s="272"/>
      <c r="EF830" s="272"/>
      <c r="EG830" s="272"/>
      <c r="EH830" s="272"/>
      <c r="EI830" s="272"/>
      <c r="EJ830" s="272"/>
      <c r="EK830" s="272"/>
      <c r="EL830" s="272"/>
      <c r="EM830" s="272"/>
      <c r="EN830" s="272"/>
      <c r="EO830" s="272"/>
      <c r="EP830" s="272"/>
      <c r="EQ830" s="272"/>
      <c r="ER830" s="272"/>
      <c r="ES830" s="272"/>
      <c r="ET830" s="272"/>
      <c r="EU830" s="272"/>
      <c r="EV830" s="272"/>
      <c r="EW830" s="272"/>
      <c r="EX830" s="272"/>
      <c r="EY830" s="272"/>
      <c r="EZ830" s="272"/>
      <c r="FA830" s="272"/>
      <c r="FB830" s="272"/>
      <c r="FC830" s="272"/>
      <c r="FD830" s="272"/>
      <c r="FE830" s="272"/>
      <c r="FF830" s="272"/>
      <c r="FG830" s="272"/>
      <c r="FH830" s="272"/>
      <c r="FI830" s="272"/>
      <c r="FJ830" s="272"/>
      <c r="FK830" s="272"/>
      <c r="FL830" s="272"/>
      <c r="FM830" s="272"/>
      <c r="FN830" s="272"/>
      <c r="FO830" s="272"/>
    </row>
    <row r="831" spans="3:171" ht="15">
      <c r="C831" s="301"/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2"/>
      <c r="Q831" s="272"/>
      <c r="R831" s="272"/>
      <c r="S831" s="272"/>
      <c r="T831" s="272"/>
      <c r="U831" s="272"/>
      <c r="V831" s="272"/>
      <c r="W831" s="272"/>
      <c r="X831" s="272"/>
      <c r="Y831" s="272"/>
      <c r="Z831" s="272"/>
      <c r="AA831" s="272"/>
      <c r="AB831" s="272"/>
      <c r="AC831" s="272"/>
      <c r="AD831" s="272"/>
      <c r="AE831" s="272"/>
      <c r="AF831" s="272"/>
      <c r="AG831" s="272"/>
      <c r="AH831" s="272"/>
      <c r="AI831" s="272"/>
      <c r="AJ831" s="272"/>
      <c r="AK831" s="272"/>
      <c r="AL831" s="272"/>
      <c r="AM831" s="272"/>
      <c r="AN831" s="272"/>
      <c r="AO831" s="272"/>
      <c r="AP831" s="272"/>
      <c r="AQ831" s="272"/>
      <c r="AR831" s="272"/>
      <c r="AS831" s="272"/>
      <c r="AT831" s="272"/>
      <c r="AU831" s="272"/>
      <c r="AV831" s="272"/>
      <c r="AW831" s="272"/>
      <c r="AX831" s="272"/>
      <c r="AY831" s="272"/>
      <c r="AZ831" s="272"/>
      <c r="BA831" s="272"/>
      <c r="BB831" s="272"/>
      <c r="BC831" s="272"/>
      <c r="BD831" s="272"/>
      <c r="BE831" s="272"/>
      <c r="BF831" s="272"/>
      <c r="BG831" s="272"/>
      <c r="BH831" s="272"/>
      <c r="BI831" s="272"/>
      <c r="BJ831" s="272"/>
      <c r="BK831" s="272"/>
      <c r="BL831" s="272"/>
      <c r="BM831" s="272"/>
      <c r="BN831" s="272"/>
      <c r="BO831" s="272"/>
      <c r="BP831" s="272"/>
      <c r="BQ831" s="272"/>
      <c r="BR831" s="272"/>
      <c r="BS831" s="272"/>
      <c r="BT831" s="272"/>
      <c r="BU831" s="272"/>
      <c r="BV831" s="272"/>
      <c r="BW831" s="272"/>
      <c r="BX831" s="272"/>
      <c r="BY831" s="272"/>
      <c r="BZ831" s="272"/>
      <c r="CA831" s="272"/>
      <c r="CB831" s="272"/>
      <c r="CC831" s="272"/>
      <c r="CD831" s="272"/>
      <c r="CE831" s="272"/>
      <c r="CF831" s="272"/>
      <c r="CG831" s="272"/>
      <c r="CH831" s="272"/>
      <c r="CI831" s="272"/>
      <c r="CJ831" s="272"/>
      <c r="CK831" s="272"/>
      <c r="CL831" s="272"/>
      <c r="CM831" s="272"/>
      <c r="CN831" s="272"/>
      <c r="CO831" s="272"/>
      <c r="CP831" s="272"/>
      <c r="CQ831" s="272"/>
      <c r="CR831" s="272"/>
      <c r="CS831" s="272"/>
      <c r="CT831" s="272"/>
      <c r="CU831" s="272"/>
      <c r="CV831" s="272"/>
      <c r="CW831" s="272"/>
      <c r="CX831" s="272"/>
      <c r="CY831" s="272"/>
      <c r="CZ831" s="272"/>
      <c r="DA831" s="272"/>
      <c r="DB831" s="272"/>
      <c r="DC831" s="272"/>
      <c r="DD831" s="272"/>
      <c r="DE831" s="272"/>
      <c r="DF831" s="272"/>
      <c r="DG831" s="272"/>
      <c r="DH831" s="272"/>
      <c r="DI831" s="272"/>
      <c r="DJ831" s="272"/>
      <c r="DK831" s="272"/>
      <c r="DL831" s="272"/>
      <c r="DM831" s="272"/>
      <c r="DN831" s="272"/>
      <c r="DO831" s="272"/>
      <c r="DP831" s="272"/>
      <c r="DQ831" s="272"/>
      <c r="DR831" s="272"/>
      <c r="DS831" s="272"/>
      <c r="DT831" s="272"/>
      <c r="DU831" s="272"/>
      <c r="DV831" s="272"/>
      <c r="DW831" s="272"/>
      <c r="DX831" s="272"/>
      <c r="DY831" s="272"/>
      <c r="DZ831" s="272"/>
      <c r="EA831" s="272"/>
      <c r="EB831" s="272"/>
      <c r="EC831" s="272"/>
      <c r="ED831" s="272"/>
      <c r="EE831" s="272"/>
      <c r="EF831" s="272"/>
      <c r="EG831" s="272"/>
      <c r="EH831" s="272"/>
      <c r="EI831" s="272"/>
      <c r="EJ831" s="272"/>
      <c r="EK831" s="272"/>
      <c r="EL831" s="272"/>
      <c r="EM831" s="272"/>
      <c r="EN831" s="272"/>
      <c r="EO831" s="272"/>
      <c r="EP831" s="272"/>
      <c r="EQ831" s="272"/>
      <c r="ER831" s="272"/>
      <c r="ES831" s="272"/>
      <c r="ET831" s="272"/>
      <c r="EU831" s="272"/>
      <c r="EV831" s="272"/>
      <c r="EW831" s="272"/>
      <c r="EX831" s="272"/>
      <c r="EY831" s="272"/>
      <c r="EZ831" s="272"/>
      <c r="FA831" s="272"/>
      <c r="FB831" s="272"/>
      <c r="FC831" s="272"/>
      <c r="FD831" s="272"/>
      <c r="FE831" s="272"/>
      <c r="FF831" s="272"/>
      <c r="FG831" s="272"/>
      <c r="FH831" s="272"/>
      <c r="FI831" s="272"/>
      <c r="FJ831" s="272"/>
      <c r="FK831" s="272"/>
      <c r="FL831" s="272"/>
      <c r="FM831" s="272"/>
      <c r="FN831" s="272"/>
      <c r="FO831" s="272"/>
    </row>
    <row r="832" spans="3:171" ht="15">
      <c r="C832" s="301"/>
      <c r="D832" s="272"/>
      <c r="E832" s="272"/>
      <c r="F832" s="272"/>
      <c r="G832" s="272"/>
      <c r="H832" s="272"/>
      <c r="I832" s="272"/>
      <c r="J832" s="272"/>
      <c r="K832" s="272"/>
      <c r="L832" s="272"/>
      <c r="M832" s="272"/>
      <c r="N832" s="272"/>
      <c r="O832" s="272"/>
      <c r="P832" s="272"/>
      <c r="Q832" s="272"/>
      <c r="R832" s="272"/>
      <c r="S832" s="272"/>
      <c r="T832" s="272"/>
      <c r="U832" s="272"/>
      <c r="V832" s="272"/>
      <c r="W832" s="272"/>
      <c r="X832" s="272"/>
      <c r="Y832" s="272"/>
      <c r="Z832" s="272"/>
      <c r="AA832" s="272"/>
      <c r="AB832" s="272"/>
      <c r="AC832" s="272"/>
      <c r="AD832" s="272"/>
      <c r="AE832" s="272"/>
      <c r="AF832" s="272"/>
      <c r="AG832" s="272"/>
      <c r="AH832" s="272"/>
      <c r="AI832" s="272"/>
      <c r="AJ832" s="272"/>
      <c r="AK832" s="272"/>
      <c r="AL832" s="272"/>
      <c r="AM832" s="272"/>
      <c r="AN832" s="272"/>
      <c r="AO832" s="272"/>
      <c r="AP832" s="272"/>
      <c r="AQ832" s="272"/>
      <c r="AR832" s="272"/>
      <c r="AS832" s="272"/>
      <c r="AT832" s="272"/>
      <c r="AU832" s="272"/>
      <c r="AV832" s="272"/>
      <c r="AW832" s="272"/>
      <c r="AX832" s="272"/>
      <c r="AY832" s="272"/>
      <c r="AZ832" s="272"/>
      <c r="BA832" s="272"/>
      <c r="BB832" s="272"/>
      <c r="BC832" s="272"/>
      <c r="BD832" s="272"/>
      <c r="BE832" s="272"/>
      <c r="BF832" s="272"/>
      <c r="BG832" s="272"/>
      <c r="BH832" s="272"/>
      <c r="BI832" s="272"/>
      <c r="BJ832" s="272"/>
      <c r="BK832" s="272"/>
      <c r="BL832" s="272"/>
      <c r="BM832" s="272"/>
      <c r="BN832" s="272"/>
      <c r="BO832" s="272"/>
      <c r="BP832" s="272"/>
      <c r="BQ832" s="272"/>
      <c r="BR832" s="272"/>
      <c r="BS832" s="272"/>
      <c r="BT832" s="272"/>
      <c r="BU832" s="272"/>
      <c r="BV832" s="272"/>
      <c r="BW832" s="272"/>
      <c r="BX832" s="272"/>
      <c r="BY832" s="272"/>
      <c r="BZ832" s="272"/>
      <c r="CA832" s="272"/>
      <c r="CB832" s="272"/>
      <c r="CC832" s="272"/>
      <c r="CD832" s="272"/>
      <c r="CE832" s="272"/>
      <c r="CF832" s="272"/>
      <c r="CG832" s="272"/>
      <c r="CH832" s="272"/>
      <c r="CI832" s="272"/>
      <c r="CJ832" s="272"/>
      <c r="CK832" s="272"/>
      <c r="CL832" s="272"/>
      <c r="CM832" s="272"/>
      <c r="CN832" s="272"/>
      <c r="CO832" s="272"/>
      <c r="CP832" s="272"/>
      <c r="CQ832" s="272"/>
      <c r="CR832" s="272"/>
      <c r="CS832" s="272"/>
      <c r="CT832" s="272"/>
      <c r="CU832" s="272"/>
      <c r="CV832" s="272"/>
      <c r="CW832" s="272"/>
      <c r="CX832" s="272"/>
      <c r="CY832" s="272"/>
      <c r="CZ832" s="272"/>
      <c r="DA832" s="272"/>
      <c r="DB832" s="272"/>
      <c r="DC832" s="272"/>
      <c r="DD832" s="272"/>
      <c r="DE832" s="272"/>
      <c r="DF832" s="272"/>
      <c r="DG832" s="272"/>
      <c r="DH832" s="272"/>
      <c r="DI832" s="272"/>
      <c r="DJ832" s="272"/>
      <c r="DK832" s="272"/>
      <c r="DL832" s="272"/>
      <c r="DM832" s="272"/>
      <c r="DN832" s="272"/>
      <c r="DO832" s="272"/>
      <c r="DP832" s="272"/>
      <c r="DQ832" s="272"/>
      <c r="DR832" s="272"/>
      <c r="DS832" s="272"/>
      <c r="DT832" s="272"/>
      <c r="DU832" s="272"/>
      <c r="DV832" s="272"/>
      <c r="DW832" s="272"/>
      <c r="DX832" s="272"/>
      <c r="DY832" s="272"/>
      <c r="DZ832" s="272"/>
      <c r="EA832" s="272"/>
      <c r="EB832" s="272"/>
      <c r="EC832" s="272"/>
      <c r="ED832" s="272"/>
      <c r="EE832" s="272"/>
      <c r="EF832" s="272"/>
      <c r="EG832" s="272"/>
      <c r="EH832" s="272"/>
      <c r="EI832" s="272"/>
      <c r="EJ832" s="272"/>
      <c r="EK832" s="272"/>
      <c r="EL832" s="272"/>
      <c r="EM832" s="272"/>
      <c r="EN832" s="272"/>
      <c r="EO832" s="272"/>
      <c r="EP832" s="272"/>
      <c r="EQ832" s="272"/>
      <c r="ER832" s="272"/>
      <c r="ES832" s="272"/>
      <c r="ET832" s="272"/>
      <c r="EU832" s="272"/>
      <c r="EV832" s="272"/>
      <c r="EW832" s="272"/>
      <c r="EX832" s="272"/>
      <c r="EY832" s="272"/>
      <c r="EZ832" s="272"/>
      <c r="FA832" s="272"/>
      <c r="FB832" s="272"/>
      <c r="FC832" s="272"/>
      <c r="FD832" s="272"/>
      <c r="FE832" s="272"/>
      <c r="FF832" s="272"/>
      <c r="FG832" s="272"/>
      <c r="FH832" s="272"/>
      <c r="FI832" s="272"/>
      <c r="FJ832" s="272"/>
      <c r="FK832" s="272"/>
      <c r="FL832" s="272"/>
      <c r="FM832" s="272"/>
      <c r="FN832" s="272"/>
      <c r="FO832" s="272"/>
    </row>
    <row r="833" spans="3:171" ht="15">
      <c r="C833" s="301"/>
      <c r="D833" s="272"/>
      <c r="E833" s="272"/>
      <c r="F833" s="272"/>
      <c r="G833" s="272"/>
      <c r="H833" s="272"/>
      <c r="I833" s="272"/>
      <c r="J833" s="272"/>
      <c r="K833" s="272"/>
      <c r="L833" s="272"/>
      <c r="M833" s="272"/>
      <c r="N833" s="272"/>
      <c r="O833" s="272"/>
      <c r="P833" s="272"/>
      <c r="Q833" s="272"/>
      <c r="R833" s="272"/>
      <c r="S833" s="272"/>
      <c r="T833" s="272"/>
      <c r="U833" s="272"/>
      <c r="V833" s="272"/>
      <c r="W833" s="272"/>
      <c r="X833" s="272"/>
      <c r="Y833" s="272"/>
      <c r="Z833" s="272"/>
      <c r="AA833" s="272"/>
      <c r="AB833" s="272"/>
      <c r="AC833" s="272"/>
      <c r="AD833" s="272"/>
      <c r="AE833" s="272"/>
      <c r="AF833" s="272"/>
      <c r="AG833" s="272"/>
      <c r="AH833" s="272"/>
      <c r="AI833" s="272"/>
      <c r="AJ833" s="272"/>
      <c r="AK833" s="272"/>
      <c r="AL833" s="272"/>
      <c r="AM833" s="272"/>
      <c r="AN833" s="272"/>
      <c r="AO833" s="272"/>
      <c r="AP833" s="272"/>
      <c r="AQ833" s="272"/>
      <c r="AR833" s="272"/>
      <c r="AS833" s="272"/>
      <c r="AT833" s="272"/>
      <c r="AU833" s="272"/>
      <c r="AV833" s="272"/>
      <c r="AW833" s="272"/>
      <c r="AX833" s="272"/>
      <c r="AY833" s="272"/>
      <c r="AZ833" s="272"/>
      <c r="BA833" s="272"/>
      <c r="BB833" s="272"/>
      <c r="BC833" s="272"/>
      <c r="BD833" s="272"/>
      <c r="BE833" s="272"/>
      <c r="BF833" s="272"/>
      <c r="BG833" s="272"/>
      <c r="BH833" s="272"/>
      <c r="BI833" s="272"/>
      <c r="BJ833" s="272"/>
      <c r="BK833" s="272"/>
      <c r="BL833" s="272"/>
      <c r="BM833" s="272"/>
      <c r="BN833" s="272"/>
      <c r="BO833" s="272"/>
      <c r="BP833" s="272"/>
      <c r="BQ833" s="272"/>
      <c r="BR833" s="272"/>
      <c r="BS833" s="272"/>
      <c r="BT833" s="272"/>
      <c r="BU833" s="272"/>
      <c r="BV833" s="272"/>
      <c r="BW833" s="272"/>
      <c r="BX833" s="272"/>
      <c r="BY833" s="272"/>
      <c r="BZ833" s="272"/>
      <c r="CA833" s="272"/>
      <c r="CB833" s="272"/>
      <c r="CC833" s="272"/>
      <c r="CD833" s="272"/>
      <c r="CE833" s="272"/>
      <c r="CF833" s="272"/>
      <c r="CG833" s="272"/>
      <c r="CH833" s="272"/>
      <c r="CI833" s="272"/>
      <c r="CJ833" s="272"/>
      <c r="CK833" s="272"/>
      <c r="CL833" s="272"/>
      <c r="CM833" s="272"/>
      <c r="CN833" s="272"/>
      <c r="CO833" s="272"/>
      <c r="CP833" s="272"/>
      <c r="CQ833" s="272"/>
      <c r="CR833" s="272"/>
      <c r="CS833" s="272"/>
      <c r="CT833" s="272"/>
      <c r="CU833" s="272"/>
      <c r="CV833" s="272"/>
      <c r="CW833" s="272"/>
      <c r="CX833" s="272"/>
      <c r="CY833" s="272"/>
      <c r="CZ833" s="272"/>
      <c r="DA833" s="272"/>
      <c r="DB833" s="272"/>
      <c r="DC833" s="272"/>
      <c r="DD833" s="272"/>
      <c r="DE833" s="272"/>
      <c r="DF833" s="272"/>
      <c r="DG833" s="272"/>
      <c r="DH833" s="272"/>
      <c r="DI833" s="272"/>
      <c r="DJ833" s="272"/>
      <c r="DK833" s="272"/>
      <c r="DL833" s="272"/>
      <c r="DM833" s="272"/>
      <c r="DN833" s="272"/>
      <c r="DO833" s="272"/>
      <c r="DP833" s="272"/>
      <c r="DQ833" s="272"/>
      <c r="DR833" s="272"/>
      <c r="DS833" s="272"/>
      <c r="DT833" s="272"/>
      <c r="DU833" s="272"/>
      <c r="DV833" s="272"/>
      <c r="DW833" s="272"/>
      <c r="DX833" s="272"/>
      <c r="DY833" s="272"/>
      <c r="DZ833" s="272"/>
      <c r="EA833" s="272"/>
      <c r="EB833" s="272"/>
      <c r="EC833" s="272"/>
      <c r="ED833" s="272"/>
      <c r="EE833" s="272"/>
      <c r="EF833" s="272"/>
      <c r="EG833" s="272"/>
      <c r="EH833" s="272"/>
      <c r="EI833" s="272"/>
      <c r="EJ833" s="272"/>
      <c r="EK833" s="272"/>
      <c r="EL833" s="272"/>
      <c r="EM833" s="272"/>
      <c r="EN833" s="272"/>
      <c r="EO833" s="272"/>
      <c r="EP833" s="272"/>
      <c r="EQ833" s="272"/>
      <c r="ER833" s="272"/>
      <c r="ES833" s="272"/>
      <c r="ET833" s="272"/>
      <c r="EU833" s="272"/>
      <c r="EV833" s="272"/>
      <c r="EW833" s="272"/>
      <c r="EX833" s="272"/>
      <c r="EY833" s="272"/>
      <c r="EZ833" s="272"/>
      <c r="FA833" s="272"/>
      <c r="FB833" s="272"/>
      <c r="FC833" s="272"/>
      <c r="FD833" s="272"/>
      <c r="FE833" s="272"/>
      <c r="FF833" s="272"/>
      <c r="FG833" s="272"/>
      <c r="FH833" s="272"/>
      <c r="FI833" s="272"/>
      <c r="FJ833" s="272"/>
      <c r="FK833" s="272"/>
      <c r="FL833" s="272"/>
      <c r="FM833" s="272"/>
      <c r="FN833" s="272"/>
      <c r="FO833" s="272"/>
    </row>
    <row r="834" spans="3:171" ht="15">
      <c r="C834" s="301"/>
      <c r="D834" s="272"/>
      <c r="E834" s="272"/>
      <c r="F834" s="272"/>
      <c r="G834" s="272"/>
      <c r="H834" s="272"/>
      <c r="I834" s="272"/>
      <c r="J834" s="272"/>
      <c r="K834" s="272"/>
      <c r="L834" s="272"/>
      <c r="M834" s="272"/>
      <c r="N834" s="272"/>
      <c r="O834" s="272"/>
      <c r="P834" s="272"/>
      <c r="Q834" s="272"/>
      <c r="R834" s="272"/>
      <c r="S834" s="272"/>
      <c r="T834" s="272"/>
      <c r="U834" s="272"/>
      <c r="V834" s="272"/>
      <c r="W834" s="272"/>
      <c r="X834" s="272"/>
      <c r="Y834" s="272"/>
      <c r="Z834" s="272"/>
      <c r="AA834" s="272"/>
      <c r="AB834" s="272"/>
      <c r="AC834" s="272"/>
      <c r="AD834" s="272"/>
      <c r="AE834" s="272"/>
      <c r="AF834" s="272"/>
      <c r="AG834" s="272"/>
      <c r="AH834" s="272"/>
      <c r="AI834" s="272"/>
      <c r="AJ834" s="272"/>
      <c r="AK834" s="272"/>
      <c r="AL834" s="272"/>
      <c r="AM834" s="272"/>
      <c r="AN834" s="272"/>
      <c r="AO834" s="272"/>
      <c r="AP834" s="272"/>
      <c r="AQ834" s="272"/>
      <c r="AR834" s="272"/>
      <c r="AS834" s="272"/>
      <c r="AT834" s="272"/>
      <c r="AU834" s="272"/>
      <c r="AV834" s="272"/>
      <c r="AW834" s="272"/>
      <c r="AX834" s="272"/>
      <c r="AY834" s="272"/>
      <c r="AZ834" s="272"/>
      <c r="BA834" s="272"/>
      <c r="BB834" s="272"/>
      <c r="BC834" s="272"/>
      <c r="BD834" s="272"/>
      <c r="BE834" s="272"/>
      <c r="BF834" s="272"/>
      <c r="BG834" s="272"/>
      <c r="BH834" s="272"/>
      <c r="BI834" s="272"/>
      <c r="BJ834" s="272"/>
      <c r="BK834" s="272"/>
      <c r="BL834" s="272"/>
      <c r="BM834" s="272"/>
      <c r="BN834" s="272"/>
      <c r="BO834" s="272"/>
      <c r="BP834" s="272"/>
      <c r="BQ834" s="272"/>
      <c r="BR834" s="272"/>
      <c r="BS834" s="272"/>
      <c r="BT834" s="272"/>
      <c r="BU834" s="272"/>
      <c r="BV834" s="272"/>
      <c r="BW834" s="272"/>
      <c r="BX834" s="272"/>
      <c r="BY834" s="272"/>
      <c r="BZ834" s="272"/>
      <c r="CA834" s="272"/>
      <c r="CB834" s="272"/>
      <c r="CC834" s="272"/>
      <c r="CD834" s="272"/>
      <c r="CE834" s="272"/>
      <c r="CF834" s="272"/>
      <c r="CG834" s="272"/>
      <c r="CH834" s="272"/>
      <c r="CI834" s="272"/>
      <c r="CJ834" s="272"/>
      <c r="CK834" s="272"/>
      <c r="CL834" s="272"/>
      <c r="CM834" s="272"/>
      <c r="CN834" s="272"/>
      <c r="CO834" s="272"/>
      <c r="CP834" s="272"/>
      <c r="CQ834" s="272"/>
      <c r="CR834" s="272"/>
      <c r="CS834" s="272"/>
      <c r="CT834" s="272"/>
      <c r="CU834" s="272"/>
      <c r="CV834" s="272"/>
      <c r="CW834" s="272"/>
      <c r="CX834" s="272"/>
      <c r="CY834" s="272"/>
      <c r="CZ834" s="272"/>
      <c r="DA834" s="272"/>
      <c r="DB834" s="272"/>
      <c r="DC834" s="272"/>
      <c r="DD834" s="272"/>
      <c r="DE834" s="272"/>
      <c r="DF834" s="272"/>
      <c r="DG834" s="272"/>
      <c r="DH834" s="272"/>
      <c r="DI834" s="272"/>
      <c r="DJ834" s="272"/>
      <c r="DK834" s="272"/>
      <c r="DL834" s="272"/>
      <c r="DM834" s="272"/>
      <c r="DN834" s="272"/>
      <c r="DO834" s="272"/>
      <c r="DP834" s="272"/>
      <c r="DQ834" s="272"/>
      <c r="DR834" s="272"/>
      <c r="DS834" s="272"/>
      <c r="DT834" s="272"/>
      <c r="DU834" s="272"/>
      <c r="DV834" s="272"/>
      <c r="DW834" s="272"/>
      <c r="DX834" s="272"/>
      <c r="DY834" s="272"/>
      <c r="DZ834" s="272"/>
      <c r="EA834" s="272"/>
      <c r="EB834" s="272"/>
      <c r="EC834" s="272"/>
      <c r="ED834" s="272"/>
      <c r="EE834" s="272"/>
      <c r="EF834" s="272"/>
      <c r="EG834" s="272"/>
      <c r="EH834" s="272"/>
      <c r="EI834" s="272"/>
      <c r="EJ834" s="272"/>
      <c r="EK834" s="272"/>
      <c r="EL834" s="272"/>
      <c r="EM834" s="272"/>
      <c r="EN834" s="272"/>
      <c r="EO834" s="272"/>
      <c r="EP834" s="272"/>
      <c r="EQ834" s="272"/>
      <c r="ER834" s="272"/>
      <c r="ES834" s="272"/>
      <c r="ET834" s="272"/>
      <c r="EU834" s="272"/>
      <c r="EV834" s="272"/>
      <c r="EW834" s="272"/>
      <c r="EX834" s="272"/>
      <c r="EY834" s="272"/>
      <c r="EZ834" s="272"/>
      <c r="FA834" s="272"/>
      <c r="FB834" s="272"/>
      <c r="FC834" s="272"/>
      <c r="FD834" s="272"/>
      <c r="FE834" s="272"/>
      <c r="FF834" s="272"/>
      <c r="FG834" s="272"/>
      <c r="FH834" s="272"/>
      <c r="FI834" s="272"/>
      <c r="FJ834" s="272"/>
      <c r="FK834" s="272"/>
      <c r="FL834" s="272"/>
      <c r="FM834" s="272"/>
      <c r="FN834" s="272"/>
      <c r="FO834" s="272"/>
    </row>
    <row r="835" spans="3:171" ht="15">
      <c r="C835" s="301"/>
      <c r="D835" s="272"/>
      <c r="E835" s="272"/>
      <c r="F835" s="272"/>
      <c r="G835" s="272"/>
      <c r="H835" s="272"/>
      <c r="I835" s="272"/>
      <c r="J835" s="272"/>
      <c r="K835" s="272"/>
      <c r="L835" s="272"/>
      <c r="M835" s="272"/>
      <c r="N835" s="272"/>
      <c r="O835" s="272"/>
      <c r="P835" s="272"/>
      <c r="Q835" s="272"/>
      <c r="R835" s="272"/>
      <c r="S835" s="272"/>
      <c r="T835" s="272"/>
      <c r="U835" s="272"/>
      <c r="V835" s="272"/>
      <c r="W835" s="272"/>
      <c r="X835" s="272"/>
      <c r="Y835" s="272"/>
      <c r="Z835" s="272"/>
      <c r="AA835" s="272"/>
      <c r="AB835" s="272"/>
      <c r="AC835" s="272"/>
      <c r="AD835" s="272"/>
      <c r="AE835" s="272"/>
      <c r="AF835" s="272"/>
      <c r="AG835" s="272"/>
      <c r="AH835" s="272"/>
      <c r="AI835" s="272"/>
      <c r="AJ835" s="272"/>
      <c r="AK835" s="272"/>
      <c r="AL835" s="272"/>
      <c r="AM835" s="272"/>
      <c r="AN835" s="272"/>
      <c r="AO835" s="272"/>
      <c r="AP835" s="272"/>
      <c r="AQ835" s="272"/>
      <c r="AR835" s="272"/>
      <c r="AS835" s="272"/>
      <c r="AT835" s="272"/>
      <c r="AU835" s="272"/>
      <c r="AV835" s="272"/>
      <c r="AW835" s="272"/>
      <c r="AX835" s="272"/>
      <c r="AY835" s="272"/>
      <c r="AZ835" s="272"/>
      <c r="BA835" s="272"/>
      <c r="BB835" s="272"/>
      <c r="BC835" s="272"/>
      <c r="BD835" s="272"/>
      <c r="BE835" s="272"/>
      <c r="BF835" s="272"/>
      <c r="BG835" s="272"/>
      <c r="BH835" s="272"/>
      <c r="BI835" s="272"/>
      <c r="BJ835" s="272"/>
      <c r="BK835" s="272"/>
      <c r="BL835" s="272"/>
      <c r="BM835" s="272"/>
      <c r="BN835" s="272"/>
      <c r="BO835" s="272"/>
      <c r="BP835" s="272"/>
      <c r="BQ835" s="272"/>
      <c r="BR835" s="272"/>
      <c r="BS835" s="272"/>
      <c r="BT835" s="272"/>
      <c r="BU835" s="272"/>
      <c r="BV835" s="272"/>
      <c r="BW835" s="272"/>
      <c r="BX835" s="272"/>
      <c r="BY835" s="272"/>
      <c r="BZ835" s="272"/>
      <c r="CA835" s="272"/>
      <c r="CB835" s="272"/>
      <c r="CC835" s="272"/>
      <c r="CD835" s="272"/>
      <c r="CE835" s="272"/>
      <c r="CF835" s="272"/>
      <c r="CG835" s="272"/>
      <c r="CH835" s="272"/>
      <c r="CI835" s="272"/>
      <c r="CJ835" s="272"/>
      <c r="CK835" s="272"/>
      <c r="CL835" s="272"/>
      <c r="CM835" s="272"/>
      <c r="CN835" s="272"/>
      <c r="CO835" s="272"/>
      <c r="CP835" s="272"/>
      <c r="CQ835" s="272"/>
      <c r="CR835" s="272"/>
      <c r="CS835" s="272"/>
      <c r="CT835" s="272"/>
      <c r="CU835" s="272"/>
      <c r="CV835" s="272"/>
      <c r="CW835" s="272"/>
      <c r="CX835" s="272"/>
      <c r="CY835" s="272"/>
      <c r="CZ835" s="272"/>
      <c r="DA835" s="272"/>
      <c r="DB835" s="272"/>
      <c r="DC835" s="272"/>
      <c r="DD835" s="272"/>
      <c r="DE835" s="272"/>
      <c r="DF835" s="272"/>
      <c r="DG835" s="272"/>
      <c r="DH835" s="272"/>
      <c r="DI835" s="272"/>
      <c r="DJ835" s="272"/>
      <c r="DK835" s="272"/>
      <c r="DL835" s="272"/>
      <c r="DM835" s="272"/>
      <c r="DN835" s="272"/>
      <c r="DO835" s="272"/>
      <c r="DP835" s="272"/>
      <c r="DQ835" s="272"/>
      <c r="DR835" s="272"/>
      <c r="DS835" s="272"/>
      <c r="DT835" s="272"/>
      <c r="DU835" s="272"/>
      <c r="DV835" s="272"/>
      <c r="DW835" s="272"/>
      <c r="DX835" s="272"/>
      <c r="DY835" s="272"/>
      <c r="DZ835" s="272"/>
      <c r="EA835" s="272"/>
      <c r="EB835" s="272"/>
      <c r="EC835" s="272"/>
      <c r="ED835" s="272"/>
      <c r="EE835" s="272"/>
      <c r="EF835" s="272"/>
      <c r="EG835" s="272"/>
      <c r="EH835" s="272"/>
      <c r="EI835" s="272"/>
      <c r="EJ835" s="272"/>
      <c r="EK835" s="272"/>
      <c r="EL835" s="272"/>
      <c r="EM835" s="272"/>
      <c r="EN835" s="272"/>
      <c r="EO835" s="272"/>
      <c r="EP835" s="272"/>
      <c r="EQ835" s="272"/>
      <c r="ER835" s="272"/>
      <c r="ES835" s="272"/>
      <c r="ET835" s="272"/>
      <c r="EU835" s="272"/>
      <c r="EV835" s="272"/>
      <c r="EW835" s="272"/>
      <c r="EX835" s="272"/>
      <c r="EY835" s="272"/>
      <c r="EZ835" s="272"/>
      <c r="FA835" s="272"/>
      <c r="FB835" s="272"/>
      <c r="FC835" s="272"/>
      <c r="FD835" s="272"/>
      <c r="FE835" s="272"/>
      <c r="FF835" s="272"/>
      <c r="FG835" s="272"/>
      <c r="FH835" s="272"/>
      <c r="FI835" s="272"/>
      <c r="FJ835" s="272"/>
      <c r="FK835" s="272"/>
      <c r="FL835" s="272"/>
      <c r="FM835" s="272"/>
      <c r="FN835" s="272"/>
      <c r="FO835" s="272"/>
    </row>
    <row r="836" spans="3:171" ht="15">
      <c r="C836" s="301"/>
      <c r="D836" s="272"/>
      <c r="E836" s="272"/>
      <c r="F836" s="272"/>
      <c r="G836" s="272"/>
      <c r="H836" s="272"/>
      <c r="I836" s="272"/>
      <c r="J836" s="272"/>
      <c r="K836" s="272"/>
      <c r="L836" s="272"/>
      <c r="M836" s="272"/>
      <c r="N836" s="272"/>
      <c r="O836" s="272"/>
      <c r="P836" s="272"/>
      <c r="Q836" s="272"/>
      <c r="R836" s="272"/>
      <c r="S836" s="272"/>
      <c r="T836" s="272"/>
      <c r="U836" s="272"/>
      <c r="V836" s="272"/>
      <c r="W836" s="272"/>
      <c r="X836" s="272"/>
      <c r="Y836" s="272"/>
      <c r="Z836" s="272"/>
      <c r="AA836" s="272"/>
      <c r="AB836" s="272"/>
      <c r="AC836" s="272"/>
      <c r="AD836" s="272"/>
      <c r="AE836" s="272"/>
      <c r="AF836" s="272"/>
      <c r="AG836" s="272"/>
      <c r="AH836" s="272"/>
      <c r="AI836" s="272"/>
      <c r="AJ836" s="272"/>
      <c r="AK836" s="272"/>
      <c r="AL836" s="272"/>
      <c r="AM836" s="272"/>
      <c r="AN836" s="272"/>
      <c r="AO836" s="272"/>
      <c r="AP836" s="272"/>
      <c r="AQ836" s="272"/>
      <c r="AR836" s="272"/>
      <c r="AS836" s="272"/>
      <c r="AT836" s="272"/>
      <c r="AU836" s="272"/>
      <c r="AV836" s="272"/>
      <c r="AW836" s="272"/>
      <c r="AX836" s="272"/>
      <c r="AY836" s="272"/>
      <c r="AZ836" s="272"/>
      <c r="BA836" s="272"/>
      <c r="BB836" s="272"/>
      <c r="BC836" s="272"/>
      <c r="BD836" s="272"/>
      <c r="BE836" s="272"/>
      <c r="BF836" s="272"/>
      <c r="BG836" s="272"/>
      <c r="BH836" s="272"/>
      <c r="BI836" s="272"/>
      <c r="BJ836" s="272"/>
      <c r="BK836" s="272"/>
      <c r="BL836" s="272"/>
      <c r="BM836" s="272"/>
      <c r="BN836" s="272"/>
      <c r="BO836" s="272"/>
      <c r="BP836" s="272"/>
      <c r="BQ836" s="272"/>
      <c r="BR836" s="272"/>
      <c r="BS836" s="272"/>
      <c r="BT836" s="272"/>
      <c r="BU836" s="272"/>
      <c r="BV836" s="272"/>
      <c r="BW836" s="272"/>
      <c r="BX836" s="272"/>
      <c r="BY836" s="272"/>
      <c r="BZ836" s="272"/>
      <c r="CA836" s="272"/>
      <c r="CB836" s="272"/>
      <c r="CC836" s="272"/>
      <c r="CD836" s="272"/>
      <c r="CE836" s="272"/>
      <c r="CF836" s="272"/>
      <c r="CG836" s="272"/>
      <c r="CH836" s="272"/>
      <c r="CI836" s="272"/>
      <c r="CJ836" s="272"/>
      <c r="CK836" s="272"/>
      <c r="CL836" s="272"/>
      <c r="CM836" s="272"/>
      <c r="CN836" s="272"/>
      <c r="CO836" s="272"/>
      <c r="CP836" s="272"/>
      <c r="CQ836" s="272"/>
      <c r="CR836" s="272"/>
      <c r="CS836" s="272"/>
      <c r="CT836" s="272"/>
      <c r="CU836" s="272"/>
      <c r="CV836" s="272"/>
      <c r="CW836" s="272"/>
      <c r="CX836" s="272"/>
      <c r="CY836" s="272"/>
      <c r="CZ836" s="272"/>
      <c r="DA836" s="272"/>
      <c r="DB836" s="272"/>
      <c r="DC836" s="272"/>
      <c r="DD836" s="272"/>
      <c r="DE836" s="272"/>
      <c r="DF836" s="272"/>
      <c r="DG836" s="272"/>
      <c r="DH836" s="272"/>
      <c r="DI836" s="272"/>
      <c r="DJ836" s="272"/>
      <c r="DK836" s="272"/>
      <c r="DL836" s="272"/>
      <c r="DM836" s="272"/>
      <c r="DN836" s="272"/>
      <c r="DO836" s="272"/>
      <c r="DP836" s="272"/>
      <c r="DQ836" s="272"/>
      <c r="DR836" s="272"/>
      <c r="DS836" s="272"/>
      <c r="DT836" s="272"/>
      <c r="DU836" s="272"/>
      <c r="DV836" s="272"/>
      <c r="DW836" s="272"/>
      <c r="DX836" s="272"/>
      <c r="DY836" s="272"/>
      <c r="DZ836" s="272"/>
      <c r="EA836" s="272"/>
      <c r="EB836" s="272"/>
      <c r="EC836" s="272"/>
      <c r="ED836" s="272"/>
      <c r="EE836" s="272"/>
      <c r="EF836" s="272"/>
      <c r="EG836" s="272"/>
      <c r="EH836" s="272"/>
      <c r="EI836" s="272"/>
      <c r="EJ836" s="272"/>
      <c r="EK836" s="272"/>
      <c r="EL836" s="272"/>
      <c r="EM836" s="272"/>
      <c r="EN836" s="272"/>
      <c r="EO836" s="272"/>
      <c r="EP836" s="272"/>
      <c r="EQ836" s="272"/>
      <c r="ER836" s="272"/>
      <c r="ES836" s="272"/>
      <c r="ET836" s="272"/>
      <c r="EU836" s="272"/>
      <c r="EV836" s="272"/>
      <c r="EW836" s="272"/>
      <c r="EX836" s="272"/>
      <c r="EY836" s="272"/>
      <c r="EZ836" s="272"/>
      <c r="FA836" s="272"/>
      <c r="FB836" s="272"/>
      <c r="FC836" s="272"/>
      <c r="FD836" s="272"/>
      <c r="FE836" s="272"/>
      <c r="FF836" s="272"/>
      <c r="FG836" s="272"/>
      <c r="FH836" s="272"/>
      <c r="FI836" s="272"/>
      <c r="FJ836" s="272"/>
      <c r="FK836" s="272"/>
      <c r="FL836" s="272"/>
      <c r="FM836" s="272"/>
      <c r="FN836" s="272"/>
      <c r="FO836" s="272"/>
    </row>
    <row r="837" spans="3:171" ht="15">
      <c r="C837" s="301"/>
      <c r="D837" s="272"/>
      <c r="E837" s="272"/>
      <c r="F837" s="272"/>
      <c r="G837" s="272"/>
      <c r="H837" s="272"/>
      <c r="I837" s="272"/>
      <c r="J837" s="272"/>
      <c r="K837" s="272"/>
      <c r="L837" s="272"/>
      <c r="M837" s="272"/>
      <c r="N837" s="272"/>
      <c r="O837" s="272"/>
      <c r="P837" s="272"/>
      <c r="Q837" s="272"/>
      <c r="R837" s="272"/>
      <c r="S837" s="272"/>
      <c r="T837" s="272"/>
      <c r="U837" s="272"/>
      <c r="V837" s="272"/>
      <c r="W837" s="272"/>
      <c r="X837" s="272"/>
      <c r="Y837" s="272"/>
      <c r="Z837" s="272"/>
      <c r="AA837" s="272"/>
      <c r="AB837" s="272"/>
      <c r="AC837" s="272"/>
      <c r="AD837" s="272"/>
      <c r="AE837" s="272"/>
      <c r="AF837" s="272"/>
      <c r="AG837" s="272"/>
      <c r="AH837" s="272"/>
      <c r="AI837" s="272"/>
      <c r="AJ837" s="272"/>
      <c r="AK837" s="272"/>
      <c r="AL837" s="272"/>
      <c r="AM837" s="272"/>
      <c r="AN837" s="272"/>
      <c r="AO837" s="272"/>
      <c r="AP837" s="272"/>
      <c r="AQ837" s="272"/>
      <c r="AR837" s="272"/>
      <c r="AS837" s="272"/>
      <c r="AT837" s="272"/>
      <c r="AU837" s="272"/>
      <c r="AV837" s="272"/>
      <c r="AW837" s="272"/>
      <c r="AX837" s="272"/>
      <c r="AY837" s="272"/>
      <c r="AZ837" s="272"/>
      <c r="BA837" s="272"/>
      <c r="BB837" s="272"/>
      <c r="BC837" s="272"/>
      <c r="BD837" s="272"/>
      <c r="BE837" s="272"/>
      <c r="BF837" s="272"/>
      <c r="BG837" s="272"/>
      <c r="BH837" s="272"/>
      <c r="BI837" s="272"/>
      <c r="BJ837" s="272"/>
      <c r="BK837" s="272"/>
      <c r="BL837" s="272"/>
      <c r="BM837" s="272"/>
      <c r="BN837" s="272"/>
      <c r="BO837" s="272"/>
      <c r="BP837" s="272"/>
      <c r="BQ837" s="272"/>
      <c r="BR837" s="272"/>
      <c r="BS837" s="272"/>
      <c r="BT837" s="272"/>
      <c r="BU837" s="272"/>
      <c r="BV837" s="272"/>
      <c r="BW837" s="272"/>
      <c r="BX837" s="272"/>
      <c r="BY837" s="272"/>
      <c r="BZ837" s="272"/>
      <c r="CA837" s="272"/>
      <c r="CB837" s="272"/>
      <c r="CC837" s="272"/>
      <c r="CD837" s="272"/>
      <c r="CE837" s="272"/>
      <c r="CF837" s="272"/>
      <c r="CG837" s="272"/>
      <c r="CH837" s="272"/>
      <c r="CI837" s="272"/>
      <c r="CJ837" s="272"/>
      <c r="CK837" s="272"/>
      <c r="CL837" s="272"/>
      <c r="CM837" s="272"/>
      <c r="CN837" s="272"/>
      <c r="CO837" s="272"/>
      <c r="CP837" s="272"/>
      <c r="CQ837" s="272"/>
      <c r="CR837" s="272"/>
      <c r="CS837" s="272"/>
      <c r="CT837" s="272"/>
      <c r="CU837" s="272"/>
      <c r="CV837" s="272"/>
      <c r="CW837" s="272"/>
      <c r="CX837" s="272"/>
      <c r="CY837" s="272"/>
      <c r="CZ837" s="272"/>
      <c r="DA837" s="272"/>
      <c r="DB837" s="272"/>
      <c r="DC837" s="272"/>
      <c r="DD837" s="272"/>
      <c r="DE837" s="272"/>
      <c r="DF837" s="272"/>
      <c r="DG837" s="272"/>
      <c r="DH837" s="272"/>
      <c r="DI837" s="272"/>
      <c r="DJ837" s="272"/>
      <c r="DK837" s="272"/>
      <c r="DL837" s="272"/>
      <c r="DM837" s="272"/>
      <c r="DN837" s="272"/>
      <c r="DO837" s="272"/>
      <c r="DP837" s="272"/>
      <c r="DQ837" s="272"/>
      <c r="DR837" s="272"/>
      <c r="DS837" s="272"/>
      <c r="DT837" s="272"/>
      <c r="DU837" s="272"/>
      <c r="DV837" s="272"/>
      <c r="DW837" s="272"/>
      <c r="DX837" s="272"/>
      <c r="DY837" s="272"/>
      <c r="DZ837" s="272"/>
      <c r="EA837" s="272"/>
      <c r="EB837" s="272"/>
      <c r="EC837" s="272"/>
      <c r="ED837" s="272"/>
      <c r="EE837" s="272"/>
      <c r="EF837" s="272"/>
      <c r="EG837" s="272"/>
      <c r="EH837" s="272"/>
      <c r="EI837" s="272"/>
      <c r="EJ837" s="272"/>
      <c r="EK837" s="272"/>
      <c r="EL837" s="272"/>
      <c r="EM837" s="272"/>
      <c r="EN837" s="272"/>
      <c r="EO837" s="272"/>
      <c r="EP837" s="272"/>
      <c r="EQ837" s="272"/>
      <c r="ER837" s="272"/>
      <c r="ES837" s="272"/>
      <c r="ET837" s="272"/>
      <c r="EU837" s="272"/>
      <c r="EV837" s="272"/>
      <c r="EW837" s="272"/>
      <c r="EX837" s="272"/>
      <c r="EY837" s="272"/>
      <c r="EZ837" s="272"/>
      <c r="FA837" s="272"/>
      <c r="FB837" s="272"/>
      <c r="FC837" s="272"/>
      <c r="FD837" s="272"/>
      <c r="FE837" s="272"/>
      <c r="FF837" s="272"/>
      <c r="FG837" s="272"/>
      <c r="FH837" s="272"/>
      <c r="FI837" s="272"/>
      <c r="FJ837" s="272"/>
      <c r="FK837" s="272"/>
      <c r="FL837" s="272"/>
      <c r="FM837" s="272"/>
      <c r="FN837" s="272"/>
      <c r="FO837" s="272"/>
    </row>
    <row r="838" spans="3:171" ht="15">
      <c r="C838" s="301"/>
      <c r="D838" s="272"/>
      <c r="E838" s="272"/>
      <c r="F838" s="272"/>
      <c r="G838" s="272"/>
      <c r="H838" s="272"/>
      <c r="I838" s="272"/>
      <c r="J838" s="272"/>
      <c r="K838" s="272"/>
      <c r="L838" s="272"/>
      <c r="M838" s="272"/>
      <c r="N838" s="272"/>
      <c r="O838" s="272"/>
      <c r="P838" s="272"/>
      <c r="Q838" s="272"/>
      <c r="R838" s="272"/>
      <c r="S838" s="272"/>
      <c r="T838" s="272"/>
      <c r="U838" s="272"/>
      <c r="V838" s="272"/>
      <c r="W838" s="272"/>
      <c r="X838" s="272"/>
      <c r="Y838" s="272"/>
      <c r="Z838" s="272"/>
      <c r="AA838" s="272"/>
      <c r="AB838" s="272"/>
      <c r="AC838" s="272"/>
      <c r="AD838" s="272"/>
      <c r="AE838" s="272"/>
      <c r="AF838" s="272"/>
      <c r="AG838" s="272"/>
      <c r="AH838" s="272"/>
      <c r="AI838" s="272"/>
      <c r="AJ838" s="272"/>
      <c r="AK838" s="272"/>
      <c r="AL838" s="272"/>
      <c r="AM838" s="272"/>
      <c r="AN838" s="272"/>
      <c r="AO838" s="272"/>
      <c r="AP838" s="272"/>
      <c r="AQ838" s="272"/>
      <c r="AR838" s="272"/>
      <c r="AS838" s="272"/>
      <c r="AT838" s="272"/>
      <c r="AU838" s="272"/>
      <c r="AV838" s="272"/>
      <c r="AW838" s="272"/>
      <c r="AX838" s="272"/>
      <c r="AY838" s="272"/>
      <c r="AZ838" s="272"/>
      <c r="BA838" s="272"/>
      <c r="BB838" s="272"/>
      <c r="BC838" s="272"/>
      <c r="BD838" s="272"/>
      <c r="BE838" s="272"/>
      <c r="BF838" s="272"/>
      <c r="BG838" s="272"/>
      <c r="BH838" s="272"/>
      <c r="BI838" s="272"/>
      <c r="BJ838" s="272"/>
      <c r="BK838" s="272"/>
      <c r="BL838" s="272"/>
      <c r="BM838" s="272"/>
      <c r="BN838" s="272"/>
      <c r="BO838" s="272"/>
      <c r="BP838" s="272"/>
      <c r="BQ838" s="272"/>
      <c r="BR838" s="272"/>
      <c r="BS838" s="272"/>
      <c r="BT838" s="272"/>
      <c r="BU838" s="272"/>
      <c r="BV838" s="272"/>
      <c r="BW838" s="272"/>
      <c r="BX838" s="272"/>
      <c r="BY838" s="272"/>
      <c r="BZ838" s="272"/>
      <c r="CA838" s="272"/>
      <c r="CB838" s="272"/>
      <c r="CC838" s="272"/>
      <c r="CD838" s="272"/>
      <c r="CE838" s="272"/>
      <c r="CF838" s="272"/>
      <c r="CG838" s="272"/>
      <c r="CH838" s="272"/>
      <c r="CI838" s="272"/>
      <c r="CJ838" s="272"/>
      <c r="CK838" s="272"/>
      <c r="CL838" s="272"/>
      <c r="CM838" s="272"/>
      <c r="CN838" s="272"/>
      <c r="CO838" s="272"/>
      <c r="CP838" s="272"/>
      <c r="CQ838" s="272"/>
      <c r="CR838" s="272"/>
      <c r="CS838" s="272"/>
      <c r="CT838" s="272"/>
      <c r="CU838" s="272"/>
      <c r="CV838" s="272"/>
      <c r="CW838" s="272"/>
      <c r="CX838" s="272"/>
      <c r="CY838" s="272"/>
      <c r="CZ838" s="272"/>
      <c r="DA838" s="272"/>
      <c r="DB838" s="272"/>
      <c r="DC838" s="272"/>
      <c r="DD838" s="272"/>
      <c r="DE838" s="272"/>
      <c r="DF838" s="272"/>
      <c r="DG838" s="272"/>
      <c r="DH838" s="272"/>
      <c r="DI838" s="272"/>
      <c r="DJ838" s="272"/>
      <c r="DK838" s="272"/>
      <c r="DL838" s="272"/>
      <c r="DM838" s="272"/>
      <c r="DN838" s="272"/>
      <c r="DO838" s="272"/>
      <c r="DP838" s="272"/>
      <c r="DQ838" s="272"/>
      <c r="DR838" s="272"/>
      <c r="DS838" s="272"/>
      <c r="DT838" s="272"/>
      <c r="DU838" s="272"/>
      <c r="DV838" s="272"/>
      <c r="DW838" s="272"/>
      <c r="DX838" s="272"/>
      <c r="DY838" s="272"/>
      <c r="DZ838" s="272"/>
      <c r="EA838" s="272"/>
      <c r="EB838" s="272"/>
      <c r="EC838" s="272"/>
      <c r="ED838" s="272"/>
      <c r="EE838" s="272"/>
      <c r="EF838" s="272"/>
      <c r="EG838" s="272"/>
      <c r="EH838" s="272"/>
      <c r="EI838" s="272"/>
      <c r="EJ838" s="272"/>
      <c r="EK838" s="272"/>
      <c r="EL838" s="272"/>
      <c r="EM838" s="272"/>
      <c r="EN838" s="272"/>
      <c r="EO838" s="272"/>
      <c r="EP838" s="272"/>
      <c r="EQ838" s="272"/>
      <c r="ER838" s="272"/>
      <c r="ES838" s="272"/>
      <c r="ET838" s="272"/>
      <c r="EU838" s="272"/>
      <c r="EV838" s="272"/>
      <c r="EW838" s="272"/>
      <c r="EX838" s="272"/>
      <c r="EY838" s="272"/>
      <c r="EZ838" s="272"/>
      <c r="FA838" s="272"/>
      <c r="FB838" s="272"/>
      <c r="FC838" s="272"/>
      <c r="FD838" s="272"/>
      <c r="FE838" s="272"/>
      <c r="FF838" s="272"/>
      <c r="FG838" s="272"/>
      <c r="FH838" s="272"/>
      <c r="FI838" s="272"/>
      <c r="FJ838" s="272"/>
      <c r="FK838" s="272"/>
      <c r="FL838" s="272"/>
      <c r="FM838" s="272"/>
      <c r="FN838" s="272"/>
      <c r="FO838" s="272"/>
    </row>
    <row r="839" spans="3:171" ht="15">
      <c r="C839" s="301"/>
      <c r="D839" s="272"/>
      <c r="E839" s="272"/>
      <c r="F839" s="272"/>
      <c r="G839" s="272"/>
      <c r="H839" s="272"/>
      <c r="I839" s="272"/>
      <c r="J839" s="272"/>
      <c r="K839" s="272"/>
      <c r="L839" s="272"/>
      <c r="M839" s="272"/>
      <c r="N839" s="272"/>
      <c r="O839" s="272"/>
      <c r="P839" s="272"/>
      <c r="Q839" s="272"/>
      <c r="R839" s="272"/>
      <c r="S839" s="272"/>
      <c r="T839" s="272"/>
      <c r="U839" s="272"/>
      <c r="V839" s="272"/>
      <c r="W839" s="272"/>
      <c r="X839" s="272"/>
      <c r="Y839" s="272"/>
      <c r="Z839" s="272"/>
      <c r="AA839" s="272"/>
      <c r="AB839" s="272"/>
      <c r="AC839" s="272"/>
      <c r="AD839" s="272"/>
      <c r="AE839" s="272"/>
      <c r="AF839" s="272"/>
      <c r="AG839" s="272"/>
      <c r="AH839" s="272"/>
      <c r="AI839" s="272"/>
      <c r="AJ839" s="272"/>
      <c r="AK839" s="272"/>
      <c r="AL839" s="272"/>
      <c r="AM839" s="272"/>
      <c r="AN839" s="272"/>
      <c r="AO839" s="272"/>
      <c r="AP839" s="272"/>
      <c r="AQ839" s="272"/>
      <c r="AR839" s="272"/>
      <c r="AS839" s="272"/>
      <c r="AT839" s="272"/>
      <c r="AU839" s="272"/>
      <c r="AV839" s="272"/>
      <c r="AW839" s="272"/>
      <c r="AX839" s="272"/>
      <c r="AY839" s="272"/>
      <c r="AZ839" s="272"/>
      <c r="BA839" s="272"/>
      <c r="BB839" s="272"/>
      <c r="BC839" s="272"/>
      <c r="BD839" s="272"/>
      <c r="BE839" s="272"/>
      <c r="BF839" s="272"/>
      <c r="BG839" s="272"/>
      <c r="BH839" s="272"/>
      <c r="BI839" s="272"/>
      <c r="BJ839" s="272"/>
      <c r="BK839" s="272"/>
      <c r="BL839" s="272"/>
      <c r="BM839" s="272"/>
      <c r="BN839" s="272"/>
      <c r="BO839" s="272"/>
      <c r="BP839" s="272"/>
      <c r="BQ839" s="272"/>
      <c r="BR839" s="272"/>
      <c r="BS839" s="272"/>
      <c r="BT839" s="272"/>
      <c r="BU839" s="272"/>
      <c r="BV839" s="272"/>
      <c r="BW839" s="272"/>
      <c r="BX839" s="272"/>
      <c r="BY839" s="272"/>
      <c r="BZ839" s="272"/>
      <c r="CA839" s="272"/>
      <c r="CB839" s="272"/>
      <c r="CC839" s="272"/>
      <c r="CD839" s="272"/>
      <c r="CE839" s="272"/>
      <c r="CF839" s="272"/>
      <c r="CG839" s="272"/>
      <c r="CH839" s="272"/>
      <c r="CI839" s="272"/>
      <c r="CJ839" s="272"/>
      <c r="CK839" s="272"/>
      <c r="CL839" s="272"/>
      <c r="CM839" s="272"/>
      <c r="CN839" s="272"/>
      <c r="CO839" s="272"/>
      <c r="CP839" s="272"/>
      <c r="CQ839" s="272"/>
      <c r="CR839" s="272"/>
      <c r="CS839" s="272"/>
      <c r="CT839" s="272"/>
      <c r="CU839" s="272"/>
      <c r="CV839" s="272"/>
      <c r="CW839" s="272"/>
      <c r="CX839" s="272"/>
      <c r="CY839" s="272"/>
      <c r="CZ839" s="272"/>
      <c r="DA839" s="272"/>
      <c r="DB839" s="272"/>
      <c r="DC839" s="272"/>
      <c r="DD839" s="272"/>
      <c r="DE839" s="272"/>
      <c r="DF839" s="272"/>
      <c r="DG839" s="272"/>
      <c r="DH839" s="272"/>
      <c r="DI839" s="272"/>
      <c r="DJ839" s="272"/>
      <c r="DK839" s="272"/>
      <c r="DL839" s="272"/>
      <c r="DM839" s="272"/>
      <c r="DN839" s="272"/>
      <c r="DO839" s="272"/>
      <c r="DP839" s="272"/>
      <c r="DQ839" s="272"/>
      <c r="DR839" s="272"/>
      <c r="DS839" s="272"/>
      <c r="DT839" s="272"/>
      <c r="DU839" s="272"/>
      <c r="DV839" s="272"/>
      <c r="DW839" s="272"/>
      <c r="DX839" s="272"/>
      <c r="DY839" s="272"/>
      <c r="DZ839" s="272"/>
      <c r="EA839" s="272"/>
      <c r="EB839" s="272"/>
      <c r="EC839" s="272"/>
      <c r="ED839" s="272"/>
      <c r="EE839" s="272"/>
      <c r="EF839" s="272"/>
      <c r="EG839" s="272"/>
      <c r="EH839" s="272"/>
      <c r="EI839" s="272"/>
      <c r="EJ839" s="272"/>
      <c r="EK839" s="272"/>
      <c r="EL839" s="272"/>
      <c r="EM839" s="272"/>
      <c r="EN839" s="272"/>
      <c r="EO839" s="272"/>
      <c r="EP839" s="272"/>
      <c r="EQ839" s="272"/>
      <c r="ER839" s="272"/>
      <c r="ES839" s="272"/>
      <c r="ET839" s="272"/>
      <c r="EU839" s="272"/>
      <c r="EV839" s="272"/>
      <c r="EW839" s="272"/>
      <c r="EX839" s="272"/>
      <c r="EY839" s="272"/>
      <c r="EZ839" s="272"/>
      <c r="FA839" s="272"/>
      <c r="FB839" s="272"/>
      <c r="FC839" s="272"/>
      <c r="FD839" s="272"/>
      <c r="FE839" s="272"/>
      <c r="FF839" s="272"/>
      <c r="FG839" s="272"/>
      <c r="FH839" s="272"/>
      <c r="FI839" s="272"/>
      <c r="FJ839" s="272"/>
      <c r="FK839" s="272"/>
      <c r="FL839" s="272"/>
      <c r="FM839" s="272"/>
      <c r="FN839" s="272"/>
      <c r="FO839" s="272"/>
    </row>
    <row r="840" spans="3:171" ht="15">
      <c r="C840" s="301"/>
      <c r="D840" s="272"/>
      <c r="E840" s="272"/>
      <c r="F840" s="272"/>
      <c r="G840" s="272"/>
      <c r="H840" s="272"/>
      <c r="I840" s="272"/>
      <c r="J840" s="272"/>
      <c r="K840" s="272"/>
      <c r="L840" s="272"/>
      <c r="M840" s="272"/>
      <c r="N840" s="272"/>
      <c r="O840" s="272"/>
      <c r="P840" s="272"/>
      <c r="Q840" s="272"/>
      <c r="R840" s="272"/>
      <c r="S840" s="272"/>
      <c r="T840" s="272"/>
      <c r="U840" s="272"/>
      <c r="V840" s="272"/>
      <c r="W840" s="272"/>
      <c r="X840" s="272"/>
      <c r="Y840" s="272"/>
      <c r="Z840" s="272"/>
      <c r="AA840" s="272"/>
      <c r="AB840" s="272"/>
      <c r="AC840" s="272"/>
      <c r="AD840" s="272"/>
      <c r="AE840" s="272"/>
      <c r="AF840" s="272"/>
      <c r="AG840" s="272"/>
      <c r="AH840" s="272"/>
      <c r="AI840" s="272"/>
      <c r="AJ840" s="272"/>
      <c r="AK840" s="272"/>
      <c r="AL840" s="272"/>
      <c r="AM840" s="272"/>
      <c r="AN840" s="272"/>
      <c r="AO840" s="272"/>
      <c r="AP840" s="272"/>
      <c r="AQ840" s="272"/>
      <c r="AR840" s="272"/>
      <c r="AS840" s="272"/>
      <c r="AT840" s="272"/>
      <c r="AU840" s="272"/>
      <c r="AV840" s="272"/>
      <c r="AW840" s="272"/>
      <c r="AX840" s="272"/>
      <c r="AY840" s="272"/>
      <c r="AZ840" s="272"/>
      <c r="BA840" s="272"/>
      <c r="BB840" s="272"/>
      <c r="BC840" s="272"/>
      <c r="BD840" s="272"/>
      <c r="BE840" s="272"/>
      <c r="BF840" s="272"/>
      <c r="BG840" s="272"/>
      <c r="BH840" s="272"/>
      <c r="BI840" s="272"/>
      <c r="BJ840" s="272"/>
      <c r="BK840" s="272"/>
      <c r="BL840" s="272"/>
      <c r="BM840" s="272"/>
      <c r="BN840" s="272"/>
      <c r="BO840" s="272"/>
      <c r="BP840" s="272"/>
      <c r="BQ840" s="272"/>
      <c r="BR840" s="272"/>
      <c r="BS840" s="272"/>
      <c r="BT840" s="272"/>
      <c r="BU840" s="272"/>
      <c r="BV840" s="272"/>
      <c r="BW840" s="272"/>
      <c r="BX840" s="272"/>
      <c r="BY840" s="272"/>
      <c r="BZ840" s="272"/>
      <c r="CA840" s="272"/>
      <c r="CB840" s="272"/>
      <c r="CC840" s="272"/>
      <c r="CD840" s="272"/>
      <c r="CE840" s="272"/>
      <c r="CF840" s="272"/>
      <c r="CG840" s="272"/>
      <c r="CH840" s="272"/>
      <c r="CI840" s="272"/>
      <c r="CJ840" s="272"/>
      <c r="CK840" s="272"/>
      <c r="CL840" s="272"/>
      <c r="CM840" s="272"/>
      <c r="CN840" s="272"/>
      <c r="CO840" s="272"/>
      <c r="CP840" s="272"/>
      <c r="CQ840" s="272"/>
      <c r="CR840" s="272"/>
      <c r="CS840" s="272"/>
      <c r="CT840" s="272"/>
      <c r="CU840" s="272"/>
      <c r="CV840" s="272"/>
      <c r="CW840" s="272"/>
      <c r="CX840" s="272"/>
      <c r="CY840" s="272"/>
      <c r="CZ840" s="272"/>
      <c r="DA840" s="272"/>
      <c r="DB840" s="272"/>
      <c r="DC840" s="272"/>
      <c r="DD840" s="272"/>
      <c r="DE840" s="272"/>
      <c r="DF840" s="272"/>
      <c r="DG840" s="272"/>
      <c r="DH840" s="272"/>
      <c r="DI840" s="272"/>
      <c r="DJ840" s="272"/>
      <c r="DK840" s="272"/>
      <c r="DL840" s="272"/>
      <c r="DM840" s="272"/>
      <c r="DN840" s="272"/>
      <c r="DO840" s="272"/>
      <c r="DP840" s="272"/>
      <c r="DQ840" s="272"/>
      <c r="DR840" s="272"/>
      <c r="DS840" s="272"/>
      <c r="DT840" s="272"/>
      <c r="DU840" s="272"/>
      <c r="DV840" s="272"/>
      <c r="DW840" s="272"/>
      <c r="DX840" s="272"/>
      <c r="DY840" s="272"/>
      <c r="DZ840" s="272"/>
      <c r="EA840" s="272"/>
      <c r="EB840" s="272"/>
      <c r="EC840" s="272"/>
      <c r="ED840" s="272"/>
      <c r="EE840" s="272"/>
      <c r="EF840" s="272"/>
      <c r="EG840" s="272"/>
      <c r="EH840" s="272"/>
      <c r="EI840" s="272"/>
      <c r="EJ840" s="272"/>
      <c r="EK840" s="272"/>
      <c r="EL840" s="272"/>
      <c r="EM840" s="272"/>
      <c r="EN840" s="272"/>
      <c r="EO840" s="272"/>
      <c r="EP840" s="272"/>
      <c r="EQ840" s="272"/>
      <c r="ER840" s="272"/>
      <c r="ES840" s="272"/>
      <c r="ET840" s="272"/>
      <c r="EU840" s="272"/>
      <c r="EV840" s="272"/>
      <c r="EW840" s="272"/>
      <c r="EX840" s="272"/>
      <c r="EY840" s="272"/>
      <c r="EZ840" s="272"/>
      <c r="FA840" s="272"/>
      <c r="FB840" s="272"/>
      <c r="FC840" s="272"/>
      <c r="FD840" s="272"/>
      <c r="FE840" s="272"/>
      <c r="FF840" s="272"/>
      <c r="FG840" s="272"/>
      <c r="FH840" s="272"/>
      <c r="FI840" s="272"/>
      <c r="FJ840" s="272"/>
      <c r="FK840" s="272"/>
      <c r="FL840" s="272"/>
      <c r="FM840" s="272"/>
      <c r="FN840" s="272"/>
      <c r="FO840" s="272"/>
    </row>
    <row r="841" spans="3:171" ht="15">
      <c r="C841" s="301"/>
      <c r="D841" s="272"/>
      <c r="E841" s="272"/>
      <c r="F841" s="272"/>
      <c r="G841" s="272"/>
      <c r="H841" s="272"/>
      <c r="I841" s="272"/>
      <c r="J841" s="272"/>
      <c r="K841" s="272"/>
      <c r="L841" s="272"/>
      <c r="M841" s="272"/>
      <c r="N841" s="272"/>
      <c r="O841" s="272"/>
      <c r="P841" s="272"/>
      <c r="Q841" s="272"/>
      <c r="R841" s="272"/>
      <c r="S841" s="272"/>
      <c r="T841" s="272"/>
      <c r="U841" s="272"/>
      <c r="V841" s="272"/>
      <c r="W841" s="272"/>
      <c r="X841" s="272"/>
      <c r="Y841" s="272"/>
      <c r="Z841" s="272"/>
      <c r="AA841" s="272"/>
      <c r="AB841" s="272"/>
      <c r="AC841" s="272"/>
      <c r="AD841" s="272"/>
      <c r="AE841" s="272"/>
      <c r="AF841" s="272"/>
      <c r="AG841" s="272"/>
      <c r="AH841" s="272"/>
      <c r="AI841" s="272"/>
      <c r="AJ841" s="272"/>
      <c r="AK841" s="272"/>
      <c r="AL841" s="272"/>
      <c r="AM841" s="272"/>
      <c r="AN841" s="272"/>
      <c r="AO841" s="272"/>
      <c r="AP841" s="272"/>
      <c r="AQ841" s="272"/>
      <c r="AR841" s="272"/>
      <c r="AS841" s="272"/>
      <c r="AT841" s="272"/>
      <c r="AU841" s="272"/>
      <c r="AV841" s="272"/>
      <c r="AW841" s="272"/>
      <c r="AX841" s="272"/>
      <c r="AY841" s="272"/>
      <c r="AZ841" s="272"/>
      <c r="BA841" s="272"/>
      <c r="BB841" s="272"/>
      <c r="BC841" s="272"/>
      <c r="BD841" s="272"/>
      <c r="BE841" s="272"/>
      <c r="BF841" s="272"/>
      <c r="BG841" s="272"/>
      <c r="BH841" s="272"/>
      <c r="BI841" s="272"/>
      <c r="BJ841" s="272"/>
      <c r="BK841" s="272"/>
      <c r="BL841" s="272"/>
      <c r="BM841" s="272"/>
      <c r="BN841" s="272"/>
      <c r="BO841" s="272"/>
      <c r="BP841" s="272"/>
      <c r="BQ841" s="272"/>
      <c r="BR841" s="272"/>
      <c r="BS841" s="272"/>
      <c r="BT841" s="272"/>
      <c r="BU841" s="272"/>
      <c r="BV841" s="272"/>
      <c r="BW841" s="272"/>
      <c r="BX841" s="272"/>
      <c r="BY841" s="272"/>
      <c r="BZ841" s="272"/>
      <c r="CA841" s="272"/>
      <c r="CB841" s="272"/>
      <c r="CC841" s="272"/>
      <c r="CD841" s="272"/>
      <c r="CE841" s="272"/>
      <c r="CF841" s="272"/>
      <c r="CG841" s="272"/>
      <c r="CH841" s="272"/>
      <c r="CI841" s="272"/>
      <c r="CJ841" s="272"/>
      <c r="CK841" s="272"/>
      <c r="CL841" s="272"/>
      <c r="CM841" s="272"/>
      <c r="CN841" s="272"/>
      <c r="CO841" s="272"/>
      <c r="CP841" s="272"/>
      <c r="CQ841" s="272"/>
      <c r="CR841" s="272"/>
      <c r="CS841" s="272"/>
      <c r="CT841" s="272"/>
      <c r="CU841" s="272"/>
      <c r="CV841" s="272"/>
      <c r="CW841" s="272"/>
      <c r="CX841" s="272"/>
      <c r="CY841" s="272"/>
      <c r="CZ841" s="272"/>
      <c r="DA841" s="272"/>
      <c r="DB841" s="272"/>
      <c r="DC841" s="272"/>
      <c r="DD841" s="272"/>
      <c r="DE841" s="272"/>
      <c r="DF841" s="272"/>
      <c r="DG841" s="272"/>
      <c r="DH841" s="272"/>
      <c r="DI841" s="272"/>
      <c r="DJ841" s="272"/>
      <c r="DK841" s="272"/>
      <c r="DL841" s="272"/>
      <c r="DM841" s="272"/>
      <c r="DN841" s="272"/>
      <c r="DO841" s="272"/>
      <c r="DP841" s="272"/>
      <c r="DQ841" s="272"/>
      <c r="DR841" s="272"/>
      <c r="DS841" s="272"/>
      <c r="DT841" s="272"/>
      <c r="DU841" s="272"/>
      <c r="DV841" s="272"/>
      <c r="DW841" s="272"/>
      <c r="DX841" s="272"/>
      <c r="DY841" s="272"/>
      <c r="DZ841" s="272"/>
      <c r="EA841" s="272"/>
      <c r="EB841" s="272"/>
      <c r="EC841" s="272"/>
      <c r="ED841" s="272"/>
      <c r="EE841" s="272"/>
      <c r="EF841" s="272"/>
      <c r="EG841" s="272"/>
      <c r="EH841" s="272"/>
      <c r="EI841" s="272"/>
      <c r="EJ841" s="272"/>
      <c r="EK841" s="272"/>
      <c r="EL841" s="272"/>
      <c r="EM841" s="272"/>
      <c r="EN841" s="272"/>
      <c r="EO841" s="272"/>
      <c r="EP841" s="272"/>
      <c r="EQ841" s="272"/>
      <c r="ER841" s="272"/>
      <c r="ES841" s="272"/>
      <c r="ET841" s="272"/>
      <c r="EU841" s="272"/>
      <c r="EV841" s="272"/>
      <c r="EW841" s="272"/>
      <c r="EX841" s="272"/>
      <c r="EY841" s="272"/>
      <c r="EZ841" s="272"/>
      <c r="FA841" s="272"/>
      <c r="FB841" s="272"/>
      <c r="FC841" s="272"/>
      <c r="FD841" s="272"/>
      <c r="FE841" s="272"/>
      <c r="FF841" s="272"/>
      <c r="FG841" s="272"/>
      <c r="FH841" s="272"/>
      <c r="FI841" s="272"/>
      <c r="FJ841" s="272"/>
      <c r="FK841" s="272"/>
      <c r="FL841" s="272"/>
      <c r="FM841" s="272"/>
      <c r="FN841" s="272"/>
      <c r="FO841" s="272"/>
    </row>
    <row r="842" spans="3:171" ht="15">
      <c r="C842" s="301"/>
      <c r="D842" s="272"/>
      <c r="E842" s="272"/>
      <c r="F842" s="272"/>
      <c r="G842" s="272"/>
      <c r="H842" s="272"/>
      <c r="I842" s="272"/>
      <c r="J842" s="272"/>
      <c r="K842" s="272"/>
      <c r="L842" s="272"/>
      <c r="M842" s="272"/>
      <c r="N842" s="272"/>
      <c r="O842" s="272"/>
      <c r="P842" s="272"/>
      <c r="Q842" s="272"/>
      <c r="R842" s="272"/>
      <c r="S842" s="272"/>
      <c r="T842" s="272"/>
      <c r="U842" s="272"/>
      <c r="V842" s="272"/>
      <c r="W842" s="272"/>
      <c r="X842" s="272"/>
      <c r="Y842" s="272"/>
      <c r="Z842" s="272"/>
      <c r="AA842" s="272"/>
      <c r="AB842" s="272"/>
      <c r="AC842" s="272"/>
      <c r="AD842" s="272"/>
      <c r="AE842" s="272"/>
      <c r="AF842" s="272"/>
      <c r="AG842" s="272"/>
      <c r="AH842" s="272"/>
      <c r="AI842" s="272"/>
      <c r="AJ842" s="272"/>
      <c r="AK842" s="272"/>
      <c r="AL842" s="272"/>
      <c r="AM842" s="272"/>
      <c r="AN842" s="272"/>
      <c r="AO842" s="272"/>
      <c r="AP842" s="272"/>
      <c r="AQ842" s="272"/>
      <c r="AR842" s="272"/>
      <c r="AS842" s="272"/>
      <c r="AT842" s="272"/>
      <c r="AU842" s="272"/>
      <c r="AV842" s="272"/>
      <c r="AW842" s="272"/>
      <c r="AX842" s="272"/>
      <c r="AY842" s="272"/>
      <c r="AZ842" s="272"/>
      <c r="BA842" s="272"/>
      <c r="BB842" s="272"/>
      <c r="BC842" s="272"/>
      <c r="BD842" s="272"/>
      <c r="BE842" s="272"/>
      <c r="BF842" s="272"/>
      <c r="BG842" s="272"/>
      <c r="BH842" s="272"/>
      <c r="BI842" s="272"/>
      <c r="BJ842" s="272"/>
      <c r="BK842" s="272"/>
      <c r="BL842" s="272"/>
      <c r="BM842" s="272"/>
      <c r="BN842" s="272"/>
      <c r="BO842" s="272"/>
      <c r="BP842" s="272"/>
      <c r="BQ842" s="272"/>
      <c r="BR842" s="272"/>
      <c r="BS842" s="272"/>
      <c r="BT842" s="272"/>
      <c r="BU842" s="272"/>
      <c r="BV842" s="272"/>
      <c r="BW842" s="272"/>
      <c r="BX842" s="272"/>
      <c r="BY842" s="272"/>
      <c r="BZ842" s="272"/>
      <c r="CA842" s="272"/>
      <c r="CB842" s="272"/>
      <c r="CC842" s="272"/>
      <c r="CD842" s="272"/>
      <c r="CE842" s="272"/>
      <c r="CF842" s="272"/>
      <c r="CG842" s="272"/>
      <c r="CH842" s="272"/>
      <c r="CI842" s="272"/>
      <c r="CJ842" s="272"/>
      <c r="CK842" s="272"/>
      <c r="CL842" s="272"/>
      <c r="CM842" s="272"/>
      <c r="CN842" s="272"/>
      <c r="CO842" s="272"/>
      <c r="CP842" s="272"/>
      <c r="CQ842" s="272"/>
      <c r="CR842" s="272"/>
      <c r="CS842" s="272"/>
      <c r="CT842" s="272"/>
      <c r="CU842" s="272"/>
      <c r="CV842" s="272"/>
      <c r="CW842" s="272"/>
      <c r="CX842" s="272"/>
      <c r="CY842" s="272"/>
      <c r="CZ842" s="272"/>
      <c r="DA842" s="272"/>
      <c r="DB842" s="272"/>
      <c r="DC842" s="272"/>
      <c r="DD842" s="272"/>
      <c r="DE842" s="272"/>
      <c r="DF842" s="272"/>
      <c r="DG842" s="272"/>
      <c r="DH842" s="272"/>
      <c r="DI842" s="272"/>
      <c r="DJ842" s="272"/>
      <c r="DK842" s="272"/>
      <c r="DL842" s="272"/>
      <c r="DM842" s="272"/>
      <c r="DN842" s="272"/>
      <c r="DO842" s="272"/>
      <c r="DP842" s="272"/>
      <c r="DQ842" s="272"/>
      <c r="DR842" s="272"/>
      <c r="DS842" s="272"/>
      <c r="DT842" s="272"/>
      <c r="DU842" s="272"/>
      <c r="DV842" s="272"/>
      <c r="DW842" s="272"/>
      <c r="DX842" s="272"/>
      <c r="DY842" s="272"/>
      <c r="DZ842" s="272"/>
      <c r="EA842" s="272"/>
      <c r="EB842" s="272"/>
      <c r="EC842" s="272"/>
      <c r="ED842" s="272"/>
      <c r="EE842" s="272"/>
      <c r="EF842" s="272"/>
      <c r="EG842" s="272"/>
      <c r="EH842" s="272"/>
      <c r="EI842" s="272"/>
      <c r="EJ842" s="272"/>
      <c r="EK842" s="272"/>
      <c r="EL842" s="272"/>
      <c r="EM842" s="272"/>
      <c r="EN842" s="272"/>
      <c r="EO842" s="272"/>
      <c r="EP842" s="272"/>
      <c r="EQ842" s="272"/>
      <c r="ER842" s="272"/>
      <c r="ES842" s="272"/>
      <c r="ET842" s="272"/>
      <c r="EU842" s="272"/>
      <c r="EV842" s="272"/>
      <c r="EW842" s="272"/>
      <c r="EX842" s="272"/>
      <c r="EY842" s="272"/>
      <c r="EZ842" s="272"/>
      <c r="FA842" s="272"/>
      <c r="FB842" s="272"/>
      <c r="FC842" s="272"/>
      <c r="FD842" s="272"/>
      <c r="FE842" s="272"/>
      <c r="FF842" s="272"/>
      <c r="FG842" s="272"/>
      <c r="FH842" s="272"/>
      <c r="FI842" s="272"/>
      <c r="FJ842" s="272"/>
      <c r="FK842" s="272"/>
      <c r="FL842" s="272"/>
      <c r="FM842" s="272"/>
      <c r="FN842" s="272"/>
      <c r="FO842" s="272"/>
    </row>
    <row r="843" spans="3:171" ht="15">
      <c r="C843" s="301"/>
      <c r="D843" s="272"/>
      <c r="E843" s="272"/>
      <c r="F843" s="272"/>
      <c r="G843" s="272"/>
      <c r="H843" s="272"/>
      <c r="I843" s="272"/>
      <c r="J843" s="272"/>
      <c r="K843" s="272"/>
      <c r="L843" s="272"/>
      <c r="M843" s="272"/>
      <c r="N843" s="272"/>
      <c r="O843" s="272"/>
      <c r="P843" s="272"/>
      <c r="Q843" s="272"/>
      <c r="R843" s="272"/>
      <c r="S843" s="272"/>
      <c r="T843" s="272"/>
      <c r="U843" s="272"/>
      <c r="V843" s="272"/>
      <c r="W843" s="272"/>
      <c r="X843" s="272"/>
      <c r="Y843" s="272"/>
      <c r="Z843" s="272"/>
      <c r="AA843" s="272"/>
      <c r="AB843" s="272"/>
      <c r="AC843" s="272"/>
      <c r="AD843" s="272"/>
      <c r="AE843" s="272"/>
      <c r="AF843" s="272"/>
      <c r="AG843" s="272"/>
      <c r="AH843" s="272"/>
      <c r="AI843" s="272"/>
      <c r="AJ843" s="272"/>
      <c r="AK843" s="272"/>
      <c r="AL843" s="272"/>
      <c r="AM843" s="272"/>
      <c r="AN843" s="272"/>
      <c r="AO843" s="272"/>
      <c r="AP843" s="272"/>
      <c r="AQ843" s="272"/>
      <c r="AR843" s="272"/>
      <c r="AS843" s="272"/>
      <c r="AT843" s="272"/>
      <c r="AU843" s="272"/>
      <c r="AV843" s="272"/>
      <c r="AW843" s="272"/>
      <c r="AX843" s="272"/>
      <c r="AY843" s="272"/>
      <c r="AZ843" s="272"/>
      <c r="BA843" s="272"/>
      <c r="BB843" s="272"/>
      <c r="BC843" s="272"/>
      <c r="BD843" s="272"/>
      <c r="BE843" s="272"/>
      <c r="BF843" s="272"/>
      <c r="BG843" s="272"/>
      <c r="BH843" s="272"/>
      <c r="BI843" s="272"/>
      <c r="BJ843" s="272"/>
      <c r="BK843" s="272"/>
      <c r="BL843" s="272"/>
      <c r="BM843" s="272"/>
      <c r="BN843" s="272"/>
      <c r="BO843" s="272"/>
      <c r="BP843" s="272"/>
      <c r="BQ843" s="272"/>
      <c r="BR843" s="272"/>
      <c r="BS843" s="272"/>
      <c r="BT843" s="272"/>
      <c r="BU843" s="272"/>
      <c r="BV843" s="272"/>
      <c r="BW843" s="272"/>
      <c r="BX843" s="272"/>
      <c r="BY843" s="272"/>
      <c r="BZ843" s="272"/>
      <c r="CA843" s="272"/>
      <c r="CB843" s="272"/>
      <c r="CC843" s="272"/>
      <c r="CD843" s="272"/>
      <c r="CE843" s="272"/>
      <c r="CF843" s="272"/>
      <c r="CG843" s="272"/>
      <c r="CH843" s="272"/>
      <c r="CI843" s="272"/>
      <c r="CJ843" s="272"/>
      <c r="CK843" s="272"/>
      <c r="CL843" s="272"/>
      <c r="CM843" s="272"/>
      <c r="CN843" s="272"/>
      <c r="CO843" s="272"/>
      <c r="CP843" s="272"/>
      <c r="CQ843" s="272"/>
      <c r="CR843" s="272"/>
      <c r="CS843" s="272"/>
      <c r="CT843" s="272"/>
      <c r="CU843" s="272"/>
      <c r="CV843" s="272"/>
      <c r="CW843" s="272"/>
      <c r="CX843" s="272"/>
      <c r="CY843" s="272"/>
      <c r="CZ843" s="272"/>
      <c r="DA843" s="272"/>
      <c r="DB843" s="272"/>
      <c r="DC843" s="272"/>
      <c r="DD843" s="272"/>
      <c r="DE843" s="272"/>
      <c r="DF843" s="272"/>
      <c r="DG843" s="272"/>
      <c r="DH843" s="272"/>
      <c r="DI843" s="272"/>
      <c r="DJ843" s="272"/>
      <c r="DK843" s="272"/>
      <c r="DL843" s="272"/>
      <c r="DM843" s="272"/>
      <c r="DN843" s="272"/>
      <c r="DO843" s="272"/>
      <c r="DP843" s="272"/>
      <c r="DQ843" s="272"/>
      <c r="DR843" s="272"/>
      <c r="DS843" s="272"/>
      <c r="DT843" s="272"/>
      <c r="DU843" s="272"/>
      <c r="DV843" s="272"/>
      <c r="DW843" s="272"/>
      <c r="DX843" s="272"/>
      <c r="DY843" s="272"/>
      <c r="DZ843" s="272"/>
      <c r="EA843" s="272"/>
      <c r="EB843" s="272"/>
      <c r="EC843" s="272"/>
      <c r="ED843" s="272"/>
      <c r="EE843" s="272"/>
      <c r="EF843" s="272"/>
      <c r="EG843" s="272"/>
      <c r="EH843" s="272"/>
      <c r="EI843" s="272"/>
      <c r="EJ843" s="272"/>
      <c r="EK843" s="272"/>
      <c r="EL843" s="272"/>
      <c r="EM843" s="272"/>
      <c r="EN843" s="272"/>
      <c r="EO843" s="272"/>
      <c r="EP843" s="272"/>
      <c r="EQ843" s="272"/>
      <c r="ER843" s="272"/>
      <c r="ES843" s="272"/>
      <c r="ET843" s="272"/>
      <c r="EU843" s="272"/>
      <c r="EV843" s="272"/>
      <c r="EW843" s="272"/>
      <c r="EX843" s="272"/>
      <c r="EY843" s="272"/>
      <c r="EZ843" s="272"/>
      <c r="FA843" s="272"/>
      <c r="FB843" s="272"/>
      <c r="FC843" s="272"/>
      <c r="FD843" s="272"/>
      <c r="FE843" s="272"/>
      <c r="FF843" s="272"/>
      <c r="FG843" s="272"/>
      <c r="FH843" s="272"/>
      <c r="FI843" s="272"/>
      <c r="FJ843" s="272"/>
      <c r="FK843" s="272"/>
      <c r="FL843" s="272"/>
      <c r="FM843" s="272"/>
      <c r="FN843" s="272"/>
      <c r="FO843" s="272"/>
    </row>
    <row r="844" spans="3:171" ht="15">
      <c r="C844" s="301"/>
      <c r="D844" s="272"/>
      <c r="E844" s="272"/>
      <c r="F844" s="272"/>
      <c r="G844" s="272"/>
      <c r="H844" s="272"/>
      <c r="I844" s="272"/>
      <c r="J844" s="272"/>
      <c r="K844" s="272"/>
      <c r="L844" s="272"/>
      <c r="M844" s="272"/>
      <c r="N844" s="272"/>
      <c r="O844" s="272"/>
      <c r="P844" s="272"/>
      <c r="Q844" s="272"/>
      <c r="R844" s="272"/>
      <c r="S844" s="272"/>
      <c r="T844" s="272"/>
      <c r="U844" s="272"/>
      <c r="V844" s="272"/>
      <c r="W844" s="272"/>
      <c r="X844" s="272"/>
      <c r="Y844" s="272"/>
      <c r="Z844" s="272"/>
      <c r="AA844" s="272"/>
      <c r="AB844" s="272"/>
      <c r="AC844" s="272"/>
      <c r="AD844" s="272"/>
      <c r="AE844" s="272"/>
      <c r="AF844" s="272"/>
      <c r="AG844" s="272"/>
      <c r="AH844" s="272"/>
      <c r="AI844" s="272"/>
      <c r="AJ844" s="272"/>
      <c r="AK844" s="272"/>
      <c r="AL844" s="272"/>
      <c r="AM844" s="272"/>
      <c r="AN844" s="272"/>
      <c r="AO844" s="272"/>
      <c r="AP844" s="272"/>
      <c r="AQ844" s="272"/>
      <c r="AR844" s="272"/>
      <c r="AS844" s="272"/>
      <c r="AT844" s="272"/>
      <c r="AU844" s="272"/>
      <c r="AV844" s="272"/>
      <c r="AW844" s="272"/>
      <c r="AX844" s="272"/>
      <c r="AY844" s="272"/>
      <c r="AZ844" s="272"/>
      <c r="BA844" s="272"/>
      <c r="BB844" s="272"/>
      <c r="BC844" s="272"/>
      <c r="BD844" s="272"/>
      <c r="BE844" s="272"/>
      <c r="BF844" s="272"/>
      <c r="BG844" s="272"/>
      <c r="BH844" s="272"/>
      <c r="BI844" s="272"/>
      <c r="BJ844" s="272"/>
      <c r="BK844" s="272"/>
      <c r="BL844" s="272"/>
      <c r="BM844" s="272"/>
      <c r="BN844" s="272"/>
      <c r="BO844" s="272"/>
      <c r="BP844" s="272"/>
      <c r="BQ844" s="272"/>
      <c r="BR844" s="272"/>
      <c r="BS844" s="272"/>
      <c r="BT844" s="272"/>
      <c r="BU844" s="272"/>
      <c r="BV844" s="272"/>
      <c r="BW844" s="272"/>
      <c r="BX844" s="272"/>
      <c r="BY844" s="272"/>
      <c r="BZ844" s="272"/>
      <c r="CA844" s="272"/>
      <c r="CB844" s="272"/>
      <c r="CC844" s="272"/>
      <c r="CD844" s="272"/>
      <c r="CE844" s="272"/>
      <c r="CF844" s="272"/>
      <c r="CG844" s="272"/>
      <c r="CH844" s="272"/>
      <c r="CI844" s="272"/>
      <c r="CJ844" s="272"/>
      <c r="CK844" s="272"/>
      <c r="CL844" s="272"/>
      <c r="CM844" s="272"/>
      <c r="CN844" s="272"/>
      <c r="CO844" s="272"/>
      <c r="CP844" s="272"/>
      <c r="CQ844" s="272"/>
      <c r="CR844" s="272"/>
      <c r="CS844" s="272"/>
      <c r="CT844" s="272"/>
      <c r="CU844" s="272"/>
      <c r="CV844" s="272"/>
      <c r="CW844" s="272"/>
      <c r="CX844" s="272"/>
      <c r="CY844" s="272"/>
      <c r="CZ844" s="272"/>
      <c r="DA844" s="272"/>
      <c r="DB844" s="272"/>
      <c r="DC844" s="272"/>
      <c r="DD844" s="272"/>
      <c r="DE844" s="272"/>
      <c r="DF844" s="272"/>
      <c r="DG844" s="272"/>
      <c r="DH844" s="272"/>
      <c r="DI844" s="272"/>
      <c r="DJ844" s="272"/>
      <c r="DK844" s="272"/>
      <c r="DL844" s="272"/>
      <c r="DM844" s="272"/>
      <c r="DN844" s="272"/>
      <c r="DO844" s="272"/>
      <c r="DP844" s="272"/>
      <c r="DQ844" s="272"/>
      <c r="DR844" s="272"/>
      <c r="DS844" s="272"/>
      <c r="DT844" s="272"/>
      <c r="DU844" s="272"/>
      <c r="DV844" s="272"/>
      <c r="DW844" s="272"/>
      <c r="DX844" s="272"/>
      <c r="DY844" s="272"/>
      <c r="DZ844" s="272"/>
      <c r="EA844" s="272"/>
      <c r="EB844" s="272"/>
      <c r="EC844" s="272"/>
      <c r="ED844" s="272"/>
      <c r="EE844" s="272"/>
      <c r="EF844" s="272"/>
      <c r="EG844" s="272"/>
      <c r="EH844" s="272"/>
      <c r="EI844" s="272"/>
      <c r="EJ844" s="272"/>
      <c r="EK844" s="272"/>
      <c r="EL844" s="272"/>
      <c r="EM844" s="272"/>
      <c r="EN844" s="272"/>
      <c r="EO844" s="272"/>
      <c r="EP844" s="272"/>
      <c r="EQ844" s="272"/>
      <c r="ER844" s="272"/>
      <c r="ES844" s="272"/>
      <c r="ET844" s="272"/>
      <c r="EU844" s="272"/>
      <c r="EV844" s="272"/>
      <c r="EW844" s="272"/>
      <c r="EX844" s="272"/>
      <c r="EY844" s="272"/>
      <c r="EZ844" s="272"/>
      <c r="FA844" s="272"/>
      <c r="FB844" s="272"/>
      <c r="FC844" s="272"/>
      <c r="FD844" s="272"/>
      <c r="FE844" s="272"/>
      <c r="FF844" s="272"/>
      <c r="FG844" s="272"/>
      <c r="FH844" s="272"/>
      <c r="FI844" s="272"/>
      <c r="FJ844" s="272"/>
      <c r="FK844" s="272"/>
      <c r="FL844" s="272"/>
      <c r="FM844" s="272"/>
      <c r="FN844" s="272"/>
      <c r="FO844" s="272"/>
    </row>
    <row r="845" spans="3:171" ht="15">
      <c r="C845" s="301"/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72"/>
      <c r="O845" s="272"/>
      <c r="P845" s="272"/>
      <c r="Q845" s="272"/>
      <c r="R845" s="272"/>
      <c r="S845" s="272"/>
      <c r="T845" s="272"/>
      <c r="U845" s="272"/>
      <c r="V845" s="272"/>
      <c r="W845" s="272"/>
      <c r="X845" s="272"/>
      <c r="Y845" s="272"/>
      <c r="Z845" s="272"/>
      <c r="AA845" s="272"/>
      <c r="AB845" s="272"/>
      <c r="AC845" s="272"/>
      <c r="AD845" s="272"/>
      <c r="AE845" s="272"/>
      <c r="AF845" s="272"/>
      <c r="AG845" s="272"/>
      <c r="AH845" s="272"/>
      <c r="AI845" s="272"/>
      <c r="AJ845" s="272"/>
      <c r="AK845" s="272"/>
      <c r="AL845" s="272"/>
      <c r="AM845" s="272"/>
      <c r="AN845" s="272"/>
      <c r="AO845" s="272"/>
      <c r="AP845" s="272"/>
      <c r="AQ845" s="272"/>
      <c r="AR845" s="272"/>
      <c r="AS845" s="272"/>
      <c r="AT845" s="272"/>
      <c r="AU845" s="272"/>
      <c r="AV845" s="272"/>
      <c r="AW845" s="272"/>
      <c r="AX845" s="272"/>
      <c r="AY845" s="272"/>
      <c r="AZ845" s="272"/>
      <c r="BA845" s="272"/>
      <c r="BB845" s="272"/>
      <c r="BC845" s="272"/>
      <c r="BD845" s="272"/>
      <c r="BE845" s="272"/>
      <c r="BF845" s="272"/>
      <c r="BG845" s="272"/>
      <c r="BH845" s="272"/>
      <c r="BI845" s="272"/>
      <c r="BJ845" s="272"/>
      <c r="BK845" s="272"/>
      <c r="BL845" s="272"/>
      <c r="BM845" s="272"/>
      <c r="BN845" s="272"/>
      <c r="BO845" s="272"/>
      <c r="BP845" s="272"/>
      <c r="BQ845" s="272"/>
      <c r="BR845" s="272"/>
      <c r="BS845" s="272"/>
      <c r="BT845" s="272"/>
      <c r="BU845" s="272"/>
      <c r="BV845" s="272"/>
      <c r="BW845" s="272"/>
      <c r="BX845" s="272"/>
      <c r="BY845" s="272"/>
      <c r="BZ845" s="272"/>
      <c r="CA845" s="272"/>
      <c r="CB845" s="272"/>
      <c r="CC845" s="272"/>
      <c r="CD845" s="272"/>
      <c r="CE845" s="272"/>
      <c r="CF845" s="272"/>
      <c r="CG845" s="272"/>
      <c r="CH845" s="272"/>
      <c r="CI845" s="272"/>
      <c r="CJ845" s="272"/>
      <c r="CK845" s="272"/>
      <c r="CL845" s="272"/>
      <c r="CM845" s="272"/>
      <c r="CN845" s="272"/>
      <c r="CO845" s="272"/>
      <c r="CP845" s="272"/>
      <c r="CQ845" s="272"/>
      <c r="CR845" s="272"/>
      <c r="CS845" s="272"/>
      <c r="CT845" s="272"/>
      <c r="CU845" s="272"/>
      <c r="CV845" s="272"/>
      <c r="CW845" s="272"/>
      <c r="CX845" s="272"/>
      <c r="CY845" s="272"/>
      <c r="CZ845" s="272"/>
      <c r="DA845" s="272"/>
      <c r="DB845" s="272"/>
      <c r="DC845" s="272"/>
      <c r="DD845" s="272"/>
      <c r="DE845" s="272"/>
      <c r="DF845" s="272"/>
      <c r="DG845" s="272"/>
      <c r="DH845" s="272"/>
      <c r="DI845" s="272"/>
      <c r="DJ845" s="272"/>
      <c r="DK845" s="272"/>
      <c r="DL845" s="272"/>
      <c r="DM845" s="272"/>
      <c r="DN845" s="272"/>
      <c r="DO845" s="272"/>
      <c r="DP845" s="272"/>
      <c r="DQ845" s="272"/>
      <c r="DR845" s="272"/>
      <c r="DS845" s="272"/>
      <c r="DT845" s="272"/>
      <c r="DU845" s="272"/>
      <c r="DV845" s="272"/>
      <c r="DW845" s="272"/>
      <c r="DX845" s="272"/>
      <c r="DY845" s="272"/>
      <c r="DZ845" s="272"/>
      <c r="EA845" s="272"/>
      <c r="EB845" s="272"/>
      <c r="EC845" s="272"/>
      <c r="ED845" s="272"/>
      <c r="EE845" s="272"/>
      <c r="EF845" s="272"/>
      <c r="EG845" s="272"/>
      <c r="EH845" s="272"/>
      <c r="EI845" s="272"/>
      <c r="EJ845" s="272"/>
      <c r="EK845" s="272"/>
      <c r="EL845" s="272"/>
      <c r="EM845" s="272"/>
      <c r="EN845" s="272"/>
      <c r="EO845" s="272"/>
      <c r="EP845" s="272"/>
      <c r="EQ845" s="272"/>
      <c r="ER845" s="272"/>
      <c r="ES845" s="272"/>
      <c r="ET845" s="272"/>
      <c r="EU845" s="272"/>
      <c r="EV845" s="272"/>
      <c r="EW845" s="272"/>
      <c r="EX845" s="272"/>
      <c r="EY845" s="272"/>
      <c r="EZ845" s="272"/>
      <c r="FA845" s="272"/>
      <c r="FB845" s="272"/>
      <c r="FC845" s="272"/>
      <c r="FD845" s="272"/>
      <c r="FE845" s="272"/>
      <c r="FF845" s="272"/>
      <c r="FG845" s="272"/>
      <c r="FH845" s="272"/>
      <c r="FI845" s="272"/>
      <c r="FJ845" s="272"/>
      <c r="FK845" s="272"/>
      <c r="FL845" s="272"/>
      <c r="FM845" s="272"/>
      <c r="FN845" s="272"/>
      <c r="FO845" s="272"/>
    </row>
    <row r="846" spans="3:171" ht="15">
      <c r="C846" s="301"/>
      <c r="D846" s="272"/>
      <c r="E846" s="272"/>
      <c r="F846" s="272"/>
      <c r="G846" s="272"/>
      <c r="H846" s="272"/>
      <c r="I846" s="272"/>
      <c r="J846" s="272"/>
      <c r="K846" s="272"/>
      <c r="L846" s="272"/>
      <c r="M846" s="272"/>
      <c r="N846" s="272"/>
      <c r="O846" s="272"/>
      <c r="P846" s="272"/>
      <c r="Q846" s="272"/>
      <c r="R846" s="272"/>
      <c r="S846" s="272"/>
      <c r="T846" s="272"/>
      <c r="U846" s="272"/>
      <c r="V846" s="272"/>
      <c r="W846" s="272"/>
      <c r="X846" s="272"/>
      <c r="Y846" s="272"/>
      <c r="Z846" s="272"/>
      <c r="AA846" s="272"/>
      <c r="AB846" s="272"/>
      <c r="AC846" s="272"/>
      <c r="AD846" s="272"/>
      <c r="AE846" s="272"/>
      <c r="AF846" s="272"/>
      <c r="AG846" s="272"/>
      <c r="AH846" s="272"/>
      <c r="AI846" s="272"/>
      <c r="AJ846" s="272"/>
      <c r="AK846" s="272"/>
      <c r="AL846" s="272"/>
      <c r="AM846" s="272"/>
      <c r="AN846" s="272"/>
      <c r="AO846" s="272"/>
      <c r="AP846" s="272"/>
      <c r="AQ846" s="272"/>
      <c r="AR846" s="272"/>
      <c r="AS846" s="272"/>
      <c r="AT846" s="272"/>
      <c r="AU846" s="272"/>
      <c r="AV846" s="272"/>
      <c r="AW846" s="272"/>
      <c r="AX846" s="272"/>
      <c r="AY846" s="272"/>
      <c r="AZ846" s="272"/>
      <c r="BA846" s="272"/>
      <c r="BB846" s="272"/>
      <c r="BC846" s="272"/>
      <c r="BD846" s="272"/>
      <c r="BE846" s="272"/>
      <c r="BF846" s="272"/>
      <c r="BG846" s="272"/>
      <c r="BH846" s="272"/>
      <c r="BI846" s="272"/>
      <c r="BJ846" s="272"/>
      <c r="BK846" s="272"/>
      <c r="BL846" s="272"/>
      <c r="BM846" s="272"/>
      <c r="BN846" s="272"/>
      <c r="BO846" s="272"/>
      <c r="BP846" s="272"/>
      <c r="BQ846" s="272"/>
      <c r="BR846" s="272"/>
      <c r="BS846" s="272"/>
      <c r="BT846" s="272"/>
      <c r="BU846" s="272"/>
      <c r="BV846" s="272"/>
      <c r="BW846" s="272"/>
      <c r="BX846" s="272"/>
      <c r="BY846" s="272"/>
      <c r="BZ846" s="272"/>
      <c r="CA846" s="272"/>
      <c r="CB846" s="272"/>
      <c r="CC846" s="272"/>
      <c r="CD846" s="272"/>
      <c r="CE846" s="272"/>
      <c r="CF846" s="272"/>
      <c r="CG846" s="272"/>
      <c r="CH846" s="272"/>
      <c r="CI846" s="272"/>
      <c r="CJ846" s="272"/>
      <c r="CK846" s="272"/>
      <c r="CL846" s="272"/>
      <c r="CM846" s="272"/>
      <c r="CN846" s="272"/>
      <c r="CO846" s="272"/>
      <c r="CP846" s="272"/>
      <c r="CQ846" s="272"/>
      <c r="CR846" s="272"/>
      <c r="CS846" s="272"/>
      <c r="CT846" s="272"/>
      <c r="CU846" s="272"/>
      <c r="CV846" s="272"/>
      <c r="CW846" s="272"/>
      <c r="CX846" s="272"/>
      <c r="CY846" s="272"/>
      <c r="CZ846" s="272"/>
      <c r="DA846" s="272"/>
      <c r="DB846" s="272"/>
      <c r="DC846" s="272"/>
      <c r="DD846" s="272"/>
      <c r="DE846" s="272"/>
      <c r="DF846" s="272"/>
      <c r="DG846" s="272"/>
      <c r="DH846" s="272"/>
      <c r="DI846" s="272"/>
      <c r="DJ846" s="272"/>
      <c r="DK846" s="272"/>
      <c r="DL846" s="272"/>
      <c r="DM846" s="272"/>
      <c r="DN846" s="272"/>
      <c r="DO846" s="272"/>
      <c r="DP846" s="272"/>
      <c r="DQ846" s="272"/>
      <c r="DR846" s="272"/>
      <c r="DS846" s="272"/>
      <c r="DT846" s="272"/>
      <c r="DU846" s="272"/>
      <c r="DV846" s="272"/>
      <c r="DW846" s="272"/>
      <c r="DX846" s="272"/>
      <c r="DY846" s="272"/>
      <c r="DZ846" s="272"/>
      <c r="EA846" s="272"/>
      <c r="EB846" s="272"/>
      <c r="EC846" s="272"/>
      <c r="ED846" s="272"/>
      <c r="EE846" s="272"/>
      <c r="EF846" s="272"/>
      <c r="EG846" s="272"/>
      <c r="EH846" s="272"/>
      <c r="EI846" s="272"/>
      <c r="EJ846" s="272"/>
      <c r="EK846" s="272"/>
      <c r="EL846" s="272"/>
      <c r="EM846" s="272"/>
      <c r="EN846" s="272"/>
      <c r="EO846" s="272"/>
      <c r="EP846" s="272"/>
      <c r="EQ846" s="272"/>
      <c r="ER846" s="272"/>
      <c r="ES846" s="272"/>
      <c r="ET846" s="272"/>
      <c r="EU846" s="272"/>
      <c r="EV846" s="272"/>
      <c r="EW846" s="272"/>
      <c r="EX846" s="272"/>
      <c r="EY846" s="272"/>
      <c r="EZ846" s="272"/>
      <c r="FA846" s="272"/>
      <c r="FB846" s="272"/>
      <c r="FC846" s="272"/>
      <c r="FD846" s="272"/>
      <c r="FE846" s="272"/>
      <c r="FF846" s="272"/>
      <c r="FG846" s="272"/>
      <c r="FH846" s="272"/>
      <c r="FI846" s="272"/>
      <c r="FJ846" s="272"/>
      <c r="FK846" s="272"/>
      <c r="FL846" s="272"/>
      <c r="FM846" s="272"/>
      <c r="FN846" s="272"/>
      <c r="FO846" s="272"/>
    </row>
    <row r="847" spans="3:171" ht="15">
      <c r="C847" s="301"/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  <c r="Q847" s="272"/>
      <c r="R847" s="272"/>
      <c r="S847" s="272"/>
      <c r="T847" s="272"/>
      <c r="U847" s="272"/>
      <c r="V847" s="272"/>
      <c r="W847" s="272"/>
      <c r="X847" s="272"/>
      <c r="Y847" s="272"/>
      <c r="Z847" s="272"/>
      <c r="AA847" s="272"/>
      <c r="AB847" s="272"/>
      <c r="AC847" s="272"/>
      <c r="AD847" s="272"/>
      <c r="AE847" s="272"/>
      <c r="AF847" s="272"/>
      <c r="AG847" s="272"/>
      <c r="AH847" s="272"/>
      <c r="AI847" s="272"/>
      <c r="AJ847" s="272"/>
      <c r="AK847" s="272"/>
      <c r="AL847" s="272"/>
      <c r="AM847" s="272"/>
      <c r="AN847" s="272"/>
      <c r="AO847" s="272"/>
      <c r="AP847" s="272"/>
      <c r="AQ847" s="272"/>
      <c r="AR847" s="272"/>
      <c r="AS847" s="272"/>
      <c r="AT847" s="272"/>
      <c r="AU847" s="272"/>
      <c r="AV847" s="272"/>
      <c r="AW847" s="272"/>
      <c r="AX847" s="272"/>
      <c r="AY847" s="272"/>
      <c r="AZ847" s="272"/>
      <c r="BA847" s="272"/>
      <c r="BB847" s="272"/>
      <c r="BC847" s="272"/>
      <c r="BD847" s="272"/>
      <c r="BE847" s="272"/>
      <c r="BF847" s="272"/>
      <c r="BG847" s="272"/>
      <c r="BH847" s="272"/>
      <c r="BI847" s="272"/>
      <c r="BJ847" s="272"/>
      <c r="BK847" s="272"/>
      <c r="BL847" s="272"/>
      <c r="BM847" s="272"/>
      <c r="BN847" s="272"/>
      <c r="BO847" s="272"/>
      <c r="BP847" s="272"/>
      <c r="BQ847" s="272"/>
      <c r="BR847" s="272"/>
      <c r="BS847" s="272"/>
      <c r="BT847" s="272"/>
      <c r="BU847" s="272"/>
      <c r="BV847" s="272"/>
      <c r="BW847" s="272"/>
      <c r="BX847" s="272"/>
      <c r="BY847" s="272"/>
      <c r="BZ847" s="272"/>
      <c r="CA847" s="272"/>
      <c r="CB847" s="272"/>
      <c r="CC847" s="272"/>
      <c r="CD847" s="272"/>
      <c r="CE847" s="272"/>
      <c r="CF847" s="272"/>
      <c r="CG847" s="272"/>
      <c r="CH847" s="272"/>
      <c r="CI847" s="272"/>
      <c r="CJ847" s="272"/>
      <c r="CK847" s="272"/>
      <c r="CL847" s="272"/>
      <c r="CM847" s="272"/>
      <c r="CN847" s="272"/>
      <c r="CO847" s="272"/>
      <c r="CP847" s="272"/>
      <c r="CQ847" s="272"/>
      <c r="CR847" s="272"/>
      <c r="CS847" s="272"/>
      <c r="CT847" s="272"/>
      <c r="CU847" s="272"/>
      <c r="CV847" s="272"/>
      <c r="CW847" s="272"/>
      <c r="CX847" s="272"/>
      <c r="CY847" s="272"/>
      <c r="CZ847" s="272"/>
      <c r="DA847" s="272"/>
      <c r="DB847" s="272"/>
      <c r="DC847" s="272"/>
      <c r="DD847" s="272"/>
      <c r="DE847" s="272"/>
      <c r="DF847" s="272"/>
      <c r="DG847" s="272"/>
      <c r="DH847" s="272"/>
      <c r="DI847" s="272"/>
      <c r="DJ847" s="272"/>
      <c r="DK847" s="272"/>
      <c r="DL847" s="272"/>
      <c r="DM847" s="272"/>
      <c r="DN847" s="272"/>
      <c r="DO847" s="272"/>
      <c r="DP847" s="272"/>
      <c r="DQ847" s="272"/>
      <c r="DR847" s="272"/>
      <c r="DS847" s="272"/>
      <c r="DT847" s="272"/>
      <c r="DU847" s="272"/>
      <c r="DV847" s="272"/>
      <c r="DW847" s="272"/>
      <c r="DX847" s="272"/>
      <c r="DY847" s="272"/>
      <c r="DZ847" s="272"/>
      <c r="EA847" s="272"/>
      <c r="EB847" s="272"/>
      <c r="EC847" s="272"/>
      <c r="ED847" s="272"/>
      <c r="EE847" s="272"/>
      <c r="EF847" s="272"/>
      <c r="EG847" s="272"/>
      <c r="EH847" s="272"/>
      <c r="EI847" s="272"/>
      <c r="EJ847" s="272"/>
      <c r="EK847" s="272"/>
      <c r="EL847" s="272"/>
      <c r="EM847" s="272"/>
      <c r="EN847" s="272"/>
      <c r="EO847" s="272"/>
      <c r="EP847" s="272"/>
      <c r="EQ847" s="272"/>
      <c r="ER847" s="272"/>
      <c r="ES847" s="272"/>
      <c r="ET847" s="272"/>
      <c r="EU847" s="272"/>
      <c r="EV847" s="272"/>
      <c r="EW847" s="272"/>
      <c r="EX847" s="272"/>
      <c r="EY847" s="272"/>
      <c r="EZ847" s="272"/>
      <c r="FA847" s="272"/>
      <c r="FB847" s="272"/>
      <c r="FC847" s="272"/>
      <c r="FD847" s="272"/>
      <c r="FE847" s="272"/>
      <c r="FF847" s="272"/>
      <c r="FG847" s="272"/>
      <c r="FH847" s="272"/>
      <c r="FI847" s="272"/>
      <c r="FJ847" s="272"/>
      <c r="FK847" s="272"/>
      <c r="FL847" s="272"/>
      <c r="FM847" s="272"/>
      <c r="FN847" s="272"/>
      <c r="FO847" s="272"/>
    </row>
    <row r="848" spans="3:171" ht="15">
      <c r="C848" s="301"/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  <c r="Q848" s="272"/>
      <c r="R848" s="272"/>
      <c r="S848" s="272"/>
      <c r="T848" s="272"/>
      <c r="U848" s="272"/>
      <c r="V848" s="272"/>
      <c r="W848" s="272"/>
      <c r="X848" s="272"/>
      <c r="Y848" s="272"/>
      <c r="Z848" s="272"/>
      <c r="AA848" s="272"/>
      <c r="AB848" s="272"/>
      <c r="AC848" s="272"/>
      <c r="AD848" s="272"/>
      <c r="AE848" s="272"/>
      <c r="AF848" s="272"/>
      <c r="AG848" s="272"/>
      <c r="AH848" s="272"/>
      <c r="AI848" s="272"/>
      <c r="AJ848" s="272"/>
      <c r="AK848" s="272"/>
      <c r="AL848" s="272"/>
      <c r="AM848" s="272"/>
      <c r="AN848" s="272"/>
      <c r="AO848" s="272"/>
      <c r="AP848" s="272"/>
      <c r="AQ848" s="272"/>
      <c r="AR848" s="272"/>
      <c r="AS848" s="272"/>
      <c r="AT848" s="272"/>
      <c r="AU848" s="272"/>
      <c r="AV848" s="272"/>
      <c r="AW848" s="272"/>
      <c r="AX848" s="272"/>
      <c r="AY848" s="272"/>
      <c r="AZ848" s="272"/>
      <c r="BA848" s="272"/>
      <c r="BB848" s="272"/>
      <c r="BC848" s="272"/>
      <c r="BD848" s="272"/>
      <c r="BE848" s="272"/>
      <c r="BF848" s="272"/>
      <c r="BG848" s="272"/>
      <c r="BH848" s="272"/>
      <c r="BI848" s="272"/>
      <c r="BJ848" s="272"/>
      <c r="BK848" s="272"/>
      <c r="BL848" s="272"/>
      <c r="BM848" s="272"/>
      <c r="BN848" s="272"/>
      <c r="BO848" s="272"/>
      <c r="BP848" s="272"/>
      <c r="BQ848" s="272"/>
      <c r="BR848" s="272"/>
      <c r="BS848" s="272"/>
      <c r="BT848" s="272"/>
      <c r="BU848" s="272"/>
      <c r="BV848" s="272"/>
      <c r="BW848" s="272"/>
      <c r="BX848" s="272"/>
      <c r="BY848" s="272"/>
      <c r="BZ848" s="272"/>
      <c r="CA848" s="272"/>
      <c r="CB848" s="272"/>
      <c r="CC848" s="272"/>
      <c r="CD848" s="272"/>
      <c r="CE848" s="272"/>
      <c r="CF848" s="272"/>
      <c r="CG848" s="272"/>
      <c r="CH848" s="272"/>
      <c r="CI848" s="272"/>
      <c r="CJ848" s="272"/>
      <c r="CK848" s="272"/>
      <c r="CL848" s="272"/>
      <c r="CM848" s="272"/>
      <c r="CN848" s="272"/>
      <c r="CO848" s="272"/>
      <c r="CP848" s="272"/>
      <c r="CQ848" s="272"/>
      <c r="CR848" s="272"/>
      <c r="CS848" s="272"/>
      <c r="CT848" s="272"/>
      <c r="CU848" s="272"/>
      <c r="CV848" s="272"/>
      <c r="CW848" s="272"/>
      <c r="CX848" s="272"/>
      <c r="CY848" s="272"/>
      <c r="CZ848" s="272"/>
      <c r="DA848" s="272"/>
      <c r="DB848" s="272"/>
      <c r="DC848" s="272"/>
      <c r="DD848" s="272"/>
      <c r="DE848" s="272"/>
      <c r="DF848" s="272"/>
      <c r="DG848" s="272"/>
      <c r="DH848" s="272"/>
      <c r="DI848" s="272"/>
      <c r="DJ848" s="272"/>
      <c r="DK848" s="272"/>
      <c r="DL848" s="272"/>
      <c r="DM848" s="272"/>
      <c r="DN848" s="272"/>
      <c r="DO848" s="272"/>
      <c r="DP848" s="272"/>
      <c r="DQ848" s="272"/>
      <c r="DR848" s="272"/>
      <c r="DS848" s="272"/>
      <c r="DT848" s="272"/>
      <c r="DU848" s="272"/>
      <c r="DV848" s="272"/>
      <c r="DW848" s="272"/>
      <c r="DX848" s="272"/>
      <c r="DY848" s="272"/>
      <c r="DZ848" s="272"/>
      <c r="EA848" s="272"/>
      <c r="EB848" s="272"/>
      <c r="EC848" s="272"/>
      <c r="ED848" s="272"/>
      <c r="EE848" s="272"/>
      <c r="EF848" s="272"/>
      <c r="EG848" s="272"/>
      <c r="EH848" s="272"/>
      <c r="EI848" s="272"/>
      <c r="EJ848" s="272"/>
      <c r="EK848" s="272"/>
      <c r="EL848" s="272"/>
      <c r="EM848" s="272"/>
      <c r="EN848" s="272"/>
      <c r="EO848" s="272"/>
      <c r="EP848" s="272"/>
      <c r="EQ848" s="272"/>
      <c r="ER848" s="272"/>
      <c r="ES848" s="272"/>
      <c r="ET848" s="272"/>
      <c r="EU848" s="272"/>
      <c r="EV848" s="272"/>
      <c r="EW848" s="272"/>
      <c r="EX848" s="272"/>
      <c r="EY848" s="272"/>
      <c r="EZ848" s="272"/>
      <c r="FA848" s="272"/>
      <c r="FB848" s="272"/>
      <c r="FC848" s="272"/>
      <c r="FD848" s="272"/>
      <c r="FE848" s="272"/>
      <c r="FF848" s="272"/>
      <c r="FG848" s="272"/>
      <c r="FH848" s="272"/>
      <c r="FI848" s="272"/>
      <c r="FJ848" s="272"/>
      <c r="FK848" s="272"/>
      <c r="FL848" s="272"/>
      <c r="FM848" s="272"/>
      <c r="FN848" s="272"/>
      <c r="FO848" s="272"/>
    </row>
    <row r="849" spans="3:171" ht="15">
      <c r="C849" s="301"/>
      <c r="D849" s="272"/>
      <c r="E849" s="272"/>
      <c r="F849" s="272"/>
      <c r="G849" s="272"/>
      <c r="H849" s="272"/>
      <c r="I849" s="272"/>
      <c r="J849" s="272"/>
      <c r="K849" s="272"/>
      <c r="L849" s="272"/>
      <c r="M849" s="272"/>
      <c r="N849" s="272"/>
      <c r="O849" s="272"/>
      <c r="P849" s="272"/>
      <c r="Q849" s="272"/>
      <c r="R849" s="272"/>
      <c r="S849" s="272"/>
      <c r="T849" s="272"/>
      <c r="U849" s="272"/>
      <c r="V849" s="272"/>
      <c r="W849" s="272"/>
      <c r="X849" s="272"/>
      <c r="Y849" s="272"/>
      <c r="Z849" s="272"/>
      <c r="AA849" s="272"/>
      <c r="AB849" s="272"/>
      <c r="AC849" s="272"/>
      <c r="AD849" s="272"/>
      <c r="AE849" s="272"/>
      <c r="AF849" s="272"/>
      <c r="AG849" s="272"/>
      <c r="AH849" s="272"/>
      <c r="AI849" s="272"/>
      <c r="AJ849" s="272"/>
      <c r="AK849" s="272"/>
      <c r="AL849" s="272"/>
      <c r="AM849" s="272"/>
      <c r="AN849" s="272"/>
      <c r="AO849" s="272"/>
      <c r="AP849" s="272"/>
      <c r="AQ849" s="272"/>
      <c r="AR849" s="272"/>
      <c r="AS849" s="272"/>
      <c r="AT849" s="272"/>
      <c r="AU849" s="272"/>
      <c r="AV849" s="272"/>
      <c r="AW849" s="272"/>
      <c r="AX849" s="272"/>
      <c r="AY849" s="272"/>
      <c r="AZ849" s="272"/>
      <c r="BA849" s="272"/>
      <c r="BB849" s="272"/>
      <c r="BC849" s="272"/>
      <c r="BD849" s="272"/>
      <c r="BE849" s="272"/>
      <c r="BF849" s="272"/>
      <c r="BG849" s="272"/>
      <c r="BH849" s="272"/>
      <c r="BI849" s="272"/>
      <c r="BJ849" s="272"/>
      <c r="BK849" s="272"/>
      <c r="BL849" s="272"/>
      <c r="BM849" s="272"/>
      <c r="BN849" s="272"/>
      <c r="BO849" s="272"/>
      <c r="BP849" s="272"/>
      <c r="BQ849" s="272"/>
      <c r="BR849" s="272"/>
      <c r="BS849" s="272"/>
      <c r="BT849" s="272"/>
      <c r="BU849" s="272"/>
      <c r="BV849" s="272"/>
      <c r="BW849" s="272"/>
      <c r="BX849" s="272"/>
      <c r="BY849" s="272"/>
      <c r="BZ849" s="272"/>
      <c r="CA849" s="272"/>
      <c r="CB849" s="272"/>
      <c r="CC849" s="272"/>
      <c r="CD849" s="272"/>
      <c r="CE849" s="272"/>
      <c r="CF849" s="272"/>
      <c r="CG849" s="272"/>
      <c r="CH849" s="272"/>
      <c r="CI849" s="272"/>
      <c r="CJ849" s="272"/>
      <c r="CK849" s="272"/>
      <c r="CL849" s="272"/>
      <c r="CM849" s="272"/>
      <c r="CN849" s="272"/>
      <c r="CO849" s="272"/>
      <c r="CP849" s="272"/>
      <c r="CQ849" s="272"/>
      <c r="CR849" s="272"/>
      <c r="CS849" s="272"/>
      <c r="CT849" s="272"/>
      <c r="CU849" s="272"/>
      <c r="CV849" s="272"/>
      <c r="CW849" s="272"/>
      <c r="CX849" s="272"/>
      <c r="CY849" s="272"/>
      <c r="CZ849" s="272"/>
      <c r="DA849" s="272"/>
      <c r="DB849" s="272"/>
      <c r="DC849" s="272"/>
      <c r="DD849" s="272"/>
      <c r="DE849" s="272"/>
      <c r="DF849" s="272"/>
      <c r="DG849" s="272"/>
      <c r="DH849" s="272"/>
      <c r="DI849" s="272"/>
      <c r="DJ849" s="272"/>
      <c r="DK849" s="272"/>
      <c r="DL849" s="272"/>
      <c r="DM849" s="272"/>
      <c r="DN849" s="272"/>
      <c r="DO849" s="272"/>
      <c r="DP849" s="272"/>
      <c r="DQ849" s="272"/>
      <c r="DR849" s="272"/>
      <c r="DS849" s="272"/>
      <c r="DT849" s="272"/>
      <c r="DU849" s="272"/>
      <c r="DV849" s="272"/>
      <c r="DW849" s="272"/>
      <c r="DX849" s="272"/>
      <c r="DY849" s="272"/>
      <c r="DZ849" s="272"/>
      <c r="EA849" s="272"/>
      <c r="EB849" s="272"/>
      <c r="EC849" s="272"/>
      <c r="ED849" s="272"/>
      <c r="EE849" s="272"/>
      <c r="EF849" s="272"/>
      <c r="EG849" s="272"/>
      <c r="EH849" s="272"/>
      <c r="EI849" s="272"/>
      <c r="EJ849" s="272"/>
      <c r="EK849" s="272"/>
      <c r="EL849" s="272"/>
      <c r="EM849" s="272"/>
      <c r="EN849" s="272"/>
      <c r="EO849" s="272"/>
      <c r="EP849" s="272"/>
      <c r="EQ849" s="272"/>
      <c r="ER849" s="272"/>
      <c r="ES849" s="272"/>
      <c r="ET849" s="272"/>
      <c r="EU849" s="272"/>
      <c r="EV849" s="272"/>
      <c r="EW849" s="272"/>
      <c r="EX849" s="272"/>
      <c r="EY849" s="272"/>
      <c r="EZ849" s="272"/>
      <c r="FA849" s="272"/>
      <c r="FB849" s="272"/>
      <c r="FC849" s="272"/>
      <c r="FD849" s="272"/>
      <c r="FE849" s="272"/>
      <c r="FF849" s="272"/>
      <c r="FG849" s="272"/>
      <c r="FH849" s="272"/>
      <c r="FI849" s="272"/>
      <c r="FJ849" s="272"/>
      <c r="FK849" s="272"/>
      <c r="FL849" s="272"/>
      <c r="FM849" s="272"/>
      <c r="FN849" s="272"/>
      <c r="FO849" s="272"/>
    </row>
    <row r="850" spans="3:171" ht="15">
      <c r="C850" s="301"/>
      <c r="D850" s="272"/>
      <c r="E850" s="272"/>
      <c r="F850" s="272"/>
      <c r="G850" s="272"/>
      <c r="H850" s="272"/>
      <c r="I850" s="272"/>
      <c r="J850" s="272"/>
      <c r="K850" s="272"/>
      <c r="L850" s="272"/>
      <c r="M850" s="272"/>
      <c r="N850" s="272"/>
      <c r="O850" s="272"/>
      <c r="P850" s="272"/>
      <c r="Q850" s="272"/>
      <c r="R850" s="272"/>
      <c r="S850" s="272"/>
      <c r="T850" s="272"/>
      <c r="U850" s="272"/>
      <c r="V850" s="272"/>
      <c r="W850" s="272"/>
      <c r="X850" s="272"/>
      <c r="Y850" s="272"/>
      <c r="Z850" s="272"/>
      <c r="AA850" s="272"/>
      <c r="AB850" s="272"/>
      <c r="AC850" s="272"/>
      <c r="AD850" s="272"/>
      <c r="AE850" s="272"/>
      <c r="AF850" s="272"/>
      <c r="AG850" s="272"/>
      <c r="AH850" s="272"/>
      <c r="AI850" s="272"/>
      <c r="AJ850" s="272"/>
      <c r="AK850" s="272"/>
      <c r="AL850" s="272"/>
      <c r="AM850" s="272"/>
      <c r="AN850" s="272"/>
      <c r="AO850" s="272"/>
      <c r="AP850" s="272"/>
      <c r="AQ850" s="272"/>
      <c r="AR850" s="272"/>
      <c r="AS850" s="272"/>
      <c r="AT850" s="272"/>
      <c r="AU850" s="272"/>
      <c r="AV850" s="272"/>
      <c r="AW850" s="272"/>
      <c r="AX850" s="272"/>
      <c r="AY850" s="272"/>
      <c r="AZ850" s="272"/>
      <c r="BA850" s="272"/>
      <c r="BB850" s="272"/>
      <c r="BC850" s="272"/>
      <c r="BD850" s="272"/>
      <c r="BE850" s="272"/>
      <c r="BF850" s="272"/>
      <c r="BG850" s="272"/>
      <c r="BH850" s="272"/>
      <c r="BI850" s="272"/>
      <c r="BJ850" s="272"/>
      <c r="BK850" s="272"/>
      <c r="BL850" s="272"/>
      <c r="BM850" s="272"/>
      <c r="BN850" s="272"/>
      <c r="BO850" s="272"/>
      <c r="BP850" s="272"/>
      <c r="BQ850" s="272"/>
      <c r="BR850" s="272"/>
      <c r="BS850" s="272"/>
      <c r="BT850" s="272"/>
      <c r="BU850" s="272"/>
      <c r="BV850" s="272"/>
      <c r="BW850" s="272"/>
      <c r="BX850" s="272"/>
      <c r="BY850" s="272"/>
      <c r="BZ850" s="272"/>
      <c r="CA850" s="272"/>
      <c r="CB850" s="272"/>
      <c r="CC850" s="272"/>
      <c r="CD850" s="272"/>
      <c r="CE850" s="272"/>
      <c r="CF850" s="272"/>
      <c r="CG850" s="272"/>
      <c r="CH850" s="272"/>
      <c r="CI850" s="272"/>
      <c r="CJ850" s="272"/>
      <c r="CK850" s="272"/>
      <c r="CL850" s="272"/>
      <c r="CM850" s="272"/>
      <c r="CN850" s="272"/>
      <c r="CO850" s="272"/>
      <c r="CP850" s="272"/>
      <c r="CQ850" s="272"/>
      <c r="CR850" s="272"/>
      <c r="CS850" s="272"/>
      <c r="CT850" s="272"/>
      <c r="CU850" s="272"/>
      <c r="CV850" s="272"/>
      <c r="CW850" s="272"/>
      <c r="CX850" s="272"/>
      <c r="CY850" s="272"/>
      <c r="CZ850" s="272"/>
      <c r="DA850" s="272"/>
      <c r="DB850" s="272"/>
      <c r="DC850" s="272"/>
      <c r="DD850" s="272"/>
      <c r="DE850" s="272"/>
      <c r="DF850" s="272"/>
      <c r="DG850" s="272"/>
      <c r="DH850" s="272"/>
      <c r="DI850" s="272"/>
      <c r="DJ850" s="272"/>
      <c r="DK850" s="272"/>
      <c r="DL850" s="272"/>
      <c r="DM850" s="272"/>
      <c r="DN850" s="272"/>
      <c r="DO850" s="272"/>
      <c r="DP850" s="272"/>
      <c r="DQ850" s="272"/>
      <c r="DR850" s="272"/>
      <c r="DS850" s="272"/>
      <c r="DT850" s="272"/>
      <c r="DU850" s="272"/>
      <c r="DV850" s="272"/>
      <c r="DW850" s="272"/>
      <c r="DX850" s="272"/>
      <c r="DY850" s="272"/>
      <c r="DZ850" s="272"/>
      <c r="EA850" s="272"/>
      <c r="EB850" s="272"/>
      <c r="EC850" s="272"/>
      <c r="ED850" s="272"/>
      <c r="EE850" s="272"/>
      <c r="EF850" s="272"/>
      <c r="EG850" s="272"/>
      <c r="EH850" s="272"/>
      <c r="EI850" s="272"/>
      <c r="EJ850" s="272"/>
      <c r="EK850" s="272"/>
      <c r="EL850" s="272"/>
      <c r="EM850" s="272"/>
      <c r="EN850" s="272"/>
      <c r="EO850" s="272"/>
      <c r="EP850" s="272"/>
      <c r="EQ850" s="272"/>
      <c r="ER850" s="272"/>
      <c r="ES850" s="272"/>
      <c r="ET850" s="272"/>
      <c r="EU850" s="272"/>
      <c r="EV850" s="272"/>
      <c r="EW850" s="272"/>
      <c r="EX850" s="272"/>
      <c r="EY850" s="272"/>
      <c r="EZ850" s="272"/>
      <c r="FA850" s="272"/>
      <c r="FB850" s="272"/>
      <c r="FC850" s="272"/>
      <c r="FD850" s="272"/>
      <c r="FE850" s="272"/>
      <c r="FF850" s="272"/>
      <c r="FG850" s="272"/>
      <c r="FH850" s="272"/>
      <c r="FI850" s="272"/>
      <c r="FJ850" s="272"/>
      <c r="FK850" s="272"/>
      <c r="FL850" s="272"/>
      <c r="FM850" s="272"/>
      <c r="FN850" s="272"/>
      <c r="FO850" s="272"/>
    </row>
    <row r="851" spans="3:171" ht="15">
      <c r="C851" s="301"/>
      <c r="D851" s="272"/>
      <c r="E851" s="272"/>
      <c r="F851" s="272"/>
      <c r="G851" s="272"/>
      <c r="H851" s="272"/>
      <c r="I851" s="272"/>
      <c r="J851" s="272"/>
      <c r="K851" s="272"/>
      <c r="L851" s="272"/>
      <c r="M851" s="272"/>
      <c r="N851" s="272"/>
      <c r="O851" s="272"/>
      <c r="P851" s="272"/>
      <c r="Q851" s="272"/>
      <c r="R851" s="272"/>
      <c r="S851" s="272"/>
      <c r="T851" s="272"/>
      <c r="U851" s="272"/>
      <c r="V851" s="272"/>
      <c r="W851" s="272"/>
      <c r="X851" s="272"/>
      <c r="Y851" s="272"/>
      <c r="Z851" s="272"/>
      <c r="AA851" s="272"/>
      <c r="AB851" s="272"/>
      <c r="AC851" s="272"/>
      <c r="AD851" s="272"/>
      <c r="AE851" s="272"/>
      <c r="AF851" s="272"/>
      <c r="AG851" s="272"/>
      <c r="AH851" s="272"/>
      <c r="AI851" s="272"/>
      <c r="AJ851" s="272"/>
      <c r="AK851" s="272"/>
      <c r="AL851" s="272"/>
      <c r="AM851" s="272"/>
      <c r="AN851" s="272"/>
      <c r="AO851" s="272"/>
      <c r="AP851" s="272"/>
      <c r="AQ851" s="272"/>
      <c r="AR851" s="272"/>
      <c r="AS851" s="272"/>
      <c r="AT851" s="272"/>
      <c r="AU851" s="272"/>
      <c r="AV851" s="272"/>
      <c r="AW851" s="272"/>
      <c r="AX851" s="272"/>
      <c r="AY851" s="272"/>
      <c r="AZ851" s="272"/>
      <c r="BA851" s="272"/>
      <c r="BB851" s="272"/>
      <c r="BC851" s="272"/>
      <c r="BD851" s="272"/>
      <c r="BE851" s="272"/>
      <c r="BF851" s="272"/>
      <c r="BG851" s="272"/>
      <c r="BH851" s="272"/>
      <c r="BI851" s="272"/>
      <c r="BJ851" s="272"/>
      <c r="BK851" s="272"/>
      <c r="BL851" s="272"/>
      <c r="BM851" s="272"/>
      <c r="BN851" s="272"/>
      <c r="BO851" s="272"/>
      <c r="BP851" s="272"/>
      <c r="BQ851" s="272"/>
      <c r="BR851" s="272"/>
      <c r="BS851" s="272"/>
      <c r="BT851" s="272"/>
      <c r="BU851" s="272"/>
      <c r="BV851" s="272"/>
      <c r="BW851" s="272"/>
      <c r="BX851" s="272"/>
      <c r="BY851" s="272"/>
      <c r="BZ851" s="272"/>
      <c r="CA851" s="272"/>
      <c r="CB851" s="272"/>
      <c r="CC851" s="272"/>
      <c r="CD851" s="272"/>
      <c r="CE851" s="272"/>
      <c r="CF851" s="272"/>
      <c r="CG851" s="272"/>
      <c r="CH851" s="272"/>
      <c r="CI851" s="272"/>
      <c r="CJ851" s="272"/>
      <c r="CK851" s="272"/>
      <c r="CL851" s="272"/>
      <c r="CM851" s="272"/>
      <c r="CN851" s="272"/>
      <c r="CO851" s="272"/>
      <c r="CP851" s="272"/>
      <c r="CQ851" s="272"/>
      <c r="CR851" s="272"/>
      <c r="CS851" s="272"/>
      <c r="CT851" s="272"/>
      <c r="CU851" s="272"/>
      <c r="CV851" s="272"/>
      <c r="CW851" s="272"/>
      <c r="CX851" s="272"/>
      <c r="CY851" s="272"/>
      <c r="CZ851" s="272"/>
      <c r="DA851" s="272"/>
      <c r="DB851" s="272"/>
      <c r="DC851" s="272"/>
      <c r="DD851" s="272"/>
      <c r="DE851" s="272"/>
      <c r="DF851" s="272"/>
      <c r="DG851" s="272"/>
      <c r="DH851" s="272"/>
      <c r="DI851" s="272"/>
      <c r="DJ851" s="272"/>
      <c r="DK851" s="272"/>
      <c r="DL851" s="272"/>
      <c r="DM851" s="272"/>
      <c r="DN851" s="272"/>
      <c r="DO851" s="272"/>
      <c r="DP851" s="272"/>
      <c r="DQ851" s="272"/>
      <c r="DR851" s="272"/>
      <c r="DS851" s="272"/>
      <c r="DT851" s="272"/>
      <c r="DU851" s="272"/>
      <c r="DV851" s="272"/>
      <c r="DW851" s="272"/>
      <c r="DX851" s="272"/>
      <c r="DY851" s="272"/>
      <c r="DZ851" s="272"/>
      <c r="EA851" s="272"/>
      <c r="EB851" s="272"/>
      <c r="EC851" s="272"/>
      <c r="ED851" s="272"/>
      <c r="EE851" s="272"/>
      <c r="EF851" s="272"/>
      <c r="EG851" s="272"/>
      <c r="EH851" s="272"/>
      <c r="EI851" s="272"/>
      <c r="EJ851" s="272"/>
      <c r="EK851" s="272"/>
      <c r="EL851" s="272"/>
      <c r="EM851" s="272"/>
      <c r="EN851" s="272"/>
      <c r="EO851" s="272"/>
      <c r="EP851" s="272"/>
      <c r="EQ851" s="272"/>
      <c r="ER851" s="272"/>
      <c r="ES851" s="272"/>
      <c r="ET851" s="272"/>
      <c r="EU851" s="272"/>
      <c r="EV851" s="272"/>
      <c r="EW851" s="272"/>
      <c r="EX851" s="272"/>
      <c r="EY851" s="272"/>
      <c r="EZ851" s="272"/>
      <c r="FA851" s="272"/>
      <c r="FB851" s="272"/>
      <c r="FC851" s="272"/>
      <c r="FD851" s="272"/>
      <c r="FE851" s="272"/>
      <c r="FF851" s="272"/>
      <c r="FG851" s="272"/>
      <c r="FH851" s="272"/>
      <c r="FI851" s="272"/>
      <c r="FJ851" s="272"/>
      <c r="FK851" s="272"/>
      <c r="FL851" s="272"/>
      <c r="FM851" s="272"/>
      <c r="FN851" s="272"/>
      <c r="FO851" s="272"/>
    </row>
    <row r="852" spans="3:171" ht="15">
      <c r="C852" s="301"/>
      <c r="D852" s="272"/>
      <c r="E852" s="272"/>
      <c r="F852" s="272"/>
      <c r="G852" s="272"/>
      <c r="H852" s="272"/>
      <c r="I852" s="272"/>
      <c r="J852" s="272"/>
      <c r="K852" s="272"/>
      <c r="L852" s="272"/>
      <c r="M852" s="272"/>
      <c r="N852" s="272"/>
      <c r="O852" s="272"/>
      <c r="P852" s="272"/>
      <c r="Q852" s="272"/>
      <c r="R852" s="272"/>
      <c r="S852" s="272"/>
      <c r="T852" s="272"/>
      <c r="U852" s="272"/>
      <c r="V852" s="272"/>
      <c r="W852" s="272"/>
      <c r="X852" s="272"/>
      <c r="Y852" s="272"/>
      <c r="Z852" s="272"/>
      <c r="AA852" s="272"/>
      <c r="AB852" s="272"/>
      <c r="AC852" s="272"/>
      <c r="AD852" s="272"/>
      <c r="AE852" s="272"/>
      <c r="AF852" s="272"/>
      <c r="AG852" s="272"/>
      <c r="AH852" s="272"/>
      <c r="AI852" s="272"/>
      <c r="AJ852" s="272"/>
      <c r="AK852" s="272"/>
      <c r="AL852" s="272"/>
      <c r="AM852" s="272"/>
      <c r="AN852" s="272"/>
      <c r="AO852" s="272"/>
      <c r="AP852" s="272"/>
      <c r="AQ852" s="272"/>
      <c r="AR852" s="272"/>
      <c r="AS852" s="272"/>
      <c r="AT852" s="272"/>
      <c r="AU852" s="272"/>
      <c r="AV852" s="272"/>
      <c r="AW852" s="272"/>
      <c r="AX852" s="272"/>
      <c r="AY852" s="272"/>
      <c r="AZ852" s="272"/>
      <c r="BA852" s="272"/>
      <c r="BB852" s="272"/>
      <c r="BC852" s="272"/>
      <c r="BD852" s="272"/>
      <c r="BE852" s="272"/>
      <c r="BF852" s="272"/>
      <c r="BG852" s="272"/>
      <c r="BH852" s="272"/>
      <c r="BI852" s="272"/>
      <c r="BJ852" s="272"/>
      <c r="BK852" s="272"/>
      <c r="BL852" s="272"/>
      <c r="BM852" s="272"/>
      <c r="BN852" s="272"/>
      <c r="BO852" s="272"/>
      <c r="BP852" s="272"/>
      <c r="BQ852" s="272"/>
      <c r="BR852" s="272"/>
      <c r="BS852" s="272"/>
      <c r="BT852" s="272"/>
      <c r="BU852" s="272"/>
      <c r="BV852" s="272"/>
      <c r="BW852" s="272"/>
      <c r="BX852" s="272"/>
      <c r="BY852" s="272"/>
      <c r="BZ852" s="272"/>
      <c r="CA852" s="272"/>
      <c r="CB852" s="272"/>
      <c r="CC852" s="272"/>
      <c r="CD852" s="272"/>
      <c r="CE852" s="272"/>
      <c r="CF852" s="272"/>
      <c r="CG852" s="272"/>
      <c r="CH852" s="272"/>
      <c r="CI852" s="272"/>
      <c r="CJ852" s="272"/>
      <c r="CK852" s="272"/>
      <c r="CL852" s="272"/>
      <c r="CM852" s="272"/>
      <c r="CN852" s="272"/>
      <c r="CO852" s="272"/>
      <c r="CP852" s="272"/>
      <c r="CQ852" s="272"/>
      <c r="CR852" s="272"/>
      <c r="CS852" s="272"/>
      <c r="CT852" s="272"/>
      <c r="CU852" s="272"/>
      <c r="CV852" s="272"/>
      <c r="CW852" s="272"/>
      <c r="CX852" s="272"/>
      <c r="CY852" s="272"/>
      <c r="CZ852" s="272"/>
      <c r="DA852" s="272"/>
      <c r="DB852" s="272"/>
      <c r="DC852" s="272"/>
      <c r="DD852" s="272"/>
      <c r="DE852" s="272"/>
      <c r="DF852" s="272"/>
      <c r="DG852" s="272"/>
      <c r="DH852" s="272"/>
      <c r="DI852" s="272"/>
      <c r="DJ852" s="272"/>
      <c r="DK852" s="272"/>
      <c r="DL852" s="272"/>
      <c r="DM852" s="272"/>
      <c r="DN852" s="272"/>
      <c r="DO852" s="272"/>
      <c r="DP852" s="272"/>
      <c r="DQ852" s="272"/>
      <c r="DR852" s="272"/>
      <c r="DS852" s="272"/>
      <c r="DT852" s="272"/>
      <c r="DU852" s="272"/>
      <c r="DV852" s="272"/>
      <c r="DW852" s="272"/>
      <c r="DX852" s="272"/>
      <c r="DY852" s="272"/>
      <c r="DZ852" s="272"/>
      <c r="EA852" s="272"/>
      <c r="EB852" s="272"/>
      <c r="EC852" s="272"/>
      <c r="ED852" s="272"/>
      <c r="EE852" s="272"/>
      <c r="EF852" s="272"/>
      <c r="EG852" s="272"/>
      <c r="EH852" s="272"/>
      <c r="EI852" s="272"/>
      <c r="EJ852" s="272"/>
      <c r="EK852" s="272"/>
      <c r="EL852" s="272"/>
      <c r="EM852" s="272"/>
      <c r="EN852" s="272"/>
      <c r="EO852" s="272"/>
      <c r="EP852" s="272"/>
      <c r="EQ852" s="272"/>
      <c r="ER852" s="272"/>
      <c r="ES852" s="272"/>
      <c r="ET852" s="272"/>
      <c r="EU852" s="272"/>
      <c r="EV852" s="272"/>
      <c r="EW852" s="272"/>
      <c r="EX852" s="272"/>
      <c r="EY852" s="272"/>
      <c r="EZ852" s="272"/>
      <c r="FA852" s="272"/>
      <c r="FB852" s="272"/>
      <c r="FC852" s="272"/>
      <c r="FD852" s="272"/>
      <c r="FE852" s="272"/>
      <c r="FF852" s="272"/>
      <c r="FG852" s="272"/>
      <c r="FH852" s="272"/>
      <c r="FI852" s="272"/>
      <c r="FJ852" s="272"/>
      <c r="FK852" s="272"/>
      <c r="FL852" s="272"/>
      <c r="FM852" s="272"/>
      <c r="FN852" s="272"/>
      <c r="FO852" s="272"/>
    </row>
    <row r="853" spans="3:171" ht="15">
      <c r="C853" s="301"/>
      <c r="D853" s="272"/>
      <c r="E853" s="272"/>
      <c r="F853" s="272"/>
      <c r="G853" s="272"/>
      <c r="H853" s="272"/>
      <c r="I853" s="272"/>
      <c r="J853" s="272"/>
      <c r="K853" s="272"/>
      <c r="L853" s="272"/>
      <c r="M853" s="272"/>
      <c r="N853" s="272"/>
      <c r="O853" s="272"/>
      <c r="P853" s="272"/>
      <c r="Q853" s="272"/>
      <c r="R853" s="272"/>
      <c r="S853" s="272"/>
      <c r="T853" s="272"/>
      <c r="U853" s="272"/>
      <c r="V853" s="272"/>
      <c r="W853" s="272"/>
      <c r="X853" s="272"/>
      <c r="Y853" s="272"/>
      <c r="Z853" s="272"/>
      <c r="AA853" s="272"/>
      <c r="AB853" s="272"/>
      <c r="AC853" s="272"/>
      <c r="AD853" s="272"/>
      <c r="AE853" s="272"/>
      <c r="AF853" s="272"/>
      <c r="AG853" s="272"/>
      <c r="AH853" s="272"/>
      <c r="AI853" s="272"/>
      <c r="AJ853" s="272"/>
      <c r="AK853" s="272"/>
      <c r="AL853" s="272"/>
      <c r="AM853" s="272"/>
      <c r="AN853" s="272"/>
      <c r="AO853" s="272"/>
      <c r="AP853" s="272"/>
      <c r="AQ853" s="272"/>
      <c r="AR853" s="272"/>
      <c r="AS853" s="272"/>
      <c r="AT853" s="272"/>
      <c r="AU853" s="272"/>
      <c r="AV853" s="272"/>
      <c r="AW853" s="272"/>
      <c r="AX853" s="272"/>
      <c r="AY853" s="272"/>
      <c r="AZ853" s="272"/>
      <c r="BA853" s="272"/>
      <c r="BB853" s="272"/>
      <c r="BC853" s="272"/>
      <c r="BD853" s="272"/>
      <c r="BE853" s="272"/>
      <c r="BF853" s="272"/>
      <c r="BG853" s="272"/>
      <c r="BH853" s="272"/>
      <c r="BI853" s="272"/>
      <c r="BJ853" s="272"/>
      <c r="BK853" s="272"/>
      <c r="BL853" s="272"/>
      <c r="BM853" s="272"/>
      <c r="BN853" s="272"/>
      <c r="BO853" s="272"/>
      <c r="BP853" s="272"/>
      <c r="BQ853" s="272"/>
      <c r="BR853" s="272"/>
      <c r="BS853" s="272"/>
      <c r="BT853" s="272"/>
      <c r="BU853" s="272"/>
      <c r="BV853" s="272"/>
      <c r="BW853" s="272"/>
      <c r="BX853" s="272"/>
      <c r="BY853" s="272"/>
      <c r="BZ853" s="272"/>
      <c r="CA853" s="272"/>
      <c r="CB853" s="272"/>
      <c r="CC853" s="272"/>
      <c r="CD853" s="272"/>
      <c r="CE853" s="272"/>
      <c r="CF853" s="272"/>
      <c r="CG853" s="272"/>
      <c r="CH853" s="272"/>
      <c r="CI853" s="272"/>
      <c r="CJ853" s="272"/>
      <c r="CK853" s="272"/>
      <c r="CL853" s="272"/>
      <c r="CM853" s="272"/>
      <c r="CN853" s="272"/>
      <c r="CO853" s="272"/>
      <c r="CP853" s="272"/>
      <c r="CQ853" s="272"/>
      <c r="CR853" s="272"/>
      <c r="CS853" s="272"/>
      <c r="CT853" s="272"/>
      <c r="CU853" s="272"/>
      <c r="CV853" s="272"/>
      <c r="CW853" s="272"/>
      <c r="CX853" s="272"/>
      <c r="CY853" s="272"/>
      <c r="CZ853" s="272"/>
      <c r="DA853" s="272"/>
      <c r="DB853" s="272"/>
      <c r="DC853" s="272"/>
      <c r="DD853" s="272"/>
      <c r="DE853" s="272"/>
      <c r="DF853" s="272"/>
      <c r="DG853" s="272"/>
      <c r="DH853" s="272"/>
      <c r="DI853" s="272"/>
      <c r="DJ853" s="272"/>
      <c r="DK853" s="272"/>
      <c r="DL853" s="272"/>
      <c r="DM853" s="272"/>
      <c r="DN853" s="272"/>
      <c r="DO853" s="272"/>
      <c r="DP853" s="272"/>
      <c r="DQ853" s="272"/>
      <c r="DR853" s="272"/>
      <c r="DS853" s="272"/>
      <c r="DT853" s="272"/>
      <c r="DU853" s="272"/>
      <c r="DV853" s="272"/>
      <c r="DW853" s="272"/>
      <c r="DX853" s="272"/>
      <c r="DY853" s="272"/>
      <c r="DZ853" s="272"/>
      <c r="EA853" s="272"/>
      <c r="EB853" s="272"/>
      <c r="EC853" s="272"/>
      <c r="ED853" s="272"/>
      <c r="EE853" s="272"/>
      <c r="EF853" s="272"/>
      <c r="EG853" s="272"/>
      <c r="EH853" s="272"/>
      <c r="EI853" s="272"/>
      <c r="EJ853" s="272"/>
      <c r="EK853" s="272"/>
      <c r="EL853" s="272"/>
      <c r="EM853" s="272"/>
      <c r="EN853" s="272"/>
      <c r="EO853" s="272"/>
      <c r="EP853" s="272"/>
      <c r="EQ853" s="272"/>
      <c r="ER853" s="272"/>
      <c r="ES853" s="272"/>
      <c r="ET853" s="272"/>
      <c r="EU853" s="272"/>
      <c r="EV853" s="272"/>
      <c r="EW853" s="272"/>
      <c r="EX853" s="272"/>
      <c r="EY853" s="272"/>
      <c r="EZ853" s="272"/>
      <c r="FA853" s="272"/>
      <c r="FB853" s="272"/>
      <c r="FC853" s="272"/>
      <c r="FD853" s="272"/>
      <c r="FE853" s="272"/>
      <c r="FF853" s="272"/>
      <c r="FG853" s="272"/>
      <c r="FH853" s="272"/>
      <c r="FI853" s="272"/>
      <c r="FJ853" s="272"/>
      <c r="FK853" s="272"/>
      <c r="FL853" s="272"/>
      <c r="FM853" s="272"/>
      <c r="FN853" s="272"/>
      <c r="FO853" s="272"/>
    </row>
    <row r="854" spans="3:171" ht="15">
      <c r="C854" s="301"/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2"/>
      <c r="O854" s="272"/>
      <c r="P854" s="272"/>
      <c r="Q854" s="272"/>
      <c r="R854" s="272"/>
      <c r="S854" s="272"/>
      <c r="T854" s="272"/>
      <c r="U854" s="272"/>
      <c r="V854" s="272"/>
      <c r="W854" s="272"/>
      <c r="X854" s="272"/>
      <c r="Y854" s="272"/>
      <c r="Z854" s="272"/>
      <c r="AA854" s="272"/>
      <c r="AB854" s="272"/>
      <c r="AC854" s="272"/>
      <c r="AD854" s="272"/>
      <c r="AE854" s="272"/>
      <c r="AF854" s="272"/>
      <c r="AG854" s="272"/>
      <c r="AH854" s="272"/>
      <c r="AI854" s="272"/>
      <c r="AJ854" s="272"/>
      <c r="AK854" s="272"/>
      <c r="AL854" s="272"/>
      <c r="AM854" s="272"/>
      <c r="AN854" s="272"/>
      <c r="AO854" s="272"/>
      <c r="AP854" s="272"/>
      <c r="AQ854" s="272"/>
      <c r="AR854" s="272"/>
      <c r="AS854" s="272"/>
      <c r="AT854" s="272"/>
      <c r="AU854" s="272"/>
      <c r="AV854" s="272"/>
      <c r="AW854" s="272"/>
      <c r="AX854" s="272"/>
      <c r="AY854" s="272"/>
      <c r="AZ854" s="272"/>
      <c r="BA854" s="272"/>
      <c r="BB854" s="272"/>
      <c r="BC854" s="272"/>
      <c r="BD854" s="272"/>
      <c r="BE854" s="272"/>
      <c r="BF854" s="272"/>
      <c r="BG854" s="272"/>
      <c r="BH854" s="272"/>
      <c r="BI854" s="272"/>
      <c r="BJ854" s="272"/>
      <c r="BK854" s="272"/>
      <c r="BL854" s="272"/>
      <c r="BM854" s="272"/>
      <c r="BN854" s="272"/>
      <c r="BO854" s="272"/>
      <c r="BP854" s="272"/>
      <c r="BQ854" s="272"/>
      <c r="BR854" s="272"/>
      <c r="BS854" s="272"/>
      <c r="BT854" s="272"/>
      <c r="BU854" s="272"/>
      <c r="BV854" s="272"/>
      <c r="BW854" s="272"/>
      <c r="BX854" s="272"/>
      <c r="BY854" s="272"/>
      <c r="BZ854" s="272"/>
      <c r="CA854" s="272"/>
      <c r="CB854" s="272"/>
      <c r="CC854" s="272"/>
      <c r="CD854" s="272"/>
      <c r="CE854" s="272"/>
      <c r="CF854" s="272"/>
      <c r="CG854" s="272"/>
      <c r="CH854" s="272"/>
      <c r="CI854" s="272"/>
      <c r="CJ854" s="272"/>
      <c r="CK854" s="272"/>
      <c r="CL854" s="272"/>
      <c r="CM854" s="272"/>
      <c r="CN854" s="272"/>
      <c r="CO854" s="272"/>
      <c r="CP854" s="272"/>
      <c r="CQ854" s="272"/>
      <c r="CR854" s="272"/>
      <c r="CS854" s="272"/>
      <c r="CT854" s="272"/>
      <c r="CU854" s="272"/>
      <c r="CV854" s="272"/>
      <c r="CW854" s="272"/>
      <c r="CX854" s="272"/>
      <c r="CY854" s="272"/>
      <c r="CZ854" s="272"/>
      <c r="DA854" s="272"/>
      <c r="DB854" s="272"/>
      <c r="DC854" s="272"/>
      <c r="DD854" s="272"/>
      <c r="DE854" s="272"/>
      <c r="DF854" s="272"/>
      <c r="DG854" s="272"/>
      <c r="DH854" s="272"/>
      <c r="DI854" s="272"/>
      <c r="DJ854" s="272"/>
      <c r="DK854" s="272"/>
      <c r="DL854" s="272"/>
      <c r="DM854" s="272"/>
      <c r="DN854" s="272"/>
      <c r="DO854" s="272"/>
      <c r="DP854" s="272"/>
      <c r="DQ854" s="272"/>
      <c r="DR854" s="272"/>
      <c r="DS854" s="272"/>
      <c r="DT854" s="272"/>
      <c r="DU854" s="272"/>
      <c r="DV854" s="272"/>
      <c r="DW854" s="272"/>
      <c r="DX854" s="272"/>
      <c r="DY854" s="272"/>
      <c r="DZ854" s="272"/>
      <c r="EA854" s="272"/>
      <c r="EB854" s="272"/>
      <c r="EC854" s="272"/>
      <c r="ED854" s="272"/>
      <c r="EE854" s="272"/>
      <c r="EF854" s="272"/>
      <c r="EG854" s="272"/>
      <c r="EH854" s="272"/>
      <c r="EI854" s="272"/>
      <c r="EJ854" s="272"/>
      <c r="EK854" s="272"/>
      <c r="EL854" s="272"/>
      <c r="EM854" s="272"/>
      <c r="EN854" s="272"/>
      <c r="EO854" s="272"/>
      <c r="EP854" s="272"/>
      <c r="EQ854" s="272"/>
      <c r="ER854" s="272"/>
      <c r="ES854" s="272"/>
      <c r="ET854" s="272"/>
      <c r="EU854" s="272"/>
      <c r="EV854" s="272"/>
      <c r="EW854" s="272"/>
      <c r="EX854" s="272"/>
      <c r="EY854" s="272"/>
      <c r="EZ854" s="272"/>
      <c r="FA854" s="272"/>
      <c r="FB854" s="272"/>
      <c r="FC854" s="272"/>
      <c r="FD854" s="272"/>
      <c r="FE854" s="272"/>
      <c r="FF854" s="272"/>
      <c r="FG854" s="272"/>
      <c r="FH854" s="272"/>
      <c r="FI854" s="272"/>
      <c r="FJ854" s="272"/>
      <c r="FK854" s="272"/>
      <c r="FL854" s="272"/>
      <c r="FM854" s="272"/>
      <c r="FN854" s="272"/>
      <c r="FO854" s="272"/>
    </row>
    <row r="855" spans="3:171" ht="15">
      <c r="C855" s="301"/>
      <c r="D855" s="272"/>
      <c r="E855" s="272"/>
      <c r="F855" s="272"/>
      <c r="G855" s="272"/>
      <c r="H855" s="272"/>
      <c r="I855" s="272"/>
      <c r="J855" s="272"/>
      <c r="K855" s="272"/>
      <c r="L855" s="272"/>
      <c r="M855" s="272"/>
      <c r="N855" s="272"/>
      <c r="O855" s="272"/>
      <c r="P855" s="272"/>
      <c r="Q855" s="272"/>
      <c r="R855" s="272"/>
      <c r="S855" s="272"/>
      <c r="T855" s="272"/>
      <c r="U855" s="272"/>
      <c r="V855" s="272"/>
      <c r="W855" s="272"/>
      <c r="X855" s="272"/>
      <c r="Y855" s="272"/>
      <c r="Z855" s="272"/>
      <c r="AA855" s="272"/>
      <c r="AB855" s="272"/>
      <c r="AC855" s="272"/>
      <c r="AD855" s="272"/>
      <c r="AE855" s="272"/>
      <c r="AF855" s="272"/>
      <c r="AG855" s="272"/>
      <c r="AH855" s="272"/>
      <c r="AI855" s="272"/>
      <c r="AJ855" s="272"/>
      <c r="AK855" s="272"/>
      <c r="AL855" s="272"/>
      <c r="AM855" s="272"/>
      <c r="AN855" s="272"/>
      <c r="AO855" s="272"/>
      <c r="AP855" s="272"/>
      <c r="AQ855" s="272"/>
      <c r="AR855" s="272"/>
      <c r="AS855" s="272"/>
      <c r="AT855" s="272"/>
      <c r="AU855" s="272"/>
      <c r="AV855" s="272"/>
      <c r="AW855" s="272"/>
      <c r="AX855" s="272"/>
      <c r="AY855" s="272"/>
      <c r="AZ855" s="272"/>
      <c r="BA855" s="272"/>
      <c r="BB855" s="272"/>
      <c r="BC855" s="272"/>
      <c r="BD855" s="272"/>
      <c r="BE855" s="272"/>
      <c r="BF855" s="272"/>
      <c r="BG855" s="272"/>
      <c r="BH855" s="272"/>
      <c r="BI855" s="272"/>
      <c r="BJ855" s="272"/>
      <c r="BK855" s="272"/>
      <c r="BL855" s="272"/>
      <c r="BM855" s="272"/>
      <c r="BN855" s="272"/>
      <c r="BO855" s="272"/>
      <c r="BP855" s="272"/>
      <c r="BQ855" s="272"/>
      <c r="BR855" s="272"/>
      <c r="BS855" s="272"/>
      <c r="BT855" s="272"/>
      <c r="BU855" s="272"/>
      <c r="BV855" s="272"/>
      <c r="BW855" s="272"/>
      <c r="BX855" s="272"/>
      <c r="BY855" s="272"/>
      <c r="BZ855" s="272"/>
      <c r="CA855" s="272"/>
      <c r="CB855" s="272"/>
      <c r="CC855" s="272"/>
      <c r="CD855" s="272"/>
      <c r="CE855" s="272"/>
      <c r="CF855" s="272"/>
      <c r="CG855" s="272"/>
      <c r="CH855" s="272"/>
      <c r="CI855" s="272"/>
      <c r="CJ855" s="272"/>
      <c r="CK855" s="272"/>
      <c r="CL855" s="272"/>
      <c r="CM855" s="272"/>
      <c r="CN855" s="272"/>
      <c r="CO855" s="272"/>
      <c r="CP855" s="272"/>
      <c r="CQ855" s="272"/>
      <c r="CR855" s="272"/>
      <c r="CS855" s="272"/>
      <c r="CT855" s="272"/>
      <c r="CU855" s="272"/>
      <c r="CV855" s="272"/>
      <c r="CW855" s="272"/>
      <c r="CX855" s="272"/>
      <c r="CY855" s="272"/>
      <c r="CZ855" s="272"/>
      <c r="DA855" s="272"/>
      <c r="DB855" s="272"/>
      <c r="DC855" s="272"/>
      <c r="DD855" s="272"/>
      <c r="DE855" s="272"/>
      <c r="DF855" s="272"/>
      <c r="DG855" s="272"/>
      <c r="DH855" s="272"/>
      <c r="DI855" s="272"/>
      <c r="DJ855" s="272"/>
      <c r="DK855" s="272"/>
      <c r="DL855" s="272"/>
      <c r="DM855" s="272"/>
      <c r="DN855" s="272"/>
      <c r="DO855" s="272"/>
      <c r="DP855" s="272"/>
      <c r="DQ855" s="272"/>
      <c r="DR855" s="272"/>
      <c r="DS855" s="272"/>
      <c r="DT855" s="272"/>
      <c r="DU855" s="272"/>
      <c r="DV855" s="272"/>
      <c r="DW855" s="272"/>
      <c r="DX855" s="272"/>
      <c r="DY855" s="272"/>
      <c r="DZ855" s="272"/>
      <c r="EA855" s="272"/>
      <c r="EB855" s="272"/>
      <c r="EC855" s="272"/>
      <c r="ED855" s="272"/>
      <c r="EE855" s="272"/>
      <c r="EF855" s="272"/>
      <c r="EG855" s="272"/>
      <c r="EH855" s="272"/>
      <c r="EI855" s="272"/>
      <c r="EJ855" s="272"/>
      <c r="EK855" s="272"/>
      <c r="EL855" s="272"/>
      <c r="EM855" s="272"/>
      <c r="EN855" s="272"/>
      <c r="EO855" s="272"/>
      <c r="EP855" s="272"/>
      <c r="EQ855" s="272"/>
      <c r="ER855" s="272"/>
      <c r="ES855" s="272"/>
      <c r="ET855" s="272"/>
      <c r="EU855" s="272"/>
      <c r="EV855" s="272"/>
      <c r="EW855" s="272"/>
      <c r="EX855" s="272"/>
      <c r="EY855" s="272"/>
      <c r="EZ855" s="272"/>
      <c r="FA855" s="272"/>
      <c r="FB855" s="272"/>
      <c r="FC855" s="272"/>
      <c r="FD855" s="272"/>
      <c r="FE855" s="272"/>
      <c r="FF855" s="272"/>
      <c r="FG855" s="272"/>
      <c r="FH855" s="272"/>
      <c r="FI855" s="272"/>
      <c r="FJ855" s="272"/>
      <c r="FK855" s="272"/>
      <c r="FL855" s="272"/>
      <c r="FM855" s="272"/>
      <c r="FN855" s="272"/>
      <c r="FO855" s="272"/>
    </row>
    <row r="856" spans="3:171" ht="15">
      <c r="C856" s="301"/>
      <c r="D856" s="272"/>
      <c r="E856" s="272"/>
      <c r="F856" s="272"/>
      <c r="G856" s="272"/>
      <c r="H856" s="272"/>
      <c r="I856" s="272"/>
      <c r="J856" s="272"/>
      <c r="K856" s="272"/>
      <c r="L856" s="272"/>
      <c r="M856" s="272"/>
      <c r="N856" s="272"/>
      <c r="O856" s="272"/>
      <c r="P856" s="272"/>
      <c r="Q856" s="272"/>
      <c r="R856" s="272"/>
      <c r="S856" s="272"/>
      <c r="T856" s="272"/>
      <c r="U856" s="272"/>
      <c r="V856" s="272"/>
      <c r="W856" s="272"/>
      <c r="X856" s="272"/>
      <c r="Y856" s="272"/>
      <c r="Z856" s="272"/>
      <c r="AA856" s="272"/>
      <c r="AB856" s="272"/>
      <c r="AC856" s="272"/>
      <c r="AD856" s="272"/>
      <c r="AE856" s="272"/>
      <c r="AF856" s="272"/>
      <c r="AG856" s="272"/>
      <c r="AH856" s="272"/>
      <c r="AI856" s="272"/>
      <c r="AJ856" s="272"/>
      <c r="AK856" s="272"/>
      <c r="AL856" s="272"/>
      <c r="AM856" s="272"/>
      <c r="AN856" s="272"/>
      <c r="AO856" s="272"/>
      <c r="AP856" s="272"/>
      <c r="AQ856" s="272"/>
      <c r="AR856" s="272"/>
      <c r="AS856" s="272"/>
      <c r="AT856" s="272"/>
      <c r="AU856" s="272"/>
      <c r="AV856" s="272"/>
      <c r="AW856" s="272"/>
      <c r="AX856" s="272"/>
      <c r="AY856" s="272"/>
      <c r="AZ856" s="272"/>
      <c r="BA856" s="272"/>
      <c r="BB856" s="272"/>
      <c r="BC856" s="272"/>
      <c r="BD856" s="272"/>
      <c r="BE856" s="272"/>
      <c r="BF856" s="272"/>
      <c r="BG856" s="272"/>
      <c r="BH856" s="272"/>
      <c r="BI856" s="272"/>
      <c r="BJ856" s="272"/>
      <c r="BK856" s="272"/>
      <c r="BL856" s="272"/>
      <c r="BM856" s="272"/>
      <c r="BN856" s="272"/>
      <c r="BO856" s="272"/>
      <c r="BP856" s="272"/>
      <c r="BQ856" s="272"/>
      <c r="BR856" s="272"/>
      <c r="BS856" s="272"/>
      <c r="BT856" s="272"/>
      <c r="BU856" s="272"/>
      <c r="BV856" s="272"/>
      <c r="BW856" s="272"/>
      <c r="BX856" s="272"/>
      <c r="BY856" s="272"/>
      <c r="BZ856" s="272"/>
      <c r="CA856" s="272"/>
      <c r="CB856" s="272"/>
      <c r="CC856" s="272"/>
      <c r="CD856" s="272"/>
      <c r="CE856" s="272"/>
      <c r="CF856" s="272"/>
      <c r="CG856" s="272"/>
      <c r="CH856" s="272"/>
      <c r="CI856" s="272"/>
      <c r="CJ856" s="272"/>
      <c r="CK856" s="272"/>
      <c r="CL856" s="272"/>
      <c r="CM856" s="272"/>
      <c r="CN856" s="272"/>
      <c r="CO856" s="272"/>
      <c r="CP856" s="272"/>
      <c r="CQ856" s="272"/>
      <c r="CR856" s="272"/>
      <c r="CS856" s="272"/>
      <c r="CT856" s="272"/>
      <c r="CU856" s="272"/>
      <c r="CV856" s="272"/>
      <c r="CW856" s="272"/>
      <c r="CX856" s="272"/>
      <c r="CY856" s="272"/>
      <c r="CZ856" s="272"/>
      <c r="DA856" s="272"/>
      <c r="DB856" s="272"/>
      <c r="DC856" s="272"/>
      <c r="DD856" s="272"/>
      <c r="DE856" s="272"/>
      <c r="DF856" s="272"/>
      <c r="DG856" s="272"/>
      <c r="DH856" s="272"/>
      <c r="DI856" s="272"/>
      <c r="DJ856" s="272"/>
      <c r="DK856" s="272"/>
      <c r="DL856" s="272"/>
      <c r="DM856" s="272"/>
      <c r="DN856" s="272"/>
      <c r="DO856" s="272"/>
      <c r="DP856" s="272"/>
      <c r="DQ856" s="272"/>
      <c r="DR856" s="272"/>
      <c r="DS856" s="272"/>
      <c r="DT856" s="272"/>
      <c r="DU856" s="272"/>
      <c r="DV856" s="272"/>
      <c r="DW856" s="272"/>
      <c r="DX856" s="272"/>
      <c r="DY856" s="272"/>
      <c r="DZ856" s="272"/>
      <c r="EA856" s="272"/>
      <c r="EB856" s="272"/>
      <c r="EC856" s="272"/>
      <c r="ED856" s="272"/>
      <c r="EE856" s="272"/>
      <c r="EF856" s="272"/>
      <c r="EG856" s="272"/>
      <c r="EH856" s="272"/>
      <c r="EI856" s="272"/>
      <c r="EJ856" s="272"/>
      <c r="EK856" s="272"/>
      <c r="EL856" s="272"/>
      <c r="EM856" s="272"/>
      <c r="EN856" s="272"/>
      <c r="EO856" s="272"/>
      <c r="EP856" s="272"/>
      <c r="EQ856" s="272"/>
      <c r="ER856" s="272"/>
      <c r="ES856" s="272"/>
      <c r="ET856" s="272"/>
      <c r="EU856" s="272"/>
      <c r="EV856" s="272"/>
      <c r="EW856" s="272"/>
      <c r="EX856" s="272"/>
      <c r="EY856" s="272"/>
      <c r="EZ856" s="272"/>
      <c r="FA856" s="272"/>
      <c r="FB856" s="272"/>
      <c r="FC856" s="272"/>
      <c r="FD856" s="272"/>
      <c r="FE856" s="272"/>
      <c r="FF856" s="272"/>
      <c r="FG856" s="272"/>
      <c r="FH856" s="272"/>
      <c r="FI856" s="272"/>
      <c r="FJ856" s="272"/>
      <c r="FK856" s="272"/>
      <c r="FL856" s="272"/>
      <c r="FM856" s="272"/>
      <c r="FN856" s="272"/>
      <c r="FO856" s="272"/>
    </row>
    <row r="857" spans="3:171" ht="15">
      <c r="C857" s="301"/>
      <c r="D857" s="272"/>
      <c r="E857" s="272"/>
      <c r="F857" s="272"/>
      <c r="G857" s="272"/>
      <c r="H857" s="272"/>
      <c r="I857" s="272"/>
      <c r="J857" s="272"/>
      <c r="K857" s="272"/>
      <c r="L857" s="272"/>
      <c r="M857" s="272"/>
      <c r="N857" s="272"/>
      <c r="O857" s="272"/>
      <c r="P857" s="272"/>
      <c r="Q857" s="272"/>
      <c r="R857" s="272"/>
      <c r="S857" s="272"/>
      <c r="T857" s="272"/>
      <c r="U857" s="272"/>
      <c r="V857" s="272"/>
      <c r="W857" s="272"/>
      <c r="X857" s="272"/>
      <c r="Y857" s="272"/>
      <c r="Z857" s="272"/>
      <c r="AA857" s="272"/>
      <c r="AB857" s="272"/>
      <c r="AC857" s="272"/>
      <c r="AD857" s="272"/>
      <c r="AE857" s="272"/>
      <c r="AF857" s="272"/>
      <c r="AG857" s="272"/>
      <c r="AH857" s="272"/>
      <c r="AI857" s="272"/>
      <c r="AJ857" s="272"/>
      <c r="AK857" s="272"/>
      <c r="AL857" s="272"/>
      <c r="AM857" s="272"/>
      <c r="AN857" s="272"/>
      <c r="AO857" s="272"/>
      <c r="AP857" s="272"/>
      <c r="AQ857" s="272"/>
      <c r="AR857" s="272"/>
      <c r="AS857" s="272"/>
      <c r="AT857" s="272"/>
      <c r="AU857" s="272"/>
      <c r="AV857" s="272"/>
      <c r="AW857" s="272"/>
      <c r="AX857" s="272"/>
      <c r="AY857" s="272"/>
      <c r="AZ857" s="272"/>
      <c r="BA857" s="272"/>
      <c r="BB857" s="272"/>
      <c r="BC857" s="272"/>
      <c r="BD857" s="272"/>
      <c r="BE857" s="272"/>
      <c r="BF857" s="272"/>
      <c r="BG857" s="272"/>
      <c r="BH857" s="272"/>
      <c r="BI857" s="272"/>
      <c r="BJ857" s="272"/>
      <c r="BK857" s="272"/>
      <c r="BL857" s="272"/>
      <c r="BM857" s="272"/>
      <c r="BN857" s="272"/>
      <c r="BO857" s="272"/>
      <c r="BP857" s="272"/>
      <c r="BQ857" s="272"/>
      <c r="BR857" s="272"/>
      <c r="BS857" s="272"/>
      <c r="BT857" s="272"/>
      <c r="BU857" s="272"/>
      <c r="BV857" s="272"/>
      <c r="BW857" s="272"/>
      <c r="BX857" s="272"/>
      <c r="BY857" s="272"/>
      <c r="BZ857" s="272"/>
      <c r="CA857" s="272"/>
      <c r="CB857" s="272"/>
      <c r="CC857" s="272"/>
      <c r="CD857" s="272"/>
      <c r="CE857" s="272"/>
      <c r="CF857" s="272"/>
      <c r="CG857" s="272"/>
      <c r="CH857" s="272"/>
      <c r="CI857" s="272"/>
      <c r="CJ857" s="272"/>
      <c r="CK857" s="272"/>
      <c r="CL857" s="272"/>
      <c r="CM857" s="272"/>
      <c r="CN857" s="272"/>
      <c r="CO857" s="272"/>
      <c r="CP857" s="272"/>
      <c r="CQ857" s="272"/>
      <c r="CR857" s="272"/>
      <c r="CS857" s="272"/>
      <c r="CT857" s="272"/>
      <c r="CU857" s="272"/>
      <c r="CV857" s="272"/>
      <c r="CW857" s="272"/>
      <c r="CX857" s="272"/>
      <c r="CY857" s="272"/>
      <c r="CZ857" s="272"/>
      <c r="DA857" s="272"/>
      <c r="DB857" s="272"/>
      <c r="DC857" s="272"/>
      <c r="DD857" s="272"/>
      <c r="DE857" s="272"/>
      <c r="DF857" s="272"/>
      <c r="DG857" s="272"/>
      <c r="DH857" s="272"/>
      <c r="DI857" s="272"/>
      <c r="DJ857" s="272"/>
      <c r="DK857" s="272"/>
      <c r="DL857" s="272"/>
      <c r="DM857" s="272"/>
      <c r="DN857" s="272"/>
      <c r="DO857" s="272"/>
      <c r="DP857" s="272"/>
      <c r="DQ857" s="272"/>
      <c r="DR857" s="272"/>
      <c r="DS857" s="272"/>
      <c r="DT857" s="272"/>
      <c r="DU857" s="272"/>
      <c r="DV857" s="272"/>
      <c r="DW857" s="272"/>
      <c r="DX857" s="272"/>
      <c r="DY857" s="272"/>
      <c r="DZ857" s="272"/>
      <c r="EA857" s="272"/>
      <c r="EB857" s="272"/>
      <c r="EC857" s="272"/>
      <c r="ED857" s="272"/>
      <c r="EE857" s="272"/>
      <c r="EF857" s="272"/>
      <c r="EG857" s="272"/>
      <c r="EH857" s="272"/>
      <c r="EI857" s="272"/>
      <c r="EJ857" s="272"/>
      <c r="EK857" s="272"/>
      <c r="EL857" s="272"/>
      <c r="EM857" s="272"/>
      <c r="EN857" s="272"/>
      <c r="EO857" s="272"/>
      <c r="EP857" s="272"/>
      <c r="EQ857" s="272"/>
      <c r="ER857" s="272"/>
      <c r="ES857" s="272"/>
      <c r="ET857" s="272"/>
      <c r="EU857" s="272"/>
      <c r="EV857" s="272"/>
      <c r="EW857" s="272"/>
      <c r="EX857" s="272"/>
      <c r="EY857" s="272"/>
      <c r="EZ857" s="272"/>
      <c r="FA857" s="272"/>
      <c r="FB857" s="272"/>
      <c r="FC857" s="272"/>
      <c r="FD857" s="272"/>
      <c r="FE857" s="272"/>
      <c r="FF857" s="272"/>
      <c r="FG857" s="272"/>
      <c r="FH857" s="272"/>
      <c r="FI857" s="272"/>
      <c r="FJ857" s="272"/>
      <c r="FK857" s="272"/>
      <c r="FL857" s="272"/>
      <c r="FM857" s="272"/>
      <c r="FN857" s="272"/>
      <c r="FO857" s="272"/>
    </row>
    <row r="858" spans="3:171" ht="15">
      <c r="C858" s="301"/>
      <c r="D858" s="272"/>
      <c r="E858" s="272"/>
      <c r="F858" s="272"/>
      <c r="G858" s="272"/>
      <c r="H858" s="272"/>
      <c r="I858" s="272"/>
      <c r="J858" s="272"/>
      <c r="K858" s="272"/>
      <c r="L858" s="272"/>
      <c r="M858" s="272"/>
      <c r="N858" s="272"/>
      <c r="O858" s="272"/>
      <c r="P858" s="272"/>
      <c r="Q858" s="272"/>
      <c r="R858" s="272"/>
      <c r="S858" s="272"/>
      <c r="T858" s="272"/>
      <c r="U858" s="272"/>
      <c r="V858" s="272"/>
      <c r="W858" s="272"/>
      <c r="X858" s="272"/>
      <c r="Y858" s="272"/>
      <c r="Z858" s="272"/>
      <c r="AA858" s="272"/>
      <c r="AB858" s="272"/>
      <c r="AC858" s="272"/>
      <c r="AD858" s="272"/>
      <c r="AE858" s="272"/>
      <c r="AF858" s="272"/>
      <c r="AG858" s="272"/>
      <c r="AH858" s="272"/>
      <c r="AI858" s="272"/>
      <c r="AJ858" s="272"/>
      <c r="AK858" s="272"/>
      <c r="AL858" s="272"/>
      <c r="AM858" s="272"/>
      <c r="AN858" s="272"/>
      <c r="AO858" s="272"/>
      <c r="AP858" s="272"/>
      <c r="AQ858" s="272"/>
      <c r="AR858" s="272"/>
      <c r="AS858" s="272"/>
      <c r="AT858" s="272"/>
      <c r="AU858" s="272"/>
      <c r="AV858" s="272"/>
      <c r="AW858" s="272"/>
      <c r="AX858" s="272"/>
      <c r="AY858" s="272"/>
      <c r="AZ858" s="272"/>
      <c r="BA858" s="272"/>
      <c r="BB858" s="272"/>
      <c r="BC858" s="272"/>
      <c r="BD858" s="272"/>
      <c r="BE858" s="272"/>
      <c r="BF858" s="272"/>
      <c r="BG858" s="272"/>
      <c r="BH858" s="272"/>
      <c r="BI858" s="272"/>
      <c r="BJ858" s="272"/>
      <c r="BK858" s="272"/>
      <c r="BL858" s="272"/>
      <c r="BM858" s="272"/>
      <c r="BN858" s="272"/>
      <c r="BO858" s="272"/>
      <c r="BP858" s="272"/>
      <c r="BQ858" s="272"/>
      <c r="BR858" s="272"/>
      <c r="BS858" s="272"/>
      <c r="BT858" s="272"/>
      <c r="BU858" s="272"/>
      <c r="BV858" s="272"/>
      <c r="BW858" s="272"/>
      <c r="BX858" s="272"/>
      <c r="BY858" s="272"/>
      <c r="BZ858" s="272"/>
      <c r="CA858" s="272"/>
      <c r="CB858" s="272"/>
      <c r="CC858" s="272"/>
      <c r="CD858" s="272"/>
      <c r="CE858" s="272"/>
      <c r="CF858" s="272"/>
      <c r="CG858" s="272"/>
      <c r="CH858" s="272"/>
      <c r="CI858" s="272"/>
      <c r="CJ858" s="272"/>
      <c r="CK858" s="272"/>
      <c r="CL858" s="272"/>
      <c r="CM858" s="272"/>
      <c r="CN858" s="272"/>
      <c r="CO858" s="272"/>
      <c r="CP858" s="272"/>
      <c r="CQ858" s="272"/>
      <c r="CR858" s="272"/>
      <c r="CS858" s="272"/>
      <c r="CT858" s="272"/>
      <c r="CU858" s="272"/>
      <c r="CV858" s="272"/>
      <c r="CW858" s="272"/>
      <c r="CX858" s="272"/>
      <c r="CY858" s="272"/>
      <c r="CZ858" s="272"/>
      <c r="DA858" s="272"/>
      <c r="DB858" s="272"/>
      <c r="DC858" s="272"/>
      <c r="DD858" s="272"/>
      <c r="DE858" s="272"/>
      <c r="DF858" s="272"/>
      <c r="DG858" s="272"/>
      <c r="DH858" s="272"/>
      <c r="DI858" s="272"/>
      <c r="DJ858" s="272"/>
      <c r="DK858" s="272"/>
      <c r="DL858" s="272"/>
      <c r="DM858" s="272"/>
      <c r="DN858" s="272"/>
      <c r="DO858" s="272"/>
      <c r="DP858" s="272"/>
      <c r="DQ858" s="272"/>
      <c r="DR858" s="272"/>
      <c r="DS858" s="272"/>
      <c r="DT858" s="272"/>
      <c r="DU858" s="272"/>
      <c r="DV858" s="272"/>
      <c r="DW858" s="272"/>
      <c r="DX858" s="272"/>
      <c r="DY858" s="272"/>
      <c r="DZ858" s="272"/>
      <c r="EA858" s="272"/>
      <c r="EB858" s="272"/>
      <c r="EC858" s="272"/>
      <c r="ED858" s="272"/>
      <c r="EE858" s="272"/>
      <c r="EF858" s="272"/>
      <c r="EG858" s="272"/>
      <c r="EH858" s="272"/>
      <c r="EI858" s="272"/>
      <c r="EJ858" s="272"/>
      <c r="EK858" s="272"/>
      <c r="EL858" s="272"/>
      <c r="EM858" s="272"/>
      <c r="EN858" s="272"/>
      <c r="EO858" s="272"/>
      <c r="EP858" s="272"/>
      <c r="EQ858" s="272"/>
      <c r="ER858" s="272"/>
      <c r="ES858" s="272"/>
      <c r="ET858" s="272"/>
      <c r="EU858" s="272"/>
      <c r="EV858" s="272"/>
      <c r="EW858" s="272"/>
      <c r="EX858" s="272"/>
      <c r="EY858" s="272"/>
      <c r="EZ858" s="272"/>
      <c r="FA858" s="272"/>
      <c r="FB858" s="272"/>
      <c r="FC858" s="272"/>
      <c r="FD858" s="272"/>
      <c r="FE858" s="272"/>
      <c r="FF858" s="272"/>
      <c r="FG858" s="272"/>
      <c r="FH858" s="272"/>
      <c r="FI858" s="272"/>
      <c r="FJ858" s="272"/>
      <c r="FK858" s="272"/>
      <c r="FL858" s="272"/>
      <c r="FM858" s="272"/>
      <c r="FN858" s="272"/>
      <c r="FO858" s="272"/>
    </row>
    <row r="859" spans="3:171" ht="15">
      <c r="C859" s="301"/>
      <c r="D859" s="272"/>
      <c r="E859" s="272"/>
      <c r="F859" s="272"/>
      <c r="G859" s="272"/>
      <c r="H859" s="272"/>
      <c r="I859" s="272"/>
      <c r="J859" s="272"/>
      <c r="K859" s="272"/>
      <c r="L859" s="272"/>
      <c r="M859" s="272"/>
      <c r="N859" s="272"/>
      <c r="O859" s="272"/>
      <c r="P859" s="272"/>
      <c r="Q859" s="272"/>
      <c r="R859" s="272"/>
      <c r="S859" s="272"/>
      <c r="T859" s="272"/>
      <c r="U859" s="272"/>
      <c r="V859" s="272"/>
      <c r="W859" s="272"/>
      <c r="X859" s="272"/>
      <c r="Y859" s="272"/>
      <c r="Z859" s="272"/>
      <c r="AA859" s="272"/>
      <c r="AB859" s="272"/>
      <c r="AC859" s="272"/>
      <c r="AD859" s="272"/>
      <c r="AE859" s="272"/>
      <c r="AF859" s="272"/>
      <c r="AG859" s="272"/>
      <c r="AH859" s="272"/>
      <c r="AI859" s="272"/>
      <c r="AJ859" s="272"/>
      <c r="AK859" s="272"/>
      <c r="AL859" s="272"/>
      <c r="AM859" s="272"/>
      <c r="AN859" s="272"/>
      <c r="AO859" s="272"/>
      <c r="AP859" s="272"/>
      <c r="AQ859" s="272"/>
      <c r="AR859" s="272"/>
      <c r="AS859" s="272"/>
      <c r="AT859" s="272"/>
      <c r="AU859" s="272"/>
      <c r="AV859" s="272"/>
      <c r="AW859" s="272"/>
      <c r="AX859" s="272"/>
      <c r="AY859" s="272"/>
      <c r="AZ859" s="272"/>
      <c r="BA859" s="272"/>
      <c r="BB859" s="272"/>
      <c r="BC859" s="272"/>
      <c r="BD859" s="272"/>
      <c r="BE859" s="272"/>
      <c r="BF859" s="272"/>
      <c r="BG859" s="272"/>
      <c r="BH859" s="272"/>
      <c r="BI859" s="272"/>
      <c r="BJ859" s="272"/>
      <c r="BK859" s="272"/>
      <c r="BL859" s="272"/>
      <c r="BM859" s="272"/>
      <c r="BN859" s="272"/>
      <c r="BO859" s="272"/>
      <c r="BP859" s="272"/>
      <c r="BQ859" s="272"/>
      <c r="BR859" s="272"/>
      <c r="BS859" s="272"/>
      <c r="BT859" s="272"/>
      <c r="BU859" s="272"/>
      <c r="BV859" s="272"/>
      <c r="BW859" s="272"/>
      <c r="BX859" s="272"/>
      <c r="BY859" s="272"/>
      <c r="BZ859" s="272"/>
      <c r="CA859" s="272"/>
      <c r="CB859" s="272"/>
      <c r="CC859" s="272"/>
      <c r="CD859" s="272"/>
      <c r="CE859" s="272"/>
      <c r="CF859" s="272"/>
      <c r="CG859" s="272"/>
      <c r="CH859" s="272"/>
      <c r="CI859" s="272"/>
      <c r="CJ859" s="272"/>
      <c r="CK859" s="272"/>
      <c r="CL859" s="272"/>
      <c r="CM859" s="272"/>
      <c r="CN859" s="272"/>
      <c r="CO859" s="272"/>
      <c r="CP859" s="272"/>
      <c r="CQ859" s="272"/>
      <c r="CR859" s="272"/>
      <c r="CS859" s="272"/>
      <c r="CT859" s="272"/>
      <c r="CU859" s="272"/>
      <c r="CV859" s="272"/>
      <c r="CW859" s="272"/>
      <c r="CX859" s="272"/>
      <c r="CY859" s="272"/>
      <c r="CZ859" s="272"/>
      <c r="DA859" s="272"/>
      <c r="DB859" s="272"/>
      <c r="DC859" s="272"/>
      <c r="DD859" s="272"/>
      <c r="DE859" s="272"/>
      <c r="DF859" s="272"/>
      <c r="DG859" s="272"/>
      <c r="DH859" s="272"/>
      <c r="DI859" s="272"/>
      <c r="DJ859" s="272"/>
      <c r="DK859" s="272"/>
      <c r="DL859" s="272"/>
      <c r="DM859" s="272"/>
      <c r="DN859" s="272"/>
      <c r="DO859" s="272"/>
      <c r="DP859" s="272"/>
      <c r="DQ859" s="272"/>
      <c r="DR859" s="272"/>
      <c r="DS859" s="272"/>
      <c r="DT859" s="272"/>
      <c r="DU859" s="272"/>
      <c r="DV859" s="272"/>
      <c r="DW859" s="272"/>
      <c r="DX859" s="272"/>
      <c r="DY859" s="272"/>
      <c r="DZ859" s="272"/>
      <c r="EA859" s="272"/>
      <c r="EB859" s="272"/>
      <c r="EC859" s="272"/>
      <c r="ED859" s="272"/>
      <c r="EE859" s="272"/>
      <c r="EF859" s="272"/>
      <c r="EG859" s="272"/>
      <c r="EH859" s="272"/>
      <c r="EI859" s="272"/>
      <c r="EJ859" s="272"/>
      <c r="EK859" s="272"/>
      <c r="EL859" s="272"/>
      <c r="EM859" s="272"/>
      <c r="EN859" s="272"/>
      <c r="EO859" s="272"/>
      <c r="EP859" s="272"/>
      <c r="EQ859" s="272"/>
      <c r="ER859" s="272"/>
      <c r="ES859" s="272"/>
      <c r="ET859" s="272"/>
      <c r="EU859" s="272"/>
      <c r="EV859" s="272"/>
      <c r="EW859" s="272"/>
      <c r="EX859" s="272"/>
      <c r="EY859" s="272"/>
      <c r="EZ859" s="272"/>
      <c r="FA859" s="272"/>
      <c r="FB859" s="272"/>
      <c r="FC859" s="272"/>
      <c r="FD859" s="272"/>
      <c r="FE859" s="272"/>
      <c r="FF859" s="272"/>
      <c r="FG859" s="272"/>
      <c r="FH859" s="272"/>
      <c r="FI859" s="272"/>
      <c r="FJ859" s="272"/>
      <c r="FK859" s="272"/>
      <c r="FL859" s="272"/>
      <c r="FM859" s="272"/>
      <c r="FN859" s="272"/>
      <c r="FO859" s="272"/>
    </row>
    <row r="860" spans="3:171" ht="15">
      <c r="C860" s="301"/>
      <c r="D860" s="272"/>
      <c r="E860" s="272"/>
      <c r="F860" s="272"/>
      <c r="G860" s="272"/>
      <c r="H860" s="272"/>
      <c r="I860" s="272"/>
      <c r="J860" s="272"/>
      <c r="K860" s="272"/>
      <c r="L860" s="272"/>
      <c r="M860" s="272"/>
      <c r="N860" s="272"/>
      <c r="O860" s="272"/>
      <c r="P860" s="272"/>
      <c r="Q860" s="272"/>
      <c r="R860" s="272"/>
      <c r="S860" s="272"/>
      <c r="T860" s="272"/>
      <c r="U860" s="272"/>
      <c r="V860" s="272"/>
      <c r="W860" s="272"/>
      <c r="X860" s="272"/>
      <c r="Y860" s="272"/>
      <c r="Z860" s="272"/>
      <c r="AA860" s="272"/>
      <c r="AB860" s="272"/>
      <c r="AC860" s="272"/>
      <c r="AD860" s="272"/>
      <c r="AE860" s="272"/>
      <c r="AF860" s="272"/>
      <c r="AG860" s="272"/>
      <c r="AH860" s="272"/>
      <c r="AI860" s="272"/>
      <c r="AJ860" s="272"/>
      <c r="AK860" s="272"/>
      <c r="AL860" s="272"/>
      <c r="AM860" s="272"/>
      <c r="AN860" s="272"/>
      <c r="AO860" s="272"/>
      <c r="AP860" s="272"/>
      <c r="AQ860" s="272"/>
      <c r="AR860" s="272"/>
      <c r="AS860" s="272"/>
      <c r="AT860" s="272"/>
      <c r="AU860" s="272"/>
      <c r="AV860" s="272"/>
      <c r="AW860" s="272"/>
      <c r="AX860" s="272"/>
      <c r="AY860" s="272"/>
      <c r="AZ860" s="272"/>
      <c r="BA860" s="272"/>
      <c r="BB860" s="272"/>
      <c r="BC860" s="272"/>
      <c r="BD860" s="272"/>
      <c r="BE860" s="272"/>
      <c r="BF860" s="272"/>
      <c r="BG860" s="272"/>
      <c r="BH860" s="272"/>
      <c r="BI860" s="272"/>
      <c r="BJ860" s="272"/>
      <c r="BK860" s="272"/>
      <c r="BL860" s="272"/>
      <c r="BM860" s="272"/>
      <c r="BN860" s="272"/>
      <c r="BO860" s="272"/>
      <c r="BP860" s="272"/>
      <c r="BQ860" s="272"/>
      <c r="BR860" s="272"/>
      <c r="BS860" s="272"/>
      <c r="BT860" s="272"/>
      <c r="BU860" s="272"/>
      <c r="BV860" s="272"/>
      <c r="BW860" s="272"/>
      <c r="BX860" s="272"/>
      <c r="BY860" s="272"/>
      <c r="BZ860" s="272"/>
      <c r="CA860" s="272"/>
      <c r="CB860" s="272"/>
      <c r="CC860" s="272"/>
      <c r="CD860" s="272"/>
      <c r="CE860" s="272"/>
      <c r="CF860" s="272"/>
      <c r="CG860" s="272"/>
      <c r="CH860" s="272"/>
      <c r="CI860" s="272"/>
      <c r="CJ860" s="272"/>
      <c r="CK860" s="272"/>
      <c r="CL860" s="272"/>
      <c r="CM860" s="272"/>
      <c r="CN860" s="272"/>
      <c r="CO860" s="272"/>
      <c r="CP860" s="272"/>
      <c r="CQ860" s="272"/>
      <c r="CR860" s="272"/>
      <c r="CS860" s="272"/>
      <c r="CT860" s="272"/>
      <c r="CU860" s="272"/>
      <c r="CV860" s="272"/>
      <c r="CW860" s="272"/>
      <c r="CX860" s="272"/>
      <c r="CY860" s="272"/>
      <c r="CZ860" s="272"/>
      <c r="DA860" s="272"/>
      <c r="DB860" s="272"/>
      <c r="DC860" s="272"/>
      <c r="DD860" s="272"/>
      <c r="DE860" s="272"/>
      <c r="DF860" s="272"/>
      <c r="DG860" s="272"/>
      <c r="DH860" s="272"/>
      <c r="DI860" s="272"/>
      <c r="DJ860" s="272"/>
      <c r="DK860" s="272"/>
      <c r="DL860" s="272"/>
      <c r="DM860" s="272"/>
      <c r="DN860" s="272"/>
      <c r="DO860" s="272"/>
      <c r="DP860" s="272"/>
      <c r="DQ860" s="272"/>
      <c r="DR860" s="272"/>
      <c r="DS860" s="272"/>
      <c r="DT860" s="272"/>
      <c r="DU860" s="272"/>
      <c r="DV860" s="272"/>
      <c r="DW860" s="272"/>
      <c r="DX860" s="272"/>
      <c r="DY860" s="272"/>
      <c r="DZ860" s="272"/>
      <c r="EA860" s="272"/>
      <c r="EB860" s="272"/>
      <c r="EC860" s="272"/>
      <c r="ED860" s="272"/>
      <c r="EE860" s="272"/>
      <c r="EF860" s="272"/>
      <c r="EG860" s="272"/>
      <c r="EH860" s="272"/>
      <c r="EI860" s="272"/>
      <c r="EJ860" s="272"/>
      <c r="EK860" s="272"/>
      <c r="EL860" s="272"/>
      <c r="EM860" s="272"/>
      <c r="EN860" s="272"/>
      <c r="EO860" s="272"/>
      <c r="EP860" s="272"/>
      <c r="EQ860" s="272"/>
      <c r="ER860" s="272"/>
      <c r="ES860" s="272"/>
      <c r="ET860" s="272"/>
      <c r="EU860" s="272"/>
      <c r="EV860" s="272"/>
      <c r="EW860" s="272"/>
      <c r="EX860" s="272"/>
      <c r="EY860" s="272"/>
      <c r="EZ860" s="272"/>
      <c r="FA860" s="272"/>
      <c r="FB860" s="272"/>
      <c r="FC860" s="272"/>
      <c r="FD860" s="272"/>
      <c r="FE860" s="272"/>
      <c r="FF860" s="272"/>
      <c r="FG860" s="272"/>
      <c r="FH860" s="272"/>
      <c r="FI860" s="272"/>
      <c r="FJ860" s="272"/>
      <c r="FK860" s="272"/>
      <c r="FL860" s="272"/>
      <c r="FM860" s="272"/>
      <c r="FN860" s="272"/>
      <c r="FO860" s="272"/>
    </row>
    <row r="861" spans="3:171" ht="15">
      <c r="C861" s="301"/>
      <c r="D861" s="272"/>
      <c r="E861" s="272"/>
      <c r="F861" s="272"/>
      <c r="G861" s="272"/>
      <c r="H861" s="272"/>
      <c r="I861" s="272"/>
      <c r="J861" s="272"/>
      <c r="K861" s="272"/>
      <c r="L861" s="272"/>
      <c r="M861" s="272"/>
      <c r="N861" s="272"/>
      <c r="O861" s="272"/>
      <c r="P861" s="272"/>
      <c r="Q861" s="272"/>
      <c r="R861" s="272"/>
      <c r="S861" s="272"/>
      <c r="T861" s="272"/>
      <c r="U861" s="272"/>
      <c r="V861" s="272"/>
      <c r="W861" s="272"/>
      <c r="X861" s="272"/>
      <c r="Y861" s="272"/>
      <c r="Z861" s="272"/>
      <c r="AA861" s="272"/>
      <c r="AB861" s="272"/>
      <c r="AC861" s="272"/>
      <c r="AD861" s="272"/>
      <c r="AE861" s="272"/>
      <c r="AF861" s="272"/>
      <c r="AG861" s="272"/>
      <c r="AH861" s="272"/>
      <c r="AI861" s="272"/>
      <c r="AJ861" s="272"/>
      <c r="AK861" s="272"/>
      <c r="AL861" s="272"/>
      <c r="AM861" s="272"/>
      <c r="AN861" s="272"/>
      <c r="AO861" s="272"/>
      <c r="AP861" s="272"/>
      <c r="AQ861" s="272"/>
      <c r="AR861" s="272"/>
      <c r="AS861" s="272"/>
      <c r="AT861" s="272"/>
      <c r="AU861" s="272"/>
      <c r="AV861" s="272"/>
      <c r="AW861" s="272"/>
      <c r="AX861" s="272"/>
      <c r="AY861" s="272"/>
      <c r="AZ861" s="272"/>
      <c r="BA861" s="272"/>
      <c r="BB861" s="272"/>
      <c r="BC861" s="272"/>
      <c r="BD861" s="272"/>
      <c r="BE861" s="272"/>
      <c r="BF861" s="272"/>
      <c r="BG861" s="272"/>
      <c r="BH861" s="272"/>
      <c r="BI861" s="272"/>
      <c r="BJ861" s="272"/>
      <c r="BK861" s="272"/>
      <c r="BL861" s="272"/>
      <c r="BM861" s="272"/>
      <c r="BN861" s="272"/>
      <c r="BO861" s="272"/>
      <c r="BP861" s="272"/>
      <c r="BQ861" s="272"/>
      <c r="BR861" s="272"/>
      <c r="BS861" s="272"/>
      <c r="BT861" s="272"/>
      <c r="BU861" s="272"/>
      <c r="BV861" s="272"/>
      <c r="BW861" s="272"/>
      <c r="BX861" s="272"/>
      <c r="BY861" s="272"/>
      <c r="BZ861" s="272"/>
      <c r="CA861" s="272"/>
      <c r="CB861" s="272"/>
      <c r="CC861" s="272"/>
      <c r="CD861" s="272"/>
      <c r="CE861" s="272"/>
      <c r="CF861" s="272"/>
      <c r="CG861" s="272"/>
      <c r="CH861" s="272"/>
      <c r="CI861" s="272"/>
      <c r="CJ861" s="272"/>
      <c r="CK861" s="272"/>
      <c r="CL861" s="272"/>
      <c r="CM861" s="272"/>
      <c r="CN861" s="272"/>
      <c r="CO861" s="272"/>
      <c r="CP861" s="272"/>
      <c r="CQ861" s="272"/>
      <c r="CR861" s="272"/>
      <c r="CS861" s="272"/>
      <c r="CT861" s="272"/>
      <c r="CU861" s="272"/>
      <c r="CV861" s="272"/>
      <c r="CW861" s="272"/>
      <c r="CX861" s="272"/>
      <c r="CY861" s="272"/>
      <c r="CZ861" s="272"/>
      <c r="DA861" s="272"/>
      <c r="DB861" s="272"/>
      <c r="DC861" s="272"/>
      <c r="DD861" s="272"/>
      <c r="DE861" s="272"/>
      <c r="DF861" s="272"/>
      <c r="DG861" s="272"/>
      <c r="DH861" s="272"/>
      <c r="DI861" s="272"/>
      <c r="DJ861" s="272"/>
      <c r="DK861" s="272"/>
      <c r="DL861" s="272"/>
      <c r="DM861" s="272"/>
      <c r="DN861" s="272"/>
      <c r="DO861" s="272"/>
      <c r="DP861" s="272"/>
      <c r="DQ861" s="272"/>
      <c r="DR861" s="272"/>
      <c r="DS861" s="272"/>
      <c r="DT861" s="272"/>
      <c r="DU861" s="272"/>
      <c r="DV861" s="272"/>
      <c r="DW861" s="272"/>
      <c r="DX861" s="272"/>
      <c r="DY861" s="272"/>
      <c r="DZ861" s="272"/>
      <c r="EA861" s="272"/>
      <c r="EB861" s="272"/>
      <c r="EC861" s="272"/>
      <c r="ED861" s="272"/>
      <c r="EE861" s="272"/>
      <c r="EF861" s="272"/>
      <c r="EG861" s="272"/>
      <c r="EH861" s="272"/>
      <c r="EI861" s="272"/>
      <c r="EJ861" s="272"/>
      <c r="EK861" s="272"/>
      <c r="EL861" s="272"/>
      <c r="EM861" s="272"/>
      <c r="EN861" s="272"/>
      <c r="EO861" s="272"/>
      <c r="EP861" s="272"/>
      <c r="EQ861" s="272"/>
      <c r="ER861" s="272"/>
      <c r="ES861" s="272"/>
      <c r="ET861" s="272"/>
      <c r="EU861" s="272"/>
      <c r="EV861" s="272"/>
      <c r="EW861" s="272"/>
      <c r="EX861" s="272"/>
      <c r="EY861" s="272"/>
      <c r="EZ861" s="272"/>
      <c r="FA861" s="272"/>
      <c r="FB861" s="272"/>
      <c r="FC861" s="272"/>
      <c r="FD861" s="272"/>
      <c r="FE861" s="272"/>
      <c r="FF861" s="272"/>
      <c r="FG861" s="272"/>
      <c r="FH861" s="272"/>
      <c r="FI861" s="272"/>
      <c r="FJ861" s="272"/>
      <c r="FK861" s="272"/>
      <c r="FL861" s="272"/>
      <c r="FM861" s="272"/>
      <c r="FN861" s="272"/>
      <c r="FO861" s="272"/>
    </row>
    <row r="862" spans="3:171" ht="15">
      <c r="C862" s="301"/>
      <c r="D862" s="272"/>
      <c r="E862" s="272"/>
      <c r="F862" s="272"/>
      <c r="G862" s="272"/>
      <c r="H862" s="272"/>
      <c r="I862" s="272"/>
      <c r="J862" s="272"/>
      <c r="K862" s="272"/>
      <c r="L862" s="272"/>
      <c r="M862" s="272"/>
      <c r="N862" s="272"/>
      <c r="O862" s="272"/>
      <c r="P862" s="272"/>
      <c r="Q862" s="272"/>
      <c r="R862" s="272"/>
      <c r="S862" s="272"/>
      <c r="T862" s="272"/>
      <c r="U862" s="272"/>
      <c r="V862" s="272"/>
      <c r="W862" s="272"/>
      <c r="X862" s="272"/>
      <c r="Y862" s="272"/>
      <c r="Z862" s="272"/>
      <c r="AA862" s="272"/>
      <c r="AB862" s="272"/>
      <c r="AC862" s="272"/>
      <c r="AD862" s="272"/>
      <c r="AE862" s="272"/>
      <c r="AF862" s="272"/>
      <c r="AG862" s="272"/>
      <c r="AH862" s="272"/>
      <c r="AI862" s="272"/>
      <c r="AJ862" s="272"/>
      <c r="AK862" s="272"/>
      <c r="AL862" s="272"/>
      <c r="AM862" s="272"/>
      <c r="AN862" s="272"/>
      <c r="AO862" s="272"/>
      <c r="AP862" s="272"/>
      <c r="AQ862" s="272"/>
      <c r="AR862" s="272"/>
      <c r="AS862" s="272"/>
      <c r="AT862" s="272"/>
      <c r="AU862" s="272"/>
      <c r="AV862" s="272"/>
      <c r="AW862" s="272"/>
      <c r="AX862" s="272"/>
      <c r="AY862" s="272"/>
      <c r="AZ862" s="272"/>
      <c r="BA862" s="272"/>
      <c r="BB862" s="272"/>
      <c r="BC862" s="272"/>
      <c r="BD862" s="272"/>
      <c r="BE862" s="272"/>
      <c r="BF862" s="272"/>
      <c r="BG862" s="272"/>
      <c r="BH862" s="272"/>
      <c r="BI862" s="272"/>
      <c r="BJ862" s="272"/>
      <c r="BK862" s="272"/>
      <c r="BL862" s="272"/>
      <c r="BM862" s="272"/>
      <c r="BN862" s="272"/>
      <c r="BO862" s="272"/>
      <c r="BP862" s="272"/>
      <c r="BQ862" s="272"/>
      <c r="BR862" s="272"/>
      <c r="BS862" s="272"/>
      <c r="BT862" s="272"/>
      <c r="BU862" s="272"/>
      <c r="BV862" s="272"/>
      <c r="BW862" s="272"/>
      <c r="BX862" s="272"/>
      <c r="BY862" s="272"/>
      <c r="BZ862" s="272"/>
      <c r="CA862" s="272"/>
      <c r="CB862" s="272"/>
      <c r="CC862" s="272"/>
      <c r="CD862" s="272"/>
      <c r="CE862" s="272"/>
      <c r="CF862" s="272"/>
      <c r="CG862" s="272"/>
      <c r="CH862" s="272"/>
      <c r="CI862" s="272"/>
      <c r="CJ862" s="272"/>
      <c r="CK862" s="272"/>
      <c r="CL862" s="272"/>
      <c r="CM862" s="272"/>
      <c r="CN862" s="272"/>
      <c r="CO862" s="272"/>
      <c r="CP862" s="272"/>
      <c r="CQ862" s="272"/>
      <c r="CR862" s="272"/>
      <c r="CS862" s="272"/>
      <c r="CT862" s="272"/>
      <c r="CU862" s="272"/>
      <c r="CV862" s="272"/>
      <c r="CW862" s="272"/>
      <c r="CX862" s="272"/>
      <c r="CY862" s="272"/>
      <c r="CZ862" s="272"/>
      <c r="DA862" s="272"/>
      <c r="DB862" s="272"/>
      <c r="DC862" s="272"/>
      <c r="DD862" s="272"/>
      <c r="DE862" s="272"/>
      <c r="DF862" s="272"/>
      <c r="DG862" s="272"/>
      <c r="DH862" s="272"/>
      <c r="DI862" s="272"/>
      <c r="DJ862" s="272"/>
      <c r="DK862" s="272"/>
      <c r="DL862" s="272"/>
      <c r="DM862" s="272"/>
      <c r="DN862" s="272"/>
      <c r="DO862" s="272"/>
      <c r="DP862" s="272"/>
      <c r="DQ862" s="272"/>
      <c r="DR862" s="272"/>
      <c r="DS862" s="272"/>
      <c r="DT862" s="272"/>
      <c r="DU862" s="272"/>
      <c r="DV862" s="272"/>
      <c r="DW862" s="272"/>
      <c r="DX862" s="272"/>
      <c r="DY862" s="272"/>
      <c r="DZ862" s="272"/>
      <c r="EA862" s="272"/>
      <c r="EB862" s="272"/>
      <c r="EC862" s="272"/>
      <c r="ED862" s="272"/>
      <c r="EE862" s="272"/>
      <c r="EF862" s="272"/>
      <c r="EG862" s="272"/>
      <c r="EH862" s="272"/>
      <c r="EI862" s="272"/>
      <c r="EJ862" s="272"/>
      <c r="EK862" s="272"/>
      <c r="EL862" s="272"/>
      <c r="EM862" s="272"/>
      <c r="EN862" s="272"/>
      <c r="EO862" s="272"/>
      <c r="EP862" s="272"/>
      <c r="EQ862" s="272"/>
      <c r="ER862" s="272"/>
      <c r="ES862" s="272"/>
      <c r="ET862" s="272"/>
      <c r="EU862" s="272"/>
      <c r="EV862" s="272"/>
      <c r="EW862" s="272"/>
      <c r="EX862" s="272"/>
      <c r="EY862" s="272"/>
      <c r="EZ862" s="272"/>
      <c r="FA862" s="272"/>
      <c r="FB862" s="272"/>
      <c r="FC862" s="272"/>
      <c r="FD862" s="272"/>
      <c r="FE862" s="272"/>
      <c r="FF862" s="272"/>
      <c r="FG862" s="272"/>
      <c r="FH862" s="272"/>
      <c r="FI862" s="272"/>
      <c r="FJ862" s="272"/>
      <c r="FK862" s="272"/>
      <c r="FL862" s="272"/>
      <c r="FM862" s="272"/>
      <c r="FN862" s="272"/>
      <c r="FO862" s="272"/>
    </row>
    <row r="863" spans="3:171" ht="15">
      <c r="C863" s="301"/>
      <c r="D863" s="272"/>
      <c r="E863" s="272"/>
      <c r="F863" s="272"/>
      <c r="G863" s="272"/>
      <c r="H863" s="272"/>
      <c r="I863" s="272"/>
      <c r="J863" s="272"/>
      <c r="K863" s="272"/>
      <c r="L863" s="272"/>
      <c r="M863" s="272"/>
      <c r="N863" s="272"/>
      <c r="O863" s="272"/>
      <c r="P863" s="272"/>
      <c r="Q863" s="272"/>
      <c r="R863" s="272"/>
      <c r="S863" s="272"/>
      <c r="T863" s="272"/>
      <c r="U863" s="272"/>
      <c r="V863" s="272"/>
      <c r="W863" s="272"/>
      <c r="X863" s="272"/>
      <c r="Y863" s="272"/>
      <c r="Z863" s="272"/>
      <c r="AA863" s="272"/>
      <c r="AB863" s="272"/>
      <c r="AC863" s="272"/>
      <c r="AD863" s="272"/>
      <c r="AE863" s="272"/>
      <c r="AF863" s="272"/>
      <c r="AG863" s="272"/>
      <c r="AH863" s="272"/>
      <c r="AI863" s="272"/>
      <c r="AJ863" s="272"/>
      <c r="AK863" s="272"/>
      <c r="AL863" s="272"/>
      <c r="AM863" s="272"/>
      <c r="AN863" s="272"/>
      <c r="AO863" s="272"/>
      <c r="AP863" s="272"/>
      <c r="AQ863" s="272"/>
      <c r="AR863" s="272"/>
      <c r="AS863" s="272"/>
      <c r="AT863" s="272"/>
      <c r="AU863" s="272"/>
      <c r="AV863" s="272"/>
      <c r="AW863" s="272"/>
      <c r="AX863" s="272"/>
      <c r="AY863" s="272"/>
      <c r="AZ863" s="272"/>
      <c r="BA863" s="272"/>
      <c r="BB863" s="272"/>
      <c r="BC863" s="272"/>
      <c r="BD863" s="272"/>
      <c r="BE863" s="272"/>
      <c r="BF863" s="272"/>
      <c r="BG863" s="272"/>
      <c r="BH863" s="272"/>
      <c r="BI863" s="272"/>
      <c r="BJ863" s="272"/>
      <c r="BK863" s="272"/>
      <c r="BL863" s="272"/>
      <c r="BM863" s="272"/>
      <c r="BN863" s="272"/>
      <c r="BO863" s="272"/>
      <c r="BP863" s="272"/>
      <c r="BQ863" s="272"/>
      <c r="BR863" s="272"/>
      <c r="BS863" s="272"/>
      <c r="BT863" s="272"/>
      <c r="BU863" s="272"/>
      <c r="BV863" s="272"/>
      <c r="BW863" s="272"/>
      <c r="BX863" s="272"/>
      <c r="BY863" s="272"/>
      <c r="BZ863" s="272"/>
      <c r="CA863" s="272"/>
      <c r="CB863" s="272"/>
      <c r="CC863" s="272"/>
      <c r="CD863" s="272"/>
      <c r="CE863" s="272"/>
      <c r="CF863" s="272"/>
      <c r="CG863" s="272"/>
      <c r="CH863" s="272"/>
      <c r="CI863" s="272"/>
      <c r="CJ863" s="272"/>
      <c r="CK863" s="272"/>
      <c r="CL863" s="272"/>
      <c r="CM863" s="272"/>
      <c r="CN863" s="272"/>
      <c r="CO863" s="272"/>
      <c r="CP863" s="272"/>
      <c r="CQ863" s="272"/>
      <c r="CR863" s="272"/>
      <c r="CS863" s="272"/>
      <c r="CT863" s="272"/>
      <c r="CU863" s="272"/>
      <c r="CV863" s="272"/>
      <c r="CW863" s="272"/>
      <c r="CX863" s="272"/>
      <c r="CY863" s="272"/>
      <c r="CZ863" s="272"/>
      <c r="DA863" s="272"/>
      <c r="DB863" s="272"/>
      <c r="DC863" s="272"/>
      <c r="DD863" s="272"/>
      <c r="DE863" s="272"/>
      <c r="DF863" s="272"/>
      <c r="DG863" s="272"/>
      <c r="DH863" s="272"/>
      <c r="DI863" s="272"/>
      <c r="DJ863" s="272"/>
      <c r="DK863" s="272"/>
      <c r="DL863" s="272"/>
      <c r="DM863" s="272"/>
      <c r="DN863" s="272"/>
      <c r="DO863" s="272"/>
      <c r="DP863" s="272"/>
      <c r="DQ863" s="272"/>
      <c r="DR863" s="272"/>
      <c r="DS863" s="272"/>
      <c r="DT863" s="272"/>
      <c r="DU863" s="272"/>
      <c r="DV863" s="272"/>
      <c r="DW863" s="272"/>
      <c r="DX863" s="272"/>
      <c r="DY863" s="272"/>
      <c r="DZ863" s="272"/>
      <c r="EA863" s="272"/>
      <c r="EB863" s="272"/>
      <c r="EC863" s="272"/>
      <c r="ED863" s="272"/>
      <c r="EE863" s="272"/>
      <c r="EF863" s="272"/>
      <c r="EG863" s="272"/>
      <c r="EH863" s="272"/>
      <c r="EI863" s="272"/>
      <c r="EJ863" s="272"/>
      <c r="EK863" s="272"/>
      <c r="EL863" s="272"/>
      <c r="EM863" s="272"/>
      <c r="EN863" s="272"/>
      <c r="EO863" s="272"/>
      <c r="EP863" s="272"/>
      <c r="EQ863" s="272"/>
      <c r="ER863" s="272"/>
      <c r="ES863" s="272"/>
      <c r="ET863" s="272"/>
      <c r="EU863" s="272"/>
      <c r="EV863" s="272"/>
      <c r="EW863" s="272"/>
      <c r="EX863" s="272"/>
      <c r="EY863" s="272"/>
      <c r="EZ863" s="272"/>
      <c r="FA863" s="272"/>
      <c r="FB863" s="272"/>
      <c r="FC863" s="272"/>
      <c r="FD863" s="272"/>
      <c r="FE863" s="272"/>
      <c r="FF863" s="272"/>
      <c r="FG863" s="272"/>
      <c r="FH863" s="272"/>
      <c r="FI863" s="272"/>
      <c r="FJ863" s="272"/>
      <c r="FK863" s="272"/>
      <c r="FL863" s="272"/>
      <c r="FM863" s="272"/>
      <c r="FN863" s="272"/>
      <c r="FO863" s="272"/>
    </row>
    <row r="864" spans="3:171" ht="15">
      <c r="C864" s="301"/>
      <c r="D864" s="272"/>
      <c r="E864" s="272"/>
      <c r="F864" s="272"/>
      <c r="G864" s="272"/>
      <c r="H864" s="272"/>
      <c r="I864" s="272"/>
      <c r="J864" s="272"/>
      <c r="K864" s="272"/>
      <c r="L864" s="272"/>
      <c r="M864" s="272"/>
      <c r="N864" s="272"/>
      <c r="O864" s="272"/>
      <c r="P864" s="272"/>
      <c r="Q864" s="272"/>
      <c r="R864" s="272"/>
      <c r="S864" s="272"/>
      <c r="T864" s="272"/>
      <c r="U864" s="272"/>
      <c r="V864" s="272"/>
      <c r="W864" s="272"/>
      <c r="X864" s="272"/>
      <c r="Y864" s="272"/>
      <c r="Z864" s="272"/>
      <c r="AA864" s="272"/>
      <c r="AB864" s="272"/>
      <c r="AC864" s="272"/>
      <c r="AD864" s="272"/>
      <c r="AE864" s="272"/>
      <c r="AF864" s="272"/>
      <c r="AG864" s="272"/>
      <c r="AH864" s="272"/>
      <c r="AI864" s="272"/>
      <c r="AJ864" s="272"/>
      <c r="AK864" s="272"/>
      <c r="AL864" s="272"/>
      <c r="AM864" s="272"/>
      <c r="AN864" s="272"/>
      <c r="AO864" s="272"/>
      <c r="AP864" s="272"/>
      <c r="AQ864" s="272"/>
      <c r="AR864" s="272"/>
      <c r="AS864" s="272"/>
      <c r="AT864" s="272"/>
      <c r="AU864" s="272"/>
      <c r="AV864" s="272"/>
      <c r="AW864" s="272"/>
      <c r="AX864" s="272"/>
      <c r="AY864" s="272"/>
      <c r="AZ864" s="272"/>
      <c r="BA864" s="272"/>
      <c r="BB864" s="272"/>
      <c r="BC864" s="272"/>
      <c r="BD864" s="272"/>
      <c r="BE864" s="272"/>
      <c r="BF864" s="272"/>
      <c r="BG864" s="272"/>
      <c r="BH864" s="272"/>
      <c r="BI864" s="272"/>
      <c r="BJ864" s="272"/>
      <c r="BK864" s="272"/>
      <c r="BL864" s="272"/>
      <c r="BM864" s="272"/>
      <c r="BN864" s="272"/>
      <c r="BO864" s="272"/>
      <c r="BP864" s="272"/>
      <c r="BQ864" s="272"/>
      <c r="BR864" s="272"/>
      <c r="BS864" s="272"/>
      <c r="BT864" s="272"/>
      <c r="BU864" s="272"/>
      <c r="BV864" s="272"/>
      <c r="BW864" s="272"/>
      <c r="BX864" s="272"/>
      <c r="BY864" s="272"/>
      <c r="BZ864" s="272"/>
      <c r="CA864" s="272"/>
      <c r="CB864" s="272"/>
      <c r="CC864" s="272"/>
      <c r="CD864" s="272"/>
      <c r="CE864" s="272"/>
      <c r="CF864" s="272"/>
      <c r="CG864" s="272"/>
      <c r="CH864" s="272"/>
      <c r="CI864" s="272"/>
      <c r="CJ864" s="272"/>
      <c r="CK864" s="272"/>
      <c r="CL864" s="272"/>
      <c r="CM864" s="272"/>
      <c r="CN864" s="272"/>
      <c r="CO864" s="272"/>
      <c r="CP864" s="272"/>
      <c r="CQ864" s="272"/>
      <c r="CR864" s="272"/>
      <c r="CS864" s="272"/>
      <c r="CT864" s="272"/>
      <c r="CU864" s="272"/>
      <c r="CV864" s="272"/>
      <c r="CW864" s="272"/>
      <c r="CX864" s="272"/>
      <c r="CY864" s="272"/>
      <c r="CZ864" s="272"/>
      <c r="DA864" s="272"/>
      <c r="DB864" s="272"/>
      <c r="DC864" s="272"/>
      <c r="DD864" s="272"/>
      <c r="DE864" s="272"/>
      <c r="DF864" s="272"/>
      <c r="DG864" s="272"/>
      <c r="DH864" s="272"/>
      <c r="DI864" s="272"/>
      <c r="DJ864" s="272"/>
      <c r="DK864" s="272"/>
      <c r="DL864" s="272"/>
      <c r="DM864" s="272"/>
      <c r="DN864" s="272"/>
      <c r="DO864" s="272"/>
      <c r="DP864" s="272"/>
      <c r="DQ864" s="272"/>
      <c r="DR864" s="272"/>
      <c r="DS864" s="272"/>
      <c r="DT864" s="272"/>
      <c r="DU864" s="272"/>
      <c r="DV864" s="272"/>
      <c r="DW864" s="272"/>
      <c r="DX864" s="272"/>
      <c r="DY864" s="272"/>
      <c r="DZ864" s="272"/>
      <c r="EA864" s="272"/>
      <c r="EB864" s="272"/>
      <c r="EC864" s="272"/>
      <c r="ED864" s="272"/>
      <c r="EE864" s="272"/>
      <c r="EF864" s="272"/>
      <c r="EG864" s="272"/>
      <c r="EH864" s="272"/>
      <c r="EI864" s="272"/>
      <c r="EJ864" s="272"/>
      <c r="EK864" s="272"/>
      <c r="EL864" s="272"/>
      <c r="EM864" s="272"/>
      <c r="EN864" s="272"/>
      <c r="EO864" s="272"/>
      <c r="EP864" s="272"/>
      <c r="EQ864" s="272"/>
      <c r="ER864" s="272"/>
      <c r="ES864" s="272"/>
      <c r="ET864" s="272"/>
      <c r="EU864" s="272"/>
      <c r="EV864" s="272"/>
      <c r="EW864" s="272"/>
      <c r="EX864" s="272"/>
      <c r="EY864" s="272"/>
      <c r="EZ864" s="272"/>
      <c r="FA864" s="272"/>
      <c r="FB864" s="272"/>
      <c r="FC864" s="272"/>
      <c r="FD864" s="272"/>
      <c r="FE864" s="272"/>
      <c r="FF864" s="272"/>
      <c r="FG864" s="272"/>
      <c r="FH864" s="272"/>
      <c r="FI864" s="272"/>
      <c r="FJ864" s="272"/>
      <c r="FK864" s="272"/>
      <c r="FL864" s="272"/>
      <c r="FM864" s="272"/>
      <c r="FN864" s="272"/>
      <c r="FO864" s="272"/>
    </row>
    <row r="865" spans="3:171" ht="15">
      <c r="C865" s="301"/>
      <c r="D865" s="272"/>
      <c r="E865" s="272"/>
      <c r="F865" s="272"/>
      <c r="G865" s="272"/>
      <c r="H865" s="272"/>
      <c r="I865" s="272"/>
      <c r="J865" s="272"/>
      <c r="K865" s="272"/>
      <c r="L865" s="272"/>
      <c r="M865" s="272"/>
      <c r="N865" s="272"/>
      <c r="O865" s="272"/>
      <c r="P865" s="272"/>
      <c r="Q865" s="272"/>
      <c r="R865" s="272"/>
      <c r="S865" s="272"/>
      <c r="T865" s="272"/>
      <c r="U865" s="272"/>
      <c r="V865" s="272"/>
      <c r="W865" s="272"/>
      <c r="X865" s="272"/>
      <c r="Y865" s="272"/>
      <c r="Z865" s="272"/>
      <c r="AA865" s="272"/>
      <c r="AB865" s="272"/>
      <c r="AC865" s="272"/>
      <c r="AD865" s="272"/>
      <c r="AE865" s="272"/>
      <c r="AF865" s="272"/>
      <c r="AG865" s="272"/>
      <c r="AH865" s="272"/>
      <c r="AI865" s="272"/>
      <c r="AJ865" s="272"/>
      <c r="AK865" s="272"/>
      <c r="AL865" s="272"/>
      <c r="AM865" s="272"/>
      <c r="AN865" s="272"/>
      <c r="AO865" s="272"/>
      <c r="AP865" s="272"/>
      <c r="AQ865" s="272"/>
      <c r="AR865" s="272"/>
      <c r="AS865" s="272"/>
      <c r="AT865" s="272"/>
      <c r="AU865" s="272"/>
      <c r="AV865" s="272"/>
      <c r="AW865" s="272"/>
      <c r="AX865" s="272"/>
      <c r="AY865" s="272"/>
      <c r="AZ865" s="272"/>
      <c r="BA865" s="272"/>
      <c r="BB865" s="272"/>
      <c r="BC865" s="272"/>
      <c r="BD865" s="272"/>
      <c r="BE865" s="272"/>
      <c r="BF865" s="272"/>
      <c r="BG865" s="272"/>
      <c r="BH865" s="272"/>
      <c r="BI865" s="272"/>
      <c r="BJ865" s="272"/>
      <c r="BK865" s="272"/>
      <c r="BL865" s="272"/>
      <c r="BM865" s="272"/>
      <c r="BN865" s="272"/>
      <c r="BO865" s="272"/>
      <c r="BP865" s="272"/>
      <c r="BQ865" s="272"/>
      <c r="BR865" s="272"/>
      <c r="BS865" s="272"/>
      <c r="BT865" s="272"/>
      <c r="BU865" s="272"/>
      <c r="BV865" s="272"/>
      <c r="BW865" s="272"/>
      <c r="BX865" s="272"/>
      <c r="BY865" s="272"/>
      <c r="BZ865" s="272"/>
      <c r="CA865" s="272"/>
      <c r="CB865" s="272"/>
      <c r="CC865" s="272"/>
      <c r="CD865" s="272"/>
      <c r="CE865" s="272"/>
      <c r="CF865" s="272"/>
      <c r="CG865" s="272"/>
      <c r="CH865" s="272"/>
      <c r="CI865" s="272"/>
      <c r="CJ865" s="272"/>
      <c r="CK865" s="272"/>
      <c r="CL865" s="272"/>
      <c r="CM865" s="272"/>
      <c r="CN865" s="272"/>
      <c r="CO865" s="272"/>
      <c r="CP865" s="272"/>
      <c r="CQ865" s="272"/>
      <c r="CR865" s="272"/>
      <c r="CS865" s="272"/>
      <c r="CT865" s="272"/>
      <c r="CU865" s="272"/>
      <c r="CV865" s="272"/>
      <c r="CW865" s="272"/>
      <c r="CX865" s="272"/>
      <c r="CY865" s="272"/>
      <c r="CZ865" s="272"/>
      <c r="DA865" s="272"/>
      <c r="DB865" s="272"/>
      <c r="DC865" s="272"/>
      <c r="DD865" s="272"/>
      <c r="DE865" s="272"/>
      <c r="DF865" s="272"/>
      <c r="DG865" s="272"/>
      <c r="DH865" s="272"/>
      <c r="DI865" s="272"/>
      <c r="DJ865" s="272"/>
      <c r="DK865" s="272"/>
      <c r="DL865" s="272"/>
      <c r="DM865" s="272"/>
      <c r="DN865" s="272"/>
      <c r="DO865" s="272"/>
      <c r="DP865" s="272"/>
      <c r="DQ865" s="272"/>
      <c r="DR865" s="272"/>
      <c r="DS865" s="272"/>
      <c r="DT865" s="272"/>
      <c r="DU865" s="272"/>
      <c r="DV865" s="272"/>
      <c r="DW865" s="272"/>
      <c r="DX865" s="272"/>
      <c r="DY865" s="272"/>
      <c r="DZ865" s="272"/>
      <c r="EA865" s="272"/>
      <c r="EB865" s="272"/>
      <c r="EC865" s="272"/>
      <c r="ED865" s="272"/>
      <c r="EE865" s="272"/>
      <c r="EF865" s="272"/>
      <c r="EG865" s="272"/>
      <c r="EH865" s="272"/>
      <c r="EI865" s="272"/>
      <c r="EJ865" s="272"/>
      <c r="EK865" s="272"/>
      <c r="EL865" s="272"/>
      <c r="EM865" s="272"/>
      <c r="EN865" s="272"/>
      <c r="EO865" s="272"/>
      <c r="EP865" s="272"/>
      <c r="EQ865" s="272"/>
      <c r="ER865" s="272"/>
      <c r="ES865" s="272"/>
      <c r="ET865" s="272"/>
      <c r="EU865" s="272"/>
      <c r="EV865" s="272"/>
      <c r="EW865" s="272"/>
      <c r="EX865" s="272"/>
      <c r="EY865" s="272"/>
      <c r="EZ865" s="272"/>
      <c r="FA865" s="272"/>
      <c r="FB865" s="272"/>
      <c r="FC865" s="272"/>
      <c r="FD865" s="272"/>
      <c r="FE865" s="272"/>
      <c r="FF865" s="272"/>
      <c r="FG865" s="272"/>
      <c r="FH865" s="272"/>
      <c r="FI865" s="272"/>
      <c r="FJ865" s="272"/>
      <c r="FK865" s="272"/>
      <c r="FL865" s="272"/>
      <c r="FM865" s="272"/>
      <c r="FN865" s="272"/>
      <c r="FO865" s="272"/>
    </row>
    <row r="866" spans="3:171" ht="15">
      <c r="C866" s="301"/>
      <c r="D866" s="272"/>
      <c r="E866" s="272"/>
      <c r="F866" s="272"/>
      <c r="G866" s="272"/>
      <c r="H866" s="272"/>
      <c r="I866" s="272"/>
      <c r="J866" s="272"/>
      <c r="K866" s="272"/>
      <c r="L866" s="272"/>
      <c r="M866" s="272"/>
      <c r="N866" s="272"/>
      <c r="O866" s="272"/>
      <c r="P866" s="272"/>
      <c r="Q866" s="272"/>
      <c r="R866" s="272"/>
      <c r="S866" s="272"/>
      <c r="T866" s="272"/>
      <c r="U866" s="272"/>
      <c r="V866" s="272"/>
      <c r="W866" s="272"/>
      <c r="X866" s="272"/>
      <c r="Y866" s="272"/>
      <c r="Z866" s="272"/>
      <c r="AA866" s="272"/>
      <c r="AB866" s="272"/>
      <c r="AC866" s="272"/>
      <c r="AD866" s="272"/>
      <c r="AE866" s="272"/>
      <c r="AF866" s="272"/>
      <c r="AG866" s="272"/>
      <c r="AH866" s="272"/>
      <c r="AI866" s="272"/>
      <c r="AJ866" s="272"/>
      <c r="AK866" s="272"/>
      <c r="AL866" s="272"/>
      <c r="AM866" s="272"/>
      <c r="AN866" s="272"/>
      <c r="AO866" s="272"/>
      <c r="AP866" s="272"/>
      <c r="AQ866" s="272"/>
      <c r="AR866" s="272"/>
      <c r="AS866" s="272"/>
      <c r="AT866" s="272"/>
      <c r="AU866" s="272"/>
      <c r="AV866" s="272"/>
      <c r="AW866" s="272"/>
      <c r="AX866" s="272"/>
      <c r="AY866" s="272"/>
      <c r="AZ866" s="272"/>
      <c r="BA866" s="272"/>
      <c r="BB866" s="272"/>
      <c r="BC866" s="272"/>
      <c r="BD866" s="272"/>
      <c r="BE866" s="272"/>
      <c r="BF866" s="272"/>
      <c r="BG866" s="272"/>
      <c r="BH866" s="272"/>
      <c r="BI866" s="272"/>
      <c r="BJ866" s="272"/>
      <c r="BK866" s="272"/>
      <c r="BL866" s="272"/>
      <c r="BM866" s="272"/>
      <c r="BN866" s="272"/>
      <c r="BO866" s="272"/>
      <c r="BP866" s="272"/>
      <c r="BQ866" s="272"/>
      <c r="BR866" s="272"/>
      <c r="BS866" s="272"/>
      <c r="BT866" s="272"/>
      <c r="BU866" s="272"/>
      <c r="BV866" s="272"/>
      <c r="BW866" s="272"/>
      <c r="BX866" s="272"/>
      <c r="BY866" s="272"/>
      <c r="BZ866" s="272"/>
      <c r="CA866" s="272"/>
      <c r="CB866" s="272"/>
      <c r="CC866" s="272"/>
      <c r="CD866" s="272"/>
      <c r="CE866" s="272"/>
      <c r="CF866" s="272"/>
      <c r="CG866" s="272"/>
      <c r="CH866" s="272"/>
      <c r="CI866" s="272"/>
      <c r="CJ866" s="272"/>
      <c r="CK866" s="272"/>
      <c r="CL866" s="272"/>
      <c r="CM866" s="272"/>
      <c r="CN866" s="272"/>
      <c r="CO866" s="272"/>
      <c r="CP866" s="272"/>
      <c r="CQ866" s="272"/>
      <c r="CR866" s="272"/>
      <c r="CS866" s="272"/>
      <c r="CT866" s="272"/>
      <c r="CU866" s="272"/>
      <c r="CV866" s="272"/>
      <c r="CW866" s="272"/>
      <c r="CX866" s="272"/>
      <c r="CY866" s="272"/>
      <c r="CZ866" s="272"/>
      <c r="DA866" s="272"/>
      <c r="DB866" s="272"/>
      <c r="DC866" s="272"/>
      <c r="DD866" s="272"/>
      <c r="DE866" s="272"/>
      <c r="DF866" s="272"/>
      <c r="DG866" s="272"/>
      <c r="DH866" s="272"/>
      <c r="DI866" s="272"/>
      <c r="DJ866" s="272"/>
      <c r="DK866" s="272"/>
      <c r="DL866" s="272"/>
      <c r="DM866" s="272"/>
      <c r="DN866" s="272"/>
      <c r="DO866" s="272"/>
      <c r="DP866" s="272"/>
      <c r="DQ866" s="272"/>
      <c r="DR866" s="272"/>
      <c r="DS866" s="272"/>
      <c r="DT866" s="272"/>
      <c r="DU866" s="272"/>
      <c r="DV866" s="272"/>
      <c r="DW866" s="272"/>
      <c r="DX866" s="272"/>
      <c r="DY866" s="272"/>
      <c r="DZ866" s="272"/>
      <c r="EA866" s="272"/>
      <c r="EB866" s="272"/>
      <c r="EC866" s="272"/>
      <c r="ED866" s="272"/>
      <c r="EE866" s="272"/>
      <c r="EF866" s="272"/>
      <c r="EG866" s="272"/>
      <c r="EH866" s="272"/>
      <c r="EI866" s="272"/>
      <c r="EJ866" s="272"/>
      <c r="EK866" s="272"/>
      <c r="EL866" s="272"/>
      <c r="EM866" s="272"/>
      <c r="EN866" s="272"/>
      <c r="EO866" s="272"/>
      <c r="EP866" s="272"/>
      <c r="EQ866" s="272"/>
      <c r="ER866" s="272"/>
      <c r="ES866" s="272"/>
      <c r="ET866" s="272"/>
      <c r="EU866" s="272"/>
      <c r="EV866" s="272"/>
      <c r="EW866" s="272"/>
      <c r="EX866" s="272"/>
      <c r="EY866" s="272"/>
      <c r="EZ866" s="272"/>
      <c r="FA866" s="272"/>
      <c r="FB866" s="272"/>
      <c r="FC866" s="272"/>
      <c r="FD866" s="272"/>
      <c r="FE866" s="272"/>
      <c r="FF866" s="272"/>
      <c r="FG866" s="272"/>
      <c r="FH866" s="272"/>
      <c r="FI866" s="272"/>
      <c r="FJ866" s="272"/>
      <c r="FK866" s="272"/>
      <c r="FL866" s="272"/>
      <c r="FM866" s="272"/>
      <c r="FN866" s="272"/>
      <c r="FO866" s="272"/>
    </row>
    <row r="867" spans="3:171" ht="15">
      <c r="C867" s="301"/>
      <c r="D867" s="272"/>
      <c r="E867" s="272"/>
      <c r="F867" s="272"/>
      <c r="G867" s="272"/>
      <c r="H867" s="272"/>
      <c r="I867" s="272"/>
      <c r="J867" s="272"/>
      <c r="K867" s="272"/>
      <c r="L867" s="272"/>
      <c r="M867" s="272"/>
      <c r="N867" s="272"/>
      <c r="O867" s="272"/>
      <c r="P867" s="272"/>
      <c r="Q867" s="272"/>
      <c r="R867" s="272"/>
      <c r="S867" s="272"/>
      <c r="T867" s="272"/>
      <c r="U867" s="272"/>
      <c r="V867" s="272"/>
      <c r="W867" s="272"/>
      <c r="X867" s="272"/>
      <c r="Y867" s="272"/>
      <c r="Z867" s="272"/>
      <c r="AA867" s="272"/>
      <c r="AB867" s="272"/>
      <c r="AC867" s="272"/>
      <c r="AD867" s="272"/>
      <c r="AE867" s="272"/>
      <c r="AF867" s="272"/>
      <c r="AG867" s="272"/>
      <c r="AH867" s="272"/>
      <c r="AI867" s="272"/>
      <c r="AJ867" s="272"/>
      <c r="AK867" s="272"/>
      <c r="AL867" s="272"/>
      <c r="AM867" s="272"/>
      <c r="AN867" s="272"/>
      <c r="AO867" s="272"/>
      <c r="AP867" s="272"/>
      <c r="AQ867" s="272"/>
      <c r="AR867" s="272"/>
      <c r="AS867" s="272"/>
      <c r="AT867" s="272"/>
      <c r="AU867" s="272"/>
      <c r="AV867" s="272"/>
      <c r="AW867" s="272"/>
      <c r="AX867" s="272"/>
      <c r="AY867" s="272"/>
      <c r="AZ867" s="272"/>
      <c r="BA867" s="272"/>
      <c r="BB867" s="272"/>
      <c r="BC867" s="272"/>
      <c r="BD867" s="272"/>
      <c r="BE867" s="272"/>
      <c r="BF867" s="272"/>
      <c r="BG867" s="272"/>
      <c r="BH867" s="272"/>
      <c r="BI867" s="272"/>
      <c r="BJ867" s="272"/>
      <c r="BK867" s="272"/>
      <c r="BL867" s="272"/>
      <c r="BM867" s="272"/>
      <c r="BN867" s="272"/>
      <c r="BO867" s="272"/>
      <c r="BP867" s="272"/>
      <c r="BQ867" s="272"/>
      <c r="BR867" s="272"/>
      <c r="BS867" s="272"/>
      <c r="BT867" s="272"/>
      <c r="BU867" s="272"/>
      <c r="BV867" s="272"/>
      <c r="BW867" s="272"/>
      <c r="BX867" s="272"/>
      <c r="BY867" s="272"/>
      <c r="BZ867" s="272"/>
      <c r="CA867" s="272"/>
      <c r="CB867" s="272"/>
      <c r="CC867" s="272"/>
      <c r="CD867" s="272"/>
      <c r="CE867" s="272"/>
      <c r="CF867" s="272"/>
      <c r="CG867" s="272"/>
      <c r="CH867" s="272"/>
      <c r="CI867" s="272"/>
      <c r="CJ867" s="272"/>
      <c r="CK867" s="272"/>
      <c r="CL867" s="272"/>
      <c r="CM867" s="272"/>
      <c r="CN867" s="272"/>
      <c r="CO867" s="272"/>
      <c r="CP867" s="272"/>
      <c r="CQ867" s="272"/>
      <c r="CR867" s="272"/>
      <c r="CS867" s="272"/>
      <c r="CT867" s="272"/>
      <c r="CU867" s="272"/>
      <c r="CV867" s="272"/>
      <c r="CW867" s="272"/>
      <c r="CX867" s="272"/>
      <c r="CY867" s="272"/>
      <c r="CZ867" s="272"/>
      <c r="DA867" s="272"/>
      <c r="DB867" s="272"/>
      <c r="DC867" s="272"/>
      <c r="DD867" s="272"/>
      <c r="DE867" s="272"/>
      <c r="DF867" s="272"/>
      <c r="DG867" s="272"/>
      <c r="DH867" s="272"/>
      <c r="DI867" s="272"/>
      <c r="DJ867" s="272"/>
      <c r="DK867" s="272"/>
      <c r="DL867" s="272"/>
      <c r="DM867" s="272"/>
      <c r="DN867" s="272"/>
      <c r="DO867" s="272"/>
      <c r="DP867" s="272"/>
      <c r="DQ867" s="272"/>
      <c r="DR867" s="272"/>
      <c r="DS867" s="272"/>
      <c r="DT867" s="272"/>
      <c r="DU867" s="272"/>
      <c r="DV867" s="272"/>
      <c r="DW867" s="272"/>
      <c r="DX867" s="272"/>
      <c r="DY867" s="272"/>
      <c r="DZ867" s="272"/>
      <c r="EA867" s="272"/>
      <c r="EB867" s="272"/>
      <c r="EC867" s="272"/>
      <c r="ED867" s="272"/>
      <c r="EE867" s="272"/>
      <c r="EF867" s="272"/>
      <c r="EG867" s="272"/>
      <c r="EH867" s="272"/>
      <c r="EI867" s="272"/>
      <c r="EJ867" s="272"/>
      <c r="EK867" s="272"/>
      <c r="EL867" s="272"/>
      <c r="EM867" s="272"/>
      <c r="EN867" s="272"/>
      <c r="EO867" s="272"/>
      <c r="EP867" s="272"/>
      <c r="EQ867" s="272"/>
      <c r="ER867" s="272"/>
      <c r="ES867" s="272"/>
      <c r="ET867" s="272"/>
      <c r="EU867" s="272"/>
      <c r="EV867" s="272"/>
      <c r="EW867" s="272"/>
      <c r="EX867" s="272"/>
      <c r="EY867" s="272"/>
      <c r="EZ867" s="272"/>
      <c r="FA867" s="272"/>
      <c r="FB867" s="272"/>
      <c r="FC867" s="272"/>
      <c r="FD867" s="272"/>
      <c r="FE867" s="272"/>
      <c r="FF867" s="272"/>
      <c r="FG867" s="272"/>
      <c r="FH867" s="272"/>
      <c r="FI867" s="272"/>
      <c r="FJ867" s="272"/>
      <c r="FK867" s="272"/>
      <c r="FL867" s="272"/>
      <c r="FM867" s="272"/>
      <c r="FN867" s="272"/>
      <c r="FO867" s="272"/>
    </row>
    <row r="868" spans="3:171" ht="15">
      <c r="C868" s="301"/>
      <c r="D868" s="272"/>
      <c r="E868" s="272"/>
      <c r="F868" s="272"/>
      <c r="G868" s="272"/>
      <c r="H868" s="272"/>
      <c r="I868" s="272"/>
      <c r="J868" s="272"/>
      <c r="K868" s="272"/>
      <c r="L868" s="272"/>
      <c r="M868" s="272"/>
      <c r="N868" s="272"/>
      <c r="O868" s="272"/>
      <c r="P868" s="272"/>
      <c r="Q868" s="272"/>
      <c r="R868" s="272"/>
      <c r="S868" s="272"/>
      <c r="T868" s="272"/>
      <c r="U868" s="272"/>
      <c r="V868" s="272"/>
      <c r="W868" s="272"/>
      <c r="X868" s="272"/>
      <c r="Y868" s="272"/>
      <c r="Z868" s="272"/>
      <c r="AA868" s="272"/>
      <c r="AB868" s="272"/>
      <c r="AC868" s="272"/>
      <c r="AD868" s="272"/>
      <c r="AE868" s="272"/>
      <c r="AF868" s="272"/>
      <c r="AG868" s="272"/>
      <c r="AH868" s="272"/>
      <c r="AI868" s="272"/>
      <c r="AJ868" s="272"/>
      <c r="AK868" s="272"/>
      <c r="AL868" s="272"/>
      <c r="AM868" s="272"/>
      <c r="AN868" s="272"/>
      <c r="AO868" s="272"/>
      <c r="AP868" s="272"/>
      <c r="AQ868" s="272"/>
      <c r="AR868" s="272"/>
      <c r="AS868" s="272"/>
      <c r="AT868" s="272"/>
      <c r="AU868" s="272"/>
      <c r="AV868" s="272"/>
      <c r="AW868" s="272"/>
      <c r="AX868" s="272"/>
      <c r="AY868" s="272"/>
      <c r="AZ868" s="272"/>
      <c r="BA868" s="272"/>
      <c r="BB868" s="272"/>
      <c r="BC868" s="272"/>
      <c r="BD868" s="272"/>
      <c r="BE868" s="272"/>
      <c r="BF868" s="272"/>
      <c r="BG868" s="272"/>
      <c r="BH868" s="272"/>
      <c r="BI868" s="272"/>
      <c r="BJ868" s="272"/>
      <c r="BK868" s="272"/>
      <c r="BL868" s="272"/>
      <c r="BM868" s="272"/>
      <c r="BN868" s="272"/>
      <c r="BO868" s="272"/>
      <c r="BP868" s="272"/>
      <c r="BQ868" s="272"/>
      <c r="BR868" s="272"/>
      <c r="BS868" s="272"/>
      <c r="BT868" s="272"/>
      <c r="BU868" s="272"/>
      <c r="BV868" s="272"/>
      <c r="BW868" s="272"/>
      <c r="BX868" s="272"/>
      <c r="BY868" s="272"/>
      <c r="BZ868" s="272"/>
      <c r="CA868" s="272"/>
      <c r="CB868" s="272"/>
      <c r="CC868" s="272"/>
      <c r="CD868" s="272"/>
      <c r="CE868" s="272"/>
      <c r="CF868" s="272"/>
      <c r="CG868" s="272"/>
      <c r="CH868" s="272"/>
      <c r="CI868" s="272"/>
      <c r="CJ868" s="272"/>
      <c r="CK868" s="272"/>
      <c r="CL868" s="272"/>
      <c r="CM868" s="272"/>
      <c r="CN868" s="272"/>
      <c r="CO868" s="272"/>
      <c r="CP868" s="272"/>
      <c r="CQ868" s="272"/>
      <c r="CR868" s="272"/>
      <c r="CS868" s="272"/>
      <c r="CT868" s="272"/>
      <c r="CU868" s="272"/>
      <c r="CV868" s="272"/>
      <c r="CW868" s="272"/>
      <c r="CX868" s="272"/>
      <c r="CY868" s="272"/>
      <c r="CZ868" s="272"/>
      <c r="DA868" s="272"/>
      <c r="DB868" s="272"/>
      <c r="DC868" s="272"/>
      <c r="DD868" s="272"/>
      <c r="DE868" s="272"/>
      <c r="DF868" s="272"/>
      <c r="DG868" s="272"/>
      <c r="DH868" s="272"/>
      <c r="DI868" s="272"/>
      <c r="DJ868" s="272"/>
      <c r="DK868" s="272"/>
      <c r="DL868" s="272"/>
      <c r="DM868" s="272"/>
      <c r="DN868" s="272"/>
      <c r="DO868" s="272"/>
      <c r="DP868" s="272"/>
      <c r="DQ868" s="272"/>
      <c r="DR868" s="272"/>
      <c r="DS868" s="272"/>
      <c r="DT868" s="272"/>
      <c r="DU868" s="272"/>
      <c r="DV868" s="272"/>
      <c r="DW868" s="272"/>
      <c r="DX868" s="272"/>
      <c r="DY868" s="272"/>
      <c r="DZ868" s="272"/>
      <c r="EA868" s="272"/>
      <c r="EB868" s="272"/>
      <c r="EC868" s="272"/>
      <c r="ED868" s="272"/>
      <c r="EE868" s="272"/>
      <c r="EF868" s="272"/>
      <c r="EG868" s="272"/>
      <c r="EH868" s="272"/>
      <c r="EI868" s="272"/>
      <c r="EJ868" s="272"/>
      <c r="EK868" s="272"/>
      <c r="EL868" s="272"/>
      <c r="EM868" s="272"/>
      <c r="EN868" s="272"/>
      <c r="EO868" s="272"/>
      <c r="EP868" s="272"/>
      <c r="EQ868" s="272"/>
      <c r="ER868" s="272"/>
      <c r="ES868" s="272"/>
      <c r="ET868" s="272"/>
      <c r="EU868" s="272"/>
      <c r="EV868" s="272"/>
      <c r="EW868" s="272"/>
      <c r="EX868" s="272"/>
      <c r="EY868" s="272"/>
      <c r="EZ868" s="272"/>
      <c r="FA868" s="272"/>
      <c r="FB868" s="272"/>
      <c r="FC868" s="272"/>
      <c r="FD868" s="272"/>
      <c r="FE868" s="272"/>
      <c r="FF868" s="272"/>
      <c r="FG868" s="272"/>
      <c r="FH868" s="272"/>
      <c r="FI868" s="272"/>
      <c r="FJ868" s="272"/>
      <c r="FK868" s="272"/>
      <c r="FL868" s="272"/>
      <c r="FM868" s="272"/>
      <c r="FN868" s="272"/>
      <c r="FO868" s="272"/>
    </row>
    <row r="869" spans="3:171" ht="15">
      <c r="C869" s="301"/>
      <c r="D869" s="272"/>
      <c r="E869" s="272"/>
      <c r="F869" s="272"/>
      <c r="G869" s="272"/>
      <c r="H869" s="272"/>
      <c r="I869" s="272"/>
      <c r="J869" s="272"/>
      <c r="K869" s="272"/>
      <c r="L869" s="272"/>
      <c r="M869" s="272"/>
      <c r="N869" s="272"/>
      <c r="O869" s="272"/>
      <c r="P869" s="272"/>
      <c r="Q869" s="272"/>
      <c r="R869" s="272"/>
      <c r="S869" s="272"/>
      <c r="T869" s="272"/>
      <c r="U869" s="272"/>
      <c r="V869" s="272"/>
      <c r="W869" s="272"/>
      <c r="X869" s="272"/>
      <c r="Y869" s="272"/>
      <c r="Z869" s="272"/>
      <c r="AA869" s="272"/>
      <c r="AB869" s="272"/>
      <c r="AC869" s="272"/>
      <c r="AD869" s="272"/>
      <c r="AE869" s="272"/>
      <c r="AF869" s="272"/>
      <c r="AG869" s="272"/>
      <c r="AH869" s="272"/>
      <c r="AI869" s="272"/>
      <c r="AJ869" s="272"/>
      <c r="AK869" s="272"/>
      <c r="AL869" s="272"/>
      <c r="AM869" s="272"/>
      <c r="AN869" s="272"/>
      <c r="AO869" s="272"/>
      <c r="AP869" s="272"/>
      <c r="AQ869" s="272"/>
      <c r="AR869" s="272"/>
      <c r="AS869" s="272"/>
      <c r="AT869" s="272"/>
      <c r="AU869" s="272"/>
      <c r="AV869" s="272"/>
      <c r="AW869" s="272"/>
      <c r="AX869" s="272"/>
      <c r="AY869" s="272"/>
      <c r="AZ869" s="272"/>
      <c r="BA869" s="272"/>
      <c r="BB869" s="272"/>
      <c r="BC869" s="272"/>
      <c r="BD869" s="272"/>
      <c r="BE869" s="272"/>
      <c r="BF869" s="272"/>
      <c r="BG869" s="272"/>
      <c r="BH869" s="272"/>
      <c r="BI869" s="272"/>
      <c r="BJ869" s="272"/>
      <c r="BK869" s="272"/>
      <c r="BL869" s="272"/>
      <c r="BM869" s="272"/>
      <c r="BN869" s="272"/>
      <c r="BO869" s="272"/>
      <c r="BP869" s="272"/>
      <c r="BQ869" s="272"/>
      <c r="BR869" s="272"/>
      <c r="BS869" s="272"/>
      <c r="BT869" s="272"/>
      <c r="BU869" s="272"/>
      <c r="BV869" s="272"/>
      <c r="BW869" s="272"/>
      <c r="BX869" s="272"/>
      <c r="BY869" s="272"/>
      <c r="BZ869" s="272"/>
      <c r="CA869" s="272"/>
      <c r="CB869" s="272"/>
      <c r="CC869" s="272"/>
      <c r="CD869" s="272"/>
      <c r="CE869" s="272"/>
      <c r="CF869" s="272"/>
      <c r="CG869" s="272"/>
      <c r="CH869" s="272"/>
      <c r="CI869" s="272"/>
      <c r="CJ869" s="272"/>
      <c r="CK869" s="272"/>
      <c r="CL869" s="272"/>
      <c r="CM869" s="272"/>
      <c r="CN869" s="272"/>
      <c r="CO869" s="272"/>
      <c r="CP869" s="272"/>
      <c r="CQ869" s="272"/>
      <c r="CR869" s="272"/>
      <c r="CS869" s="272"/>
      <c r="CT869" s="272"/>
      <c r="CU869" s="272"/>
      <c r="CV869" s="272"/>
      <c r="CW869" s="272"/>
      <c r="CX869" s="272"/>
      <c r="CY869" s="272"/>
      <c r="CZ869" s="272"/>
      <c r="DA869" s="272"/>
      <c r="DB869" s="272"/>
      <c r="DC869" s="272"/>
      <c r="DD869" s="272"/>
      <c r="DE869" s="272"/>
      <c r="DF869" s="272"/>
      <c r="DG869" s="272"/>
      <c r="DH869" s="272"/>
      <c r="DI869" s="272"/>
      <c r="DJ869" s="272"/>
      <c r="DK869" s="272"/>
      <c r="DL869" s="272"/>
      <c r="DM869" s="272"/>
      <c r="DN869" s="272"/>
      <c r="DO869" s="272"/>
      <c r="DP869" s="272"/>
      <c r="DQ869" s="272"/>
      <c r="DR869" s="272"/>
      <c r="DS869" s="272"/>
      <c r="DT869" s="272"/>
      <c r="DU869" s="272"/>
      <c r="DV869" s="272"/>
      <c r="DW869" s="272"/>
      <c r="DX869" s="272"/>
      <c r="DY869" s="272"/>
      <c r="DZ869" s="272"/>
      <c r="EA869" s="272"/>
      <c r="EB869" s="272"/>
      <c r="EC869" s="272"/>
      <c r="ED869" s="272"/>
      <c r="EE869" s="272"/>
      <c r="EF869" s="272"/>
      <c r="EG869" s="272"/>
      <c r="EH869" s="272"/>
      <c r="EI869" s="272"/>
      <c r="EJ869" s="272"/>
      <c r="EK869" s="272"/>
      <c r="EL869" s="272"/>
      <c r="EM869" s="272"/>
      <c r="EN869" s="272"/>
      <c r="EO869" s="272"/>
      <c r="EP869" s="272"/>
      <c r="EQ869" s="272"/>
      <c r="ER869" s="272"/>
      <c r="ES869" s="272"/>
      <c r="ET869" s="272"/>
      <c r="EU869" s="272"/>
      <c r="EV869" s="272"/>
      <c r="EW869" s="272"/>
      <c r="EX869" s="272"/>
      <c r="EY869" s="272"/>
      <c r="EZ869" s="272"/>
      <c r="FA869" s="272"/>
      <c r="FB869" s="272"/>
      <c r="FC869" s="272"/>
      <c r="FD869" s="272"/>
      <c r="FE869" s="272"/>
      <c r="FF869" s="272"/>
      <c r="FG869" s="272"/>
      <c r="FH869" s="272"/>
      <c r="FI869" s="272"/>
      <c r="FJ869" s="272"/>
      <c r="FK869" s="272"/>
      <c r="FL869" s="272"/>
      <c r="FM869" s="272"/>
      <c r="FN869" s="272"/>
      <c r="FO869" s="272"/>
    </row>
    <row r="870" spans="3:171" ht="15">
      <c r="C870" s="301"/>
      <c r="D870" s="272"/>
      <c r="E870" s="272"/>
      <c r="F870" s="272"/>
      <c r="G870" s="272"/>
      <c r="H870" s="272"/>
      <c r="I870" s="272"/>
      <c r="J870" s="272"/>
      <c r="K870" s="272"/>
      <c r="L870" s="272"/>
      <c r="M870" s="272"/>
      <c r="N870" s="272"/>
      <c r="O870" s="272"/>
      <c r="P870" s="272"/>
      <c r="Q870" s="272"/>
      <c r="R870" s="272"/>
      <c r="S870" s="272"/>
      <c r="T870" s="272"/>
      <c r="U870" s="272"/>
      <c r="V870" s="272"/>
      <c r="W870" s="272"/>
      <c r="X870" s="272"/>
      <c r="Y870" s="272"/>
      <c r="Z870" s="272"/>
      <c r="AA870" s="272"/>
      <c r="AB870" s="272"/>
      <c r="AC870" s="272"/>
      <c r="AD870" s="272"/>
      <c r="AE870" s="272"/>
      <c r="AF870" s="272"/>
      <c r="AG870" s="272"/>
      <c r="AH870" s="272"/>
      <c r="AI870" s="272"/>
      <c r="AJ870" s="272"/>
      <c r="AK870" s="272"/>
      <c r="AL870" s="272"/>
      <c r="AM870" s="272"/>
      <c r="AN870" s="272"/>
      <c r="AO870" s="272"/>
      <c r="AP870" s="272"/>
      <c r="AQ870" s="272"/>
      <c r="AR870" s="272"/>
      <c r="AS870" s="272"/>
      <c r="AT870" s="272"/>
      <c r="AU870" s="272"/>
      <c r="AV870" s="272"/>
      <c r="AW870" s="272"/>
      <c r="AX870" s="272"/>
      <c r="AY870" s="272"/>
      <c r="AZ870" s="272"/>
      <c r="BA870" s="272"/>
      <c r="BB870" s="272"/>
      <c r="BC870" s="272"/>
      <c r="BD870" s="272"/>
      <c r="BE870" s="272"/>
      <c r="BF870" s="272"/>
      <c r="BG870" s="272"/>
      <c r="BH870" s="272"/>
      <c r="BI870" s="272"/>
      <c r="BJ870" s="272"/>
      <c r="BK870" s="272"/>
      <c r="BL870" s="272"/>
      <c r="BM870" s="272"/>
      <c r="BN870" s="272"/>
      <c r="BO870" s="272"/>
      <c r="BP870" s="272"/>
      <c r="BQ870" s="272"/>
      <c r="BR870" s="272"/>
      <c r="BS870" s="272"/>
      <c r="BT870" s="272"/>
      <c r="BU870" s="272"/>
      <c r="BV870" s="272"/>
      <c r="BW870" s="272"/>
      <c r="BX870" s="272"/>
      <c r="BY870" s="272"/>
      <c r="BZ870" s="272"/>
      <c r="CA870" s="272"/>
      <c r="CB870" s="272"/>
      <c r="CC870" s="272"/>
      <c r="CD870" s="272"/>
      <c r="CE870" s="272"/>
      <c r="CF870" s="272"/>
      <c r="CG870" s="272"/>
      <c r="CH870" s="272"/>
      <c r="CI870" s="272"/>
      <c r="CJ870" s="272"/>
      <c r="CK870" s="272"/>
      <c r="CL870" s="272"/>
      <c r="CM870" s="272"/>
      <c r="CN870" s="272"/>
      <c r="CO870" s="272"/>
      <c r="CP870" s="272"/>
      <c r="CQ870" s="272"/>
      <c r="CR870" s="272"/>
      <c r="CS870" s="272"/>
      <c r="CT870" s="272"/>
      <c r="CU870" s="272"/>
      <c r="CV870" s="272"/>
      <c r="CW870" s="272"/>
      <c r="CX870" s="272"/>
      <c r="CY870" s="272"/>
      <c r="CZ870" s="272"/>
      <c r="DA870" s="272"/>
      <c r="DB870" s="272"/>
      <c r="DC870" s="272"/>
      <c r="DD870" s="272"/>
      <c r="DE870" s="272"/>
      <c r="DF870" s="272"/>
      <c r="DG870" s="272"/>
      <c r="DH870" s="272"/>
      <c r="DI870" s="272"/>
      <c r="DJ870" s="272"/>
      <c r="DK870" s="272"/>
      <c r="DL870" s="272"/>
      <c r="DM870" s="272"/>
      <c r="DN870" s="272"/>
      <c r="DO870" s="272"/>
      <c r="DP870" s="272"/>
      <c r="DQ870" s="272"/>
      <c r="DR870" s="272"/>
      <c r="DS870" s="272"/>
      <c r="DT870" s="272"/>
      <c r="DU870" s="272"/>
      <c r="DV870" s="272"/>
      <c r="DW870" s="272"/>
      <c r="DX870" s="272"/>
      <c r="DY870" s="272"/>
      <c r="DZ870" s="272"/>
      <c r="EA870" s="272"/>
      <c r="EB870" s="272"/>
      <c r="EC870" s="272"/>
      <c r="ED870" s="272"/>
      <c r="EE870" s="272"/>
      <c r="EF870" s="272"/>
      <c r="EG870" s="272"/>
      <c r="EH870" s="272"/>
      <c r="EI870" s="272"/>
      <c r="EJ870" s="272"/>
      <c r="EK870" s="272"/>
      <c r="EL870" s="272"/>
      <c r="EM870" s="272"/>
      <c r="EN870" s="272"/>
      <c r="EO870" s="272"/>
      <c r="EP870" s="272"/>
      <c r="EQ870" s="272"/>
      <c r="ER870" s="272"/>
      <c r="ES870" s="272"/>
      <c r="ET870" s="272"/>
      <c r="EU870" s="272"/>
      <c r="EV870" s="272"/>
      <c r="EW870" s="272"/>
      <c r="EX870" s="272"/>
      <c r="EY870" s="272"/>
      <c r="EZ870" s="272"/>
      <c r="FA870" s="272"/>
      <c r="FB870" s="272"/>
      <c r="FC870" s="272"/>
      <c r="FD870" s="272"/>
      <c r="FE870" s="272"/>
      <c r="FF870" s="272"/>
      <c r="FG870" s="272"/>
      <c r="FH870" s="272"/>
      <c r="FI870" s="272"/>
      <c r="FJ870" s="272"/>
      <c r="FK870" s="272"/>
      <c r="FL870" s="272"/>
      <c r="FM870" s="272"/>
      <c r="FN870" s="272"/>
      <c r="FO870" s="272"/>
    </row>
    <row r="871" spans="3:171" ht="15">
      <c r="C871" s="301"/>
      <c r="D871" s="272"/>
      <c r="E871" s="272"/>
      <c r="F871" s="272"/>
      <c r="G871" s="272"/>
      <c r="H871" s="272"/>
      <c r="I871" s="272"/>
      <c r="J871" s="272"/>
      <c r="K871" s="272"/>
      <c r="L871" s="272"/>
      <c r="M871" s="272"/>
      <c r="N871" s="272"/>
      <c r="O871" s="272"/>
      <c r="P871" s="272"/>
      <c r="Q871" s="272"/>
      <c r="R871" s="272"/>
      <c r="S871" s="272"/>
      <c r="T871" s="272"/>
      <c r="U871" s="272"/>
      <c r="V871" s="272"/>
      <c r="W871" s="272"/>
      <c r="X871" s="272"/>
      <c r="Y871" s="272"/>
      <c r="Z871" s="272"/>
      <c r="AA871" s="272"/>
      <c r="AB871" s="272"/>
      <c r="AC871" s="272"/>
      <c r="AD871" s="272"/>
      <c r="AE871" s="272"/>
      <c r="AF871" s="272"/>
      <c r="AG871" s="272"/>
      <c r="AH871" s="272"/>
      <c r="AI871" s="272"/>
      <c r="AJ871" s="272"/>
      <c r="AK871" s="272"/>
      <c r="AL871" s="272"/>
      <c r="AM871" s="272"/>
      <c r="AN871" s="272"/>
      <c r="AO871" s="272"/>
      <c r="AP871" s="272"/>
      <c r="AQ871" s="272"/>
      <c r="AR871" s="272"/>
      <c r="AS871" s="272"/>
      <c r="AT871" s="272"/>
      <c r="AU871" s="272"/>
      <c r="AV871" s="272"/>
      <c r="AW871" s="272"/>
      <c r="AX871" s="272"/>
      <c r="AY871" s="272"/>
      <c r="AZ871" s="272"/>
      <c r="BA871" s="272"/>
      <c r="BB871" s="272"/>
      <c r="BC871" s="272"/>
      <c r="BD871" s="272"/>
      <c r="BE871" s="272"/>
      <c r="BF871" s="272"/>
      <c r="BG871" s="272"/>
      <c r="BH871" s="272"/>
      <c r="BI871" s="272"/>
      <c r="BJ871" s="272"/>
      <c r="BK871" s="272"/>
      <c r="BL871" s="272"/>
      <c r="BM871" s="272"/>
      <c r="BN871" s="272"/>
      <c r="BO871" s="272"/>
      <c r="BP871" s="272"/>
      <c r="BQ871" s="272"/>
      <c r="BR871" s="272"/>
      <c r="BS871" s="272"/>
      <c r="BT871" s="272"/>
      <c r="BU871" s="272"/>
      <c r="BV871" s="272"/>
      <c r="BW871" s="272"/>
      <c r="BX871" s="272"/>
      <c r="BY871" s="272"/>
      <c r="BZ871" s="272"/>
      <c r="CA871" s="272"/>
      <c r="CB871" s="272"/>
      <c r="CC871" s="272"/>
      <c r="CD871" s="272"/>
      <c r="CE871" s="272"/>
      <c r="CF871" s="272"/>
      <c r="CG871" s="272"/>
      <c r="CH871" s="272"/>
      <c r="CI871" s="272"/>
      <c r="CJ871" s="272"/>
      <c r="CK871" s="272"/>
      <c r="CL871" s="272"/>
      <c r="CM871" s="272"/>
      <c r="CN871" s="272"/>
      <c r="CO871" s="272"/>
      <c r="CP871" s="272"/>
      <c r="CQ871" s="272"/>
      <c r="CR871" s="272"/>
      <c r="CS871" s="272"/>
      <c r="CT871" s="272"/>
      <c r="CU871" s="272"/>
      <c r="CV871" s="272"/>
      <c r="CW871" s="272"/>
      <c r="CX871" s="272"/>
      <c r="CY871" s="272"/>
      <c r="CZ871" s="272"/>
      <c r="DA871" s="272"/>
      <c r="DB871" s="272"/>
      <c r="DC871" s="272"/>
      <c r="DD871" s="272"/>
      <c r="DE871" s="272"/>
      <c r="DF871" s="272"/>
      <c r="DG871" s="272"/>
      <c r="DH871" s="272"/>
      <c r="DI871" s="272"/>
      <c r="DJ871" s="272"/>
      <c r="DK871" s="272"/>
      <c r="DL871" s="272"/>
      <c r="DM871" s="272"/>
      <c r="DN871" s="272"/>
      <c r="DO871" s="272"/>
      <c r="DP871" s="272"/>
      <c r="DQ871" s="272"/>
      <c r="DR871" s="272"/>
      <c r="DS871" s="272"/>
      <c r="DT871" s="272"/>
      <c r="DU871" s="272"/>
      <c r="DV871" s="272"/>
      <c r="DW871" s="272"/>
      <c r="DX871" s="272"/>
      <c r="DY871" s="272"/>
      <c r="DZ871" s="272"/>
      <c r="EA871" s="272"/>
      <c r="EB871" s="272"/>
      <c r="EC871" s="272"/>
      <c r="ED871" s="272"/>
      <c r="EE871" s="272"/>
      <c r="EF871" s="272"/>
      <c r="EG871" s="272"/>
      <c r="EH871" s="272"/>
      <c r="EI871" s="272"/>
      <c r="EJ871" s="272"/>
      <c r="EK871" s="272"/>
      <c r="EL871" s="272"/>
      <c r="EM871" s="272"/>
      <c r="EN871" s="272"/>
      <c r="EO871" s="272"/>
      <c r="EP871" s="272"/>
      <c r="EQ871" s="272"/>
      <c r="ER871" s="272"/>
      <c r="ES871" s="272"/>
      <c r="ET871" s="272"/>
      <c r="EU871" s="272"/>
      <c r="EV871" s="272"/>
      <c r="EW871" s="272"/>
      <c r="EX871" s="272"/>
      <c r="EY871" s="272"/>
      <c r="EZ871" s="272"/>
      <c r="FA871" s="272"/>
      <c r="FB871" s="272"/>
      <c r="FC871" s="272"/>
      <c r="FD871" s="272"/>
      <c r="FE871" s="272"/>
      <c r="FF871" s="272"/>
      <c r="FG871" s="272"/>
      <c r="FH871" s="272"/>
      <c r="FI871" s="272"/>
      <c r="FJ871" s="272"/>
      <c r="FK871" s="272"/>
      <c r="FL871" s="272"/>
      <c r="FM871" s="272"/>
      <c r="FN871" s="272"/>
      <c r="FO871" s="272"/>
    </row>
    <row r="872" spans="3:171" ht="15">
      <c r="C872" s="301"/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  <c r="Q872" s="272"/>
      <c r="R872" s="272"/>
      <c r="S872" s="272"/>
      <c r="T872" s="272"/>
      <c r="U872" s="272"/>
      <c r="V872" s="272"/>
      <c r="W872" s="272"/>
      <c r="X872" s="272"/>
      <c r="Y872" s="272"/>
      <c r="Z872" s="272"/>
      <c r="AA872" s="272"/>
      <c r="AB872" s="272"/>
      <c r="AC872" s="272"/>
      <c r="AD872" s="272"/>
      <c r="AE872" s="272"/>
      <c r="AF872" s="272"/>
      <c r="AG872" s="272"/>
      <c r="AH872" s="272"/>
      <c r="AI872" s="272"/>
      <c r="AJ872" s="272"/>
      <c r="AK872" s="272"/>
      <c r="AL872" s="272"/>
      <c r="AM872" s="272"/>
      <c r="AN872" s="272"/>
      <c r="AO872" s="272"/>
      <c r="AP872" s="272"/>
      <c r="AQ872" s="272"/>
      <c r="AR872" s="272"/>
      <c r="AS872" s="272"/>
      <c r="AT872" s="272"/>
      <c r="AU872" s="272"/>
      <c r="AV872" s="272"/>
      <c r="AW872" s="272"/>
      <c r="AX872" s="272"/>
      <c r="AY872" s="272"/>
      <c r="AZ872" s="272"/>
      <c r="BA872" s="272"/>
      <c r="BB872" s="272"/>
      <c r="BC872" s="272"/>
      <c r="BD872" s="272"/>
      <c r="BE872" s="272"/>
      <c r="BF872" s="272"/>
      <c r="BG872" s="272"/>
      <c r="BH872" s="272"/>
      <c r="BI872" s="272"/>
      <c r="BJ872" s="272"/>
      <c r="BK872" s="272"/>
      <c r="BL872" s="272"/>
      <c r="BM872" s="272"/>
      <c r="BN872" s="272"/>
      <c r="BO872" s="272"/>
      <c r="BP872" s="272"/>
      <c r="BQ872" s="272"/>
      <c r="BR872" s="272"/>
      <c r="BS872" s="272"/>
      <c r="BT872" s="272"/>
      <c r="BU872" s="272"/>
      <c r="BV872" s="272"/>
      <c r="BW872" s="272"/>
      <c r="BX872" s="272"/>
      <c r="BY872" s="272"/>
      <c r="BZ872" s="272"/>
      <c r="CA872" s="272"/>
      <c r="CB872" s="272"/>
      <c r="CC872" s="272"/>
      <c r="CD872" s="272"/>
      <c r="CE872" s="272"/>
      <c r="CF872" s="272"/>
      <c r="CG872" s="272"/>
      <c r="CH872" s="272"/>
      <c r="CI872" s="272"/>
      <c r="CJ872" s="272"/>
      <c r="CK872" s="272"/>
      <c r="CL872" s="272"/>
      <c r="CM872" s="272"/>
      <c r="CN872" s="272"/>
      <c r="CO872" s="272"/>
      <c r="CP872" s="272"/>
      <c r="CQ872" s="272"/>
      <c r="CR872" s="272"/>
      <c r="CS872" s="272"/>
      <c r="CT872" s="272"/>
      <c r="CU872" s="272"/>
      <c r="CV872" s="272"/>
      <c r="CW872" s="272"/>
      <c r="CX872" s="272"/>
      <c r="CY872" s="272"/>
      <c r="CZ872" s="272"/>
      <c r="DA872" s="272"/>
      <c r="DB872" s="272"/>
      <c r="DC872" s="272"/>
      <c r="DD872" s="272"/>
      <c r="DE872" s="272"/>
      <c r="DF872" s="272"/>
      <c r="DG872" s="272"/>
      <c r="DH872" s="272"/>
      <c r="DI872" s="272"/>
      <c r="DJ872" s="272"/>
      <c r="DK872" s="272"/>
      <c r="DL872" s="272"/>
      <c r="DM872" s="272"/>
      <c r="DN872" s="272"/>
      <c r="DO872" s="272"/>
      <c r="DP872" s="272"/>
      <c r="DQ872" s="272"/>
      <c r="DR872" s="272"/>
      <c r="DS872" s="272"/>
      <c r="DT872" s="272"/>
      <c r="DU872" s="272"/>
      <c r="DV872" s="272"/>
      <c r="DW872" s="272"/>
      <c r="DX872" s="272"/>
      <c r="DY872" s="272"/>
      <c r="DZ872" s="272"/>
      <c r="EA872" s="272"/>
      <c r="EB872" s="272"/>
      <c r="EC872" s="272"/>
      <c r="ED872" s="272"/>
      <c r="EE872" s="272"/>
      <c r="EF872" s="272"/>
      <c r="EG872" s="272"/>
      <c r="EH872" s="272"/>
      <c r="EI872" s="272"/>
      <c r="EJ872" s="272"/>
      <c r="EK872" s="272"/>
      <c r="EL872" s="272"/>
      <c r="EM872" s="272"/>
      <c r="EN872" s="272"/>
      <c r="EO872" s="272"/>
      <c r="EP872" s="272"/>
      <c r="EQ872" s="272"/>
      <c r="ER872" s="272"/>
      <c r="ES872" s="272"/>
      <c r="ET872" s="272"/>
      <c r="EU872" s="272"/>
      <c r="EV872" s="272"/>
      <c r="EW872" s="272"/>
      <c r="EX872" s="272"/>
      <c r="EY872" s="272"/>
      <c r="EZ872" s="272"/>
      <c r="FA872" s="272"/>
      <c r="FB872" s="272"/>
      <c r="FC872" s="272"/>
      <c r="FD872" s="272"/>
      <c r="FE872" s="272"/>
      <c r="FF872" s="272"/>
      <c r="FG872" s="272"/>
      <c r="FH872" s="272"/>
      <c r="FI872" s="272"/>
      <c r="FJ872" s="272"/>
      <c r="FK872" s="272"/>
      <c r="FL872" s="272"/>
      <c r="FM872" s="272"/>
      <c r="FN872" s="272"/>
      <c r="FO872" s="272"/>
    </row>
    <row r="873" spans="3:171" ht="15">
      <c r="C873" s="301"/>
      <c r="D873" s="272"/>
      <c r="E873" s="272"/>
      <c r="F873" s="272"/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  <c r="Q873" s="272"/>
      <c r="R873" s="272"/>
      <c r="S873" s="272"/>
      <c r="T873" s="272"/>
      <c r="U873" s="272"/>
      <c r="V873" s="272"/>
      <c r="W873" s="272"/>
      <c r="X873" s="272"/>
      <c r="Y873" s="272"/>
      <c r="Z873" s="272"/>
      <c r="AA873" s="272"/>
      <c r="AB873" s="272"/>
      <c r="AC873" s="272"/>
      <c r="AD873" s="272"/>
      <c r="AE873" s="272"/>
      <c r="AF873" s="272"/>
      <c r="AG873" s="272"/>
      <c r="AH873" s="272"/>
      <c r="AI873" s="272"/>
      <c r="AJ873" s="272"/>
      <c r="AK873" s="272"/>
      <c r="AL873" s="272"/>
      <c r="AM873" s="272"/>
      <c r="AN873" s="272"/>
      <c r="AO873" s="272"/>
      <c r="AP873" s="272"/>
      <c r="AQ873" s="272"/>
      <c r="AR873" s="272"/>
      <c r="AS873" s="272"/>
      <c r="AT873" s="272"/>
      <c r="AU873" s="272"/>
      <c r="AV873" s="272"/>
      <c r="AW873" s="272"/>
      <c r="AX873" s="272"/>
      <c r="AY873" s="272"/>
      <c r="AZ873" s="272"/>
      <c r="BA873" s="272"/>
      <c r="BB873" s="272"/>
      <c r="BC873" s="272"/>
      <c r="BD873" s="272"/>
      <c r="BE873" s="272"/>
      <c r="BF873" s="272"/>
      <c r="BG873" s="272"/>
      <c r="BH873" s="272"/>
      <c r="BI873" s="272"/>
      <c r="BJ873" s="272"/>
      <c r="BK873" s="272"/>
      <c r="BL873" s="272"/>
      <c r="BM873" s="272"/>
      <c r="BN873" s="272"/>
      <c r="BO873" s="272"/>
      <c r="BP873" s="272"/>
      <c r="BQ873" s="272"/>
      <c r="BR873" s="272"/>
      <c r="BS873" s="272"/>
      <c r="BT873" s="272"/>
      <c r="BU873" s="272"/>
      <c r="BV873" s="272"/>
      <c r="BW873" s="272"/>
      <c r="BX873" s="272"/>
      <c r="BY873" s="272"/>
      <c r="BZ873" s="272"/>
      <c r="CA873" s="272"/>
      <c r="CB873" s="272"/>
      <c r="CC873" s="272"/>
      <c r="CD873" s="272"/>
      <c r="CE873" s="272"/>
      <c r="CF873" s="272"/>
      <c r="CG873" s="272"/>
      <c r="CH873" s="272"/>
      <c r="CI873" s="272"/>
      <c r="CJ873" s="272"/>
      <c r="CK873" s="272"/>
      <c r="CL873" s="272"/>
      <c r="CM873" s="272"/>
      <c r="CN873" s="272"/>
      <c r="CO873" s="272"/>
      <c r="CP873" s="272"/>
      <c r="CQ873" s="272"/>
      <c r="CR873" s="272"/>
      <c r="CS873" s="272"/>
      <c r="CT873" s="272"/>
      <c r="CU873" s="272"/>
      <c r="CV873" s="272"/>
      <c r="CW873" s="272"/>
      <c r="CX873" s="272"/>
      <c r="CY873" s="272"/>
      <c r="CZ873" s="272"/>
      <c r="DA873" s="272"/>
      <c r="DB873" s="272"/>
      <c r="DC873" s="272"/>
      <c r="DD873" s="272"/>
      <c r="DE873" s="272"/>
      <c r="DF873" s="272"/>
      <c r="DG873" s="272"/>
      <c r="DH873" s="272"/>
      <c r="DI873" s="272"/>
      <c r="DJ873" s="272"/>
      <c r="DK873" s="272"/>
      <c r="DL873" s="272"/>
      <c r="DM873" s="272"/>
      <c r="DN873" s="272"/>
      <c r="DO873" s="272"/>
      <c r="DP873" s="272"/>
      <c r="DQ873" s="272"/>
      <c r="DR873" s="272"/>
      <c r="DS873" s="272"/>
      <c r="DT873" s="272"/>
      <c r="DU873" s="272"/>
      <c r="DV873" s="272"/>
      <c r="DW873" s="272"/>
      <c r="DX873" s="272"/>
      <c r="DY873" s="272"/>
      <c r="DZ873" s="272"/>
      <c r="EA873" s="272"/>
      <c r="EB873" s="272"/>
      <c r="EC873" s="272"/>
      <c r="ED873" s="272"/>
      <c r="EE873" s="272"/>
      <c r="EF873" s="272"/>
      <c r="EG873" s="272"/>
      <c r="EH873" s="272"/>
      <c r="EI873" s="272"/>
      <c r="EJ873" s="272"/>
      <c r="EK873" s="272"/>
      <c r="EL873" s="272"/>
      <c r="EM873" s="272"/>
      <c r="EN873" s="272"/>
      <c r="EO873" s="272"/>
      <c r="EP873" s="272"/>
      <c r="EQ873" s="272"/>
      <c r="ER873" s="272"/>
      <c r="ES873" s="272"/>
      <c r="ET873" s="272"/>
      <c r="EU873" s="272"/>
      <c r="EV873" s="272"/>
      <c r="EW873" s="272"/>
      <c r="EX873" s="272"/>
      <c r="EY873" s="272"/>
      <c r="EZ873" s="272"/>
      <c r="FA873" s="272"/>
      <c r="FB873" s="272"/>
      <c r="FC873" s="272"/>
      <c r="FD873" s="272"/>
      <c r="FE873" s="272"/>
      <c r="FF873" s="272"/>
      <c r="FG873" s="272"/>
      <c r="FH873" s="272"/>
      <c r="FI873" s="272"/>
      <c r="FJ873" s="272"/>
      <c r="FK873" s="272"/>
      <c r="FL873" s="272"/>
      <c r="FM873" s="272"/>
      <c r="FN873" s="272"/>
      <c r="FO873" s="272"/>
    </row>
    <row r="874" spans="3:171" ht="15">
      <c r="C874" s="301"/>
      <c r="D874" s="272"/>
      <c r="E874" s="272"/>
      <c r="F874" s="272"/>
      <c r="G874" s="272"/>
      <c r="H874" s="272"/>
      <c r="I874" s="272"/>
      <c r="J874" s="272"/>
      <c r="K874" s="272"/>
      <c r="L874" s="272"/>
      <c r="M874" s="272"/>
      <c r="N874" s="272"/>
      <c r="O874" s="272"/>
      <c r="P874" s="272"/>
      <c r="Q874" s="272"/>
      <c r="R874" s="272"/>
      <c r="S874" s="272"/>
      <c r="T874" s="272"/>
      <c r="U874" s="272"/>
      <c r="V874" s="272"/>
      <c r="W874" s="272"/>
      <c r="X874" s="272"/>
      <c r="Y874" s="272"/>
      <c r="Z874" s="272"/>
      <c r="AA874" s="272"/>
      <c r="AB874" s="272"/>
      <c r="AC874" s="272"/>
      <c r="AD874" s="272"/>
      <c r="AE874" s="272"/>
      <c r="AF874" s="272"/>
      <c r="AG874" s="272"/>
      <c r="AH874" s="272"/>
      <c r="AI874" s="272"/>
      <c r="AJ874" s="272"/>
      <c r="AK874" s="272"/>
      <c r="AL874" s="272"/>
      <c r="AM874" s="272"/>
      <c r="AN874" s="272"/>
      <c r="AO874" s="272"/>
      <c r="AP874" s="272"/>
      <c r="AQ874" s="272"/>
      <c r="AR874" s="272"/>
      <c r="AS874" s="272"/>
      <c r="AT874" s="272"/>
      <c r="AU874" s="272"/>
      <c r="AV874" s="272"/>
      <c r="AW874" s="272"/>
      <c r="AX874" s="272"/>
      <c r="AY874" s="272"/>
      <c r="AZ874" s="272"/>
      <c r="BA874" s="272"/>
      <c r="BB874" s="272"/>
      <c r="BC874" s="272"/>
      <c r="BD874" s="272"/>
      <c r="BE874" s="272"/>
      <c r="BF874" s="272"/>
      <c r="BG874" s="272"/>
      <c r="BH874" s="272"/>
      <c r="BI874" s="272"/>
      <c r="BJ874" s="272"/>
      <c r="BK874" s="272"/>
      <c r="BL874" s="272"/>
      <c r="BM874" s="272"/>
      <c r="BN874" s="272"/>
      <c r="BO874" s="272"/>
      <c r="BP874" s="272"/>
      <c r="BQ874" s="272"/>
      <c r="BR874" s="272"/>
      <c r="BS874" s="272"/>
      <c r="BT874" s="272"/>
      <c r="BU874" s="272"/>
      <c r="BV874" s="272"/>
      <c r="BW874" s="272"/>
      <c r="BX874" s="272"/>
      <c r="BY874" s="272"/>
      <c r="BZ874" s="272"/>
      <c r="CA874" s="272"/>
      <c r="CB874" s="272"/>
      <c r="CC874" s="272"/>
      <c r="CD874" s="272"/>
      <c r="CE874" s="272"/>
      <c r="CF874" s="272"/>
      <c r="CG874" s="272"/>
      <c r="CH874" s="272"/>
      <c r="CI874" s="272"/>
      <c r="CJ874" s="272"/>
      <c r="CK874" s="272"/>
      <c r="CL874" s="272"/>
      <c r="CM874" s="272"/>
      <c r="CN874" s="272"/>
      <c r="CO874" s="272"/>
      <c r="CP874" s="272"/>
      <c r="CQ874" s="272"/>
      <c r="CR874" s="272"/>
      <c r="CS874" s="272"/>
      <c r="CT874" s="272"/>
      <c r="CU874" s="272"/>
      <c r="CV874" s="272"/>
      <c r="CW874" s="272"/>
      <c r="CX874" s="272"/>
      <c r="CY874" s="272"/>
      <c r="CZ874" s="272"/>
      <c r="DA874" s="272"/>
      <c r="DB874" s="272"/>
      <c r="DC874" s="272"/>
      <c r="DD874" s="272"/>
      <c r="DE874" s="272"/>
      <c r="DF874" s="272"/>
      <c r="DG874" s="272"/>
      <c r="DH874" s="272"/>
      <c r="DI874" s="272"/>
      <c r="DJ874" s="272"/>
      <c r="DK874" s="272"/>
      <c r="DL874" s="272"/>
      <c r="DM874" s="272"/>
      <c r="DN874" s="272"/>
      <c r="DO874" s="272"/>
      <c r="DP874" s="272"/>
      <c r="DQ874" s="272"/>
      <c r="DR874" s="272"/>
      <c r="DS874" s="272"/>
      <c r="DT874" s="272"/>
      <c r="DU874" s="272"/>
      <c r="DV874" s="272"/>
      <c r="DW874" s="272"/>
      <c r="DX874" s="272"/>
      <c r="DY874" s="272"/>
      <c r="DZ874" s="272"/>
      <c r="EA874" s="272"/>
      <c r="EB874" s="272"/>
      <c r="EC874" s="272"/>
      <c r="ED874" s="272"/>
      <c r="EE874" s="272"/>
      <c r="EF874" s="272"/>
      <c r="EG874" s="272"/>
      <c r="EH874" s="272"/>
      <c r="EI874" s="272"/>
      <c r="EJ874" s="272"/>
      <c r="EK874" s="272"/>
      <c r="EL874" s="272"/>
      <c r="EM874" s="272"/>
      <c r="EN874" s="272"/>
      <c r="EO874" s="272"/>
      <c r="EP874" s="272"/>
      <c r="EQ874" s="272"/>
      <c r="ER874" s="272"/>
      <c r="ES874" s="272"/>
      <c r="ET874" s="272"/>
      <c r="EU874" s="272"/>
      <c r="EV874" s="272"/>
      <c r="EW874" s="272"/>
      <c r="EX874" s="272"/>
      <c r="EY874" s="272"/>
      <c r="EZ874" s="272"/>
      <c r="FA874" s="272"/>
      <c r="FB874" s="272"/>
      <c r="FC874" s="272"/>
      <c r="FD874" s="272"/>
      <c r="FE874" s="272"/>
      <c r="FF874" s="272"/>
      <c r="FG874" s="272"/>
      <c r="FH874" s="272"/>
      <c r="FI874" s="272"/>
      <c r="FJ874" s="272"/>
      <c r="FK874" s="272"/>
      <c r="FL874" s="272"/>
      <c r="FM874" s="272"/>
      <c r="FN874" s="272"/>
      <c r="FO874" s="272"/>
    </row>
    <row r="875" spans="3:171" ht="15">
      <c r="C875" s="301"/>
      <c r="D875" s="272"/>
      <c r="E875" s="272"/>
      <c r="F875" s="272"/>
      <c r="G875" s="272"/>
      <c r="H875" s="272"/>
      <c r="I875" s="272"/>
      <c r="J875" s="272"/>
      <c r="K875" s="272"/>
      <c r="L875" s="272"/>
      <c r="M875" s="272"/>
      <c r="N875" s="272"/>
      <c r="O875" s="272"/>
      <c r="P875" s="272"/>
      <c r="Q875" s="272"/>
      <c r="R875" s="272"/>
      <c r="S875" s="272"/>
      <c r="T875" s="272"/>
      <c r="U875" s="272"/>
      <c r="V875" s="272"/>
      <c r="W875" s="272"/>
      <c r="X875" s="272"/>
      <c r="Y875" s="272"/>
      <c r="Z875" s="272"/>
      <c r="AA875" s="272"/>
      <c r="AB875" s="272"/>
      <c r="AC875" s="272"/>
      <c r="AD875" s="272"/>
      <c r="AE875" s="272"/>
      <c r="AF875" s="272"/>
      <c r="AG875" s="272"/>
      <c r="AH875" s="272"/>
      <c r="AI875" s="272"/>
      <c r="AJ875" s="272"/>
      <c r="AK875" s="272"/>
      <c r="AL875" s="272"/>
      <c r="AM875" s="272"/>
      <c r="AN875" s="272"/>
      <c r="AO875" s="272"/>
      <c r="AP875" s="272"/>
      <c r="AQ875" s="272"/>
      <c r="AR875" s="272"/>
      <c r="AS875" s="272"/>
      <c r="AT875" s="272"/>
      <c r="AU875" s="272"/>
      <c r="AV875" s="272"/>
      <c r="AW875" s="272"/>
      <c r="AX875" s="272"/>
      <c r="AY875" s="272"/>
      <c r="AZ875" s="272"/>
      <c r="BA875" s="272"/>
      <c r="BB875" s="272"/>
      <c r="BC875" s="272"/>
      <c r="BD875" s="272"/>
      <c r="BE875" s="272"/>
      <c r="BF875" s="272"/>
      <c r="BG875" s="272"/>
      <c r="BH875" s="272"/>
      <c r="BI875" s="272"/>
      <c r="BJ875" s="272"/>
      <c r="BK875" s="272"/>
      <c r="BL875" s="272"/>
      <c r="BM875" s="272"/>
      <c r="BN875" s="272"/>
      <c r="BO875" s="272"/>
      <c r="BP875" s="272"/>
      <c r="BQ875" s="272"/>
      <c r="BR875" s="272"/>
      <c r="BS875" s="272"/>
      <c r="BT875" s="272"/>
      <c r="BU875" s="272"/>
      <c r="BV875" s="272"/>
      <c r="BW875" s="272"/>
      <c r="BX875" s="272"/>
      <c r="BY875" s="272"/>
      <c r="BZ875" s="272"/>
      <c r="CA875" s="272"/>
      <c r="CB875" s="272"/>
      <c r="CC875" s="272"/>
      <c r="CD875" s="272"/>
      <c r="CE875" s="272"/>
      <c r="CF875" s="272"/>
      <c r="CG875" s="272"/>
      <c r="CH875" s="272"/>
      <c r="CI875" s="272"/>
      <c r="CJ875" s="272"/>
      <c r="CK875" s="272"/>
      <c r="CL875" s="272"/>
      <c r="CM875" s="272"/>
      <c r="CN875" s="272"/>
      <c r="CO875" s="272"/>
      <c r="CP875" s="272"/>
      <c r="CQ875" s="272"/>
      <c r="CR875" s="272"/>
      <c r="CS875" s="272"/>
      <c r="CT875" s="272"/>
      <c r="CU875" s="272"/>
      <c r="CV875" s="272"/>
      <c r="CW875" s="272"/>
      <c r="CX875" s="272"/>
      <c r="CY875" s="272"/>
      <c r="CZ875" s="272"/>
      <c r="DA875" s="272"/>
      <c r="DB875" s="272"/>
      <c r="DC875" s="272"/>
      <c r="DD875" s="272"/>
      <c r="DE875" s="272"/>
      <c r="DF875" s="272"/>
      <c r="DG875" s="272"/>
      <c r="DH875" s="272"/>
      <c r="DI875" s="272"/>
      <c r="DJ875" s="272"/>
      <c r="DK875" s="272"/>
      <c r="DL875" s="272"/>
      <c r="DM875" s="272"/>
      <c r="DN875" s="272"/>
      <c r="DO875" s="272"/>
      <c r="DP875" s="272"/>
      <c r="DQ875" s="272"/>
      <c r="DR875" s="272"/>
      <c r="DS875" s="272"/>
      <c r="DT875" s="272"/>
      <c r="DU875" s="272"/>
      <c r="DV875" s="272"/>
      <c r="DW875" s="272"/>
      <c r="DX875" s="272"/>
      <c r="DY875" s="272"/>
      <c r="DZ875" s="272"/>
      <c r="EA875" s="272"/>
      <c r="EB875" s="272"/>
      <c r="EC875" s="272"/>
      <c r="ED875" s="272"/>
      <c r="EE875" s="272"/>
      <c r="EF875" s="272"/>
      <c r="EG875" s="272"/>
      <c r="EH875" s="272"/>
      <c r="EI875" s="272"/>
      <c r="EJ875" s="272"/>
      <c r="EK875" s="272"/>
      <c r="EL875" s="272"/>
      <c r="EM875" s="272"/>
      <c r="EN875" s="272"/>
      <c r="EO875" s="272"/>
      <c r="EP875" s="272"/>
      <c r="EQ875" s="272"/>
      <c r="ER875" s="272"/>
      <c r="ES875" s="272"/>
      <c r="ET875" s="272"/>
      <c r="EU875" s="272"/>
      <c r="EV875" s="272"/>
      <c r="EW875" s="272"/>
      <c r="EX875" s="272"/>
      <c r="EY875" s="272"/>
      <c r="EZ875" s="272"/>
      <c r="FA875" s="272"/>
      <c r="FB875" s="272"/>
      <c r="FC875" s="272"/>
      <c r="FD875" s="272"/>
      <c r="FE875" s="272"/>
      <c r="FF875" s="272"/>
      <c r="FG875" s="272"/>
      <c r="FH875" s="272"/>
      <c r="FI875" s="272"/>
      <c r="FJ875" s="272"/>
      <c r="FK875" s="272"/>
      <c r="FL875" s="272"/>
      <c r="FM875" s="272"/>
      <c r="FN875" s="272"/>
      <c r="FO875" s="272"/>
    </row>
    <row r="876" spans="3:171" ht="15">
      <c r="C876" s="301"/>
      <c r="D876" s="272"/>
      <c r="E876" s="272"/>
      <c r="F876" s="272"/>
      <c r="G876" s="272"/>
      <c r="H876" s="272"/>
      <c r="I876" s="272"/>
      <c r="J876" s="272"/>
      <c r="K876" s="272"/>
      <c r="L876" s="272"/>
      <c r="M876" s="272"/>
      <c r="N876" s="272"/>
      <c r="O876" s="272"/>
      <c r="P876" s="272"/>
      <c r="Q876" s="272"/>
      <c r="R876" s="272"/>
      <c r="S876" s="272"/>
      <c r="T876" s="272"/>
      <c r="U876" s="272"/>
      <c r="V876" s="272"/>
      <c r="W876" s="272"/>
      <c r="X876" s="272"/>
      <c r="Y876" s="272"/>
      <c r="Z876" s="272"/>
      <c r="AA876" s="272"/>
      <c r="AB876" s="272"/>
      <c r="AC876" s="272"/>
      <c r="AD876" s="272"/>
      <c r="AE876" s="272"/>
      <c r="AF876" s="272"/>
      <c r="AG876" s="272"/>
      <c r="AH876" s="272"/>
      <c r="AI876" s="272"/>
      <c r="AJ876" s="272"/>
      <c r="AK876" s="272"/>
      <c r="AL876" s="272"/>
      <c r="AM876" s="272"/>
      <c r="AN876" s="272"/>
      <c r="AO876" s="272"/>
      <c r="AP876" s="272"/>
      <c r="AQ876" s="272"/>
      <c r="AR876" s="272"/>
      <c r="AS876" s="272"/>
      <c r="AT876" s="272"/>
      <c r="AU876" s="272"/>
      <c r="AV876" s="272"/>
      <c r="AW876" s="272"/>
      <c r="AX876" s="272"/>
      <c r="AY876" s="272"/>
      <c r="AZ876" s="272"/>
      <c r="BA876" s="272"/>
      <c r="BB876" s="272"/>
      <c r="BC876" s="272"/>
      <c r="BD876" s="272"/>
      <c r="BE876" s="272"/>
      <c r="BF876" s="272"/>
      <c r="BG876" s="272"/>
      <c r="BH876" s="272"/>
      <c r="BI876" s="272"/>
      <c r="BJ876" s="272"/>
      <c r="BK876" s="272"/>
      <c r="BL876" s="272"/>
      <c r="BM876" s="272"/>
      <c r="BN876" s="272"/>
      <c r="BO876" s="272"/>
      <c r="BP876" s="272"/>
      <c r="BQ876" s="272"/>
      <c r="BR876" s="272"/>
      <c r="BS876" s="272"/>
      <c r="BT876" s="272"/>
      <c r="BU876" s="272"/>
      <c r="BV876" s="272"/>
      <c r="BW876" s="272"/>
      <c r="BX876" s="272"/>
      <c r="BY876" s="272"/>
      <c r="BZ876" s="272"/>
      <c r="CA876" s="272"/>
      <c r="CB876" s="272"/>
      <c r="CC876" s="272"/>
      <c r="CD876" s="272"/>
      <c r="CE876" s="272"/>
      <c r="CF876" s="272"/>
      <c r="CG876" s="272"/>
      <c r="CH876" s="272"/>
      <c r="CI876" s="272"/>
      <c r="CJ876" s="272"/>
      <c r="CK876" s="272"/>
      <c r="CL876" s="272"/>
      <c r="CM876" s="272"/>
      <c r="CN876" s="272"/>
      <c r="CO876" s="272"/>
      <c r="CP876" s="272"/>
      <c r="CQ876" s="272"/>
      <c r="CR876" s="272"/>
      <c r="CS876" s="272"/>
      <c r="CT876" s="272"/>
      <c r="CU876" s="272"/>
      <c r="CV876" s="272"/>
      <c r="CW876" s="272"/>
      <c r="CX876" s="272"/>
      <c r="CY876" s="272"/>
      <c r="CZ876" s="272"/>
      <c r="DA876" s="272"/>
      <c r="DB876" s="272"/>
      <c r="DC876" s="272"/>
      <c r="DD876" s="272"/>
      <c r="DE876" s="272"/>
      <c r="DF876" s="272"/>
      <c r="DG876" s="272"/>
      <c r="DH876" s="272"/>
      <c r="DI876" s="272"/>
      <c r="DJ876" s="272"/>
      <c r="DK876" s="272"/>
      <c r="DL876" s="272"/>
      <c r="DM876" s="272"/>
      <c r="DN876" s="272"/>
      <c r="DO876" s="272"/>
      <c r="DP876" s="272"/>
      <c r="DQ876" s="272"/>
      <c r="DR876" s="272"/>
      <c r="DS876" s="272"/>
      <c r="DT876" s="272"/>
      <c r="DU876" s="272"/>
      <c r="DV876" s="272"/>
      <c r="DW876" s="272"/>
      <c r="DX876" s="272"/>
      <c r="DY876" s="272"/>
      <c r="DZ876" s="272"/>
      <c r="EA876" s="272"/>
      <c r="EB876" s="272"/>
      <c r="EC876" s="272"/>
      <c r="ED876" s="272"/>
      <c r="EE876" s="272"/>
      <c r="EF876" s="272"/>
      <c r="EG876" s="272"/>
      <c r="EH876" s="272"/>
      <c r="EI876" s="272"/>
      <c r="EJ876" s="272"/>
      <c r="EK876" s="272"/>
      <c r="EL876" s="272"/>
      <c r="EM876" s="272"/>
      <c r="EN876" s="272"/>
      <c r="EO876" s="272"/>
      <c r="EP876" s="272"/>
      <c r="EQ876" s="272"/>
      <c r="ER876" s="272"/>
      <c r="ES876" s="272"/>
      <c r="ET876" s="272"/>
      <c r="EU876" s="272"/>
      <c r="EV876" s="272"/>
      <c r="EW876" s="272"/>
      <c r="EX876" s="272"/>
      <c r="EY876" s="272"/>
      <c r="EZ876" s="272"/>
      <c r="FA876" s="272"/>
      <c r="FB876" s="272"/>
      <c r="FC876" s="272"/>
      <c r="FD876" s="272"/>
      <c r="FE876" s="272"/>
      <c r="FF876" s="272"/>
      <c r="FG876" s="272"/>
      <c r="FH876" s="272"/>
      <c r="FI876" s="272"/>
      <c r="FJ876" s="272"/>
      <c r="FK876" s="272"/>
      <c r="FL876" s="272"/>
      <c r="FM876" s="272"/>
      <c r="FN876" s="272"/>
      <c r="FO876" s="272"/>
    </row>
    <row r="877" spans="3:171" ht="15">
      <c r="C877" s="301"/>
      <c r="D877" s="272"/>
      <c r="E877" s="272"/>
      <c r="F877" s="272"/>
      <c r="G877" s="272"/>
      <c r="H877" s="272"/>
      <c r="I877" s="272"/>
      <c r="J877" s="272"/>
      <c r="K877" s="272"/>
      <c r="L877" s="272"/>
      <c r="M877" s="272"/>
      <c r="N877" s="272"/>
      <c r="O877" s="272"/>
      <c r="P877" s="272"/>
      <c r="Q877" s="272"/>
      <c r="R877" s="272"/>
      <c r="S877" s="272"/>
      <c r="T877" s="272"/>
      <c r="U877" s="272"/>
      <c r="V877" s="272"/>
      <c r="W877" s="272"/>
      <c r="X877" s="272"/>
      <c r="Y877" s="272"/>
      <c r="Z877" s="272"/>
      <c r="AA877" s="272"/>
      <c r="AB877" s="272"/>
      <c r="AC877" s="272"/>
      <c r="AD877" s="272"/>
      <c r="AE877" s="272"/>
      <c r="AF877" s="272"/>
      <c r="AG877" s="272"/>
      <c r="AH877" s="272"/>
      <c r="AI877" s="272"/>
      <c r="AJ877" s="272"/>
      <c r="AK877" s="272"/>
      <c r="AL877" s="272"/>
      <c r="AM877" s="272"/>
      <c r="AN877" s="272"/>
      <c r="AO877" s="272"/>
      <c r="AP877" s="272"/>
      <c r="AQ877" s="272"/>
      <c r="AR877" s="272"/>
      <c r="AS877" s="272"/>
      <c r="AT877" s="272"/>
      <c r="AU877" s="272"/>
      <c r="AV877" s="272"/>
      <c r="AW877" s="272"/>
      <c r="AX877" s="272"/>
      <c r="AY877" s="272"/>
      <c r="AZ877" s="272"/>
      <c r="BA877" s="272"/>
      <c r="BB877" s="272"/>
      <c r="BC877" s="272"/>
      <c r="BD877" s="272"/>
      <c r="BE877" s="272"/>
      <c r="BF877" s="272"/>
      <c r="BG877" s="272"/>
      <c r="BH877" s="272"/>
      <c r="BI877" s="272"/>
      <c r="BJ877" s="272"/>
      <c r="BK877" s="272"/>
      <c r="BL877" s="272"/>
      <c r="BM877" s="272"/>
      <c r="BN877" s="272"/>
      <c r="BO877" s="272"/>
      <c r="BP877" s="272"/>
      <c r="BQ877" s="272"/>
      <c r="BR877" s="272"/>
      <c r="BS877" s="272"/>
      <c r="BT877" s="272"/>
      <c r="BU877" s="272"/>
      <c r="BV877" s="272"/>
      <c r="BW877" s="272"/>
      <c r="BX877" s="272"/>
      <c r="BY877" s="272"/>
      <c r="BZ877" s="272"/>
      <c r="CA877" s="272"/>
      <c r="CB877" s="272"/>
      <c r="CC877" s="272"/>
      <c r="CD877" s="272"/>
      <c r="CE877" s="272"/>
      <c r="CF877" s="272"/>
      <c r="CG877" s="272"/>
      <c r="CH877" s="272"/>
      <c r="CI877" s="272"/>
      <c r="CJ877" s="272"/>
      <c r="CK877" s="272"/>
      <c r="CL877" s="272"/>
      <c r="CM877" s="272"/>
      <c r="CN877" s="272"/>
      <c r="CO877" s="272"/>
      <c r="CP877" s="272"/>
      <c r="CQ877" s="272"/>
      <c r="CR877" s="272"/>
      <c r="CS877" s="272"/>
      <c r="CT877" s="272"/>
      <c r="CU877" s="272"/>
      <c r="CV877" s="272"/>
      <c r="CW877" s="272"/>
      <c r="CX877" s="272"/>
      <c r="CY877" s="272"/>
      <c r="CZ877" s="272"/>
      <c r="DA877" s="272"/>
      <c r="DB877" s="272"/>
      <c r="DC877" s="272"/>
      <c r="DD877" s="272"/>
      <c r="DE877" s="272"/>
      <c r="DF877" s="272"/>
      <c r="DG877" s="272"/>
      <c r="DH877" s="272"/>
      <c r="DI877" s="272"/>
      <c r="DJ877" s="272"/>
      <c r="DK877" s="272"/>
      <c r="DL877" s="272"/>
      <c r="DM877" s="272"/>
      <c r="DN877" s="272"/>
      <c r="DO877" s="272"/>
      <c r="DP877" s="272"/>
      <c r="DQ877" s="272"/>
      <c r="DR877" s="272"/>
      <c r="DS877" s="272"/>
      <c r="DT877" s="272"/>
      <c r="DU877" s="272"/>
      <c r="DV877" s="272"/>
      <c r="DW877" s="272"/>
      <c r="DX877" s="272"/>
      <c r="DY877" s="272"/>
      <c r="DZ877" s="272"/>
      <c r="EA877" s="272"/>
      <c r="EB877" s="272"/>
      <c r="EC877" s="272"/>
      <c r="ED877" s="272"/>
      <c r="EE877" s="272"/>
      <c r="EF877" s="272"/>
      <c r="EG877" s="272"/>
      <c r="EH877" s="272"/>
      <c r="EI877" s="272"/>
      <c r="EJ877" s="272"/>
      <c r="EK877" s="272"/>
      <c r="EL877" s="272"/>
      <c r="EM877" s="272"/>
      <c r="EN877" s="272"/>
      <c r="EO877" s="272"/>
      <c r="EP877" s="272"/>
      <c r="EQ877" s="272"/>
      <c r="ER877" s="272"/>
      <c r="ES877" s="272"/>
      <c r="ET877" s="272"/>
      <c r="EU877" s="272"/>
      <c r="EV877" s="272"/>
      <c r="EW877" s="272"/>
      <c r="EX877" s="272"/>
      <c r="EY877" s="272"/>
      <c r="EZ877" s="272"/>
      <c r="FA877" s="272"/>
      <c r="FB877" s="272"/>
      <c r="FC877" s="272"/>
      <c r="FD877" s="272"/>
      <c r="FE877" s="272"/>
      <c r="FF877" s="272"/>
      <c r="FG877" s="272"/>
      <c r="FH877" s="272"/>
      <c r="FI877" s="272"/>
      <c r="FJ877" s="272"/>
      <c r="FK877" s="272"/>
      <c r="FL877" s="272"/>
      <c r="FM877" s="272"/>
      <c r="FN877" s="272"/>
      <c r="FO877" s="272"/>
    </row>
    <row r="878" spans="3:171" ht="15">
      <c r="C878" s="301"/>
      <c r="D878" s="272"/>
      <c r="E878" s="272"/>
      <c r="F878" s="272"/>
      <c r="G878" s="272"/>
      <c r="H878" s="272"/>
      <c r="I878" s="272"/>
      <c r="J878" s="272"/>
      <c r="K878" s="272"/>
      <c r="L878" s="272"/>
      <c r="M878" s="272"/>
      <c r="N878" s="272"/>
      <c r="O878" s="272"/>
      <c r="P878" s="272"/>
      <c r="Q878" s="272"/>
      <c r="R878" s="272"/>
      <c r="S878" s="272"/>
      <c r="T878" s="272"/>
      <c r="U878" s="272"/>
      <c r="V878" s="272"/>
      <c r="W878" s="272"/>
      <c r="X878" s="272"/>
      <c r="Y878" s="272"/>
      <c r="Z878" s="272"/>
      <c r="AA878" s="272"/>
      <c r="AB878" s="272"/>
      <c r="AC878" s="272"/>
      <c r="AD878" s="272"/>
      <c r="AE878" s="272"/>
      <c r="AF878" s="272"/>
      <c r="AG878" s="272"/>
      <c r="AH878" s="272"/>
      <c r="AI878" s="272"/>
      <c r="AJ878" s="272"/>
      <c r="AK878" s="272"/>
      <c r="AL878" s="272"/>
      <c r="AM878" s="272"/>
      <c r="AN878" s="272"/>
      <c r="AO878" s="272"/>
      <c r="AP878" s="272"/>
      <c r="AQ878" s="272"/>
      <c r="AR878" s="272"/>
      <c r="AS878" s="272"/>
      <c r="AT878" s="272"/>
      <c r="AU878" s="272"/>
      <c r="AV878" s="272"/>
      <c r="AW878" s="272"/>
      <c r="AX878" s="272"/>
      <c r="AY878" s="272"/>
      <c r="AZ878" s="272"/>
      <c r="BA878" s="272"/>
      <c r="BB878" s="272"/>
      <c r="BC878" s="272"/>
      <c r="BD878" s="272"/>
      <c r="BE878" s="272"/>
      <c r="BF878" s="272"/>
      <c r="BG878" s="272"/>
      <c r="BH878" s="272"/>
      <c r="BI878" s="272"/>
      <c r="BJ878" s="272"/>
      <c r="BK878" s="272"/>
      <c r="BL878" s="272"/>
      <c r="BM878" s="272"/>
      <c r="BN878" s="272"/>
      <c r="BO878" s="272"/>
      <c r="BP878" s="272"/>
      <c r="BQ878" s="272"/>
      <c r="BR878" s="272"/>
      <c r="BS878" s="272"/>
      <c r="BT878" s="272"/>
      <c r="BU878" s="272"/>
      <c r="BV878" s="272"/>
      <c r="BW878" s="272"/>
      <c r="BX878" s="272"/>
      <c r="BY878" s="272"/>
      <c r="BZ878" s="272"/>
      <c r="CA878" s="272"/>
      <c r="CB878" s="272"/>
      <c r="CC878" s="272"/>
      <c r="CD878" s="272"/>
      <c r="CE878" s="272"/>
      <c r="CF878" s="272"/>
      <c r="CG878" s="272"/>
      <c r="CH878" s="272"/>
      <c r="CI878" s="272"/>
      <c r="CJ878" s="272"/>
      <c r="CK878" s="272"/>
      <c r="CL878" s="272"/>
      <c r="CM878" s="272"/>
      <c r="CN878" s="272"/>
      <c r="CO878" s="272"/>
      <c r="CP878" s="272"/>
      <c r="CQ878" s="272"/>
      <c r="CR878" s="272"/>
      <c r="CS878" s="272"/>
      <c r="CT878" s="272"/>
      <c r="CU878" s="272"/>
      <c r="CV878" s="272"/>
      <c r="CW878" s="272"/>
      <c r="CX878" s="272"/>
      <c r="CY878" s="272"/>
      <c r="CZ878" s="272"/>
      <c r="DA878" s="272"/>
      <c r="DB878" s="272"/>
      <c r="DC878" s="272"/>
      <c r="DD878" s="272"/>
      <c r="DE878" s="272"/>
      <c r="DF878" s="272"/>
      <c r="DG878" s="272"/>
      <c r="DH878" s="272"/>
      <c r="DI878" s="272"/>
      <c r="DJ878" s="272"/>
      <c r="DK878" s="272"/>
      <c r="DL878" s="272"/>
      <c r="DM878" s="272"/>
      <c r="DN878" s="272"/>
      <c r="DO878" s="272"/>
      <c r="DP878" s="272"/>
      <c r="DQ878" s="272"/>
      <c r="DR878" s="272"/>
      <c r="DS878" s="272"/>
      <c r="DT878" s="272"/>
      <c r="DU878" s="272"/>
      <c r="DV878" s="272"/>
      <c r="DW878" s="272"/>
      <c r="DX878" s="272"/>
      <c r="DY878" s="272"/>
      <c r="DZ878" s="272"/>
      <c r="EA878" s="272"/>
      <c r="EB878" s="272"/>
      <c r="EC878" s="272"/>
      <c r="ED878" s="272"/>
      <c r="EE878" s="272"/>
      <c r="EF878" s="272"/>
      <c r="EG878" s="272"/>
      <c r="EH878" s="272"/>
      <c r="EI878" s="272"/>
      <c r="EJ878" s="272"/>
      <c r="EK878" s="272"/>
      <c r="EL878" s="272"/>
      <c r="EM878" s="272"/>
      <c r="EN878" s="272"/>
      <c r="EO878" s="272"/>
      <c r="EP878" s="272"/>
      <c r="EQ878" s="272"/>
      <c r="ER878" s="272"/>
      <c r="ES878" s="272"/>
      <c r="ET878" s="272"/>
      <c r="EU878" s="272"/>
      <c r="EV878" s="272"/>
      <c r="EW878" s="272"/>
      <c r="EX878" s="272"/>
      <c r="EY878" s="272"/>
      <c r="EZ878" s="272"/>
      <c r="FA878" s="272"/>
      <c r="FB878" s="272"/>
      <c r="FC878" s="272"/>
      <c r="FD878" s="272"/>
      <c r="FE878" s="272"/>
      <c r="FF878" s="272"/>
      <c r="FG878" s="272"/>
      <c r="FH878" s="272"/>
      <c r="FI878" s="272"/>
      <c r="FJ878" s="272"/>
      <c r="FK878" s="272"/>
      <c r="FL878" s="272"/>
      <c r="FM878" s="272"/>
      <c r="FN878" s="272"/>
      <c r="FO878" s="272"/>
    </row>
    <row r="879" spans="3:171" ht="15">
      <c r="C879" s="301"/>
      <c r="D879" s="272"/>
      <c r="E879" s="272"/>
      <c r="F879" s="272"/>
      <c r="G879" s="272"/>
      <c r="H879" s="272"/>
      <c r="I879" s="272"/>
      <c r="J879" s="272"/>
      <c r="K879" s="272"/>
      <c r="L879" s="272"/>
      <c r="M879" s="272"/>
      <c r="N879" s="272"/>
      <c r="O879" s="272"/>
      <c r="P879" s="272"/>
      <c r="Q879" s="272"/>
      <c r="R879" s="272"/>
      <c r="S879" s="272"/>
      <c r="T879" s="272"/>
      <c r="U879" s="272"/>
      <c r="V879" s="272"/>
      <c r="W879" s="272"/>
      <c r="X879" s="272"/>
      <c r="Y879" s="272"/>
      <c r="Z879" s="272"/>
      <c r="AA879" s="272"/>
      <c r="AB879" s="272"/>
      <c r="AC879" s="272"/>
      <c r="AD879" s="272"/>
      <c r="AE879" s="272"/>
      <c r="AF879" s="272"/>
      <c r="AG879" s="272"/>
      <c r="AH879" s="272"/>
      <c r="AI879" s="272"/>
      <c r="AJ879" s="272"/>
      <c r="AK879" s="272"/>
      <c r="AL879" s="272"/>
      <c r="AM879" s="272"/>
      <c r="AN879" s="272"/>
      <c r="AO879" s="272"/>
      <c r="AP879" s="272"/>
      <c r="AQ879" s="272"/>
      <c r="AR879" s="272"/>
      <c r="AS879" s="272"/>
      <c r="AT879" s="272"/>
      <c r="AU879" s="272"/>
      <c r="AV879" s="272"/>
      <c r="AW879" s="272"/>
      <c r="AX879" s="272"/>
      <c r="AY879" s="272"/>
      <c r="AZ879" s="272"/>
      <c r="BA879" s="272"/>
      <c r="BB879" s="272"/>
      <c r="BC879" s="272"/>
      <c r="BD879" s="272"/>
      <c r="BE879" s="272"/>
      <c r="BF879" s="272"/>
      <c r="BG879" s="272"/>
      <c r="BH879" s="272"/>
      <c r="BI879" s="272"/>
      <c r="BJ879" s="272"/>
      <c r="BK879" s="272"/>
      <c r="BL879" s="272"/>
      <c r="BM879" s="272"/>
      <c r="BN879" s="272"/>
      <c r="BO879" s="272"/>
      <c r="BP879" s="272"/>
      <c r="BQ879" s="272"/>
      <c r="BR879" s="272"/>
      <c r="BS879" s="272"/>
      <c r="BT879" s="272"/>
      <c r="BU879" s="272"/>
      <c r="BV879" s="272"/>
      <c r="BW879" s="272"/>
      <c r="BX879" s="272"/>
      <c r="BY879" s="272"/>
      <c r="BZ879" s="272"/>
      <c r="CA879" s="272"/>
      <c r="CB879" s="272"/>
      <c r="CC879" s="272"/>
      <c r="CD879" s="272"/>
      <c r="CE879" s="272"/>
      <c r="CF879" s="272"/>
      <c r="CG879" s="272"/>
      <c r="CH879" s="272"/>
      <c r="CI879" s="272"/>
      <c r="CJ879" s="272"/>
      <c r="CK879" s="272"/>
      <c r="CL879" s="272"/>
      <c r="CM879" s="272"/>
      <c r="CN879" s="272"/>
      <c r="CO879" s="272"/>
      <c r="CP879" s="272"/>
      <c r="CQ879" s="272"/>
      <c r="CR879" s="272"/>
      <c r="CS879" s="272"/>
      <c r="CT879" s="272"/>
      <c r="CU879" s="272"/>
      <c r="CV879" s="272"/>
      <c r="CW879" s="272"/>
      <c r="CX879" s="272"/>
      <c r="CY879" s="272"/>
      <c r="CZ879" s="272"/>
      <c r="DA879" s="272"/>
      <c r="DB879" s="272"/>
      <c r="DC879" s="272"/>
      <c r="DD879" s="272"/>
      <c r="DE879" s="272"/>
      <c r="DF879" s="272"/>
      <c r="DG879" s="272"/>
      <c r="DH879" s="272"/>
      <c r="DI879" s="272"/>
      <c r="DJ879" s="272"/>
      <c r="DK879" s="272"/>
      <c r="DL879" s="272"/>
      <c r="DM879" s="272"/>
      <c r="DN879" s="272"/>
      <c r="DO879" s="272"/>
      <c r="DP879" s="272"/>
      <c r="DQ879" s="272"/>
      <c r="DR879" s="272"/>
      <c r="DS879" s="272"/>
      <c r="DT879" s="272"/>
      <c r="DU879" s="272"/>
      <c r="DV879" s="272"/>
      <c r="DW879" s="272"/>
      <c r="DX879" s="272"/>
      <c r="DY879" s="272"/>
      <c r="DZ879" s="272"/>
      <c r="EA879" s="272"/>
      <c r="EB879" s="272"/>
      <c r="EC879" s="272"/>
      <c r="ED879" s="272"/>
      <c r="EE879" s="272"/>
      <c r="EF879" s="272"/>
      <c r="EG879" s="272"/>
      <c r="EH879" s="272"/>
      <c r="EI879" s="272"/>
      <c r="EJ879" s="272"/>
      <c r="EK879" s="272"/>
      <c r="EL879" s="272"/>
      <c r="EM879" s="272"/>
      <c r="EN879" s="272"/>
      <c r="EO879" s="272"/>
      <c r="EP879" s="272"/>
      <c r="EQ879" s="272"/>
      <c r="ER879" s="272"/>
      <c r="ES879" s="272"/>
      <c r="ET879" s="272"/>
      <c r="EU879" s="272"/>
      <c r="EV879" s="272"/>
      <c r="EW879" s="272"/>
      <c r="EX879" s="272"/>
      <c r="EY879" s="272"/>
      <c r="EZ879" s="272"/>
      <c r="FA879" s="272"/>
      <c r="FB879" s="272"/>
      <c r="FC879" s="272"/>
      <c r="FD879" s="272"/>
      <c r="FE879" s="272"/>
      <c r="FF879" s="272"/>
      <c r="FG879" s="272"/>
      <c r="FH879" s="272"/>
      <c r="FI879" s="272"/>
      <c r="FJ879" s="272"/>
      <c r="FK879" s="272"/>
      <c r="FL879" s="272"/>
      <c r="FM879" s="272"/>
      <c r="FN879" s="272"/>
      <c r="FO879" s="272"/>
    </row>
    <row r="880" spans="3:171" ht="15">
      <c r="C880" s="301"/>
      <c r="D880" s="272"/>
      <c r="E880" s="272"/>
      <c r="F880" s="272"/>
      <c r="G880" s="272"/>
      <c r="H880" s="272"/>
      <c r="I880" s="272"/>
      <c r="J880" s="272"/>
      <c r="K880" s="272"/>
      <c r="L880" s="272"/>
      <c r="M880" s="272"/>
      <c r="N880" s="272"/>
      <c r="O880" s="272"/>
      <c r="P880" s="272"/>
      <c r="Q880" s="272"/>
      <c r="R880" s="272"/>
      <c r="S880" s="272"/>
      <c r="T880" s="272"/>
      <c r="U880" s="272"/>
      <c r="V880" s="272"/>
      <c r="W880" s="272"/>
      <c r="X880" s="272"/>
      <c r="Y880" s="272"/>
      <c r="Z880" s="272"/>
      <c r="AA880" s="272"/>
      <c r="AB880" s="272"/>
      <c r="AC880" s="272"/>
      <c r="AD880" s="272"/>
      <c r="AE880" s="272"/>
      <c r="AF880" s="272"/>
      <c r="AG880" s="272"/>
      <c r="AH880" s="272"/>
      <c r="AI880" s="272"/>
      <c r="AJ880" s="272"/>
      <c r="AK880" s="272"/>
      <c r="AL880" s="272"/>
      <c r="AM880" s="272"/>
      <c r="AN880" s="272"/>
      <c r="AO880" s="272"/>
      <c r="AP880" s="272"/>
      <c r="AQ880" s="272"/>
      <c r="AR880" s="272"/>
      <c r="AS880" s="272"/>
      <c r="AT880" s="272"/>
      <c r="AU880" s="272"/>
      <c r="AV880" s="272"/>
      <c r="AW880" s="272"/>
      <c r="AX880" s="272"/>
      <c r="AY880" s="272"/>
      <c r="AZ880" s="272"/>
      <c r="BA880" s="272"/>
      <c r="BB880" s="272"/>
      <c r="BC880" s="272"/>
      <c r="BD880" s="272"/>
      <c r="BE880" s="272"/>
      <c r="BF880" s="272"/>
      <c r="BG880" s="272"/>
      <c r="BH880" s="272"/>
      <c r="BI880" s="272"/>
      <c r="BJ880" s="272"/>
      <c r="BK880" s="272"/>
      <c r="BL880" s="272"/>
      <c r="BM880" s="272"/>
      <c r="BN880" s="272"/>
      <c r="BO880" s="272"/>
      <c r="BP880" s="272"/>
      <c r="BQ880" s="272"/>
      <c r="BR880" s="272"/>
      <c r="BS880" s="272"/>
      <c r="BT880" s="272"/>
      <c r="BU880" s="272"/>
      <c r="BV880" s="272"/>
      <c r="BW880" s="272"/>
      <c r="BX880" s="272"/>
      <c r="BY880" s="272"/>
      <c r="BZ880" s="272"/>
      <c r="CA880" s="272"/>
      <c r="CB880" s="272"/>
      <c r="CC880" s="272"/>
      <c r="CD880" s="272"/>
      <c r="CE880" s="272"/>
      <c r="CF880" s="272"/>
      <c r="CG880" s="272"/>
      <c r="CH880" s="272"/>
      <c r="CI880" s="272"/>
      <c r="CJ880" s="272"/>
      <c r="CK880" s="272"/>
      <c r="CL880" s="272"/>
      <c r="CM880" s="272"/>
      <c r="CN880" s="272"/>
      <c r="CO880" s="272"/>
      <c r="CP880" s="272"/>
      <c r="CQ880" s="272"/>
      <c r="CR880" s="272"/>
      <c r="CS880" s="272"/>
      <c r="CT880" s="272"/>
      <c r="CU880" s="272"/>
      <c r="CV880" s="272"/>
      <c r="CW880" s="272"/>
      <c r="CX880" s="272"/>
      <c r="CY880" s="272"/>
      <c r="CZ880" s="272"/>
      <c r="DA880" s="272"/>
      <c r="DB880" s="272"/>
      <c r="DC880" s="272"/>
      <c r="DD880" s="272"/>
      <c r="DE880" s="272"/>
      <c r="DF880" s="272"/>
      <c r="DG880" s="272"/>
      <c r="DH880" s="272"/>
      <c r="DI880" s="272"/>
      <c r="DJ880" s="272"/>
      <c r="DK880" s="272"/>
      <c r="DL880" s="272"/>
      <c r="DM880" s="272"/>
      <c r="DN880" s="272"/>
      <c r="DO880" s="272"/>
      <c r="DP880" s="272"/>
      <c r="DQ880" s="272"/>
      <c r="DR880" s="272"/>
      <c r="DS880" s="272"/>
      <c r="DT880" s="272"/>
      <c r="DU880" s="272"/>
      <c r="DV880" s="272"/>
      <c r="DW880" s="272"/>
      <c r="DX880" s="272"/>
      <c r="DY880" s="272"/>
      <c r="DZ880" s="272"/>
      <c r="EA880" s="272"/>
      <c r="EB880" s="272"/>
      <c r="EC880" s="272"/>
      <c r="ED880" s="272"/>
      <c r="EE880" s="272"/>
      <c r="EF880" s="272"/>
      <c r="EG880" s="272"/>
      <c r="EH880" s="272"/>
      <c r="EI880" s="272"/>
      <c r="EJ880" s="272"/>
      <c r="EK880" s="272"/>
      <c r="EL880" s="272"/>
      <c r="EM880" s="272"/>
      <c r="EN880" s="272"/>
      <c r="EO880" s="272"/>
      <c r="EP880" s="272"/>
      <c r="EQ880" s="272"/>
      <c r="ER880" s="272"/>
      <c r="ES880" s="272"/>
      <c r="ET880" s="272"/>
      <c r="EU880" s="272"/>
      <c r="EV880" s="272"/>
      <c r="EW880" s="272"/>
      <c r="EX880" s="272"/>
      <c r="EY880" s="272"/>
      <c r="EZ880" s="272"/>
      <c r="FA880" s="272"/>
      <c r="FB880" s="272"/>
      <c r="FC880" s="272"/>
      <c r="FD880" s="272"/>
      <c r="FE880" s="272"/>
      <c r="FF880" s="272"/>
      <c r="FG880" s="272"/>
      <c r="FH880" s="272"/>
      <c r="FI880" s="272"/>
      <c r="FJ880" s="272"/>
      <c r="FK880" s="272"/>
      <c r="FL880" s="272"/>
      <c r="FM880" s="272"/>
      <c r="FN880" s="272"/>
      <c r="FO880" s="272"/>
    </row>
    <row r="881" spans="3:171" ht="15">
      <c r="C881" s="301"/>
      <c r="D881" s="272"/>
      <c r="E881" s="272"/>
      <c r="F881" s="272"/>
      <c r="G881" s="272"/>
      <c r="H881" s="272"/>
      <c r="I881" s="272"/>
      <c r="J881" s="272"/>
      <c r="K881" s="272"/>
      <c r="L881" s="272"/>
      <c r="M881" s="272"/>
      <c r="N881" s="272"/>
      <c r="O881" s="272"/>
      <c r="P881" s="272"/>
      <c r="Q881" s="272"/>
      <c r="R881" s="272"/>
      <c r="S881" s="272"/>
      <c r="T881" s="272"/>
      <c r="U881" s="272"/>
      <c r="V881" s="272"/>
      <c r="W881" s="272"/>
      <c r="X881" s="272"/>
      <c r="Y881" s="272"/>
      <c r="Z881" s="272"/>
      <c r="AA881" s="272"/>
      <c r="AB881" s="272"/>
      <c r="AC881" s="272"/>
      <c r="AD881" s="272"/>
      <c r="AE881" s="272"/>
      <c r="AF881" s="272"/>
      <c r="AG881" s="272"/>
      <c r="AH881" s="272"/>
      <c r="AI881" s="272"/>
      <c r="AJ881" s="272"/>
      <c r="AK881" s="272"/>
      <c r="AL881" s="272"/>
      <c r="AM881" s="272"/>
      <c r="AN881" s="272"/>
      <c r="AO881" s="272"/>
      <c r="AP881" s="272"/>
      <c r="AQ881" s="272"/>
      <c r="AR881" s="272"/>
      <c r="AS881" s="272"/>
      <c r="AT881" s="272"/>
      <c r="AU881" s="272"/>
      <c r="AV881" s="272"/>
      <c r="AW881" s="272"/>
      <c r="AX881" s="272"/>
      <c r="AY881" s="272"/>
      <c r="AZ881" s="272"/>
      <c r="BA881" s="272"/>
      <c r="BB881" s="272"/>
      <c r="BC881" s="272"/>
      <c r="BD881" s="272"/>
      <c r="BE881" s="272"/>
      <c r="BF881" s="272"/>
      <c r="BG881" s="272"/>
      <c r="BH881" s="272"/>
      <c r="BI881" s="272"/>
      <c r="BJ881" s="272"/>
      <c r="BK881" s="272"/>
      <c r="BL881" s="272"/>
      <c r="BM881" s="272"/>
      <c r="BN881" s="272"/>
      <c r="BO881" s="272"/>
      <c r="BP881" s="272"/>
      <c r="BQ881" s="272"/>
      <c r="BR881" s="272"/>
      <c r="BS881" s="272"/>
      <c r="BT881" s="272"/>
      <c r="BU881" s="272"/>
      <c r="BV881" s="272"/>
      <c r="BW881" s="272"/>
      <c r="BX881" s="272"/>
      <c r="BY881" s="272"/>
      <c r="BZ881" s="272"/>
      <c r="CA881" s="272"/>
      <c r="CB881" s="272"/>
      <c r="CC881" s="272"/>
      <c r="CD881" s="272"/>
      <c r="CE881" s="272"/>
      <c r="CF881" s="272"/>
      <c r="CG881" s="272"/>
      <c r="CH881" s="272"/>
      <c r="CI881" s="272"/>
      <c r="CJ881" s="272"/>
      <c r="CK881" s="272"/>
      <c r="CL881" s="272"/>
      <c r="CM881" s="272"/>
      <c r="CN881" s="272"/>
      <c r="CO881" s="272"/>
      <c r="CP881" s="272"/>
      <c r="CQ881" s="272"/>
      <c r="CR881" s="272"/>
      <c r="CS881" s="272"/>
      <c r="CT881" s="272"/>
      <c r="CU881" s="272"/>
      <c r="CV881" s="272"/>
      <c r="CW881" s="272"/>
      <c r="CX881" s="272"/>
      <c r="CY881" s="272"/>
      <c r="CZ881" s="272"/>
      <c r="DA881" s="272"/>
      <c r="DB881" s="272"/>
      <c r="DC881" s="272"/>
      <c r="DD881" s="272"/>
      <c r="DE881" s="272"/>
      <c r="DF881" s="272"/>
      <c r="DG881" s="272"/>
      <c r="DH881" s="272"/>
      <c r="DI881" s="272"/>
      <c r="DJ881" s="272"/>
      <c r="DK881" s="272"/>
      <c r="DL881" s="272"/>
      <c r="DM881" s="272"/>
      <c r="DN881" s="272"/>
      <c r="DO881" s="272"/>
      <c r="DP881" s="272"/>
      <c r="DQ881" s="272"/>
      <c r="DR881" s="272"/>
      <c r="DS881" s="272"/>
      <c r="DT881" s="272"/>
      <c r="DU881" s="272"/>
      <c r="DV881" s="272"/>
      <c r="DW881" s="272"/>
      <c r="DX881" s="272"/>
      <c r="DY881" s="272"/>
      <c r="DZ881" s="272"/>
      <c r="EA881" s="272"/>
      <c r="EB881" s="272"/>
      <c r="EC881" s="272"/>
      <c r="ED881" s="272"/>
      <c r="EE881" s="272"/>
      <c r="EF881" s="272"/>
      <c r="EG881" s="272"/>
      <c r="EH881" s="272"/>
      <c r="EI881" s="272"/>
      <c r="EJ881" s="272"/>
      <c r="EK881" s="272"/>
      <c r="EL881" s="272"/>
      <c r="EM881" s="272"/>
      <c r="EN881" s="272"/>
      <c r="EO881" s="272"/>
      <c r="EP881" s="272"/>
      <c r="EQ881" s="272"/>
      <c r="ER881" s="272"/>
      <c r="ES881" s="272"/>
      <c r="ET881" s="272"/>
      <c r="EU881" s="272"/>
      <c r="EV881" s="272"/>
      <c r="EW881" s="272"/>
      <c r="EX881" s="272"/>
      <c r="EY881" s="272"/>
      <c r="EZ881" s="272"/>
      <c r="FA881" s="272"/>
      <c r="FB881" s="272"/>
      <c r="FC881" s="272"/>
      <c r="FD881" s="272"/>
      <c r="FE881" s="272"/>
      <c r="FF881" s="272"/>
      <c r="FG881" s="272"/>
      <c r="FH881" s="272"/>
      <c r="FI881" s="272"/>
      <c r="FJ881" s="272"/>
      <c r="FK881" s="272"/>
      <c r="FL881" s="272"/>
      <c r="FM881" s="272"/>
      <c r="FN881" s="272"/>
      <c r="FO881" s="272"/>
    </row>
    <row r="882" spans="3:171" ht="15">
      <c r="C882" s="301"/>
      <c r="D882" s="272"/>
      <c r="E882" s="272"/>
      <c r="F882" s="272"/>
      <c r="G882" s="272"/>
      <c r="H882" s="272"/>
      <c r="I882" s="272"/>
      <c r="J882" s="272"/>
      <c r="K882" s="272"/>
      <c r="L882" s="272"/>
      <c r="M882" s="272"/>
      <c r="N882" s="272"/>
      <c r="O882" s="272"/>
      <c r="P882" s="272"/>
      <c r="Q882" s="272"/>
      <c r="R882" s="272"/>
      <c r="S882" s="272"/>
      <c r="T882" s="272"/>
      <c r="U882" s="272"/>
      <c r="V882" s="272"/>
      <c r="W882" s="272"/>
      <c r="X882" s="272"/>
      <c r="Y882" s="272"/>
      <c r="Z882" s="272"/>
      <c r="AA882" s="272"/>
      <c r="AB882" s="272"/>
      <c r="AC882" s="272"/>
      <c r="AD882" s="272"/>
      <c r="AE882" s="272"/>
      <c r="AF882" s="272"/>
      <c r="AG882" s="272"/>
      <c r="AH882" s="272"/>
      <c r="AI882" s="272"/>
      <c r="AJ882" s="272"/>
      <c r="AK882" s="272"/>
      <c r="AL882" s="272"/>
      <c r="AM882" s="272"/>
      <c r="AN882" s="272"/>
      <c r="AO882" s="272"/>
      <c r="AP882" s="272"/>
      <c r="AQ882" s="272"/>
      <c r="AR882" s="272"/>
      <c r="AS882" s="272"/>
      <c r="AT882" s="272"/>
      <c r="AU882" s="272"/>
      <c r="AV882" s="272"/>
      <c r="AW882" s="272"/>
      <c r="AX882" s="272"/>
      <c r="AY882" s="272"/>
      <c r="AZ882" s="272"/>
      <c r="BA882" s="272"/>
      <c r="BB882" s="272"/>
      <c r="BC882" s="272"/>
      <c r="BD882" s="272"/>
      <c r="BE882" s="272"/>
      <c r="BF882" s="272"/>
      <c r="BG882" s="272"/>
      <c r="BH882" s="272"/>
      <c r="BI882" s="272"/>
      <c r="BJ882" s="272"/>
      <c r="BK882" s="272"/>
      <c r="BL882" s="272"/>
      <c r="BM882" s="272"/>
      <c r="BN882" s="272"/>
      <c r="BO882" s="272"/>
      <c r="BP882" s="272"/>
      <c r="BQ882" s="272"/>
      <c r="BR882" s="272"/>
      <c r="BS882" s="272"/>
      <c r="BT882" s="272"/>
      <c r="BU882" s="272"/>
      <c r="BV882" s="272"/>
      <c r="BW882" s="272"/>
      <c r="BX882" s="272"/>
      <c r="BY882" s="272"/>
      <c r="BZ882" s="272"/>
      <c r="CA882" s="272"/>
      <c r="CB882" s="272"/>
      <c r="CC882" s="272"/>
      <c r="CD882" s="272"/>
      <c r="CE882" s="272"/>
      <c r="CF882" s="272"/>
      <c r="CG882" s="272"/>
      <c r="CH882" s="272"/>
      <c r="CI882" s="272"/>
      <c r="CJ882" s="272"/>
      <c r="CK882" s="272"/>
      <c r="CL882" s="272"/>
      <c r="CM882" s="272"/>
      <c r="CN882" s="272"/>
      <c r="CO882" s="272"/>
      <c r="CP882" s="272"/>
      <c r="CQ882" s="272"/>
      <c r="CR882" s="272"/>
      <c r="CS882" s="272"/>
      <c r="CT882" s="272"/>
      <c r="CU882" s="272"/>
      <c r="CV882" s="272"/>
      <c r="CW882" s="272"/>
      <c r="CX882" s="272"/>
      <c r="CY882" s="272"/>
      <c r="CZ882" s="272"/>
      <c r="DA882" s="272"/>
      <c r="DB882" s="272"/>
      <c r="DC882" s="272"/>
      <c r="DD882" s="272"/>
      <c r="DE882" s="272"/>
      <c r="DF882" s="272"/>
      <c r="DG882" s="272"/>
      <c r="DH882" s="272"/>
      <c r="DI882" s="272"/>
      <c r="DJ882" s="272"/>
      <c r="DK882" s="272"/>
      <c r="DL882" s="272"/>
      <c r="DM882" s="272"/>
      <c r="DN882" s="272"/>
      <c r="DO882" s="272"/>
      <c r="DP882" s="272"/>
      <c r="DQ882" s="272"/>
      <c r="DR882" s="272"/>
      <c r="DS882" s="272"/>
      <c r="DT882" s="272"/>
      <c r="DU882" s="272"/>
      <c r="DV882" s="272"/>
      <c r="DW882" s="272"/>
      <c r="DX882" s="272"/>
      <c r="DY882" s="272"/>
      <c r="DZ882" s="272"/>
      <c r="EA882" s="272"/>
      <c r="EB882" s="272"/>
      <c r="EC882" s="272"/>
      <c r="ED882" s="272"/>
      <c r="EE882" s="272"/>
      <c r="EF882" s="272"/>
      <c r="EG882" s="272"/>
      <c r="EH882" s="272"/>
      <c r="EI882" s="272"/>
      <c r="EJ882" s="272"/>
      <c r="EK882" s="272"/>
      <c r="EL882" s="272"/>
      <c r="EM882" s="272"/>
      <c r="EN882" s="272"/>
      <c r="EO882" s="272"/>
      <c r="EP882" s="272"/>
      <c r="EQ882" s="272"/>
      <c r="ER882" s="272"/>
      <c r="ES882" s="272"/>
      <c r="ET882" s="272"/>
      <c r="EU882" s="272"/>
      <c r="EV882" s="272"/>
      <c r="EW882" s="272"/>
      <c r="EX882" s="272"/>
      <c r="EY882" s="272"/>
      <c r="EZ882" s="272"/>
      <c r="FA882" s="272"/>
      <c r="FB882" s="272"/>
      <c r="FC882" s="272"/>
      <c r="FD882" s="272"/>
      <c r="FE882" s="272"/>
      <c r="FF882" s="272"/>
      <c r="FG882" s="272"/>
      <c r="FH882" s="272"/>
      <c r="FI882" s="272"/>
      <c r="FJ882" s="272"/>
      <c r="FK882" s="272"/>
      <c r="FL882" s="272"/>
      <c r="FM882" s="272"/>
      <c r="FN882" s="272"/>
      <c r="FO882" s="272"/>
    </row>
    <row r="883" spans="3:171" ht="15">
      <c r="C883" s="301"/>
      <c r="D883" s="272"/>
      <c r="E883" s="272"/>
      <c r="F883" s="272"/>
      <c r="G883" s="272"/>
      <c r="H883" s="272"/>
      <c r="I883" s="272"/>
      <c r="J883" s="272"/>
      <c r="K883" s="272"/>
      <c r="L883" s="272"/>
      <c r="M883" s="272"/>
      <c r="N883" s="272"/>
      <c r="O883" s="272"/>
      <c r="P883" s="272"/>
      <c r="Q883" s="272"/>
      <c r="R883" s="272"/>
      <c r="S883" s="272"/>
      <c r="T883" s="272"/>
      <c r="U883" s="272"/>
      <c r="V883" s="272"/>
      <c r="W883" s="272"/>
      <c r="X883" s="272"/>
      <c r="Y883" s="272"/>
      <c r="Z883" s="272"/>
      <c r="AA883" s="272"/>
      <c r="AB883" s="272"/>
      <c r="AC883" s="272"/>
      <c r="AD883" s="272"/>
      <c r="AE883" s="272"/>
      <c r="AF883" s="272"/>
      <c r="AG883" s="272"/>
      <c r="AH883" s="272"/>
      <c r="AI883" s="272"/>
      <c r="AJ883" s="272"/>
      <c r="AK883" s="272"/>
      <c r="AL883" s="272"/>
      <c r="AM883" s="272"/>
      <c r="AN883" s="272"/>
      <c r="AO883" s="272"/>
      <c r="AP883" s="272"/>
      <c r="AQ883" s="272"/>
      <c r="AR883" s="272"/>
      <c r="AS883" s="272"/>
      <c r="AT883" s="272"/>
      <c r="AU883" s="272"/>
      <c r="AV883" s="272"/>
      <c r="AW883" s="272"/>
      <c r="AX883" s="272"/>
      <c r="AY883" s="272"/>
      <c r="AZ883" s="272"/>
      <c r="BA883" s="272"/>
      <c r="BB883" s="272"/>
      <c r="BC883" s="272"/>
      <c r="BD883" s="272"/>
      <c r="BE883" s="272"/>
      <c r="BF883" s="272"/>
      <c r="BG883" s="272"/>
      <c r="BH883" s="272"/>
      <c r="BI883" s="272"/>
      <c r="BJ883" s="272"/>
      <c r="BK883" s="272"/>
      <c r="BL883" s="272"/>
      <c r="BM883" s="272"/>
      <c r="BN883" s="272"/>
      <c r="BO883" s="272"/>
      <c r="BP883" s="272"/>
      <c r="BQ883" s="272"/>
      <c r="BR883" s="272"/>
      <c r="BS883" s="272"/>
      <c r="BT883" s="272"/>
      <c r="BU883" s="272"/>
      <c r="BV883" s="272"/>
      <c r="BW883" s="272"/>
      <c r="BX883" s="272"/>
      <c r="BY883" s="272"/>
      <c r="BZ883" s="272"/>
      <c r="CA883" s="272"/>
      <c r="CB883" s="272"/>
      <c r="CC883" s="272"/>
      <c r="CD883" s="272"/>
      <c r="CE883" s="272"/>
      <c r="CF883" s="272"/>
      <c r="CG883" s="272"/>
      <c r="CH883" s="272"/>
      <c r="CI883" s="272"/>
      <c r="CJ883" s="272"/>
      <c r="CK883" s="272"/>
      <c r="CL883" s="272"/>
      <c r="CM883" s="272"/>
      <c r="CN883" s="272"/>
      <c r="CO883" s="272"/>
      <c r="CP883" s="272"/>
      <c r="CQ883" s="272"/>
      <c r="CR883" s="272"/>
      <c r="CS883" s="272"/>
      <c r="CT883" s="272"/>
      <c r="CU883" s="272"/>
      <c r="CV883" s="272"/>
      <c r="CW883" s="272"/>
      <c r="CX883" s="272"/>
      <c r="CY883" s="272"/>
      <c r="CZ883" s="272"/>
      <c r="DA883" s="272"/>
      <c r="DB883" s="272"/>
      <c r="DC883" s="272"/>
      <c r="DD883" s="272"/>
      <c r="DE883" s="272"/>
      <c r="DF883" s="272"/>
      <c r="DG883" s="272"/>
      <c r="DH883" s="272"/>
      <c r="DI883" s="272"/>
      <c r="DJ883" s="272"/>
      <c r="DK883" s="272"/>
      <c r="DL883" s="272"/>
      <c r="DM883" s="272"/>
      <c r="DN883" s="272"/>
      <c r="DO883" s="272"/>
      <c r="DP883" s="272"/>
      <c r="DQ883" s="272"/>
      <c r="DR883" s="272"/>
      <c r="DS883" s="272"/>
      <c r="DT883" s="272"/>
      <c r="DU883" s="272"/>
      <c r="DV883" s="272"/>
      <c r="DW883" s="272"/>
      <c r="DX883" s="272"/>
      <c r="DY883" s="272"/>
      <c r="DZ883" s="272"/>
      <c r="EA883" s="272"/>
      <c r="EB883" s="272"/>
      <c r="EC883" s="272"/>
      <c r="ED883" s="272"/>
      <c r="EE883" s="272"/>
      <c r="EF883" s="272"/>
      <c r="EG883" s="272"/>
      <c r="EH883" s="272"/>
      <c r="EI883" s="272"/>
      <c r="EJ883" s="272"/>
      <c r="EK883" s="272"/>
      <c r="EL883" s="272"/>
      <c r="EM883" s="272"/>
      <c r="EN883" s="272"/>
      <c r="EO883" s="272"/>
      <c r="EP883" s="272"/>
      <c r="EQ883" s="272"/>
      <c r="ER883" s="272"/>
      <c r="ES883" s="272"/>
      <c r="ET883" s="272"/>
      <c r="EU883" s="272"/>
      <c r="EV883" s="272"/>
      <c r="EW883" s="272"/>
      <c r="EX883" s="272"/>
      <c r="EY883" s="272"/>
      <c r="EZ883" s="272"/>
      <c r="FA883" s="272"/>
      <c r="FB883" s="272"/>
      <c r="FC883" s="272"/>
      <c r="FD883" s="272"/>
      <c r="FE883" s="272"/>
      <c r="FF883" s="272"/>
      <c r="FG883" s="272"/>
      <c r="FH883" s="272"/>
      <c r="FI883" s="272"/>
      <c r="FJ883" s="272"/>
      <c r="FK883" s="272"/>
      <c r="FL883" s="272"/>
      <c r="FM883" s="272"/>
      <c r="FN883" s="272"/>
      <c r="FO883" s="272"/>
    </row>
    <row r="884" spans="3:171" ht="15">
      <c r="C884" s="301"/>
      <c r="D884" s="272"/>
      <c r="E884" s="272"/>
      <c r="F884" s="272"/>
      <c r="G884" s="272"/>
      <c r="H884" s="272"/>
      <c r="I884" s="272"/>
      <c r="J884" s="272"/>
      <c r="K884" s="272"/>
      <c r="L884" s="272"/>
      <c r="M884" s="272"/>
      <c r="N884" s="272"/>
      <c r="O884" s="272"/>
      <c r="P884" s="272"/>
      <c r="Q884" s="272"/>
      <c r="R884" s="272"/>
      <c r="S884" s="272"/>
      <c r="T884" s="272"/>
      <c r="U884" s="272"/>
      <c r="V884" s="272"/>
      <c r="W884" s="272"/>
      <c r="X884" s="272"/>
      <c r="Y884" s="272"/>
      <c r="Z884" s="272"/>
      <c r="AA884" s="272"/>
      <c r="AB884" s="272"/>
      <c r="AC884" s="272"/>
      <c r="AD884" s="272"/>
      <c r="AE884" s="272"/>
      <c r="AF884" s="272"/>
      <c r="AG884" s="272"/>
      <c r="AH884" s="272"/>
      <c r="AI884" s="272"/>
      <c r="AJ884" s="272"/>
      <c r="AK884" s="272"/>
      <c r="AL884" s="272"/>
      <c r="AM884" s="272"/>
      <c r="AN884" s="272"/>
      <c r="AO884" s="272"/>
      <c r="AP884" s="272"/>
      <c r="AQ884" s="272"/>
      <c r="AR884" s="272"/>
      <c r="AS884" s="272"/>
      <c r="AT884" s="272"/>
      <c r="AU884" s="272"/>
      <c r="AV884" s="272"/>
      <c r="AW884" s="272"/>
      <c r="AX884" s="272"/>
      <c r="AY884" s="272"/>
      <c r="AZ884" s="272"/>
      <c r="BA884" s="272"/>
      <c r="BB884" s="272"/>
      <c r="BC884" s="272"/>
      <c r="BD884" s="272"/>
      <c r="BE884" s="272"/>
      <c r="BF884" s="272"/>
      <c r="BG884" s="272"/>
      <c r="BH884" s="272"/>
      <c r="BI884" s="272"/>
      <c r="BJ884" s="272"/>
      <c r="BK884" s="272"/>
      <c r="BL884" s="272"/>
      <c r="BM884" s="272"/>
      <c r="BN884" s="272"/>
      <c r="BO884" s="272"/>
      <c r="BP884" s="272"/>
      <c r="BQ884" s="272"/>
      <c r="BR884" s="272"/>
      <c r="BS884" s="272"/>
      <c r="BT884" s="272"/>
      <c r="BU884" s="272"/>
      <c r="BV884" s="272"/>
      <c r="BW884" s="272"/>
      <c r="BX884" s="272"/>
      <c r="BY884" s="272"/>
      <c r="BZ884" s="272"/>
      <c r="CA884" s="272"/>
      <c r="CB884" s="272"/>
      <c r="CC884" s="272"/>
      <c r="CD884" s="272"/>
      <c r="CE884" s="272"/>
      <c r="CF884" s="272"/>
      <c r="CG884" s="272"/>
      <c r="CH884" s="272"/>
      <c r="CI884" s="272"/>
      <c r="CJ884" s="272"/>
      <c r="CK884" s="272"/>
      <c r="CL884" s="272"/>
      <c r="CM884" s="272"/>
      <c r="CN884" s="272"/>
      <c r="CO884" s="272"/>
      <c r="CP884" s="272"/>
      <c r="CQ884" s="272"/>
      <c r="CR884" s="272"/>
      <c r="CS884" s="272"/>
      <c r="CT884" s="272"/>
      <c r="CU884" s="272"/>
      <c r="CV884" s="272"/>
      <c r="CW884" s="272"/>
      <c r="CX884" s="272"/>
      <c r="CY884" s="272"/>
      <c r="CZ884" s="272"/>
      <c r="DA884" s="272"/>
      <c r="DB884" s="272"/>
      <c r="DC884" s="272"/>
      <c r="DD884" s="272"/>
      <c r="DE884" s="272"/>
      <c r="DF884" s="272"/>
      <c r="DG884" s="272"/>
      <c r="DH884" s="272"/>
      <c r="DI884" s="272"/>
      <c r="DJ884" s="272"/>
      <c r="DK884" s="272"/>
      <c r="DL884" s="272"/>
      <c r="DM884" s="272"/>
      <c r="DN884" s="272"/>
      <c r="DO884" s="272"/>
      <c r="DP884" s="272"/>
      <c r="DQ884" s="272"/>
      <c r="DR884" s="272"/>
      <c r="DS884" s="272"/>
      <c r="DT884" s="272"/>
      <c r="DU884" s="272"/>
      <c r="DV884" s="272"/>
      <c r="DW884" s="272"/>
      <c r="DX884" s="272"/>
      <c r="DY884" s="272"/>
      <c r="DZ884" s="272"/>
      <c r="EA884" s="272"/>
      <c r="EB884" s="272"/>
      <c r="EC884" s="272"/>
      <c r="ED884" s="272"/>
      <c r="EE884" s="272"/>
      <c r="EF884" s="272"/>
      <c r="EG884" s="272"/>
      <c r="EH884" s="272"/>
      <c r="EI884" s="272"/>
      <c r="EJ884" s="272"/>
      <c r="EK884" s="272"/>
      <c r="EL884" s="272"/>
      <c r="EM884" s="272"/>
      <c r="EN884" s="272"/>
      <c r="EO884" s="272"/>
      <c r="EP884" s="272"/>
      <c r="EQ884" s="272"/>
      <c r="ER884" s="272"/>
      <c r="ES884" s="272"/>
      <c r="ET884" s="272"/>
      <c r="EU884" s="272"/>
      <c r="EV884" s="272"/>
      <c r="EW884" s="272"/>
      <c r="EX884" s="272"/>
      <c r="EY884" s="272"/>
      <c r="EZ884" s="272"/>
      <c r="FA884" s="272"/>
      <c r="FB884" s="272"/>
      <c r="FC884" s="272"/>
      <c r="FD884" s="272"/>
      <c r="FE884" s="272"/>
      <c r="FF884" s="272"/>
      <c r="FG884" s="272"/>
      <c r="FH884" s="272"/>
      <c r="FI884" s="272"/>
      <c r="FJ884" s="272"/>
      <c r="FK884" s="272"/>
      <c r="FL884" s="272"/>
      <c r="FM884" s="272"/>
      <c r="FN884" s="272"/>
      <c r="FO884" s="272"/>
    </row>
    <row r="885" spans="3:171" ht="15">
      <c r="C885" s="301"/>
      <c r="D885" s="272"/>
      <c r="E885" s="272"/>
      <c r="F885" s="272"/>
      <c r="G885" s="272"/>
      <c r="H885" s="272"/>
      <c r="I885" s="272"/>
      <c r="J885" s="272"/>
      <c r="K885" s="272"/>
      <c r="L885" s="272"/>
      <c r="M885" s="272"/>
      <c r="N885" s="272"/>
      <c r="O885" s="272"/>
      <c r="P885" s="272"/>
      <c r="Q885" s="272"/>
      <c r="R885" s="272"/>
      <c r="S885" s="272"/>
      <c r="T885" s="272"/>
      <c r="U885" s="272"/>
      <c r="V885" s="272"/>
      <c r="W885" s="272"/>
      <c r="X885" s="272"/>
      <c r="Y885" s="272"/>
      <c r="Z885" s="272"/>
      <c r="AA885" s="272"/>
      <c r="AB885" s="272"/>
      <c r="AC885" s="272"/>
      <c r="AD885" s="272"/>
      <c r="AE885" s="272"/>
      <c r="AF885" s="272"/>
      <c r="AG885" s="272"/>
      <c r="AH885" s="272"/>
      <c r="AI885" s="272"/>
      <c r="AJ885" s="272"/>
      <c r="AK885" s="272"/>
      <c r="AL885" s="272"/>
      <c r="AM885" s="272"/>
      <c r="AN885" s="272"/>
      <c r="AO885" s="272"/>
      <c r="AP885" s="272"/>
      <c r="AQ885" s="272"/>
      <c r="AR885" s="272"/>
      <c r="AS885" s="272"/>
      <c r="AT885" s="272"/>
      <c r="AU885" s="272"/>
      <c r="AV885" s="272"/>
      <c r="AW885" s="272"/>
      <c r="AX885" s="272"/>
      <c r="AY885" s="272"/>
      <c r="AZ885" s="272"/>
      <c r="BA885" s="272"/>
      <c r="BB885" s="272"/>
      <c r="BC885" s="272"/>
      <c r="BD885" s="272"/>
      <c r="BE885" s="272"/>
      <c r="BF885" s="272"/>
      <c r="BG885" s="272"/>
      <c r="BH885" s="272"/>
      <c r="BI885" s="272"/>
      <c r="BJ885" s="272"/>
      <c r="BK885" s="272"/>
      <c r="BL885" s="272"/>
      <c r="BM885" s="272"/>
      <c r="BN885" s="272"/>
      <c r="BO885" s="272"/>
      <c r="BP885" s="272"/>
      <c r="BQ885" s="272"/>
      <c r="BR885" s="272"/>
      <c r="BS885" s="272"/>
      <c r="BT885" s="272"/>
      <c r="BU885" s="272"/>
      <c r="BV885" s="272"/>
      <c r="BW885" s="272"/>
      <c r="BX885" s="272"/>
      <c r="BY885" s="272"/>
      <c r="BZ885" s="272"/>
      <c r="CA885" s="272"/>
      <c r="CB885" s="272"/>
      <c r="CC885" s="272"/>
      <c r="CD885" s="272"/>
      <c r="CE885" s="272"/>
      <c r="CF885" s="272"/>
      <c r="CG885" s="272"/>
      <c r="CH885" s="272"/>
      <c r="CI885" s="272"/>
      <c r="CJ885" s="272"/>
      <c r="CK885" s="272"/>
      <c r="CL885" s="272"/>
      <c r="CM885" s="272"/>
      <c r="CN885" s="272"/>
      <c r="CO885" s="272"/>
      <c r="CP885" s="272"/>
      <c r="CQ885" s="272"/>
      <c r="CR885" s="272"/>
      <c r="CS885" s="272"/>
      <c r="CT885" s="272"/>
      <c r="CU885" s="272"/>
      <c r="CV885" s="272"/>
      <c r="CW885" s="272"/>
      <c r="CX885" s="272"/>
      <c r="CY885" s="272"/>
      <c r="CZ885" s="272"/>
      <c r="DA885" s="272"/>
      <c r="DB885" s="272"/>
      <c r="DC885" s="272"/>
      <c r="DD885" s="272"/>
      <c r="DE885" s="272"/>
      <c r="DF885" s="272"/>
      <c r="DG885" s="272"/>
      <c r="DH885" s="272"/>
      <c r="DI885" s="272"/>
      <c r="DJ885" s="272"/>
      <c r="DK885" s="272"/>
      <c r="DL885" s="272"/>
      <c r="DM885" s="272"/>
      <c r="DN885" s="272"/>
      <c r="DO885" s="272"/>
      <c r="DP885" s="272"/>
      <c r="DQ885" s="272"/>
      <c r="DR885" s="272"/>
      <c r="DS885" s="272"/>
      <c r="DT885" s="272"/>
      <c r="DU885" s="272"/>
      <c r="DV885" s="272"/>
      <c r="DW885" s="272"/>
      <c r="DX885" s="272"/>
      <c r="DY885" s="272"/>
      <c r="DZ885" s="272"/>
      <c r="EA885" s="272"/>
      <c r="EB885" s="272"/>
      <c r="EC885" s="272"/>
      <c r="ED885" s="272"/>
      <c r="EE885" s="272"/>
      <c r="EF885" s="272"/>
      <c r="EG885" s="272"/>
      <c r="EH885" s="272"/>
      <c r="EI885" s="272"/>
      <c r="EJ885" s="272"/>
      <c r="EK885" s="272"/>
      <c r="EL885" s="272"/>
      <c r="EM885" s="272"/>
      <c r="EN885" s="272"/>
      <c r="EO885" s="272"/>
      <c r="EP885" s="272"/>
      <c r="EQ885" s="272"/>
      <c r="ER885" s="272"/>
      <c r="ES885" s="272"/>
      <c r="ET885" s="272"/>
      <c r="EU885" s="272"/>
      <c r="EV885" s="272"/>
      <c r="EW885" s="272"/>
      <c r="EX885" s="272"/>
      <c r="EY885" s="272"/>
      <c r="EZ885" s="272"/>
      <c r="FA885" s="272"/>
      <c r="FB885" s="272"/>
      <c r="FC885" s="272"/>
      <c r="FD885" s="272"/>
      <c r="FE885" s="272"/>
      <c r="FF885" s="272"/>
      <c r="FG885" s="272"/>
      <c r="FH885" s="272"/>
      <c r="FI885" s="272"/>
      <c r="FJ885" s="272"/>
      <c r="FK885" s="272"/>
      <c r="FL885" s="272"/>
      <c r="FM885" s="272"/>
      <c r="FN885" s="272"/>
      <c r="FO885" s="272"/>
    </row>
    <row r="886" spans="3:171" ht="15">
      <c r="C886" s="301"/>
      <c r="D886" s="272"/>
      <c r="E886" s="272"/>
      <c r="F886" s="272"/>
      <c r="G886" s="272"/>
      <c r="H886" s="272"/>
      <c r="I886" s="272"/>
      <c r="J886" s="272"/>
      <c r="K886" s="272"/>
      <c r="L886" s="272"/>
      <c r="M886" s="272"/>
      <c r="N886" s="272"/>
      <c r="O886" s="272"/>
      <c r="P886" s="272"/>
      <c r="Q886" s="272"/>
      <c r="R886" s="272"/>
      <c r="S886" s="272"/>
      <c r="T886" s="272"/>
      <c r="U886" s="272"/>
      <c r="V886" s="272"/>
      <c r="W886" s="272"/>
      <c r="X886" s="272"/>
      <c r="Y886" s="272"/>
      <c r="Z886" s="272"/>
      <c r="AA886" s="272"/>
      <c r="AB886" s="272"/>
      <c r="AC886" s="272"/>
      <c r="AD886" s="272"/>
      <c r="AE886" s="272"/>
      <c r="AF886" s="272"/>
      <c r="AG886" s="272"/>
      <c r="AH886" s="272"/>
      <c r="AI886" s="272"/>
      <c r="AJ886" s="272"/>
      <c r="AK886" s="272"/>
      <c r="AL886" s="272"/>
      <c r="AM886" s="272"/>
      <c r="AN886" s="272"/>
      <c r="AO886" s="272"/>
      <c r="AP886" s="272"/>
      <c r="AQ886" s="272"/>
      <c r="AR886" s="272"/>
      <c r="AS886" s="272"/>
      <c r="AT886" s="272"/>
      <c r="AU886" s="272"/>
      <c r="AV886" s="272"/>
      <c r="AW886" s="272"/>
      <c r="AX886" s="272"/>
      <c r="AY886" s="272"/>
      <c r="AZ886" s="272"/>
      <c r="BA886" s="272"/>
      <c r="BB886" s="272"/>
      <c r="BC886" s="272"/>
      <c r="BD886" s="272"/>
      <c r="BE886" s="272"/>
      <c r="BF886" s="272"/>
      <c r="BG886" s="272"/>
      <c r="BH886" s="272"/>
      <c r="BI886" s="272"/>
      <c r="BJ886" s="272"/>
      <c r="BK886" s="272"/>
      <c r="BL886" s="272"/>
      <c r="BM886" s="272"/>
      <c r="BN886" s="272"/>
      <c r="BO886" s="272"/>
      <c r="BP886" s="272"/>
      <c r="BQ886" s="272"/>
      <c r="BR886" s="272"/>
      <c r="BS886" s="272"/>
      <c r="BT886" s="272"/>
      <c r="BU886" s="272"/>
      <c r="BV886" s="272"/>
      <c r="BW886" s="272"/>
      <c r="BX886" s="272"/>
      <c r="BY886" s="272"/>
      <c r="BZ886" s="272"/>
      <c r="CA886" s="272"/>
      <c r="CB886" s="272"/>
      <c r="CC886" s="272"/>
      <c r="CD886" s="272"/>
      <c r="CE886" s="272"/>
      <c r="CF886" s="272"/>
      <c r="CG886" s="272"/>
      <c r="CH886" s="272"/>
      <c r="CI886" s="272"/>
      <c r="CJ886" s="272"/>
      <c r="CK886" s="272"/>
      <c r="CL886" s="272"/>
      <c r="CM886" s="272"/>
      <c r="CN886" s="272"/>
      <c r="CO886" s="272"/>
      <c r="CP886" s="272"/>
      <c r="CQ886" s="272"/>
      <c r="CR886" s="272"/>
      <c r="CS886" s="272"/>
      <c r="CT886" s="272"/>
      <c r="CU886" s="272"/>
      <c r="CV886" s="272"/>
      <c r="CW886" s="272"/>
      <c r="CX886" s="272"/>
      <c r="CY886" s="272"/>
      <c r="CZ886" s="272"/>
      <c r="DA886" s="272"/>
      <c r="DB886" s="272"/>
      <c r="DC886" s="272"/>
      <c r="DD886" s="272"/>
      <c r="DE886" s="272"/>
      <c r="DF886" s="272"/>
      <c r="DG886" s="272"/>
      <c r="DH886" s="272"/>
      <c r="DI886" s="272"/>
      <c r="DJ886" s="272"/>
      <c r="DK886" s="272"/>
      <c r="DL886" s="272"/>
      <c r="DM886" s="272"/>
      <c r="DN886" s="272"/>
      <c r="DO886" s="272"/>
      <c r="DP886" s="272"/>
      <c r="DQ886" s="272"/>
      <c r="DR886" s="272"/>
      <c r="DS886" s="272"/>
      <c r="DT886" s="272"/>
      <c r="DU886" s="272"/>
      <c r="DV886" s="272"/>
      <c r="DW886" s="272"/>
      <c r="DX886" s="272"/>
      <c r="DY886" s="272"/>
      <c r="DZ886" s="272"/>
      <c r="EA886" s="272"/>
      <c r="EB886" s="272"/>
      <c r="EC886" s="272"/>
      <c r="ED886" s="272"/>
      <c r="EE886" s="272"/>
      <c r="EF886" s="272"/>
      <c r="EG886" s="272"/>
      <c r="EH886" s="272"/>
      <c r="EI886" s="272"/>
      <c r="EJ886" s="272"/>
      <c r="EK886" s="272"/>
      <c r="EL886" s="272"/>
      <c r="EM886" s="272"/>
      <c r="EN886" s="272"/>
      <c r="EO886" s="272"/>
      <c r="EP886" s="272"/>
      <c r="EQ886" s="272"/>
      <c r="ER886" s="272"/>
      <c r="ES886" s="272"/>
      <c r="ET886" s="272"/>
      <c r="EU886" s="272"/>
      <c r="EV886" s="272"/>
      <c r="EW886" s="272"/>
      <c r="EX886" s="272"/>
      <c r="EY886" s="272"/>
      <c r="EZ886" s="272"/>
      <c r="FA886" s="272"/>
      <c r="FB886" s="272"/>
      <c r="FC886" s="272"/>
      <c r="FD886" s="272"/>
      <c r="FE886" s="272"/>
      <c r="FF886" s="272"/>
      <c r="FG886" s="272"/>
      <c r="FH886" s="272"/>
      <c r="FI886" s="272"/>
      <c r="FJ886" s="272"/>
      <c r="FK886" s="272"/>
      <c r="FL886" s="272"/>
      <c r="FM886" s="272"/>
      <c r="FN886" s="272"/>
      <c r="FO886" s="272"/>
    </row>
    <row r="887" spans="3:171" ht="15">
      <c r="C887" s="301"/>
      <c r="D887" s="272"/>
      <c r="E887" s="272"/>
      <c r="F887" s="272"/>
      <c r="G887" s="272"/>
      <c r="H887" s="272"/>
      <c r="I887" s="272"/>
      <c r="J887" s="272"/>
      <c r="K887" s="272"/>
      <c r="L887" s="272"/>
      <c r="M887" s="272"/>
      <c r="N887" s="272"/>
      <c r="O887" s="272"/>
      <c r="P887" s="272"/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  <c r="AA887" s="272"/>
      <c r="AB887" s="272"/>
      <c r="AC887" s="272"/>
      <c r="AD887" s="272"/>
      <c r="AE887" s="272"/>
      <c r="AF887" s="272"/>
      <c r="AG887" s="272"/>
      <c r="AH887" s="272"/>
      <c r="AI887" s="272"/>
      <c r="AJ887" s="272"/>
      <c r="AK887" s="272"/>
      <c r="AL887" s="272"/>
      <c r="AM887" s="272"/>
      <c r="AN887" s="272"/>
      <c r="AO887" s="272"/>
      <c r="AP887" s="272"/>
      <c r="AQ887" s="272"/>
      <c r="AR887" s="272"/>
      <c r="AS887" s="272"/>
      <c r="AT887" s="272"/>
      <c r="AU887" s="272"/>
      <c r="AV887" s="272"/>
      <c r="AW887" s="272"/>
      <c r="AX887" s="272"/>
      <c r="AY887" s="272"/>
      <c r="AZ887" s="272"/>
      <c r="BA887" s="272"/>
      <c r="BB887" s="272"/>
      <c r="BC887" s="272"/>
      <c r="BD887" s="272"/>
      <c r="BE887" s="272"/>
      <c r="BF887" s="272"/>
      <c r="BG887" s="272"/>
      <c r="BH887" s="272"/>
      <c r="BI887" s="272"/>
      <c r="BJ887" s="272"/>
      <c r="BK887" s="272"/>
      <c r="BL887" s="272"/>
      <c r="BM887" s="272"/>
      <c r="BN887" s="272"/>
      <c r="BO887" s="272"/>
      <c r="BP887" s="272"/>
      <c r="BQ887" s="272"/>
      <c r="BR887" s="272"/>
      <c r="BS887" s="272"/>
      <c r="BT887" s="272"/>
      <c r="BU887" s="272"/>
      <c r="BV887" s="272"/>
      <c r="BW887" s="272"/>
      <c r="BX887" s="272"/>
      <c r="BY887" s="272"/>
      <c r="BZ887" s="272"/>
      <c r="CA887" s="272"/>
      <c r="CB887" s="272"/>
      <c r="CC887" s="272"/>
      <c r="CD887" s="272"/>
      <c r="CE887" s="272"/>
      <c r="CF887" s="272"/>
      <c r="CG887" s="272"/>
      <c r="CH887" s="272"/>
      <c r="CI887" s="272"/>
      <c r="CJ887" s="272"/>
      <c r="CK887" s="272"/>
      <c r="CL887" s="272"/>
      <c r="CM887" s="272"/>
      <c r="CN887" s="272"/>
      <c r="CO887" s="272"/>
      <c r="CP887" s="272"/>
      <c r="CQ887" s="272"/>
      <c r="CR887" s="272"/>
      <c r="CS887" s="272"/>
      <c r="CT887" s="272"/>
      <c r="CU887" s="272"/>
      <c r="CV887" s="272"/>
      <c r="CW887" s="272"/>
      <c r="CX887" s="272"/>
      <c r="CY887" s="272"/>
      <c r="CZ887" s="272"/>
      <c r="DA887" s="272"/>
      <c r="DB887" s="272"/>
      <c r="DC887" s="272"/>
      <c r="DD887" s="272"/>
      <c r="DE887" s="272"/>
      <c r="DF887" s="272"/>
      <c r="DG887" s="272"/>
      <c r="DH887" s="272"/>
      <c r="DI887" s="272"/>
      <c r="DJ887" s="272"/>
      <c r="DK887" s="272"/>
      <c r="DL887" s="272"/>
      <c r="DM887" s="272"/>
      <c r="DN887" s="272"/>
      <c r="DO887" s="272"/>
      <c r="DP887" s="272"/>
      <c r="DQ887" s="272"/>
      <c r="DR887" s="272"/>
      <c r="DS887" s="272"/>
      <c r="DT887" s="272"/>
      <c r="DU887" s="272"/>
      <c r="DV887" s="272"/>
      <c r="DW887" s="272"/>
      <c r="DX887" s="272"/>
      <c r="DY887" s="272"/>
      <c r="DZ887" s="272"/>
      <c r="EA887" s="272"/>
      <c r="EB887" s="272"/>
      <c r="EC887" s="272"/>
      <c r="ED887" s="272"/>
      <c r="EE887" s="272"/>
      <c r="EF887" s="272"/>
      <c r="EG887" s="272"/>
      <c r="EH887" s="272"/>
      <c r="EI887" s="272"/>
      <c r="EJ887" s="272"/>
      <c r="EK887" s="272"/>
      <c r="EL887" s="272"/>
      <c r="EM887" s="272"/>
      <c r="EN887" s="272"/>
      <c r="EO887" s="272"/>
      <c r="EP887" s="272"/>
      <c r="EQ887" s="272"/>
      <c r="ER887" s="272"/>
      <c r="ES887" s="272"/>
      <c r="ET887" s="272"/>
      <c r="EU887" s="272"/>
      <c r="EV887" s="272"/>
      <c r="EW887" s="272"/>
      <c r="EX887" s="272"/>
      <c r="EY887" s="272"/>
      <c r="EZ887" s="272"/>
      <c r="FA887" s="272"/>
      <c r="FB887" s="272"/>
      <c r="FC887" s="272"/>
      <c r="FD887" s="272"/>
      <c r="FE887" s="272"/>
      <c r="FF887" s="272"/>
      <c r="FG887" s="272"/>
      <c r="FH887" s="272"/>
      <c r="FI887" s="272"/>
      <c r="FJ887" s="272"/>
      <c r="FK887" s="272"/>
      <c r="FL887" s="272"/>
      <c r="FM887" s="272"/>
      <c r="FN887" s="272"/>
      <c r="FO887" s="272"/>
    </row>
    <row r="888" spans="3:171" ht="15">
      <c r="C888" s="301"/>
      <c r="D888" s="272"/>
      <c r="E888" s="272"/>
      <c r="F888" s="272"/>
      <c r="G888" s="272"/>
      <c r="H888" s="272"/>
      <c r="I888" s="272"/>
      <c r="J888" s="272"/>
      <c r="K888" s="272"/>
      <c r="L888" s="272"/>
      <c r="M888" s="272"/>
      <c r="N888" s="272"/>
      <c r="O888" s="272"/>
      <c r="P888" s="272"/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  <c r="AA888" s="272"/>
      <c r="AB888" s="272"/>
      <c r="AC888" s="272"/>
      <c r="AD888" s="272"/>
      <c r="AE888" s="272"/>
      <c r="AF888" s="272"/>
      <c r="AG888" s="272"/>
      <c r="AH888" s="272"/>
      <c r="AI888" s="272"/>
      <c r="AJ888" s="272"/>
      <c r="AK888" s="272"/>
      <c r="AL888" s="272"/>
      <c r="AM888" s="272"/>
      <c r="AN888" s="272"/>
      <c r="AO888" s="272"/>
      <c r="AP888" s="272"/>
      <c r="AQ888" s="272"/>
      <c r="AR888" s="272"/>
      <c r="AS888" s="272"/>
      <c r="AT888" s="272"/>
      <c r="AU888" s="272"/>
      <c r="AV888" s="272"/>
      <c r="AW888" s="272"/>
      <c r="AX888" s="272"/>
      <c r="AY888" s="272"/>
      <c r="AZ888" s="272"/>
      <c r="BA888" s="272"/>
      <c r="BB888" s="272"/>
      <c r="BC888" s="272"/>
      <c r="BD888" s="272"/>
      <c r="BE888" s="272"/>
      <c r="BF888" s="272"/>
      <c r="BG888" s="272"/>
      <c r="BH888" s="272"/>
      <c r="BI888" s="272"/>
      <c r="BJ888" s="272"/>
      <c r="BK888" s="272"/>
      <c r="BL888" s="272"/>
      <c r="BM888" s="272"/>
      <c r="BN888" s="272"/>
      <c r="BO888" s="272"/>
      <c r="BP888" s="272"/>
      <c r="BQ888" s="272"/>
      <c r="BR888" s="272"/>
      <c r="BS888" s="272"/>
      <c r="BT888" s="272"/>
      <c r="BU888" s="272"/>
      <c r="BV888" s="272"/>
      <c r="BW888" s="272"/>
      <c r="BX888" s="272"/>
      <c r="BY888" s="272"/>
      <c r="BZ888" s="272"/>
      <c r="CA888" s="272"/>
      <c r="CB888" s="272"/>
      <c r="CC888" s="272"/>
      <c r="CD888" s="272"/>
      <c r="CE888" s="272"/>
      <c r="CF888" s="272"/>
      <c r="CG888" s="272"/>
      <c r="CH888" s="272"/>
      <c r="CI888" s="272"/>
      <c r="CJ888" s="272"/>
      <c r="CK888" s="272"/>
      <c r="CL888" s="272"/>
      <c r="CM888" s="272"/>
      <c r="CN888" s="272"/>
      <c r="CO888" s="272"/>
      <c r="CP888" s="272"/>
      <c r="CQ888" s="272"/>
      <c r="CR888" s="272"/>
      <c r="CS888" s="272"/>
      <c r="CT888" s="272"/>
      <c r="CU888" s="272"/>
      <c r="CV888" s="272"/>
      <c r="CW888" s="272"/>
      <c r="CX888" s="272"/>
      <c r="CY888" s="272"/>
      <c r="CZ888" s="272"/>
      <c r="DA888" s="272"/>
      <c r="DB888" s="272"/>
      <c r="DC888" s="272"/>
      <c r="DD888" s="272"/>
      <c r="DE888" s="272"/>
      <c r="DF888" s="272"/>
      <c r="DG888" s="272"/>
      <c r="DH888" s="272"/>
      <c r="DI888" s="272"/>
      <c r="DJ888" s="272"/>
      <c r="DK888" s="272"/>
      <c r="DL888" s="272"/>
      <c r="DM888" s="272"/>
      <c r="DN888" s="272"/>
      <c r="DO888" s="272"/>
      <c r="DP888" s="272"/>
      <c r="DQ888" s="272"/>
      <c r="DR888" s="272"/>
      <c r="DS888" s="272"/>
      <c r="DT888" s="272"/>
      <c r="DU888" s="272"/>
      <c r="DV888" s="272"/>
      <c r="DW888" s="272"/>
      <c r="DX888" s="272"/>
      <c r="DY888" s="272"/>
      <c r="DZ888" s="272"/>
      <c r="EA888" s="272"/>
      <c r="EB888" s="272"/>
      <c r="EC888" s="272"/>
      <c r="ED888" s="272"/>
      <c r="EE888" s="272"/>
      <c r="EF888" s="272"/>
      <c r="EG888" s="272"/>
      <c r="EH888" s="272"/>
      <c r="EI888" s="272"/>
      <c r="EJ888" s="272"/>
      <c r="EK888" s="272"/>
      <c r="EL888" s="272"/>
      <c r="EM888" s="272"/>
      <c r="EN888" s="272"/>
      <c r="EO888" s="272"/>
      <c r="EP888" s="272"/>
      <c r="EQ888" s="272"/>
      <c r="ER888" s="272"/>
      <c r="ES888" s="272"/>
      <c r="ET888" s="272"/>
      <c r="EU888" s="272"/>
      <c r="EV888" s="272"/>
      <c r="EW888" s="272"/>
      <c r="EX888" s="272"/>
      <c r="EY888" s="272"/>
      <c r="EZ888" s="272"/>
      <c r="FA888" s="272"/>
      <c r="FB888" s="272"/>
      <c r="FC888" s="272"/>
      <c r="FD888" s="272"/>
      <c r="FE888" s="272"/>
      <c r="FF888" s="272"/>
      <c r="FG888" s="272"/>
      <c r="FH888" s="272"/>
      <c r="FI888" s="272"/>
      <c r="FJ888" s="272"/>
      <c r="FK888" s="272"/>
      <c r="FL888" s="272"/>
      <c r="FM888" s="272"/>
      <c r="FN888" s="272"/>
      <c r="FO888" s="272"/>
    </row>
    <row r="889" spans="3:171" ht="15">
      <c r="C889" s="301"/>
      <c r="D889" s="272"/>
      <c r="E889" s="272"/>
      <c r="F889" s="272"/>
      <c r="G889" s="272"/>
      <c r="H889" s="272"/>
      <c r="I889" s="272"/>
      <c r="J889" s="272"/>
      <c r="K889" s="272"/>
      <c r="L889" s="272"/>
      <c r="M889" s="272"/>
      <c r="N889" s="272"/>
      <c r="O889" s="272"/>
      <c r="P889" s="272"/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  <c r="AA889" s="272"/>
      <c r="AB889" s="272"/>
      <c r="AC889" s="272"/>
      <c r="AD889" s="272"/>
      <c r="AE889" s="272"/>
      <c r="AF889" s="272"/>
      <c r="AG889" s="272"/>
      <c r="AH889" s="272"/>
      <c r="AI889" s="272"/>
      <c r="AJ889" s="272"/>
      <c r="AK889" s="272"/>
      <c r="AL889" s="272"/>
      <c r="AM889" s="272"/>
      <c r="AN889" s="272"/>
      <c r="AO889" s="272"/>
      <c r="AP889" s="272"/>
      <c r="AQ889" s="272"/>
      <c r="AR889" s="272"/>
      <c r="AS889" s="272"/>
      <c r="AT889" s="272"/>
      <c r="AU889" s="272"/>
      <c r="AV889" s="272"/>
      <c r="AW889" s="272"/>
      <c r="AX889" s="272"/>
      <c r="AY889" s="272"/>
      <c r="AZ889" s="272"/>
      <c r="BA889" s="272"/>
      <c r="BB889" s="272"/>
      <c r="BC889" s="272"/>
      <c r="BD889" s="272"/>
      <c r="BE889" s="272"/>
      <c r="BF889" s="272"/>
      <c r="BG889" s="272"/>
      <c r="BH889" s="272"/>
      <c r="BI889" s="272"/>
      <c r="BJ889" s="272"/>
      <c r="BK889" s="272"/>
      <c r="BL889" s="272"/>
      <c r="BM889" s="272"/>
      <c r="BN889" s="272"/>
      <c r="BO889" s="272"/>
      <c r="BP889" s="272"/>
      <c r="BQ889" s="272"/>
      <c r="BR889" s="272"/>
      <c r="BS889" s="272"/>
      <c r="BT889" s="272"/>
      <c r="BU889" s="272"/>
      <c r="BV889" s="272"/>
      <c r="BW889" s="272"/>
      <c r="BX889" s="272"/>
      <c r="BY889" s="272"/>
      <c r="BZ889" s="272"/>
      <c r="CA889" s="272"/>
      <c r="CB889" s="272"/>
      <c r="CC889" s="272"/>
      <c r="CD889" s="272"/>
      <c r="CE889" s="272"/>
      <c r="CF889" s="272"/>
      <c r="CG889" s="272"/>
      <c r="CH889" s="272"/>
      <c r="CI889" s="272"/>
      <c r="CJ889" s="272"/>
      <c r="CK889" s="272"/>
      <c r="CL889" s="272"/>
      <c r="CM889" s="272"/>
      <c r="CN889" s="272"/>
      <c r="CO889" s="272"/>
      <c r="CP889" s="272"/>
      <c r="CQ889" s="272"/>
      <c r="CR889" s="272"/>
      <c r="CS889" s="272"/>
      <c r="CT889" s="272"/>
      <c r="CU889" s="272"/>
      <c r="CV889" s="272"/>
      <c r="CW889" s="272"/>
      <c r="CX889" s="272"/>
      <c r="CY889" s="272"/>
      <c r="CZ889" s="272"/>
      <c r="DA889" s="272"/>
      <c r="DB889" s="272"/>
      <c r="DC889" s="272"/>
      <c r="DD889" s="272"/>
      <c r="DE889" s="272"/>
      <c r="DF889" s="272"/>
      <c r="DG889" s="272"/>
      <c r="DH889" s="272"/>
      <c r="DI889" s="272"/>
      <c r="DJ889" s="272"/>
      <c r="DK889" s="272"/>
      <c r="DL889" s="272"/>
      <c r="DM889" s="272"/>
      <c r="DN889" s="272"/>
      <c r="DO889" s="272"/>
      <c r="DP889" s="272"/>
      <c r="DQ889" s="272"/>
      <c r="DR889" s="272"/>
      <c r="DS889" s="272"/>
      <c r="DT889" s="272"/>
      <c r="DU889" s="272"/>
      <c r="DV889" s="272"/>
      <c r="DW889" s="272"/>
      <c r="DX889" s="272"/>
      <c r="DY889" s="272"/>
      <c r="DZ889" s="272"/>
      <c r="EA889" s="272"/>
      <c r="EB889" s="272"/>
      <c r="EC889" s="272"/>
      <c r="ED889" s="272"/>
      <c r="EE889" s="272"/>
      <c r="EF889" s="272"/>
      <c r="EG889" s="272"/>
      <c r="EH889" s="272"/>
      <c r="EI889" s="272"/>
      <c r="EJ889" s="272"/>
      <c r="EK889" s="272"/>
      <c r="EL889" s="272"/>
      <c r="EM889" s="272"/>
      <c r="EN889" s="272"/>
      <c r="EO889" s="272"/>
      <c r="EP889" s="272"/>
      <c r="EQ889" s="272"/>
      <c r="ER889" s="272"/>
      <c r="ES889" s="272"/>
      <c r="ET889" s="272"/>
      <c r="EU889" s="272"/>
      <c r="EV889" s="272"/>
      <c r="EW889" s="272"/>
      <c r="EX889" s="272"/>
      <c r="EY889" s="272"/>
      <c r="EZ889" s="272"/>
      <c r="FA889" s="272"/>
      <c r="FB889" s="272"/>
      <c r="FC889" s="272"/>
      <c r="FD889" s="272"/>
      <c r="FE889" s="272"/>
      <c r="FF889" s="272"/>
      <c r="FG889" s="272"/>
      <c r="FH889" s="272"/>
      <c r="FI889" s="272"/>
      <c r="FJ889" s="272"/>
      <c r="FK889" s="272"/>
      <c r="FL889" s="272"/>
      <c r="FM889" s="272"/>
      <c r="FN889" s="272"/>
      <c r="FO889" s="272"/>
    </row>
    <row r="890" spans="3:171" ht="15">
      <c r="C890" s="301"/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2"/>
      <c r="O890" s="272"/>
      <c r="P890" s="272"/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  <c r="AA890" s="272"/>
      <c r="AB890" s="272"/>
      <c r="AC890" s="272"/>
      <c r="AD890" s="272"/>
      <c r="AE890" s="272"/>
      <c r="AF890" s="272"/>
      <c r="AG890" s="272"/>
      <c r="AH890" s="272"/>
      <c r="AI890" s="272"/>
      <c r="AJ890" s="272"/>
      <c r="AK890" s="272"/>
      <c r="AL890" s="272"/>
      <c r="AM890" s="272"/>
      <c r="AN890" s="272"/>
      <c r="AO890" s="272"/>
      <c r="AP890" s="272"/>
      <c r="AQ890" s="272"/>
      <c r="AR890" s="272"/>
      <c r="AS890" s="272"/>
      <c r="AT890" s="272"/>
      <c r="AU890" s="272"/>
      <c r="AV890" s="272"/>
      <c r="AW890" s="272"/>
      <c r="AX890" s="272"/>
      <c r="AY890" s="272"/>
      <c r="AZ890" s="272"/>
      <c r="BA890" s="272"/>
      <c r="BB890" s="272"/>
      <c r="BC890" s="272"/>
      <c r="BD890" s="272"/>
      <c r="BE890" s="272"/>
      <c r="BF890" s="272"/>
      <c r="BG890" s="272"/>
      <c r="BH890" s="272"/>
      <c r="BI890" s="272"/>
      <c r="BJ890" s="272"/>
      <c r="BK890" s="272"/>
      <c r="BL890" s="272"/>
      <c r="BM890" s="272"/>
      <c r="BN890" s="272"/>
      <c r="BO890" s="272"/>
      <c r="BP890" s="272"/>
      <c r="BQ890" s="272"/>
      <c r="BR890" s="272"/>
      <c r="BS890" s="272"/>
      <c r="BT890" s="272"/>
      <c r="BU890" s="272"/>
      <c r="BV890" s="272"/>
      <c r="BW890" s="272"/>
      <c r="BX890" s="272"/>
      <c r="BY890" s="272"/>
      <c r="BZ890" s="272"/>
      <c r="CA890" s="272"/>
      <c r="CB890" s="272"/>
      <c r="CC890" s="272"/>
      <c r="CD890" s="272"/>
      <c r="CE890" s="272"/>
      <c r="CF890" s="272"/>
      <c r="CG890" s="272"/>
      <c r="CH890" s="272"/>
      <c r="CI890" s="272"/>
      <c r="CJ890" s="272"/>
      <c r="CK890" s="272"/>
      <c r="CL890" s="272"/>
      <c r="CM890" s="272"/>
      <c r="CN890" s="272"/>
      <c r="CO890" s="272"/>
      <c r="CP890" s="272"/>
      <c r="CQ890" s="272"/>
      <c r="CR890" s="272"/>
      <c r="CS890" s="272"/>
      <c r="CT890" s="272"/>
      <c r="CU890" s="272"/>
      <c r="CV890" s="272"/>
      <c r="CW890" s="272"/>
      <c r="CX890" s="272"/>
      <c r="CY890" s="272"/>
      <c r="CZ890" s="272"/>
      <c r="DA890" s="272"/>
      <c r="DB890" s="272"/>
      <c r="DC890" s="272"/>
      <c r="DD890" s="272"/>
      <c r="DE890" s="272"/>
      <c r="DF890" s="272"/>
      <c r="DG890" s="272"/>
      <c r="DH890" s="272"/>
      <c r="DI890" s="272"/>
      <c r="DJ890" s="272"/>
      <c r="DK890" s="272"/>
      <c r="DL890" s="272"/>
      <c r="DM890" s="272"/>
      <c r="DN890" s="272"/>
      <c r="DO890" s="272"/>
      <c r="DP890" s="272"/>
      <c r="DQ890" s="272"/>
      <c r="DR890" s="272"/>
      <c r="DS890" s="272"/>
      <c r="DT890" s="272"/>
      <c r="DU890" s="272"/>
      <c r="DV890" s="272"/>
      <c r="DW890" s="272"/>
      <c r="DX890" s="272"/>
      <c r="DY890" s="272"/>
      <c r="DZ890" s="272"/>
      <c r="EA890" s="272"/>
      <c r="EB890" s="272"/>
      <c r="EC890" s="272"/>
      <c r="ED890" s="272"/>
      <c r="EE890" s="272"/>
      <c r="EF890" s="272"/>
      <c r="EG890" s="272"/>
      <c r="EH890" s="272"/>
      <c r="EI890" s="272"/>
      <c r="EJ890" s="272"/>
      <c r="EK890" s="272"/>
      <c r="EL890" s="272"/>
      <c r="EM890" s="272"/>
      <c r="EN890" s="272"/>
      <c r="EO890" s="272"/>
      <c r="EP890" s="272"/>
      <c r="EQ890" s="272"/>
      <c r="ER890" s="272"/>
      <c r="ES890" s="272"/>
      <c r="ET890" s="272"/>
      <c r="EU890" s="272"/>
      <c r="EV890" s="272"/>
      <c r="EW890" s="272"/>
      <c r="EX890" s="272"/>
      <c r="EY890" s="272"/>
      <c r="EZ890" s="272"/>
      <c r="FA890" s="272"/>
      <c r="FB890" s="272"/>
      <c r="FC890" s="272"/>
      <c r="FD890" s="272"/>
      <c r="FE890" s="272"/>
      <c r="FF890" s="272"/>
      <c r="FG890" s="272"/>
      <c r="FH890" s="272"/>
      <c r="FI890" s="272"/>
      <c r="FJ890" s="272"/>
      <c r="FK890" s="272"/>
      <c r="FL890" s="272"/>
      <c r="FM890" s="272"/>
      <c r="FN890" s="272"/>
      <c r="FO890" s="272"/>
    </row>
    <row r="891" spans="3:171" ht="15">
      <c r="C891" s="301"/>
      <c r="D891" s="272"/>
      <c r="E891" s="272"/>
      <c r="F891" s="272"/>
      <c r="G891" s="272"/>
      <c r="H891" s="272"/>
      <c r="I891" s="272"/>
      <c r="J891" s="272"/>
      <c r="K891" s="272"/>
      <c r="L891" s="272"/>
      <c r="M891" s="272"/>
      <c r="N891" s="272"/>
      <c r="O891" s="272"/>
      <c r="P891" s="272"/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  <c r="AA891" s="272"/>
      <c r="AB891" s="272"/>
      <c r="AC891" s="272"/>
      <c r="AD891" s="272"/>
      <c r="AE891" s="272"/>
      <c r="AF891" s="272"/>
      <c r="AG891" s="272"/>
      <c r="AH891" s="272"/>
      <c r="AI891" s="272"/>
      <c r="AJ891" s="272"/>
      <c r="AK891" s="272"/>
      <c r="AL891" s="272"/>
      <c r="AM891" s="272"/>
      <c r="AN891" s="272"/>
      <c r="AO891" s="272"/>
      <c r="AP891" s="272"/>
      <c r="AQ891" s="272"/>
      <c r="AR891" s="272"/>
      <c r="AS891" s="272"/>
      <c r="AT891" s="272"/>
      <c r="AU891" s="272"/>
      <c r="AV891" s="272"/>
      <c r="AW891" s="272"/>
      <c r="AX891" s="272"/>
      <c r="AY891" s="272"/>
      <c r="AZ891" s="272"/>
      <c r="BA891" s="272"/>
      <c r="BB891" s="272"/>
      <c r="BC891" s="272"/>
      <c r="BD891" s="272"/>
      <c r="BE891" s="272"/>
      <c r="BF891" s="272"/>
      <c r="BG891" s="272"/>
      <c r="BH891" s="272"/>
      <c r="BI891" s="272"/>
      <c r="BJ891" s="272"/>
      <c r="BK891" s="272"/>
      <c r="BL891" s="272"/>
      <c r="BM891" s="272"/>
      <c r="BN891" s="272"/>
      <c r="BO891" s="272"/>
      <c r="BP891" s="272"/>
      <c r="BQ891" s="272"/>
      <c r="BR891" s="272"/>
      <c r="BS891" s="272"/>
      <c r="BT891" s="272"/>
      <c r="BU891" s="272"/>
      <c r="BV891" s="272"/>
      <c r="BW891" s="272"/>
      <c r="BX891" s="272"/>
      <c r="BY891" s="272"/>
      <c r="BZ891" s="272"/>
      <c r="CA891" s="272"/>
      <c r="CB891" s="272"/>
      <c r="CC891" s="272"/>
      <c r="CD891" s="272"/>
      <c r="CE891" s="272"/>
      <c r="CF891" s="272"/>
      <c r="CG891" s="272"/>
      <c r="CH891" s="272"/>
      <c r="CI891" s="272"/>
      <c r="CJ891" s="272"/>
      <c r="CK891" s="272"/>
      <c r="CL891" s="272"/>
      <c r="CM891" s="272"/>
      <c r="CN891" s="272"/>
      <c r="CO891" s="272"/>
      <c r="CP891" s="272"/>
      <c r="CQ891" s="272"/>
      <c r="CR891" s="272"/>
      <c r="CS891" s="272"/>
      <c r="CT891" s="272"/>
      <c r="CU891" s="272"/>
      <c r="CV891" s="272"/>
      <c r="CW891" s="272"/>
      <c r="CX891" s="272"/>
      <c r="CY891" s="272"/>
      <c r="CZ891" s="272"/>
      <c r="DA891" s="272"/>
      <c r="DB891" s="272"/>
      <c r="DC891" s="272"/>
      <c r="DD891" s="272"/>
      <c r="DE891" s="272"/>
      <c r="DF891" s="272"/>
      <c r="DG891" s="272"/>
      <c r="DH891" s="272"/>
      <c r="DI891" s="272"/>
      <c r="DJ891" s="272"/>
      <c r="DK891" s="272"/>
      <c r="DL891" s="272"/>
      <c r="DM891" s="272"/>
      <c r="DN891" s="272"/>
      <c r="DO891" s="272"/>
      <c r="DP891" s="272"/>
      <c r="DQ891" s="272"/>
      <c r="DR891" s="272"/>
      <c r="DS891" s="272"/>
      <c r="DT891" s="272"/>
      <c r="DU891" s="272"/>
      <c r="DV891" s="272"/>
      <c r="DW891" s="272"/>
      <c r="DX891" s="272"/>
      <c r="DY891" s="272"/>
      <c r="DZ891" s="272"/>
      <c r="EA891" s="272"/>
      <c r="EB891" s="272"/>
      <c r="EC891" s="272"/>
      <c r="ED891" s="272"/>
      <c r="EE891" s="272"/>
      <c r="EF891" s="272"/>
      <c r="EG891" s="272"/>
      <c r="EH891" s="272"/>
      <c r="EI891" s="272"/>
      <c r="EJ891" s="272"/>
      <c r="EK891" s="272"/>
      <c r="EL891" s="272"/>
      <c r="EM891" s="272"/>
      <c r="EN891" s="272"/>
      <c r="EO891" s="272"/>
      <c r="EP891" s="272"/>
      <c r="EQ891" s="272"/>
      <c r="ER891" s="272"/>
      <c r="ES891" s="272"/>
      <c r="ET891" s="272"/>
      <c r="EU891" s="272"/>
      <c r="EV891" s="272"/>
      <c r="EW891" s="272"/>
      <c r="EX891" s="272"/>
      <c r="EY891" s="272"/>
      <c r="EZ891" s="272"/>
      <c r="FA891" s="272"/>
      <c r="FB891" s="272"/>
      <c r="FC891" s="272"/>
      <c r="FD891" s="272"/>
      <c r="FE891" s="272"/>
      <c r="FF891" s="272"/>
      <c r="FG891" s="272"/>
      <c r="FH891" s="272"/>
      <c r="FI891" s="272"/>
      <c r="FJ891" s="272"/>
      <c r="FK891" s="272"/>
      <c r="FL891" s="272"/>
      <c r="FM891" s="272"/>
      <c r="FN891" s="272"/>
      <c r="FO891" s="272"/>
    </row>
    <row r="892" spans="3:171" ht="15">
      <c r="C892" s="301"/>
      <c r="D892" s="272"/>
      <c r="E892" s="272"/>
      <c r="F892" s="272"/>
      <c r="G892" s="272"/>
      <c r="H892" s="272"/>
      <c r="I892" s="272"/>
      <c r="J892" s="272"/>
      <c r="K892" s="272"/>
      <c r="L892" s="272"/>
      <c r="M892" s="272"/>
      <c r="N892" s="272"/>
      <c r="O892" s="272"/>
      <c r="P892" s="272"/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  <c r="AA892" s="272"/>
      <c r="AB892" s="272"/>
      <c r="AC892" s="272"/>
      <c r="AD892" s="272"/>
      <c r="AE892" s="272"/>
      <c r="AF892" s="272"/>
      <c r="AG892" s="272"/>
      <c r="AH892" s="272"/>
      <c r="AI892" s="272"/>
      <c r="AJ892" s="272"/>
      <c r="AK892" s="272"/>
      <c r="AL892" s="272"/>
      <c r="AM892" s="272"/>
      <c r="AN892" s="272"/>
      <c r="AO892" s="272"/>
      <c r="AP892" s="272"/>
      <c r="AQ892" s="272"/>
      <c r="AR892" s="272"/>
      <c r="AS892" s="272"/>
      <c r="AT892" s="272"/>
      <c r="AU892" s="272"/>
      <c r="AV892" s="272"/>
      <c r="AW892" s="272"/>
      <c r="AX892" s="272"/>
      <c r="AY892" s="272"/>
      <c r="AZ892" s="272"/>
      <c r="BA892" s="272"/>
      <c r="BB892" s="272"/>
      <c r="BC892" s="272"/>
      <c r="BD892" s="272"/>
      <c r="BE892" s="272"/>
      <c r="BF892" s="272"/>
      <c r="BG892" s="272"/>
      <c r="BH892" s="272"/>
      <c r="BI892" s="272"/>
      <c r="BJ892" s="272"/>
      <c r="BK892" s="272"/>
      <c r="BL892" s="272"/>
      <c r="BM892" s="272"/>
      <c r="BN892" s="272"/>
      <c r="BO892" s="272"/>
      <c r="BP892" s="272"/>
      <c r="BQ892" s="272"/>
      <c r="BR892" s="272"/>
      <c r="BS892" s="272"/>
      <c r="BT892" s="272"/>
      <c r="BU892" s="272"/>
      <c r="BV892" s="272"/>
      <c r="BW892" s="272"/>
      <c r="BX892" s="272"/>
      <c r="BY892" s="272"/>
      <c r="BZ892" s="272"/>
      <c r="CA892" s="272"/>
      <c r="CB892" s="272"/>
      <c r="CC892" s="272"/>
      <c r="CD892" s="272"/>
      <c r="CE892" s="272"/>
      <c r="CF892" s="272"/>
      <c r="CG892" s="272"/>
      <c r="CH892" s="272"/>
      <c r="CI892" s="272"/>
      <c r="CJ892" s="272"/>
      <c r="CK892" s="272"/>
      <c r="CL892" s="272"/>
      <c r="CM892" s="272"/>
      <c r="CN892" s="272"/>
      <c r="CO892" s="272"/>
      <c r="CP892" s="272"/>
      <c r="CQ892" s="272"/>
      <c r="CR892" s="272"/>
      <c r="CS892" s="272"/>
      <c r="CT892" s="272"/>
      <c r="CU892" s="272"/>
      <c r="CV892" s="272"/>
      <c r="CW892" s="272"/>
      <c r="CX892" s="272"/>
      <c r="CY892" s="272"/>
      <c r="CZ892" s="272"/>
      <c r="DA892" s="272"/>
      <c r="DB892" s="272"/>
      <c r="DC892" s="272"/>
      <c r="DD892" s="272"/>
      <c r="DE892" s="272"/>
      <c r="DF892" s="272"/>
      <c r="DG892" s="272"/>
      <c r="DH892" s="272"/>
      <c r="DI892" s="272"/>
      <c r="DJ892" s="272"/>
      <c r="DK892" s="272"/>
      <c r="DL892" s="272"/>
      <c r="DM892" s="272"/>
      <c r="DN892" s="272"/>
      <c r="DO892" s="272"/>
      <c r="DP892" s="272"/>
      <c r="DQ892" s="272"/>
      <c r="DR892" s="272"/>
      <c r="DS892" s="272"/>
      <c r="DT892" s="272"/>
      <c r="DU892" s="272"/>
      <c r="DV892" s="272"/>
      <c r="DW892" s="272"/>
      <c r="DX892" s="272"/>
      <c r="DY892" s="272"/>
      <c r="DZ892" s="272"/>
      <c r="EA892" s="272"/>
      <c r="EB892" s="272"/>
      <c r="EC892" s="272"/>
      <c r="ED892" s="272"/>
      <c r="EE892" s="272"/>
      <c r="EF892" s="272"/>
      <c r="EG892" s="272"/>
      <c r="EH892" s="272"/>
      <c r="EI892" s="272"/>
      <c r="EJ892" s="272"/>
      <c r="EK892" s="272"/>
      <c r="EL892" s="272"/>
      <c r="EM892" s="272"/>
      <c r="EN892" s="272"/>
      <c r="EO892" s="272"/>
      <c r="EP892" s="272"/>
      <c r="EQ892" s="272"/>
      <c r="ER892" s="272"/>
      <c r="ES892" s="272"/>
      <c r="ET892" s="272"/>
      <c r="EU892" s="272"/>
      <c r="EV892" s="272"/>
      <c r="EW892" s="272"/>
      <c r="EX892" s="272"/>
      <c r="EY892" s="272"/>
      <c r="EZ892" s="272"/>
      <c r="FA892" s="272"/>
      <c r="FB892" s="272"/>
      <c r="FC892" s="272"/>
      <c r="FD892" s="272"/>
      <c r="FE892" s="272"/>
      <c r="FF892" s="272"/>
      <c r="FG892" s="272"/>
      <c r="FH892" s="272"/>
      <c r="FI892" s="272"/>
      <c r="FJ892" s="272"/>
      <c r="FK892" s="272"/>
      <c r="FL892" s="272"/>
      <c r="FM892" s="272"/>
      <c r="FN892" s="272"/>
      <c r="FO892" s="272"/>
    </row>
    <row r="893" spans="3:171" ht="15">
      <c r="C893" s="301"/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  <c r="AA893" s="272"/>
      <c r="AB893" s="272"/>
      <c r="AC893" s="272"/>
      <c r="AD893" s="272"/>
      <c r="AE893" s="272"/>
      <c r="AF893" s="272"/>
      <c r="AG893" s="272"/>
      <c r="AH893" s="272"/>
      <c r="AI893" s="272"/>
      <c r="AJ893" s="272"/>
      <c r="AK893" s="272"/>
      <c r="AL893" s="272"/>
      <c r="AM893" s="272"/>
      <c r="AN893" s="272"/>
      <c r="AO893" s="272"/>
      <c r="AP893" s="272"/>
      <c r="AQ893" s="272"/>
      <c r="AR893" s="272"/>
      <c r="AS893" s="272"/>
      <c r="AT893" s="272"/>
      <c r="AU893" s="272"/>
      <c r="AV893" s="272"/>
      <c r="AW893" s="272"/>
      <c r="AX893" s="272"/>
      <c r="AY893" s="272"/>
      <c r="AZ893" s="272"/>
      <c r="BA893" s="272"/>
      <c r="BB893" s="272"/>
      <c r="BC893" s="272"/>
      <c r="BD893" s="272"/>
      <c r="BE893" s="272"/>
      <c r="BF893" s="272"/>
      <c r="BG893" s="272"/>
      <c r="BH893" s="272"/>
      <c r="BI893" s="272"/>
      <c r="BJ893" s="272"/>
      <c r="BK893" s="272"/>
      <c r="BL893" s="272"/>
      <c r="BM893" s="272"/>
      <c r="BN893" s="272"/>
      <c r="BO893" s="272"/>
      <c r="BP893" s="272"/>
      <c r="BQ893" s="272"/>
      <c r="BR893" s="272"/>
      <c r="BS893" s="272"/>
      <c r="BT893" s="272"/>
      <c r="BU893" s="272"/>
      <c r="BV893" s="272"/>
      <c r="BW893" s="272"/>
      <c r="BX893" s="272"/>
      <c r="BY893" s="272"/>
      <c r="BZ893" s="272"/>
      <c r="CA893" s="272"/>
      <c r="CB893" s="272"/>
      <c r="CC893" s="272"/>
      <c r="CD893" s="272"/>
      <c r="CE893" s="272"/>
      <c r="CF893" s="272"/>
      <c r="CG893" s="272"/>
      <c r="CH893" s="272"/>
      <c r="CI893" s="272"/>
      <c r="CJ893" s="272"/>
      <c r="CK893" s="272"/>
      <c r="CL893" s="272"/>
      <c r="CM893" s="272"/>
      <c r="CN893" s="272"/>
      <c r="CO893" s="272"/>
      <c r="CP893" s="272"/>
      <c r="CQ893" s="272"/>
      <c r="CR893" s="272"/>
      <c r="CS893" s="272"/>
      <c r="CT893" s="272"/>
      <c r="CU893" s="272"/>
      <c r="CV893" s="272"/>
      <c r="CW893" s="272"/>
      <c r="CX893" s="272"/>
      <c r="CY893" s="272"/>
      <c r="CZ893" s="272"/>
      <c r="DA893" s="272"/>
      <c r="DB893" s="272"/>
      <c r="DC893" s="272"/>
      <c r="DD893" s="272"/>
      <c r="DE893" s="272"/>
      <c r="DF893" s="272"/>
      <c r="DG893" s="272"/>
      <c r="DH893" s="272"/>
      <c r="DI893" s="272"/>
      <c r="DJ893" s="272"/>
      <c r="DK893" s="272"/>
      <c r="DL893" s="272"/>
      <c r="DM893" s="272"/>
      <c r="DN893" s="272"/>
      <c r="DO893" s="272"/>
      <c r="DP893" s="272"/>
      <c r="DQ893" s="272"/>
      <c r="DR893" s="272"/>
      <c r="DS893" s="272"/>
      <c r="DT893" s="272"/>
      <c r="DU893" s="272"/>
      <c r="DV893" s="272"/>
      <c r="DW893" s="272"/>
      <c r="DX893" s="272"/>
      <c r="DY893" s="272"/>
      <c r="DZ893" s="272"/>
      <c r="EA893" s="272"/>
      <c r="EB893" s="272"/>
      <c r="EC893" s="272"/>
      <c r="ED893" s="272"/>
      <c r="EE893" s="272"/>
      <c r="EF893" s="272"/>
      <c r="EG893" s="272"/>
      <c r="EH893" s="272"/>
      <c r="EI893" s="272"/>
      <c r="EJ893" s="272"/>
      <c r="EK893" s="272"/>
      <c r="EL893" s="272"/>
      <c r="EM893" s="272"/>
      <c r="EN893" s="272"/>
      <c r="EO893" s="272"/>
      <c r="EP893" s="272"/>
      <c r="EQ893" s="272"/>
      <c r="ER893" s="272"/>
      <c r="ES893" s="272"/>
      <c r="ET893" s="272"/>
      <c r="EU893" s="272"/>
      <c r="EV893" s="272"/>
      <c r="EW893" s="272"/>
      <c r="EX893" s="272"/>
      <c r="EY893" s="272"/>
      <c r="EZ893" s="272"/>
      <c r="FA893" s="272"/>
      <c r="FB893" s="272"/>
      <c r="FC893" s="272"/>
      <c r="FD893" s="272"/>
      <c r="FE893" s="272"/>
      <c r="FF893" s="272"/>
      <c r="FG893" s="272"/>
      <c r="FH893" s="272"/>
      <c r="FI893" s="272"/>
      <c r="FJ893" s="272"/>
      <c r="FK893" s="272"/>
      <c r="FL893" s="272"/>
      <c r="FM893" s="272"/>
      <c r="FN893" s="272"/>
      <c r="FO893" s="272"/>
    </row>
    <row r="894" spans="3:171" ht="15">
      <c r="C894" s="301"/>
      <c r="D894" s="272"/>
      <c r="E894" s="272"/>
      <c r="F894" s="272"/>
      <c r="G894" s="272"/>
      <c r="H894" s="272"/>
      <c r="I894" s="272"/>
      <c r="J894" s="272"/>
      <c r="K894" s="272"/>
      <c r="L894" s="272"/>
      <c r="M894" s="272"/>
      <c r="N894" s="272"/>
      <c r="O894" s="272"/>
      <c r="P894" s="272"/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  <c r="AA894" s="272"/>
      <c r="AB894" s="272"/>
      <c r="AC894" s="272"/>
      <c r="AD894" s="272"/>
      <c r="AE894" s="272"/>
      <c r="AF894" s="272"/>
      <c r="AG894" s="272"/>
      <c r="AH894" s="272"/>
      <c r="AI894" s="272"/>
      <c r="AJ894" s="272"/>
      <c r="AK894" s="272"/>
      <c r="AL894" s="272"/>
      <c r="AM894" s="272"/>
      <c r="AN894" s="272"/>
      <c r="AO894" s="272"/>
      <c r="AP894" s="272"/>
      <c r="AQ894" s="272"/>
      <c r="AR894" s="272"/>
      <c r="AS894" s="272"/>
      <c r="AT894" s="272"/>
      <c r="AU894" s="272"/>
      <c r="AV894" s="272"/>
      <c r="AW894" s="272"/>
      <c r="AX894" s="272"/>
      <c r="AY894" s="272"/>
      <c r="AZ894" s="272"/>
      <c r="BA894" s="272"/>
      <c r="BB894" s="272"/>
      <c r="BC894" s="272"/>
      <c r="BD894" s="272"/>
      <c r="BE894" s="272"/>
      <c r="BF894" s="272"/>
      <c r="BG894" s="272"/>
      <c r="BH894" s="272"/>
      <c r="BI894" s="272"/>
      <c r="BJ894" s="272"/>
      <c r="BK894" s="272"/>
      <c r="BL894" s="272"/>
      <c r="BM894" s="272"/>
      <c r="BN894" s="272"/>
      <c r="BO894" s="272"/>
      <c r="BP894" s="272"/>
      <c r="BQ894" s="272"/>
      <c r="BR894" s="272"/>
      <c r="BS894" s="272"/>
      <c r="BT894" s="272"/>
      <c r="BU894" s="272"/>
      <c r="BV894" s="272"/>
      <c r="BW894" s="272"/>
      <c r="BX894" s="272"/>
      <c r="BY894" s="272"/>
      <c r="BZ894" s="272"/>
      <c r="CA894" s="272"/>
      <c r="CB894" s="272"/>
      <c r="CC894" s="272"/>
      <c r="CD894" s="272"/>
      <c r="CE894" s="272"/>
      <c r="CF894" s="272"/>
      <c r="CG894" s="272"/>
      <c r="CH894" s="272"/>
      <c r="CI894" s="272"/>
      <c r="CJ894" s="272"/>
      <c r="CK894" s="272"/>
      <c r="CL894" s="272"/>
      <c r="CM894" s="272"/>
      <c r="CN894" s="272"/>
      <c r="CO894" s="272"/>
      <c r="CP894" s="272"/>
      <c r="CQ894" s="272"/>
      <c r="CR894" s="272"/>
      <c r="CS894" s="272"/>
      <c r="CT894" s="272"/>
      <c r="CU894" s="272"/>
      <c r="CV894" s="272"/>
      <c r="CW894" s="272"/>
      <c r="CX894" s="272"/>
      <c r="CY894" s="272"/>
      <c r="CZ894" s="272"/>
      <c r="DA894" s="272"/>
      <c r="DB894" s="272"/>
      <c r="DC894" s="272"/>
      <c r="DD894" s="272"/>
      <c r="DE894" s="272"/>
      <c r="DF894" s="272"/>
      <c r="DG894" s="272"/>
      <c r="DH894" s="272"/>
      <c r="DI894" s="272"/>
      <c r="DJ894" s="272"/>
      <c r="DK894" s="272"/>
      <c r="DL894" s="272"/>
      <c r="DM894" s="272"/>
      <c r="DN894" s="272"/>
      <c r="DO894" s="272"/>
      <c r="DP894" s="272"/>
      <c r="DQ894" s="272"/>
      <c r="DR894" s="272"/>
      <c r="DS894" s="272"/>
      <c r="DT894" s="272"/>
      <c r="DU894" s="272"/>
      <c r="DV894" s="272"/>
      <c r="DW894" s="272"/>
      <c r="DX894" s="272"/>
      <c r="DY894" s="272"/>
      <c r="DZ894" s="272"/>
      <c r="EA894" s="272"/>
      <c r="EB894" s="272"/>
      <c r="EC894" s="272"/>
      <c r="ED894" s="272"/>
      <c r="EE894" s="272"/>
      <c r="EF894" s="272"/>
      <c r="EG894" s="272"/>
      <c r="EH894" s="272"/>
      <c r="EI894" s="272"/>
      <c r="EJ894" s="272"/>
      <c r="EK894" s="272"/>
      <c r="EL894" s="272"/>
      <c r="EM894" s="272"/>
      <c r="EN894" s="272"/>
      <c r="EO894" s="272"/>
      <c r="EP894" s="272"/>
      <c r="EQ894" s="272"/>
      <c r="ER894" s="272"/>
      <c r="ES894" s="272"/>
      <c r="ET894" s="272"/>
      <c r="EU894" s="272"/>
      <c r="EV894" s="272"/>
      <c r="EW894" s="272"/>
      <c r="EX894" s="272"/>
      <c r="EY894" s="272"/>
      <c r="EZ894" s="272"/>
      <c r="FA894" s="272"/>
      <c r="FB894" s="272"/>
      <c r="FC894" s="272"/>
      <c r="FD894" s="272"/>
      <c r="FE894" s="272"/>
      <c r="FF894" s="272"/>
      <c r="FG894" s="272"/>
      <c r="FH894" s="272"/>
      <c r="FI894" s="272"/>
      <c r="FJ894" s="272"/>
      <c r="FK894" s="272"/>
      <c r="FL894" s="272"/>
      <c r="FM894" s="272"/>
      <c r="FN894" s="272"/>
      <c r="FO894" s="272"/>
    </row>
    <row r="895" spans="3:171" ht="15">
      <c r="C895" s="301"/>
      <c r="D895" s="272"/>
      <c r="E895" s="272"/>
      <c r="F895" s="272"/>
      <c r="G895" s="272"/>
      <c r="H895" s="272"/>
      <c r="I895" s="272"/>
      <c r="J895" s="272"/>
      <c r="K895" s="272"/>
      <c r="L895" s="272"/>
      <c r="M895" s="272"/>
      <c r="N895" s="272"/>
      <c r="O895" s="272"/>
      <c r="P895" s="272"/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  <c r="AA895" s="272"/>
      <c r="AB895" s="272"/>
      <c r="AC895" s="272"/>
      <c r="AD895" s="272"/>
      <c r="AE895" s="272"/>
      <c r="AF895" s="272"/>
      <c r="AG895" s="272"/>
      <c r="AH895" s="272"/>
      <c r="AI895" s="272"/>
      <c r="AJ895" s="272"/>
      <c r="AK895" s="272"/>
      <c r="AL895" s="272"/>
      <c r="AM895" s="272"/>
      <c r="AN895" s="272"/>
      <c r="AO895" s="272"/>
      <c r="AP895" s="272"/>
      <c r="AQ895" s="272"/>
      <c r="AR895" s="272"/>
      <c r="AS895" s="272"/>
      <c r="AT895" s="272"/>
      <c r="AU895" s="272"/>
      <c r="AV895" s="272"/>
      <c r="AW895" s="272"/>
      <c r="AX895" s="272"/>
      <c r="AY895" s="272"/>
      <c r="AZ895" s="272"/>
      <c r="BA895" s="272"/>
      <c r="BB895" s="272"/>
      <c r="BC895" s="272"/>
      <c r="BD895" s="272"/>
      <c r="BE895" s="272"/>
      <c r="BF895" s="272"/>
      <c r="BG895" s="272"/>
      <c r="BH895" s="272"/>
      <c r="BI895" s="272"/>
      <c r="BJ895" s="272"/>
      <c r="BK895" s="272"/>
      <c r="BL895" s="272"/>
      <c r="BM895" s="272"/>
      <c r="BN895" s="272"/>
      <c r="BO895" s="272"/>
      <c r="BP895" s="272"/>
      <c r="BQ895" s="272"/>
      <c r="BR895" s="272"/>
      <c r="BS895" s="272"/>
      <c r="BT895" s="272"/>
      <c r="BU895" s="272"/>
      <c r="BV895" s="272"/>
      <c r="BW895" s="272"/>
      <c r="BX895" s="272"/>
      <c r="BY895" s="272"/>
      <c r="BZ895" s="272"/>
      <c r="CA895" s="272"/>
      <c r="CB895" s="272"/>
      <c r="CC895" s="272"/>
      <c r="CD895" s="272"/>
      <c r="CE895" s="272"/>
      <c r="CF895" s="272"/>
      <c r="CG895" s="272"/>
      <c r="CH895" s="272"/>
      <c r="CI895" s="272"/>
      <c r="CJ895" s="272"/>
      <c r="CK895" s="272"/>
      <c r="CL895" s="272"/>
      <c r="CM895" s="272"/>
      <c r="CN895" s="272"/>
      <c r="CO895" s="272"/>
      <c r="CP895" s="272"/>
      <c r="CQ895" s="272"/>
      <c r="CR895" s="272"/>
      <c r="CS895" s="272"/>
      <c r="CT895" s="272"/>
      <c r="CU895" s="272"/>
      <c r="CV895" s="272"/>
      <c r="CW895" s="272"/>
      <c r="CX895" s="272"/>
      <c r="CY895" s="272"/>
      <c r="CZ895" s="272"/>
      <c r="DA895" s="272"/>
      <c r="DB895" s="272"/>
      <c r="DC895" s="272"/>
      <c r="DD895" s="272"/>
      <c r="DE895" s="272"/>
      <c r="DF895" s="272"/>
      <c r="DG895" s="272"/>
      <c r="DH895" s="272"/>
      <c r="DI895" s="272"/>
      <c r="DJ895" s="272"/>
      <c r="DK895" s="272"/>
      <c r="DL895" s="272"/>
      <c r="DM895" s="272"/>
      <c r="DN895" s="272"/>
      <c r="DO895" s="272"/>
      <c r="DP895" s="272"/>
      <c r="DQ895" s="272"/>
      <c r="DR895" s="272"/>
      <c r="DS895" s="272"/>
      <c r="DT895" s="272"/>
      <c r="DU895" s="272"/>
      <c r="DV895" s="272"/>
      <c r="DW895" s="272"/>
      <c r="DX895" s="272"/>
      <c r="DY895" s="272"/>
      <c r="DZ895" s="272"/>
      <c r="EA895" s="272"/>
      <c r="EB895" s="272"/>
      <c r="EC895" s="272"/>
      <c r="ED895" s="272"/>
      <c r="EE895" s="272"/>
      <c r="EF895" s="272"/>
      <c r="EG895" s="272"/>
      <c r="EH895" s="272"/>
      <c r="EI895" s="272"/>
      <c r="EJ895" s="272"/>
      <c r="EK895" s="272"/>
      <c r="EL895" s="272"/>
      <c r="EM895" s="272"/>
      <c r="EN895" s="272"/>
      <c r="EO895" s="272"/>
      <c r="EP895" s="272"/>
      <c r="EQ895" s="272"/>
      <c r="ER895" s="272"/>
      <c r="ES895" s="272"/>
      <c r="ET895" s="272"/>
      <c r="EU895" s="272"/>
      <c r="EV895" s="272"/>
      <c r="EW895" s="272"/>
      <c r="EX895" s="272"/>
      <c r="EY895" s="272"/>
      <c r="EZ895" s="272"/>
      <c r="FA895" s="272"/>
      <c r="FB895" s="272"/>
      <c r="FC895" s="272"/>
      <c r="FD895" s="272"/>
      <c r="FE895" s="272"/>
      <c r="FF895" s="272"/>
      <c r="FG895" s="272"/>
      <c r="FH895" s="272"/>
      <c r="FI895" s="272"/>
      <c r="FJ895" s="272"/>
      <c r="FK895" s="272"/>
      <c r="FL895" s="272"/>
      <c r="FM895" s="272"/>
      <c r="FN895" s="272"/>
      <c r="FO895" s="272"/>
    </row>
    <row r="896" spans="3:171" ht="15">
      <c r="C896" s="301"/>
      <c r="D896" s="272"/>
      <c r="E896" s="272"/>
      <c r="F896" s="272"/>
      <c r="G896" s="272"/>
      <c r="H896" s="272"/>
      <c r="I896" s="272"/>
      <c r="J896" s="272"/>
      <c r="K896" s="272"/>
      <c r="L896" s="272"/>
      <c r="M896" s="272"/>
      <c r="N896" s="272"/>
      <c r="O896" s="272"/>
      <c r="P896" s="272"/>
      <c r="Q896" s="272"/>
      <c r="R896" s="272"/>
      <c r="S896" s="272"/>
      <c r="T896" s="272"/>
      <c r="U896" s="272"/>
      <c r="V896" s="272"/>
      <c r="W896" s="272"/>
      <c r="X896" s="272"/>
      <c r="Y896" s="272"/>
      <c r="Z896" s="272"/>
      <c r="AA896" s="272"/>
      <c r="AB896" s="272"/>
      <c r="AC896" s="272"/>
      <c r="AD896" s="272"/>
      <c r="AE896" s="272"/>
      <c r="AF896" s="272"/>
      <c r="AG896" s="272"/>
      <c r="AH896" s="272"/>
      <c r="AI896" s="272"/>
      <c r="AJ896" s="272"/>
      <c r="AK896" s="272"/>
      <c r="AL896" s="272"/>
      <c r="AM896" s="272"/>
      <c r="AN896" s="272"/>
      <c r="AO896" s="272"/>
      <c r="AP896" s="272"/>
      <c r="AQ896" s="272"/>
      <c r="AR896" s="272"/>
      <c r="AS896" s="272"/>
      <c r="AT896" s="272"/>
      <c r="AU896" s="272"/>
      <c r="AV896" s="272"/>
      <c r="AW896" s="272"/>
      <c r="AX896" s="272"/>
      <c r="AY896" s="272"/>
      <c r="AZ896" s="272"/>
      <c r="BA896" s="272"/>
      <c r="BB896" s="272"/>
      <c r="BC896" s="272"/>
      <c r="BD896" s="272"/>
      <c r="BE896" s="272"/>
      <c r="BF896" s="272"/>
      <c r="BG896" s="272"/>
      <c r="BH896" s="272"/>
      <c r="BI896" s="272"/>
      <c r="BJ896" s="272"/>
      <c r="BK896" s="272"/>
      <c r="BL896" s="272"/>
      <c r="BM896" s="272"/>
      <c r="BN896" s="272"/>
      <c r="BO896" s="272"/>
      <c r="BP896" s="272"/>
      <c r="BQ896" s="272"/>
      <c r="BR896" s="272"/>
      <c r="BS896" s="272"/>
      <c r="BT896" s="272"/>
      <c r="BU896" s="272"/>
      <c r="BV896" s="272"/>
      <c r="BW896" s="272"/>
      <c r="BX896" s="272"/>
      <c r="BY896" s="272"/>
      <c r="BZ896" s="272"/>
      <c r="CA896" s="272"/>
      <c r="CB896" s="272"/>
      <c r="CC896" s="272"/>
      <c r="CD896" s="272"/>
      <c r="CE896" s="272"/>
      <c r="CF896" s="272"/>
      <c r="CG896" s="272"/>
      <c r="CH896" s="272"/>
      <c r="CI896" s="272"/>
      <c r="CJ896" s="272"/>
      <c r="CK896" s="272"/>
      <c r="CL896" s="272"/>
      <c r="CM896" s="272"/>
      <c r="CN896" s="272"/>
      <c r="CO896" s="272"/>
      <c r="CP896" s="272"/>
      <c r="CQ896" s="272"/>
      <c r="CR896" s="272"/>
      <c r="CS896" s="272"/>
      <c r="CT896" s="272"/>
      <c r="CU896" s="272"/>
      <c r="CV896" s="272"/>
      <c r="CW896" s="272"/>
      <c r="CX896" s="272"/>
      <c r="CY896" s="272"/>
      <c r="CZ896" s="272"/>
      <c r="DA896" s="272"/>
      <c r="DB896" s="272"/>
      <c r="DC896" s="272"/>
      <c r="DD896" s="272"/>
      <c r="DE896" s="272"/>
      <c r="DF896" s="272"/>
      <c r="DG896" s="272"/>
      <c r="DH896" s="272"/>
      <c r="DI896" s="272"/>
      <c r="DJ896" s="272"/>
      <c r="DK896" s="272"/>
      <c r="DL896" s="272"/>
      <c r="DM896" s="272"/>
      <c r="DN896" s="272"/>
      <c r="DO896" s="272"/>
      <c r="DP896" s="272"/>
      <c r="DQ896" s="272"/>
      <c r="DR896" s="272"/>
      <c r="DS896" s="272"/>
      <c r="DT896" s="272"/>
      <c r="DU896" s="272"/>
      <c r="DV896" s="272"/>
      <c r="DW896" s="272"/>
      <c r="DX896" s="272"/>
      <c r="DY896" s="272"/>
      <c r="DZ896" s="272"/>
      <c r="EA896" s="272"/>
      <c r="EB896" s="272"/>
      <c r="EC896" s="272"/>
      <c r="ED896" s="272"/>
      <c r="EE896" s="272"/>
      <c r="EF896" s="272"/>
      <c r="EG896" s="272"/>
      <c r="EH896" s="272"/>
      <c r="EI896" s="272"/>
      <c r="EJ896" s="272"/>
      <c r="EK896" s="272"/>
      <c r="EL896" s="272"/>
      <c r="EM896" s="272"/>
      <c r="EN896" s="272"/>
      <c r="EO896" s="272"/>
      <c r="EP896" s="272"/>
      <c r="EQ896" s="272"/>
      <c r="ER896" s="272"/>
      <c r="ES896" s="272"/>
      <c r="ET896" s="272"/>
      <c r="EU896" s="272"/>
      <c r="EV896" s="272"/>
      <c r="EW896" s="272"/>
      <c r="EX896" s="272"/>
      <c r="EY896" s="272"/>
      <c r="EZ896" s="272"/>
      <c r="FA896" s="272"/>
      <c r="FB896" s="272"/>
      <c r="FC896" s="272"/>
      <c r="FD896" s="272"/>
      <c r="FE896" s="272"/>
      <c r="FF896" s="272"/>
      <c r="FG896" s="272"/>
      <c r="FH896" s="272"/>
      <c r="FI896" s="272"/>
      <c r="FJ896" s="272"/>
      <c r="FK896" s="272"/>
      <c r="FL896" s="272"/>
      <c r="FM896" s="272"/>
      <c r="FN896" s="272"/>
      <c r="FO896" s="272"/>
    </row>
    <row r="897" spans="3:171" ht="15">
      <c r="C897" s="301"/>
      <c r="D897" s="272"/>
      <c r="E897" s="272"/>
      <c r="F897" s="272"/>
      <c r="G897" s="272"/>
      <c r="H897" s="272"/>
      <c r="I897" s="272"/>
      <c r="J897" s="272"/>
      <c r="K897" s="272"/>
      <c r="L897" s="272"/>
      <c r="M897" s="272"/>
      <c r="N897" s="272"/>
      <c r="O897" s="272"/>
      <c r="P897" s="272"/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  <c r="AA897" s="272"/>
      <c r="AB897" s="272"/>
      <c r="AC897" s="272"/>
      <c r="AD897" s="272"/>
      <c r="AE897" s="272"/>
      <c r="AF897" s="272"/>
      <c r="AG897" s="272"/>
      <c r="AH897" s="272"/>
      <c r="AI897" s="272"/>
      <c r="AJ897" s="272"/>
      <c r="AK897" s="272"/>
      <c r="AL897" s="272"/>
      <c r="AM897" s="272"/>
      <c r="AN897" s="272"/>
      <c r="AO897" s="272"/>
      <c r="AP897" s="272"/>
      <c r="AQ897" s="272"/>
      <c r="AR897" s="272"/>
      <c r="AS897" s="272"/>
      <c r="AT897" s="272"/>
      <c r="AU897" s="272"/>
      <c r="AV897" s="272"/>
      <c r="AW897" s="272"/>
      <c r="AX897" s="272"/>
      <c r="AY897" s="272"/>
      <c r="AZ897" s="272"/>
      <c r="BA897" s="272"/>
      <c r="BB897" s="272"/>
      <c r="BC897" s="272"/>
      <c r="BD897" s="272"/>
      <c r="BE897" s="272"/>
      <c r="BF897" s="272"/>
      <c r="BG897" s="272"/>
      <c r="BH897" s="272"/>
      <c r="BI897" s="272"/>
      <c r="BJ897" s="272"/>
      <c r="BK897" s="272"/>
      <c r="BL897" s="272"/>
      <c r="BM897" s="272"/>
      <c r="BN897" s="272"/>
      <c r="BO897" s="272"/>
      <c r="BP897" s="272"/>
      <c r="BQ897" s="272"/>
      <c r="BR897" s="272"/>
      <c r="BS897" s="272"/>
      <c r="BT897" s="272"/>
      <c r="BU897" s="272"/>
      <c r="BV897" s="272"/>
      <c r="BW897" s="272"/>
      <c r="BX897" s="272"/>
      <c r="BY897" s="272"/>
      <c r="BZ897" s="272"/>
      <c r="CA897" s="272"/>
      <c r="CB897" s="272"/>
      <c r="CC897" s="272"/>
      <c r="CD897" s="272"/>
      <c r="CE897" s="272"/>
      <c r="CF897" s="272"/>
      <c r="CG897" s="272"/>
      <c r="CH897" s="272"/>
      <c r="CI897" s="272"/>
      <c r="CJ897" s="272"/>
      <c r="CK897" s="272"/>
      <c r="CL897" s="272"/>
      <c r="CM897" s="272"/>
      <c r="CN897" s="272"/>
      <c r="CO897" s="272"/>
      <c r="CP897" s="272"/>
      <c r="CQ897" s="272"/>
      <c r="CR897" s="272"/>
      <c r="CS897" s="272"/>
      <c r="CT897" s="272"/>
      <c r="CU897" s="272"/>
      <c r="CV897" s="272"/>
      <c r="CW897" s="272"/>
      <c r="CX897" s="272"/>
      <c r="CY897" s="272"/>
      <c r="CZ897" s="272"/>
      <c r="DA897" s="272"/>
      <c r="DB897" s="272"/>
      <c r="DC897" s="272"/>
      <c r="DD897" s="272"/>
      <c r="DE897" s="272"/>
      <c r="DF897" s="272"/>
      <c r="DG897" s="272"/>
      <c r="DH897" s="272"/>
      <c r="DI897" s="272"/>
      <c r="DJ897" s="272"/>
      <c r="DK897" s="272"/>
      <c r="DL897" s="272"/>
      <c r="DM897" s="272"/>
      <c r="DN897" s="272"/>
      <c r="DO897" s="272"/>
      <c r="DP897" s="272"/>
      <c r="DQ897" s="272"/>
      <c r="DR897" s="272"/>
      <c r="DS897" s="272"/>
      <c r="DT897" s="272"/>
      <c r="DU897" s="272"/>
      <c r="DV897" s="272"/>
      <c r="DW897" s="272"/>
      <c r="DX897" s="272"/>
      <c r="DY897" s="272"/>
      <c r="DZ897" s="272"/>
      <c r="EA897" s="272"/>
      <c r="EB897" s="272"/>
      <c r="EC897" s="272"/>
      <c r="ED897" s="272"/>
      <c r="EE897" s="272"/>
      <c r="EF897" s="272"/>
      <c r="EG897" s="272"/>
      <c r="EH897" s="272"/>
      <c r="EI897" s="272"/>
      <c r="EJ897" s="272"/>
      <c r="EK897" s="272"/>
      <c r="EL897" s="272"/>
      <c r="EM897" s="272"/>
      <c r="EN897" s="272"/>
      <c r="EO897" s="272"/>
      <c r="EP897" s="272"/>
      <c r="EQ897" s="272"/>
      <c r="ER897" s="272"/>
      <c r="ES897" s="272"/>
      <c r="ET897" s="272"/>
      <c r="EU897" s="272"/>
      <c r="EV897" s="272"/>
      <c r="EW897" s="272"/>
      <c r="EX897" s="272"/>
      <c r="EY897" s="272"/>
      <c r="EZ897" s="272"/>
      <c r="FA897" s="272"/>
      <c r="FB897" s="272"/>
      <c r="FC897" s="272"/>
      <c r="FD897" s="272"/>
      <c r="FE897" s="272"/>
      <c r="FF897" s="272"/>
      <c r="FG897" s="272"/>
      <c r="FH897" s="272"/>
      <c r="FI897" s="272"/>
      <c r="FJ897" s="272"/>
      <c r="FK897" s="272"/>
      <c r="FL897" s="272"/>
      <c r="FM897" s="272"/>
      <c r="FN897" s="272"/>
      <c r="FO897" s="272"/>
    </row>
    <row r="898" spans="3:171" ht="15">
      <c r="C898" s="301"/>
      <c r="D898" s="272"/>
      <c r="E898" s="272"/>
      <c r="F898" s="272"/>
      <c r="G898" s="272"/>
      <c r="H898" s="272"/>
      <c r="I898" s="272"/>
      <c r="J898" s="272"/>
      <c r="K898" s="272"/>
      <c r="L898" s="272"/>
      <c r="M898" s="272"/>
      <c r="N898" s="272"/>
      <c r="O898" s="272"/>
      <c r="P898" s="272"/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  <c r="AA898" s="272"/>
      <c r="AB898" s="272"/>
      <c r="AC898" s="272"/>
      <c r="AD898" s="272"/>
      <c r="AE898" s="272"/>
      <c r="AF898" s="272"/>
      <c r="AG898" s="272"/>
      <c r="AH898" s="272"/>
      <c r="AI898" s="272"/>
      <c r="AJ898" s="272"/>
      <c r="AK898" s="272"/>
      <c r="AL898" s="272"/>
      <c r="AM898" s="272"/>
      <c r="AN898" s="272"/>
      <c r="AO898" s="272"/>
      <c r="AP898" s="272"/>
      <c r="AQ898" s="272"/>
      <c r="AR898" s="272"/>
      <c r="AS898" s="272"/>
      <c r="AT898" s="272"/>
      <c r="AU898" s="272"/>
      <c r="AV898" s="272"/>
      <c r="AW898" s="272"/>
      <c r="AX898" s="272"/>
      <c r="AY898" s="272"/>
      <c r="AZ898" s="272"/>
      <c r="BA898" s="272"/>
      <c r="BB898" s="272"/>
      <c r="BC898" s="272"/>
      <c r="BD898" s="272"/>
      <c r="BE898" s="272"/>
      <c r="BF898" s="272"/>
      <c r="BG898" s="272"/>
      <c r="BH898" s="272"/>
      <c r="BI898" s="272"/>
      <c r="BJ898" s="272"/>
      <c r="BK898" s="272"/>
      <c r="BL898" s="272"/>
      <c r="BM898" s="272"/>
      <c r="BN898" s="272"/>
      <c r="BO898" s="272"/>
      <c r="BP898" s="272"/>
      <c r="BQ898" s="272"/>
      <c r="BR898" s="272"/>
      <c r="BS898" s="272"/>
      <c r="BT898" s="272"/>
      <c r="BU898" s="272"/>
      <c r="BV898" s="272"/>
      <c r="BW898" s="272"/>
      <c r="BX898" s="272"/>
      <c r="BY898" s="272"/>
      <c r="BZ898" s="272"/>
      <c r="CA898" s="272"/>
      <c r="CB898" s="272"/>
      <c r="CC898" s="272"/>
      <c r="CD898" s="272"/>
      <c r="CE898" s="272"/>
      <c r="CF898" s="272"/>
      <c r="CG898" s="272"/>
      <c r="CH898" s="272"/>
      <c r="CI898" s="272"/>
      <c r="CJ898" s="272"/>
      <c r="CK898" s="272"/>
      <c r="CL898" s="272"/>
      <c r="CM898" s="272"/>
      <c r="CN898" s="272"/>
      <c r="CO898" s="272"/>
      <c r="CP898" s="272"/>
      <c r="CQ898" s="272"/>
      <c r="CR898" s="272"/>
      <c r="CS898" s="272"/>
      <c r="CT898" s="272"/>
      <c r="CU898" s="272"/>
      <c r="CV898" s="272"/>
      <c r="CW898" s="272"/>
      <c r="CX898" s="272"/>
      <c r="CY898" s="272"/>
      <c r="CZ898" s="272"/>
      <c r="DA898" s="272"/>
      <c r="DB898" s="272"/>
      <c r="DC898" s="272"/>
      <c r="DD898" s="272"/>
      <c r="DE898" s="272"/>
      <c r="DF898" s="272"/>
      <c r="DG898" s="272"/>
      <c r="DH898" s="272"/>
      <c r="DI898" s="272"/>
      <c r="DJ898" s="272"/>
      <c r="DK898" s="272"/>
      <c r="DL898" s="272"/>
      <c r="DM898" s="272"/>
      <c r="DN898" s="272"/>
      <c r="DO898" s="272"/>
      <c r="DP898" s="272"/>
      <c r="DQ898" s="272"/>
      <c r="DR898" s="272"/>
      <c r="DS898" s="272"/>
      <c r="DT898" s="272"/>
      <c r="DU898" s="272"/>
      <c r="DV898" s="272"/>
      <c r="DW898" s="272"/>
      <c r="DX898" s="272"/>
      <c r="DY898" s="272"/>
      <c r="DZ898" s="272"/>
      <c r="EA898" s="272"/>
      <c r="EB898" s="272"/>
      <c r="EC898" s="272"/>
      <c r="ED898" s="272"/>
      <c r="EE898" s="272"/>
      <c r="EF898" s="272"/>
      <c r="EG898" s="272"/>
      <c r="EH898" s="272"/>
      <c r="EI898" s="272"/>
      <c r="EJ898" s="272"/>
      <c r="EK898" s="272"/>
      <c r="EL898" s="272"/>
      <c r="EM898" s="272"/>
      <c r="EN898" s="272"/>
      <c r="EO898" s="272"/>
      <c r="EP898" s="272"/>
      <c r="EQ898" s="272"/>
      <c r="ER898" s="272"/>
      <c r="ES898" s="272"/>
      <c r="ET898" s="272"/>
      <c r="EU898" s="272"/>
      <c r="EV898" s="272"/>
      <c r="EW898" s="272"/>
      <c r="EX898" s="272"/>
      <c r="EY898" s="272"/>
      <c r="EZ898" s="272"/>
      <c r="FA898" s="272"/>
      <c r="FB898" s="272"/>
      <c r="FC898" s="272"/>
      <c r="FD898" s="272"/>
      <c r="FE898" s="272"/>
      <c r="FF898" s="272"/>
      <c r="FG898" s="272"/>
      <c r="FH898" s="272"/>
      <c r="FI898" s="272"/>
      <c r="FJ898" s="272"/>
      <c r="FK898" s="272"/>
      <c r="FL898" s="272"/>
      <c r="FM898" s="272"/>
      <c r="FN898" s="272"/>
      <c r="FO898" s="272"/>
    </row>
    <row r="899" spans="3:171" ht="15">
      <c r="C899" s="301"/>
      <c r="D899" s="272"/>
      <c r="E899" s="272"/>
      <c r="F899" s="272"/>
      <c r="G899" s="272"/>
      <c r="H899" s="272"/>
      <c r="I899" s="272"/>
      <c r="J899" s="272"/>
      <c r="K899" s="272"/>
      <c r="L899" s="272"/>
      <c r="M899" s="272"/>
      <c r="N899" s="272"/>
      <c r="O899" s="272"/>
      <c r="P899" s="272"/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  <c r="AA899" s="272"/>
      <c r="AB899" s="272"/>
      <c r="AC899" s="272"/>
      <c r="AD899" s="272"/>
      <c r="AE899" s="272"/>
      <c r="AF899" s="272"/>
      <c r="AG899" s="272"/>
      <c r="AH899" s="272"/>
      <c r="AI899" s="272"/>
      <c r="AJ899" s="272"/>
      <c r="AK899" s="272"/>
      <c r="AL899" s="272"/>
      <c r="AM899" s="272"/>
      <c r="AN899" s="272"/>
      <c r="AO899" s="272"/>
      <c r="AP899" s="272"/>
      <c r="AQ899" s="272"/>
      <c r="AR899" s="272"/>
      <c r="AS899" s="272"/>
      <c r="AT899" s="272"/>
      <c r="AU899" s="272"/>
      <c r="AV899" s="272"/>
      <c r="AW899" s="272"/>
      <c r="AX899" s="272"/>
      <c r="AY899" s="272"/>
      <c r="AZ899" s="272"/>
      <c r="BA899" s="272"/>
      <c r="BB899" s="272"/>
      <c r="BC899" s="272"/>
      <c r="BD899" s="272"/>
      <c r="BE899" s="272"/>
      <c r="BF899" s="272"/>
      <c r="BG899" s="272"/>
      <c r="BH899" s="272"/>
      <c r="BI899" s="272"/>
      <c r="BJ899" s="272"/>
      <c r="BK899" s="272"/>
      <c r="BL899" s="272"/>
      <c r="BM899" s="272"/>
      <c r="BN899" s="272"/>
      <c r="BO899" s="272"/>
      <c r="BP899" s="272"/>
      <c r="BQ899" s="272"/>
      <c r="BR899" s="272"/>
      <c r="BS899" s="272"/>
      <c r="BT899" s="272"/>
      <c r="BU899" s="272"/>
      <c r="BV899" s="272"/>
      <c r="BW899" s="272"/>
      <c r="BX899" s="272"/>
      <c r="BY899" s="272"/>
      <c r="BZ899" s="272"/>
      <c r="CA899" s="272"/>
      <c r="CB899" s="272"/>
      <c r="CC899" s="272"/>
      <c r="CD899" s="272"/>
      <c r="CE899" s="272"/>
      <c r="CF899" s="272"/>
      <c r="CG899" s="272"/>
      <c r="CH899" s="272"/>
      <c r="CI899" s="272"/>
      <c r="CJ899" s="272"/>
      <c r="CK899" s="272"/>
      <c r="CL899" s="272"/>
      <c r="CM899" s="272"/>
      <c r="CN899" s="272"/>
      <c r="CO899" s="272"/>
      <c r="CP899" s="272"/>
      <c r="CQ899" s="272"/>
      <c r="CR899" s="272"/>
      <c r="CS899" s="272"/>
      <c r="CT899" s="272"/>
      <c r="CU899" s="272"/>
      <c r="CV899" s="272"/>
      <c r="CW899" s="272"/>
      <c r="CX899" s="272"/>
      <c r="CY899" s="272"/>
      <c r="CZ899" s="272"/>
      <c r="DA899" s="272"/>
      <c r="DB899" s="272"/>
      <c r="DC899" s="272"/>
      <c r="DD899" s="272"/>
      <c r="DE899" s="272"/>
      <c r="DF899" s="272"/>
      <c r="DG899" s="272"/>
      <c r="DH899" s="272"/>
      <c r="DI899" s="272"/>
      <c r="DJ899" s="272"/>
      <c r="DK899" s="272"/>
      <c r="DL899" s="272"/>
      <c r="DM899" s="272"/>
      <c r="DN899" s="272"/>
      <c r="DO899" s="272"/>
      <c r="DP899" s="272"/>
      <c r="DQ899" s="272"/>
      <c r="DR899" s="272"/>
      <c r="DS899" s="272"/>
      <c r="DT899" s="272"/>
      <c r="DU899" s="272"/>
      <c r="DV899" s="272"/>
      <c r="DW899" s="272"/>
      <c r="DX899" s="272"/>
      <c r="DY899" s="272"/>
      <c r="DZ899" s="272"/>
      <c r="EA899" s="272"/>
      <c r="EB899" s="272"/>
      <c r="EC899" s="272"/>
      <c r="ED899" s="272"/>
      <c r="EE899" s="272"/>
      <c r="EF899" s="272"/>
      <c r="EG899" s="272"/>
      <c r="EH899" s="272"/>
      <c r="EI899" s="272"/>
      <c r="EJ899" s="272"/>
      <c r="EK899" s="272"/>
      <c r="EL899" s="272"/>
      <c r="EM899" s="272"/>
      <c r="EN899" s="272"/>
      <c r="EO899" s="272"/>
      <c r="EP899" s="272"/>
      <c r="EQ899" s="272"/>
      <c r="ER899" s="272"/>
      <c r="ES899" s="272"/>
      <c r="ET899" s="272"/>
      <c r="EU899" s="272"/>
      <c r="EV899" s="272"/>
      <c r="EW899" s="272"/>
      <c r="EX899" s="272"/>
      <c r="EY899" s="272"/>
      <c r="EZ899" s="272"/>
      <c r="FA899" s="272"/>
      <c r="FB899" s="272"/>
      <c r="FC899" s="272"/>
      <c r="FD899" s="272"/>
      <c r="FE899" s="272"/>
      <c r="FF899" s="272"/>
      <c r="FG899" s="272"/>
      <c r="FH899" s="272"/>
      <c r="FI899" s="272"/>
      <c r="FJ899" s="272"/>
      <c r="FK899" s="272"/>
      <c r="FL899" s="272"/>
      <c r="FM899" s="272"/>
      <c r="FN899" s="272"/>
      <c r="FO899" s="272"/>
    </row>
    <row r="900" spans="3:171" ht="15">
      <c r="C900" s="301"/>
      <c r="D900" s="272"/>
      <c r="E900" s="272"/>
      <c r="F900" s="272"/>
      <c r="G900" s="272"/>
      <c r="H900" s="272"/>
      <c r="I900" s="272"/>
      <c r="J900" s="272"/>
      <c r="K900" s="272"/>
      <c r="L900" s="272"/>
      <c r="M900" s="272"/>
      <c r="N900" s="272"/>
      <c r="O900" s="272"/>
      <c r="P900" s="272"/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  <c r="AA900" s="272"/>
      <c r="AB900" s="272"/>
      <c r="AC900" s="272"/>
      <c r="AD900" s="272"/>
      <c r="AE900" s="272"/>
      <c r="AF900" s="272"/>
      <c r="AG900" s="272"/>
      <c r="AH900" s="272"/>
      <c r="AI900" s="272"/>
      <c r="AJ900" s="272"/>
      <c r="AK900" s="272"/>
      <c r="AL900" s="272"/>
      <c r="AM900" s="272"/>
      <c r="AN900" s="272"/>
      <c r="AO900" s="272"/>
      <c r="AP900" s="272"/>
      <c r="AQ900" s="272"/>
      <c r="AR900" s="272"/>
      <c r="AS900" s="272"/>
      <c r="AT900" s="272"/>
      <c r="AU900" s="272"/>
      <c r="AV900" s="272"/>
      <c r="AW900" s="272"/>
      <c r="AX900" s="272"/>
      <c r="AY900" s="272"/>
      <c r="AZ900" s="272"/>
      <c r="BA900" s="272"/>
      <c r="BB900" s="272"/>
      <c r="BC900" s="272"/>
      <c r="BD900" s="272"/>
      <c r="BE900" s="272"/>
      <c r="BF900" s="272"/>
      <c r="BG900" s="272"/>
      <c r="BH900" s="272"/>
      <c r="BI900" s="272"/>
      <c r="BJ900" s="272"/>
      <c r="BK900" s="272"/>
      <c r="BL900" s="272"/>
      <c r="BM900" s="272"/>
      <c r="BN900" s="272"/>
      <c r="BO900" s="272"/>
      <c r="BP900" s="272"/>
      <c r="BQ900" s="272"/>
      <c r="BR900" s="272"/>
      <c r="BS900" s="272"/>
      <c r="BT900" s="272"/>
      <c r="BU900" s="272"/>
      <c r="BV900" s="272"/>
      <c r="BW900" s="272"/>
      <c r="BX900" s="272"/>
      <c r="BY900" s="272"/>
      <c r="BZ900" s="272"/>
      <c r="CA900" s="272"/>
      <c r="CB900" s="272"/>
      <c r="CC900" s="272"/>
      <c r="CD900" s="272"/>
      <c r="CE900" s="272"/>
      <c r="CF900" s="272"/>
      <c r="CG900" s="272"/>
      <c r="CH900" s="272"/>
      <c r="CI900" s="272"/>
      <c r="CJ900" s="272"/>
      <c r="CK900" s="272"/>
      <c r="CL900" s="272"/>
      <c r="CM900" s="272"/>
      <c r="CN900" s="272"/>
      <c r="CO900" s="272"/>
      <c r="CP900" s="272"/>
      <c r="CQ900" s="272"/>
      <c r="CR900" s="272"/>
      <c r="CS900" s="272"/>
      <c r="CT900" s="272"/>
      <c r="CU900" s="272"/>
      <c r="CV900" s="272"/>
      <c r="CW900" s="272"/>
      <c r="CX900" s="272"/>
      <c r="CY900" s="272"/>
      <c r="CZ900" s="272"/>
      <c r="DA900" s="272"/>
      <c r="DB900" s="272"/>
      <c r="DC900" s="272"/>
      <c r="DD900" s="272"/>
      <c r="DE900" s="272"/>
      <c r="DF900" s="272"/>
      <c r="DG900" s="272"/>
      <c r="DH900" s="272"/>
      <c r="DI900" s="272"/>
      <c r="DJ900" s="272"/>
      <c r="DK900" s="272"/>
      <c r="DL900" s="272"/>
      <c r="DM900" s="272"/>
      <c r="DN900" s="272"/>
      <c r="DO900" s="272"/>
      <c r="DP900" s="272"/>
      <c r="DQ900" s="272"/>
      <c r="DR900" s="272"/>
      <c r="DS900" s="272"/>
      <c r="DT900" s="272"/>
      <c r="DU900" s="272"/>
      <c r="DV900" s="272"/>
      <c r="DW900" s="272"/>
      <c r="DX900" s="272"/>
      <c r="DY900" s="272"/>
      <c r="DZ900" s="272"/>
      <c r="EA900" s="272"/>
      <c r="EB900" s="272"/>
      <c r="EC900" s="272"/>
      <c r="ED900" s="272"/>
      <c r="EE900" s="272"/>
      <c r="EF900" s="272"/>
      <c r="EG900" s="272"/>
      <c r="EH900" s="272"/>
      <c r="EI900" s="272"/>
      <c r="EJ900" s="272"/>
      <c r="EK900" s="272"/>
      <c r="EL900" s="272"/>
      <c r="EM900" s="272"/>
      <c r="EN900" s="272"/>
      <c r="EO900" s="272"/>
      <c r="EP900" s="272"/>
      <c r="EQ900" s="272"/>
      <c r="ER900" s="272"/>
      <c r="ES900" s="272"/>
      <c r="ET900" s="272"/>
      <c r="EU900" s="272"/>
      <c r="EV900" s="272"/>
      <c r="EW900" s="272"/>
      <c r="EX900" s="272"/>
      <c r="EY900" s="272"/>
      <c r="EZ900" s="272"/>
      <c r="FA900" s="272"/>
      <c r="FB900" s="272"/>
      <c r="FC900" s="272"/>
      <c r="FD900" s="272"/>
      <c r="FE900" s="272"/>
      <c r="FF900" s="272"/>
      <c r="FG900" s="272"/>
      <c r="FH900" s="272"/>
      <c r="FI900" s="272"/>
      <c r="FJ900" s="272"/>
      <c r="FK900" s="272"/>
      <c r="FL900" s="272"/>
      <c r="FM900" s="272"/>
      <c r="FN900" s="272"/>
      <c r="FO900" s="272"/>
    </row>
    <row r="901" spans="3:171" ht="15">
      <c r="C901" s="301"/>
      <c r="D901" s="272"/>
      <c r="E901" s="272"/>
      <c r="F901" s="272"/>
      <c r="G901" s="272"/>
      <c r="H901" s="272"/>
      <c r="I901" s="272"/>
      <c r="J901" s="272"/>
      <c r="K901" s="272"/>
      <c r="L901" s="272"/>
      <c r="M901" s="272"/>
      <c r="N901" s="272"/>
      <c r="O901" s="272"/>
      <c r="P901" s="272"/>
      <c r="Q901" s="272"/>
      <c r="R901" s="272"/>
      <c r="S901" s="272"/>
      <c r="T901" s="272"/>
      <c r="U901" s="272"/>
      <c r="V901" s="272"/>
      <c r="W901" s="272"/>
      <c r="X901" s="272"/>
      <c r="Y901" s="272"/>
      <c r="Z901" s="272"/>
      <c r="AA901" s="272"/>
      <c r="AB901" s="272"/>
      <c r="AC901" s="272"/>
      <c r="AD901" s="272"/>
      <c r="AE901" s="272"/>
      <c r="AF901" s="272"/>
      <c r="AG901" s="272"/>
      <c r="AH901" s="272"/>
      <c r="AI901" s="272"/>
      <c r="AJ901" s="272"/>
      <c r="AK901" s="272"/>
      <c r="AL901" s="272"/>
      <c r="AM901" s="272"/>
      <c r="AN901" s="272"/>
      <c r="AO901" s="272"/>
      <c r="AP901" s="272"/>
      <c r="AQ901" s="272"/>
      <c r="AR901" s="272"/>
      <c r="AS901" s="272"/>
      <c r="AT901" s="272"/>
      <c r="AU901" s="272"/>
      <c r="AV901" s="272"/>
      <c r="AW901" s="272"/>
      <c r="AX901" s="272"/>
      <c r="AY901" s="272"/>
      <c r="AZ901" s="272"/>
      <c r="BA901" s="272"/>
      <c r="BB901" s="272"/>
      <c r="BC901" s="272"/>
      <c r="BD901" s="272"/>
      <c r="BE901" s="272"/>
      <c r="BF901" s="272"/>
      <c r="BG901" s="272"/>
      <c r="BH901" s="272"/>
      <c r="BI901" s="272"/>
      <c r="BJ901" s="272"/>
      <c r="BK901" s="272"/>
      <c r="BL901" s="272"/>
      <c r="BM901" s="272"/>
      <c r="BN901" s="272"/>
      <c r="BO901" s="272"/>
      <c r="BP901" s="272"/>
      <c r="BQ901" s="272"/>
      <c r="BR901" s="272"/>
      <c r="BS901" s="272"/>
      <c r="BT901" s="272"/>
      <c r="BU901" s="272"/>
      <c r="BV901" s="272"/>
      <c r="BW901" s="272"/>
      <c r="BX901" s="272"/>
      <c r="BY901" s="272"/>
      <c r="BZ901" s="272"/>
      <c r="CA901" s="272"/>
      <c r="CB901" s="272"/>
      <c r="CC901" s="272"/>
      <c r="CD901" s="272"/>
      <c r="CE901" s="272"/>
      <c r="CF901" s="272"/>
      <c r="CG901" s="272"/>
      <c r="CH901" s="272"/>
      <c r="CI901" s="272"/>
      <c r="CJ901" s="272"/>
      <c r="CK901" s="272"/>
      <c r="CL901" s="272"/>
      <c r="CM901" s="272"/>
      <c r="CN901" s="272"/>
      <c r="CO901" s="272"/>
      <c r="CP901" s="272"/>
      <c r="CQ901" s="272"/>
      <c r="CR901" s="272"/>
      <c r="CS901" s="272"/>
      <c r="CT901" s="272"/>
      <c r="CU901" s="272"/>
      <c r="CV901" s="272"/>
      <c r="CW901" s="272"/>
      <c r="CX901" s="272"/>
      <c r="CY901" s="272"/>
      <c r="CZ901" s="272"/>
      <c r="DA901" s="272"/>
      <c r="DB901" s="272"/>
      <c r="DC901" s="272"/>
      <c r="DD901" s="272"/>
      <c r="DE901" s="272"/>
      <c r="DF901" s="272"/>
      <c r="DG901" s="272"/>
      <c r="DH901" s="272"/>
      <c r="DI901" s="272"/>
      <c r="DJ901" s="272"/>
      <c r="DK901" s="272"/>
      <c r="DL901" s="272"/>
      <c r="DM901" s="272"/>
      <c r="DN901" s="272"/>
      <c r="DO901" s="272"/>
      <c r="DP901" s="272"/>
      <c r="DQ901" s="272"/>
      <c r="DR901" s="272"/>
      <c r="DS901" s="272"/>
      <c r="DT901" s="272"/>
      <c r="DU901" s="272"/>
      <c r="DV901" s="272"/>
      <c r="DW901" s="272"/>
      <c r="DX901" s="272"/>
      <c r="DY901" s="272"/>
      <c r="DZ901" s="272"/>
      <c r="EA901" s="272"/>
      <c r="EB901" s="272"/>
      <c r="EC901" s="272"/>
      <c r="ED901" s="272"/>
      <c r="EE901" s="272"/>
      <c r="EF901" s="272"/>
      <c r="EG901" s="272"/>
      <c r="EH901" s="272"/>
      <c r="EI901" s="272"/>
      <c r="EJ901" s="272"/>
      <c r="EK901" s="272"/>
      <c r="EL901" s="272"/>
      <c r="EM901" s="272"/>
      <c r="EN901" s="272"/>
      <c r="EO901" s="272"/>
      <c r="EP901" s="272"/>
      <c r="EQ901" s="272"/>
      <c r="ER901" s="272"/>
      <c r="ES901" s="272"/>
      <c r="ET901" s="272"/>
      <c r="EU901" s="272"/>
      <c r="EV901" s="272"/>
      <c r="EW901" s="272"/>
      <c r="EX901" s="272"/>
      <c r="EY901" s="272"/>
      <c r="EZ901" s="272"/>
      <c r="FA901" s="272"/>
      <c r="FB901" s="272"/>
      <c r="FC901" s="272"/>
      <c r="FD901" s="272"/>
      <c r="FE901" s="272"/>
      <c r="FF901" s="272"/>
      <c r="FG901" s="272"/>
      <c r="FH901" s="272"/>
      <c r="FI901" s="272"/>
      <c r="FJ901" s="272"/>
      <c r="FK901" s="272"/>
      <c r="FL901" s="272"/>
      <c r="FM901" s="272"/>
      <c r="FN901" s="272"/>
      <c r="FO901" s="272"/>
    </row>
    <row r="902" spans="3:171" ht="15">
      <c r="C902" s="301"/>
      <c r="D902" s="272"/>
      <c r="E902" s="272"/>
      <c r="F902" s="272"/>
      <c r="G902" s="272"/>
      <c r="H902" s="272"/>
      <c r="I902" s="272"/>
      <c r="J902" s="272"/>
      <c r="K902" s="272"/>
      <c r="L902" s="272"/>
      <c r="M902" s="272"/>
      <c r="N902" s="272"/>
      <c r="O902" s="272"/>
      <c r="P902" s="272"/>
      <c r="Q902" s="272"/>
      <c r="R902" s="272"/>
      <c r="S902" s="272"/>
      <c r="T902" s="272"/>
      <c r="U902" s="272"/>
      <c r="V902" s="272"/>
      <c r="W902" s="272"/>
      <c r="X902" s="272"/>
      <c r="Y902" s="272"/>
      <c r="Z902" s="272"/>
      <c r="AA902" s="272"/>
      <c r="AB902" s="272"/>
      <c r="AC902" s="272"/>
      <c r="AD902" s="272"/>
      <c r="AE902" s="272"/>
      <c r="AF902" s="272"/>
      <c r="AG902" s="272"/>
      <c r="AH902" s="272"/>
      <c r="AI902" s="272"/>
      <c r="AJ902" s="272"/>
      <c r="AK902" s="272"/>
      <c r="AL902" s="272"/>
      <c r="AM902" s="272"/>
      <c r="AN902" s="272"/>
      <c r="AO902" s="272"/>
      <c r="AP902" s="272"/>
      <c r="AQ902" s="272"/>
      <c r="AR902" s="272"/>
      <c r="AS902" s="272"/>
      <c r="AT902" s="272"/>
      <c r="AU902" s="272"/>
      <c r="AV902" s="272"/>
      <c r="AW902" s="272"/>
      <c r="AX902" s="272"/>
      <c r="AY902" s="272"/>
      <c r="AZ902" s="272"/>
      <c r="BA902" s="272"/>
      <c r="BB902" s="272"/>
      <c r="BC902" s="272"/>
      <c r="BD902" s="272"/>
      <c r="BE902" s="272"/>
      <c r="BF902" s="272"/>
      <c r="BG902" s="272"/>
      <c r="BH902" s="272"/>
      <c r="BI902" s="272"/>
      <c r="BJ902" s="272"/>
      <c r="BK902" s="272"/>
      <c r="BL902" s="272"/>
      <c r="BM902" s="272"/>
      <c r="BN902" s="272"/>
      <c r="BO902" s="272"/>
      <c r="BP902" s="272"/>
      <c r="BQ902" s="272"/>
      <c r="BR902" s="272"/>
      <c r="BS902" s="272"/>
      <c r="BT902" s="272"/>
      <c r="BU902" s="272"/>
      <c r="BV902" s="272"/>
      <c r="BW902" s="272"/>
      <c r="BX902" s="272"/>
      <c r="BY902" s="272"/>
      <c r="BZ902" s="272"/>
      <c r="CA902" s="272"/>
      <c r="CB902" s="272"/>
      <c r="CC902" s="272"/>
      <c r="CD902" s="272"/>
      <c r="CE902" s="272"/>
      <c r="CF902" s="272"/>
      <c r="CG902" s="272"/>
      <c r="CH902" s="272"/>
      <c r="CI902" s="272"/>
      <c r="CJ902" s="272"/>
      <c r="CK902" s="272"/>
      <c r="CL902" s="272"/>
      <c r="CM902" s="272"/>
      <c r="CN902" s="272"/>
      <c r="CO902" s="272"/>
      <c r="CP902" s="272"/>
      <c r="CQ902" s="272"/>
      <c r="CR902" s="272"/>
      <c r="CS902" s="272"/>
      <c r="CT902" s="272"/>
      <c r="CU902" s="272"/>
      <c r="CV902" s="272"/>
      <c r="CW902" s="272"/>
      <c r="CX902" s="272"/>
      <c r="CY902" s="272"/>
      <c r="CZ902" s="272"/>
      <c r="DA902" s="272"/>
      <c r="DB902" s="272"/>
      <c r="DC902" s="272"/>
      <c r="DD902" s="272"/>
      <c r="DE902" s="272"/>
      <c r="DF902" s="272"/>
      <c r="DG902" s="272"/>
      <c r="DH902" s="272"/>
      <c r="DI902" s="272"/>
      <c r="DJ902" s="272"/>
      <c r="DK902" s="272"/>
      <c r="DL902" s="272"/>
      <c r="DM902" s="272"/>
      <c r="DN902" s="272"/>
      <c r="DO902" s="272"/>
      <c r="DP902" s="272"/>
      <c r="DQ902" s="272"/>
      <c r="DR902" s="272"/>
      <c r="DS902" s="272"/>
      <c r="DT902" s="272"/>
      <c r="DU902" s="272"/>
      <c r="DV902" s="272"/>
      <c r="DW902" s="272"/>
      <c r="DX902" s="272"/>
      <c r="DY902" s="272"/>
      <c r="DZ902" s="272"/>
      <c r="EA902" s="272"/>
      <c r="EB902" s="272"/>
      <c r="EC902" s="272"/>
      <c r="ED902" s="272"/>
      <c r="EE902" s="272"/>
      <c r="EF902" s="272"/>
      <c r="EG902" s="272"/>
      <c r="EH902" s="272"/>
      <c r="EI902" s="272"/>
      <c r="EJ902" s="272"/>
      <c r="EK902" s="272"/>
      <c r="EL902" s="272"/>
      <c r="EM902" s="272"/>
      <c r="EN902" s="272"/>
      <c r="EO902" s="272"/>
      <c r="EP902" s="272"/>
      <c r="EQ902" s="272"/>
      <c r="ER902" s="272"/>
      <c r="ES902" s="272"/>
      <c r="ET902" s="272"/>
      <c r="EU902" s="272"/>
      <c r="EV902" s="272"/>
      <c r="EW902" s="272"/>
      <c r="EX902" s="272"/>
      <c r="EY902" s="272"/>
      <c r="EZ902" s="272"/>
      <c r="FA902" s="272"/>
      <c r="FB902" s="272"/>
      <c r="FC902" s="272"/>
      <c r="FD902" s="272"/>
      <c r="FE902" s="272"/>
      <c r="FF902" s="272"/>
      <c r="FG902" s="272"/>
      <c r="FH902" s="272"/>
      <c r="FI902" s="272"/>
      <c r="FJ902" s="272"/>
      <c r="FK902" s="272"/>
      <c r="FL902" s="272"/>
      <c r="FM902" s="272"/>
      <c r="FN902" s="272"/>
      <c r="FO902" s="272"/>
    </row>
    <row r="903" spans="3:171" ht="15">
      <c r="C903" s="301"/>
      <c r="D903" s="272"/>
      <c r="E903" s="272"/>
      <c r="F903" s="272"/>
      <c r="G903" s="272"/>
      <c r="H903" s="272"/>
      <c r="I903" s="272"/>
      <c r="J903" s="272"/>
      <c r="K903" s="272"/>
      <c r="L903" s="272"/>
      <c r="M903" s="272"/>
      <c r="N903" s="272"/>
      <c r="O903" s="272"/>
      <c r="P903" s="272"/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  <c r="AA903" s="272"/>
      <c r="AB903" s="272"/>
      <c r="AC903" s="272"/>
      <c r="AD903" s="272"/>
      <c r="AE903" s="272"/>
      <c r="AF903" s="272"/>
      <c r="AG903" s="272"/>
      <c r="AH903" s="272"/>
      <c r="AI903" s="272"/>
      <c r="AJ903" s="272"/>
      <c r="AK903" s="272"/>
      <c r="AL903" s="272"/>
      <c r="AM903" s="272"/>
      <c r="AN903" s="272"/>
      <c r="AO903" s="272"/>
      <c r="AP903" s="272"/>
      <c r="AQ903" s="272"/>
      <c r="AR903" s="272"/>
      <c r="AS903" s="272"/>
      <c r="AT903" s="272"/>
      <c r="AU903" s="272"/>
      <c r="AV903" s="272"/>
      <c r="AW903" s="272"/>
      <c r="AX903" s="272"/>
      <c r="AY903" s="272"/>
      <c r="AZ903" s="272"/>
      <c r="BA903" s="272"/>
      <c r="BB903" s="272"/>
      <c r="BC903" s="272"/>
      <c r="BD903" s="272"/>
      <c r="BE903" s="272"/>
      <c r="BF903" s="272"/>
      <c r="BG903" s="272"/>
      <c r="BH903" s="272"/>
      <c r="BI903" s="272"/>
      <c r="BJ903" s="272"/>
      <c r="BK903" s="272"/>
      <c r="BL903" s="272"/>
      <c r="BM903" s="272"/>
      <c r="BN903" s="272"/>
      <c r="BO903" s="272"/>
      <c r="BP903" s="272"/>
      <c r="BQ903" s="272"/>
      <c r="BR903" s="272"/>
      <c r="BS903" s="272"/>
      <c r="BT903" s="272"/>
      <c r="BU903" s="272"/>
      <c r="BV903" s="272"/>
      <c r="BW903" s="272"/>
      <c r="BX903" s="272"/>
      <c r="BY903" s="272"/>
      <c r="BZ903" s="272"/>
      <c r="CA903" s="272"/>
      <c r="CB903" s="272"/>
      <c r="CC903" s="272"/>
      <c r="CD903" s="272"/>
      <c r="CE903" s="272"/>
      <c r="CF903" s="272"/>
      <c r="CG903" s="272"/>
      <c r="CH903" s="272"/>
      <c r="CI903" s="272"/>
      <c r="CJ903" s="272"/>
      <c r="CK903" s="272"/>
      <c r="CL903" s="272"/>
      <c r="CM903" s="272"/>
      <c r="CN903" s="272"/>
      <c r="CO903" s="272"/>
      <c r="CP903" s="272"/>
      <c r="CQ903" s="272"/>
      <c r="CR903" s="272"/>
      <c r="CS903" s="272"/>
      <c r="CT903" s="272"/>
      <c r="CU903" s="272"/>
      <c r="CV903" s="272"/>
      <c r="CW903" s="272"/>
      <c r="CX903" s="272"/>
      <c r="CY903" s="272"/>
      <c r="CZ903" s="272"/>
      <c r="DA903" s="272"/>
      <c r="DB903" s="272"/>
      <c r="DC903" s="272"/>
      <c r="DD903" s="272"/>
      <c r="DE903" s="272"/>
      <c r="DF903" s="272"/>
      <c r="DG903" s="272"/>
      <c r="DH903" s="272"/>
      <c r="DI903" s="272"/>
      <c r="DJ903" s="272"/>
      <c r="DK903" s="272"/>
      <c r="DL903" s="272"/>
      <c r="DM903" s="272"/>
      <c r="DN903" s="272"/>
      <c r="DO903" s="272"/>
      <c r="DP903" s="272"/>
      <c r="DQ903" s="272"/>
      <c r="DR903" s="272"/>
      <c r="DS903" s="272"/>
      <c r="DT903" s="272"/>
      <c r="DU903" s="272"/>
      <c r="DV903" s="272"/>
      <c r="DW903" s="272"/>
      <c r="DX903" s="272"/>
      <c r="DY903" s="272"/>
      <c r="DZ903" s="272"/>
      <c r="EA903" s="272"/>
      <c r="EB903" s="272"/>
      <c r="EC903" s="272"/>
      <c r="ED903" s="272"/>
      <c r="EE903" s="272"/>
      <c r="EF903" s="272"/>
      <c r="EG903" s="272"/>
      <c r="EH903" s="272"/>
      <c r="EI903" s="272"/>
      <c r="EJ903" s="272"/>
      <c r="EK903" s="272"/>
      <c r="EL903" s="272"/>
      <c r="EM903" s="272"/>
      <c r="EN903" s="272"/>
      <c r="EO903" s="272"/>
      <c r="EP903" s="272"/>
      <c r="EQ903" s="272"/>
      <c r="ER903" s="272"/>
      <c r="ES903" s="272"/>
      <c r="ET903" s="272"/>
      <c r="EU903" s="272"/>
      <c r="EV903" s="272"/>
      <c r="EW903" s="272"/>
      <c r="EX903" s="272"/>
      <c r="EY903" s="272"/>
      <c r="EZ903" s="272"/>
      <c r="FA903" s="272"/>
      <c r="FB903" s="272"/>
      <c r="FC903" s="272"/>
      <c r="FD903" s="272"/>
      <c r="FE903" s="272"/>
      <c r="FF903" s="272"/>
      <c r="FG903" s="272"/>
      <c r="FH903" s="272"/>
      <c r="FI903" s="272"/>
      <c r="FJ903" s="272"/>
      <c r="FK903" s="272"/>
      <c r="FL903" s="272"/>
      <c r="FM903" s="272"/>
      <c r="FN903" s="272"/>
      <c r="FO903" s="272"/>
    </row>
    <row r="904" spans="3:171" ht="15">
      <c r="C904" s="301"/>
      <c r="D904" s="272"/>
      <c r="E904" s="272"/>
      <c r="F904" s="272"/>
      <c r="G904" s="272"/>
      <c r="H904" s="272"/>
      <c r="I904" s="272"/>
      <c r="J904" s="272"/>
      <c r="K904" s="272"/>
      <c r="L904" s="272"/>
      <c r="M904" s="272"/>
      <c r="N904" s="272"/>
      <c r="O904" s="272"/>
      <c r="P904" s="272"/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  <c r="AA904" s="272"/>
      <c r="AB904" s="272"/>
      <c r="AC904" s="272"/>
      <c r="AD904" s="272"/>
      <c r="AE904" s="272"/>
      <c r="AF904" s="272"/>
      <c r="AG904" s="272"/>
      <c r="AH904" s="272"/>
      <c r="AI904" s="272"/>
      <c r="AJ904" s="272"/>
      <c r="AK904" s="272"/>
      <c r="AL904" s="272"/>
      <c r="AM904" s="272"/>
      <c r="AN904" s="272"/>
      <c r="AO904" s="272"/>
      <c r="AP904" s="272"/>
      <c r="AQ904" s="272"/>
      <c r="AR904" s="272"/>
      <c r="AS904" s="272"/>
      <c r="AT904" s="272"/>
      <c r="AU904" s="272"/>
      <c r="AV904" s="272"/>
      <c r="AW904" s="272"/>
      <c r="AX904" s="272"/>
      <c r="AY904" s="272"/>
      <c r="AZ904" s="272"/>
      <c r="BA904" s="272"/>
      <c r="BB904" s="272"/>
      <c r="BC904" s="272"/>
      <c r="BD904" s="272"/>
      <c r="BE904" s="272"/>
      <c r="BF904" s="272"/>
      <c r="BG904" s="272"/>
      <c r="BH904" s="272"/>
      <c r="BI904" s="272"/>
      <c r="BJ904" s="272"/>
      <c r="BK904" s="272"/>
      <c r="BL904" s="272"/>
      <c r="BM904" s="272"/>
      <c r="BN904" s="272"/>
      <c r="BO904" s="272"/>
      <c r="BP904" s="272"/>
      <c r="BQ904" s="272"/>
      <c r="BR904" s="272"/>
      <c r="BS904" s="272"/>
      <c r="BT904" s="272"/>
      <c r="BU904" s="272"/>
      <c r="BV904" s="272"/>
      <c r="BW904" s="272"/>
      <c r="BX904" s="272"/>
      <c r="BY904" s="272"/>
      <c r="BZ904" s="272"/>
      <c r="CA904" s="272"/>
      <c r="CB904" s="272"/>
      <c r="CC904" s="272"/>
      <c r="CD904" s="272"/>
      <c r="CE904" s="272"/>
      <c r="CF904" s="272"/>
      <c r="CG904" s="272"/>
      <c r="CH904" s="272"/>
      <c r="CI904" s="272"/>
      <c r="CJ904" s="272"/>
      <c r="CK904" s="272"/>
      <c r="CL904" s="272"/>
      <c r="CM904" s="272"/>
      <c r="CN904" s="272"/>
      <c r="CO904" s="272"/>
      <c r="CP904" s="272"/>
      <c r="CQ904" s="272"/>
      <c r="CR904" s="272"/>
      <c r="CS904" s="272"/>
      <c r="CT904" s="272"/>
      <c r="CU904" s="272"/>
      <c r="CV904" s="272"/>
      <c r="CW904" s="272"/>
      <c r="CX904" s="272"/>
      <c r="CY904" s="272"/>
      <c r="CZ904" s="272"/>
      <c r="DA904" s="272"/>
      <c r="DB904" s="272"/>
      <c r="DC904" s="272"/>
      <c r="DD904" s="272"/>
      <c r="DE904" s="272"/>
      <c r="DF904" s="272"/>
      <c r="DG904" s="272"/>
      <c r="DH904" s="272"/>
      <c r="DI904" s="272"/>
      <c r="DJ904" s="272"/>
      <c r="DK904" s="272"/>
      <c r="DL904" s="272"/>
      <c r="DM904" s="272"/>
      <c r="DN904" s="272"/>
      <c r="DO904" s="272"/>
      <c r="DP904" s="272"/>
      <c r="DQ904" s="272"/>
      <c r="DR904" s="272"/>
      <c r="DS904" s="272"/>
      <c r="DT904" s="272"/>
      <c r="DU904" s="272"/>
      <c r="DV904" s="272"/>
      <c r="DW904" s="272"/>
      <c r="DX904" s="272"/>
      <c r="DY904" s="272"/>
      <c r="DZ904" s="272"/>
      <c r="EA904" s="272"/>
      <c r="EB904" s="272"/>
      <c r="EC904" s="272"/>
      <c r="ED904" s="272"/>
      <c r="EE904" s="272"/>
      <c r="EF904" s="272"/>
      <c r="EG904" s="272"/>
      <c r="EH904" s="272"/>
      <c r="EI904" s="272"/>
      <c r="EJ904" s="272"/>
      <c r="EK904" s="272"/>
      <c r="EL904" s="272"/>
      <c r="EM904" s="272"/>
      <c r="EN904" s="272"/>
      <c r="EO904" s="272"/>
      <c r="EP904" s="272"/>
      <c r="EQ904" s="272"/>
      <c r="ER904" s="272"/>
      <c r="ES904" s="272"/>
      <c r="ET904" s="272"/>
      <c r="EU904" s="272"/>
      <c r="EV904" s="272"/>
      <c r="EW904" s="272"/>
      <c r="EX904" s="272"/>
      <c r="EY904" s="272"/>
      <c r="EZ904" s="272"/>
      <c r="FA904" s="272"/>
      <c r="FB904" s="272"/>
      <c r="FC904" s="272"/>
      <c r="FD904" s="272"/>
      <c r="FE904" s="272"/>
      <c r="FF904" s="272"/>
      <c r="FG904" s="272"/>
      <c r="FH904" s="272"/>
      <c r="FI904" s="272"/>
      <c r="FJ904" s="272"/>
      <c r="FK904" s="272"/>
      <c r="FL904" s="272"/>
      <c r="FM904" s="272"/>
      <c r="FN904" s="272"/>
      <c r="FO904" s="272"/>
    </row>
    <row r="905" spans="3:171" ht="15">
      <c r="C905" s="301"/>
      <c r="D905" s="272"/>
      <c r="E905" s="272"/>
      <c r="F905" s="272"/>
      <c r="G905" s="272"/>
      <c r="H905" s="272"/>
      <c r="I905" s="272"/>
      <c r="J905" s="272"/>
      <c r="K905" s="272"/>
      <c r="L905" s="272"/>
      <c r="M905" s="272"/>
      <c r="N905" s="272"/>
      <c r="O905" s="272"/>
      <c r="P905" s="272"/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  <c r="AA905" s="272"/>
      <c r="AB905" s="272"/>
      <c r="AC905" s="272"/>
      <c r="AD905" s="272"/>
      <c r="AE905" s="272"/>
      <c r="AF905" s="272"/>
      <c r="AG905" s="272"/>
      <c r="AH905" s="272"/>
      <c r="AI905" s="272"/>
      <c r="AJ905" s="272"/>
      <c r="AK905" s="272"/>
      <c r="AL905" s="272"/>
      <c r="AM905" s="272"/>
      <c r="AN905" s="272"/>
      <c r="AO905" s="272"/>
      <c r="AP905" s="272"/>
      <c r="AQ905" s="272"/>
      <c r="AR905" s="272"/>
      <c r="AS905" s="272"/>
      <c r="AT905" s="272"/>
      <c r="AU905" s="272"/>
      <c r="AV905" s="272"/>
      <c r="AW905" s="272"/>
      <c r="AX905" s="272"/>
      <c r="AY905" s="272"/>
      <c r="AZ905" s="272"/>
      <c r="BA905" s="272"/>
      <c r="BB905" s="272"/>
      <c r="BC905" s="272"/>
      <c r="BD905" s="272"/>
      <c r="BE905" s="272"/>
      <c r="BF905" s="272"/>
      <c r="BG905" s="272"/>
      <c r="BH905" s="272"/>
      <c r="BI905" s="272"/>
      <c r="BJ905" s="272"/>
      <c r="BK905" s="272"/>
      <c r="BL905" s="272"/>
      <c r="BM905" s="272"/>
      <c r="BN905" s="272"/>
      <c r="BO905" s="272"/>
      <c r="BP905" s="272"/>
      <c r="BQ905" s="272"/>
      <c r="BR905" s="272"/>
      <c r="BS905" s="272"/>
      <c r="BT905" s="272"/>
      <c r="BU905" s="272"/>
      <c r="BV905" s="272"/>
      <c r="BW905" s="272"/>
      <c r="BX905" s="272"/>
      <c r="BY905" s="272"/>
      <c r="BZ905" s="272"/>
      <c r="CA905" s="272"/>
      <c r="CB905" s="272"/>
      <c r="CC905" s="272"/>
      <c r="CD905" s="272"/>
      <c r="CE905" s="272"/>
      <c r="CF905" s="272"/>
      <c r="CG905" s="272"/>
      <c r="CH905" s="272"/>
      <c r="CI905" s="272"/>
      <c r="CJ905" s="272"/>
      <c r="CK905" s="272"/>
      <c r="CL905" s="272"/>
      <c r="CM905" s="272"/>
      <c r="CN905" s="272"/>
      <c r="CO905" s="272"/>
      <c r="CP905" s="272"/>
      <c r="CQ905" s="272"/>
      <c r="CR905" s="272"/>
      <c r="CS905" s="272"/>
      <c r="CT905" s="272"/>
      <c r="CU905" s="272"/>
      <c r="CV905" s="272"/>
      <c r="CW905" s="272"/>
      <c r="CX905" s="272"/>
      <c r="CY905" s="272"/>
      <c r="CZ905" s="272"/>
      <c r="DA905" s="272"/>
      <c r="DB905" s="272"/>
      <c r="DC905" s="272"/>
      <c r="DD905" s="272"/>
      <c r="DE905" s="272"/>
      <c r="DF905" s="272"/>
      <c r="DG905" s="272"/>
      <c r="DH905" s="272"/>
      <c r="DI905" s="272"/>
      <c r="DJ905" s="272"/>
      <c r="DK905" s="272"/>
      <c r="DL905" s="272"/>
      <c r="DM905" s="272"/>
      <c r="DN905" s="272"/>
      <c r="DO905" s="272"/>
      <c r="DP905" s="272"/>
      <c r="DQ905" s="272"/>
      <c r="DR905" s="272"/>
      <c r="DS905" s="272"/>
      <c r="DT905" s="272"/>
      <c r="DU905" s="272"/>
      <c r="DV905" s="272"/>
      <c r="DW905" s="272"/>
      <c r="DX905" s="272"/>
      <c r="DY905" s="272"/>
      <c r="DZ905" s="272"/>
      <c r="EA905" s="272"/>
      <c r="EB905" s="272"/>
      <c r="EC905" s="272"/>
      <c r="ED905" s="272"/>
      <c r="EE905" s="272"/>
      <c r="EF905" s="272"/>
      <c r="EG905" s="272"/>
      <c r="EH905" s="272"/>
      <c r="EI905" s="272"/>
      <c r="EJ905" s="272"/>
      <c r="EK905" s="272"/>
      <c r="EL905" s="272"/>
      <c r="EM905" s="272"/>
      <c r="EN905" s="272"/>
      <c r="EO905" s="272"/>
      <c r="EP905" s="272"/>
      <c r="EQ905" s="272"/>
      <c r="ER905" s="272"/>
      <c r="ES905" s="272"/>
      <c r="ET905" s="272"/>
      <c r="EU905" s="272"/>
      <c r="EV905" s="272"/>
      <c r="EW905" s="272"/>
      <c r="EX905" s="272"/>
      <c r="EY905" s="272"/>
      <c r="EZ905" s="272"/>
      <c r="FA905" s="272"/>
      <c r="FB905" s="272"/>
      <c r="FC905" s="272"/>
      <c r="FD905" s="272"/>
      <c r="FE905" s="272"/>
      <c r="FF905" s="272"/>
      <c r="FG905" s="272"/>
      <c r="FH905" s="272"/>
      <c r="FI905" s="272"/>
      <c r="FJ905" s="272"/>
      <c r="FK905" s="272"/>
      <c r="FL905" s="272"/>
      <c r="FM905" s="272"/>
      <c r="FN905" s="272"/>
      <c r="FO905" s="272"/>
    </row>
    <row r="906" spans="3:171" ht="15">
      <c r="C906" s="301"/>
      <c r="D906" s="272"/>
      <c r="E906" s="272"/>
      <c r="F906" s="272"/>
      <c r="G906" s="272"/>
      <c r="H906" s="272"/>
      <c r="I906" s="272"/>
      <c r="J906" s="272"/>
      <c r="K906" s="272"/>
      <c r="L906" s="272"/>
      <c r="M906" s="272"/>
      <c r="N906" s="272"/>
      <c r="O906" s="272"/>
      <c r="P906" s="272"/>
      <c r="Q906" s="272"/>
      <c r="R906" s="272"/>
      <c r="S906" s="272"/>
      <c r="T906" s="272"/>
      <c r="U906" s="272"/>
      <c r="V906" s="272"/>
      <c r="W906" s="272"/>
      <c r="X906" s="272"/>
      <c r="Y906" s="272"/>
      <c r="Z906" s="272"/>
      <c r="AA906" s="272"/>
      <c r="AB906" s="272"/>
      <c r="AC906" s="272"/>
      <c r="AD906" s="272"/>
      <c r="AE906" s="272"/>
      <c r="AF906" s="272"/>
      <c r="AG906" s="272"/>
      <c r="AH906" s="272"/>
      <c r="AI906" s="272"/>
      <c r="AJ906" s="272"/>
      <c r="AK906" s="272"/>
      <c r="AL906" s="272"/>
      <c r="AM906" s="272"/>
      <c r="AN906" s="272"/>
      <c r="AO906" s="272"/>
      <c r="AP906" s="272"/>
      <c r="AQ906" s="272"/>
      <c r="AR906" s="272"/>
      <c r="AS906" s="272"/>
      <c r="AT906" s="272"/>
      <c r="AU906" s="272"/>
      <c r="AV906" s="272"/>
      <c r="AW906" s="272"/>
      <c r="AX906" s="272"/>
      <c r="AY906" s="272"/>
      <c r="AZ906" s="272"/>
      <c r="BA906" s="272"/>
      <c r="BB906" s="272"/>
      <c r="BC906" s="272"/>
      <c r="BD906" s="272"/>
      <c r="BE906" s="272"/>
      <c r="BF906" s="272"/>
      <c r="BG906" s="272"/>
      <c r="BH906" s="272"/>
      <c r="BI906" s="272"/>
      <c r="BJ906" s="272"/>
      <c r="BK906" s="272"/>
      <c r="BL906" s="272"/>
      <c r="BM906" s="272"/>
      <c r="BN906" s="272"/>
      <c r="BO906" s="272"/>
      <c r="BP906" s="272"/>
      <c r="BQ906" s="272"/>
      <c r="BR906" s="272"/>
      <c r="BS906" s="272"/>
      <c r="BT906" s="272"/>
      <c r="BU906" s="272"/>
      <c r="BV906" s="272"/>
      <c r="BW906" s="272"/>
      <c r="BX906" s="272"/>
      <c r="BY906" s="272"/>
      <c r="BZ906" s="272"/>
      <c r="CA906" s="272"/>
      <c r="CB906" s="272"/>
      <c r="CC906" s="272"/>
      <c r="CD906" s="272"/>
      <c r="CE906" s="272"/>
      <c r="CF906" s="272"/>
      <c r="CG906" s="272"/>
      <c r="CH906" s="272"/>
      <c r="CI906" s="272"/>
      <c r="CJ906" s="272"/>
      <c r="CK906" s="272"/>
      <c r="CL906" s="272"/>
      <c r="CM906" s="272"/>
      <c r="CN906" s="272"/>
      <c r="CO906" s="272"/>
      <c r="CP906" s="272"/>
      <c r="CQ906" s="272"/>
      <c r="CR906" s="272"/>
      <c r="CS906" s="272"/>
      <c r="CT906" s="272"/>
      <c r="CU906" s="272"/>
      <c r="CV906" s="272"/>
      <c r="CW906" s="272"/>
      <c r="CX906" s="272"/>
      <c r="CY906" s="272"/>
      <c r="CZ906" s="272"/>
      <c r="DA906" s="272"/>
      <c r="DB906" s="272"/>
      <c r="DC906" s="272"/>
      <c r="DD906" s="272"/>
      <c r="DE906" s="272"/>
      <c r="DF906" s="272"/>
      <c r="DG906" s="272"/>
      <c r="DH906" s="272"/>
      <c r="DI906" s="272"/>
      <c r="DJ906" s="272"/>
      <c r="DK906" s="272"/>
      <c r="DL906" s="272"/>
      <c r="DM906" s="272"/>
      <c r="DN906" s="272"/>
      <c r="DO906" s="272"/>
      <c r="DP906" s="272"/>
      <c r="DQ906" s="272"/>
      <c r="DR906" s="272"/>
      <c r="DS906" s="272"/>
      <c r="DT906" s="272"/>
      <c r="DU906" s="272"/>
      <c r="DV906" s="272"/>
      <c r="DW906" s="272"/>
      <c r="DX906" s="272"/>
      <c r="DY906" s="272"/>
      <c r="DZ906" s="272"/>
      <c r="EA906" s="272"/>
      <c r="EB906" s="272"/>
      <c r="EC906" s="272"/>
      <c r="ED906" s="272"/>
      <c r="EE906" s="272"/>
      <c r="EF906" s="272"/>
      <c r="EG906" s="272"/>
      <c r="EH906" s="272"/>
      <c r="EI906" s="272"/>
      <c r="EJ906" s="272"/>
      <c r="EK906" s="272"/>
      <c r="EL906" s="272"/>
      <c r="EM906" s="272"/>
      <c r="EN906" s="272"/>
      <c r="EO906" s="272"/>
      <c r="EP906" s="272"/>
      <c r="EQ906" s="272"/>
      <c r="ER906" s="272"/>
      <c r="ES906" s="272"/>
      <c r="ET906" s="272"/>
      <c r="EU906" s="272"/>
      <c r="EV906" s="272"/>
      <c r="EW906" s="272"/>
      <c r="EX906" s="272"/>
      <c r="EY906" s="272"/>
      <c r="EZ906" s="272"/>
      <c r="FA906" s="272"/>
      <c r="FB906" s="272"/>
      <c r="FC906" s="272"/>
      <c r="FD906" s="272"/>
      <c r="FE906" s="272"/>
      <c r="FF906" s="272"/>
      <c r="FG906" s="272"/>
      <c r="FH906" s="272"/>
      <c r="FI906" s="272"/>
      <c r="FJ906" s="272"/>
      <c r="FK906" s="272"/>
      <c r="FL906" s="272"/>
      <c r="FM906" s="272"/>
      <c r="FN906" s="272"/>
      <c r="FO906" s="272"/>
    </row>
    <row r="907" spans="3:171" ht="15">
      <c r="C907" s="301"/>
      <c r="D907" s="272"/>
      <c r="E907" s="272"/>
      <c r="F907" s="272"/>
      <c r="G907" s="272"/>
      <c r="H907" s="272"/>
      <c r="I907" s="272"/>
      <c r="J907" s="272"/>
      <c r="K907" s="272"/>
      <c r="L907" s="272"/>
      <c r="M907" s="272"/>
      <c r="N907" s="272"/>
      <c r="O907" s="272"/>
      <c r="P907" s="272"/>
      <c r="Q907" s="272"/>
      <c r="R907" s="272"/>
      <c r="S907" s="272"/>
      <c r="T907" s="272"/>
      <c r="U907" s="272"/>
      <c r="V907" s="272"/>
      <c r="W907" s="272"/>
      <c r="X907" s="272"/>
      <c r="Y907" s="272"/>
      <c r="Z907" s="272"/>
      <c r="AA907" s="272"/>
      <c r="AB907" s="272"/>
      <c r="AC907" s="272"/>
      <c r="AD907" s="272"/>
      <c r="AE907" s="272"/>
      <c r="AF907" s="272"/>
      <c r="AG907" s="272"/>
      <c r="AH907" s="272"/>
      <c r="AI907" s="272"/>
      <c r="AJ907" s="272"/>
      <c r="AK907" s="272"/>
      <c r="AL907" s="272"/>
      <c r="AM907" s="272"/>
      <c r="AN907" s="272"/>
      <c r="AO907" s="272"/>
      <c r="AP907" s="272"/>
      <c r="AQ907" s="272"/>
      <c r="AR907" s="272"/>
      <c r="AS907" s="272"/>
      <c r="AT907" s="272"/>
      <c r="AU907" s="272"/>
      <c r="AV907" s="272"/>
      <c r="AW907" s="272"/>
      <c r="AX907" s="272"/>
      <c r="AY907" s="272"/>
      <c r="AZ907" s="272"/>
      <c r="BA907" s="272"/>
      <c r="BB907" s="272"/>
      <c r="BC907" s="272"/>
      <c r="BD907" s="272"/>
      <c r="BE907" s="272"/>
      <c r="BF907" s="272"/>
      <c r="BG907" s="272"/>
      <c r="BH907" s="272"/>
      <c r="BI907" s="272"/>
      <c r="BJ907" s="272"/>
      <c r="BK907" s="272"/>
      <c r="BL907" s="272"/>
      <c r="BM907" s="272"/>
      <c r="BN907" s="272"/>
      <c r="BO907" s="272"/>
      <c r="BP907" s="272"/>
      <c r="BQ907" s="272"/>
      <c r="BR907" s="272"/>
      <c r="BS907" s="272"/>
      <c r="BT907" s="272"/>
      <c r="BU907" s="272"/>
      <c r="BV907" s="272"/>
      <c r="BW907" s="272"/>
      <c r="BX907" s="272"/>
      <c r="BY907" s="272"/>
      <c r="BZ907" s="272"/>
      <c r="CA907" s="272"/>
      <c r="CB907" s="272"/>
      <c r="CC907" s="272"/>
      <c r="CD907" s="272"/>
      <c r="CE907" s="272"/>
      <c r="CF907" s="272"/>
      <c r="CG907" s="272"/>
      <c r="CH907" s="272"/>
      <c r="CI907" s="272"/>
      <c r="CJ907" s="272"/>
      <c r="CK907" s="272"/>
      <c r="CL907" s="272"/>
      <c r="CM907" s="272"/>
      <c r="CN907" s="272"/>
      <c r="CO907" s="272"/>
      <c r="CP907" s="272"/>
      <c r="CQ907" s="272"/>
      <c r="CR907" s="272"/>
      <c r="CS907" s="272"/>
      <c r="CT907" s="272"/>
      <c r="CU907" s="272"/>
      <c r="CV907" s="272"/>
      <c r="CW907" s="272"/>
      <c r="CX907" s="272"/>
      <c r="CY907" s="272"/>
      <c r="CZ907" s="272"/>
      <c r="DA907" s="272"/>
      <c r="DB907" s="272"/>
      <c r="DC907" s="272"/>
      <c r="DD907" s="272"/>
      <c r="DE907" s="272"/>
      <c r="DF907" s="272"/>
      <c r="DG907" s="272"/>
      <c r="DH907" s="272"/>
      <c r="DI907" s="272"/>
      <c r="DJ907" s="272"/>
      <c r="DK907" s="272"/>
      <c r="DL907" s="272"/>
      <c r="DM907" s="272"/>
      <c r="DN907" s="272"/>
      <c r="DO907" s="272"/>
      <c r="DP907" s="272"/>
      <c r="DQ907" s="272"/>
      <c r="DR907" s="272"/>
      <c r="DS907" s="272"/>
      <c r="DT907" s="272"/>
      <c r="DU907" s="272"/>
      <c r="DV907" s="272"/>
      <c r="DW907" s="272"/>
      <c r="DX907" s="272"/>
      <c r="DY907" s="272"/>
      <c r="DZ907" s="272"/>
      <c r="EA907" s="272"/>
      <c r="EB907" s="272"/>
      <c r="EC907" s="272"/>
      <c r="ED907" s="272"/>
      <c r="EE907" s="272"/>
      <c r="EF907" s="272"/>
      <c r="EG907" s="272"/>
      <c r="EH907" s="272"/>
      <c r="EI907" s="272"/>
      <c r="EJ907" s="272"/>
      <c r="EK907" s="272"/>
      <c r="EL907" s="272"/>
      <c r="EM907" s="272"/>
      <c r="EN907" s="272"/>
      <c r="EO907" s="272"/>
      <c r="EP907" s="272"/>
      <c r="EQ907" s="272"/>
      <c r="ER907" s="272"/>
      <c r="ES907" s="272"/>
      <c r="ET907" s="272"/>
      <c r="EU907" s="272"/>
      <c r="EV907" s="272"/>
      <c r="EW907" s="272"/>
      <c r="EX907" s="272"/>
      <c r="EY907" s="272"/>
      <c r="EZ907" s="272"/>
      <c r="FA907" s="272"/>
      <c r="FB907" s="272"/>
      <c r="FC907" s="272"/>
      <c r="FD907" s="272"/>
      <c r="FE907" s="272"/>
      <c r="FF907" s="272"/>
      <c r="FG907" s="272"/>
      <c r="FH907" s="272"/>
      <c r="FI907" s="272"/>
      <c r="FJ907" s="272"/>
      <c r="FK907" s="272"/>
      <c r="FL907" s="272"/>
      <c r="FM907" s="272"/>
      <c r="FN907" s="272"/>
      <c r="FO907" s="272"/>
    </row>
    <row r="908" spans="3:171" ht="15">
      <c r="C908" s="301"/>
      <c r="D908" s="272"/>
      <c r="E908" s="272"/>
      <c r="F908" s="272"/>
      <c r="G908" s="272"/>
      <c r="H908" s="272"/>
      <c r="I908" s="272"/>
      <c r="J908" s="272"/>
      <c r="K908" s="272"/>
      <c r="L908" s="272"/>
      <c r="M908" s="272"/>
      <c r="N908" s="272"/>
      <c r="O908" s="272"/>
      <c r="P908" s="272"/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  <c r="AA908" s="272"/>
      <c r="AB908" s="272"/>
      <c r="AC908" s="272"/>
      <c r="AD908" s="272"/>
      <c r="AE908" s="272"/>
      <c r="AF908" s="272"/>
      <c r="AG908" s="272"/>
      <c r="AH908" s="272"/>
      <c r="AI908" s="272"/>
      <c r="AJ908" s="272"/>
      <c r="AK908" s="272"/>
      <c r="AL908" s="272"/>
      <c r="AM908" s="272"/>
      <c r="AN908" s="272"/>
      <c r="AO908" s="272"/>
      <c r="AP908" s="272"/>
      <c r="AQ908" s="272"/>
      <c r="AR908" s="272"/>
      <c r="AS908" s="272"/>
      <c r="AT908" s="272"/>
      <c r="AU908" s="272"/>
      <c r="AV908" s="272"/>
      <c r="AW908" s="272"/>
      <c r="AX908" s="272"/>
      <c r="AY908" s="272"/>
      <c r="AZ908" s="272"/>
      <c r="BA908" s="272"/>
      <c r="BB908" s="272"/>
      <c r="BC908" s="272"/>
      <c r="BD908" s="272"/>
      <c r="BE908" s="272"/>
      <c r="BF908" s="272"/>
      <c r="BG908" s="272"/>
      <c r="BH908" s="272"/>
      <c r="BI908" s="272"/>
      <c r="BJ908" s="272"/>
      <c r="BK908" s="272"/>
      <c r="BL908" s="272"/>
      <c r="BM908" s="272"/>
      <c r="BN908" s="272"/>
      <c r="BO908" s="272"/>
      <c r="BP908" s="272"/>
      <c r="BQ908" s="272"/>
      <c r="BR908" s="272"/>
      <c r="BS908" s="272"/>
      <c r="BT908" s="272"/>
      <c r="BU908" s="272"/>
      <c r="BV908" s="272"/>
      <c r="BW908" s="272"/>
      <c r="BX908" s="272"/>
      <c r="BY908" s="272"/>
      <c r="BZ908" s="272"/>
      <c r="CA908" s="272"/>
      <c r="CB908" s="272"/>
      <c r="CC908" s="272"/>
      <c r="CD908" s="272"/>
      <c r="CE908" s="272"/>
      <c r="CF908" s="272"/>
      <c r="CG908" s="272"/>
      <c r="CH908" s="272"/>
      <c r="CI908" s="272"/>
      <c r="CJ908" s="272"/>
      <c r="CK908" s="272"/>
      <c r="CL908" s="272"/>
      <c r="CM908" s="272"/>
      <c r="CN908" s="272"/>
      <c r="CO908" s="272"/>
      <c r="CP908" s="272"/>
      <c r="CQ908" s="272"/>
      <c r="CR908" s="272"/>
      <c r="CS908" s="272"/>
      <c r="CT908" s="272"/>
      <c r="CU908" s="272"/>
      <c r="CV908" s="272"/>
      <c r="CW908" s="272"/>
      <c r="CX908" s="272"/>
      <c r="CY908" s="272"/>
      <c r="CZ908" s="272"/>
      <c r="DA908" s="272"/>
      <c r="DB908" s="272"/>
      <c r="DC908" s="272"/>
      <c r="DD908" s="272"/>
      <c r="DE908" s="272"/>
      <c r="DF908" s="272"/>
      <c r="DG908" s="272"/>
      <c r="DH908" s="272"/>
      <c r="DI908" s="272"/>
      <c r="DJ908" s="272"/>
      <c r="DK908" s="272"/>
      <c r="DL908" s="272"/>
      <c r="DM908" s="272"/>
      <c r="DN908" s="272"/>
      <c r="DO908" s="272"/>
      <c r="DP908" s="272"/>
      <c r="DQ908" s="272"/>
      <c r="DR908" s="272"/>
      <c r="DS908" s="272"/>
      <c r="DT908" s="272"/>
      <c r="DU908" s="272"/>
      <c r="DV908" s="272"/>
      <c r="DW908" s="272"/>
      <c r="DX908" s="272"/>
      <c r="DY908" s="272"/>
      <c r="DZ908" s="272"/>
      <c r="EA908" s="272"/>
      <c r="EB908" s="272"/>
      <c r="EC908" s="272"/>
      <c r="ED908" s="272"/>
      <c r="EE908" s="272"/>
      <c r="EF908" s="272"/>
      <c r="EG908" s="272"/>
      <c r="EH908" s="272"/>
      <c r="EI908" s="272"/>
      <c r="EJ908" s="272"/>
      <c r="EK908" s="272"/>
      <c r="EL908" s="272"/>
      <c r="EM908" s="272"/>
      <c r="EN908" s="272"/>
      <c r="EO908" s="272"/>
      <c r="EP908" s="272"/>
      <c r="EQ908" s="272"/>
      <c r="ER908" s="272"/>
      <c r="ES908" s="272"/>
      <c r="ET908" s="272"/>
      <c r="EU908" s="272"/>
      <c r="EV908" s="272"/>
      <c r="EW908" s="272"/>
      <c r="EX908" s="272"/>
      <c r="EY908" s="272"/>
      <c r="EZ908" s="272"/>
      <c r="FA908" s="272"/>
      <c r="FB908" s="272"/>
      <c r="FC908" s="272"/>
      <c r="FD908" s="272"/>
      <c r="FE908" s="272"/>
      <c r="FF908" s="272"/>
      <c r="FG908" s="272"/>
      <c r="FH908" s="272"/>
      <c r="FI908" s="272"/>
      <c r="FJ908" s="272"/>
      <c r="FK908" s="272"/>
      <c r="FL908" s="272"/>
      <c r="FM908" s="272"/>
      <c r="FN908" s="272"/>
      <c r="FO908" s="272"/>
    </row>
    <row r="909" spans="3:171" ht="15">
      <c r="C909" s="301"/>
      <c r="D909" s="272"/>
      <c r="E909" s="272"/>
      <c r="F909" s="272"/>
      <c r="G909" s="272"/>
      <c r="H909" s="272"/>
      <c r="I909" s="272"/>
      <c r="J909" s="272"/>
      <c r="K909" s="272"/>
      <c r="L909" s="272"/>
      <c r="M909" s="272"/>
      <c r="N909" s="272"/>
      <c r="O909" s="272"/>
      <c r="P909" s="272"/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  <c r="AA909" s="272"/>
      <c r="AB909" s="272"/>
      <c r="AC909" s="272"/>
      <c r="AD909" s="272"/>
      <c r="AE909" s="272"/>
      <c r="AF909" s="272"/>
      <c r="AG909" s="272"/>
      <c r="AH909" s="272"/>
      <c r="AI909" s="272"/>
      <c r="AJ909" s="272"/>
      <c r="AK909" s="272"/>
      <c r="AL909" s="272"/>
      <c r="AM909" s="272"/>
      <c r="AN909" s="272"/>
      <c r="AO909" s="272"/>
      <c r="AP909" s="272"/>
      <c r="AQ909" s="272"/>
      <c r="AR909" s="272"/>
      <c r="AS909" s="272"/>
      <c r="AT909" s="272"/>
      <c r="AU909" s="272"/>
      <c r="AV909" s="272"/>
      <c r="AW909" s="272"/>
      <c r="AX909" s="272"/>
      <c r="AY909" s="272"/>
      <c r="AZ909" s="272"/>
      <c r="BA909" s="272"/>
      <c r="BB909" s="272"/>
      <c r="BC909" s="272"/>
      <c r="BD909" s="272"/>
      <c r="BE909" s="272"/>
      <c r="BF909" s="272"/>
      <c r="BG909" s="272"/>
      <c r="BH909" s="272"/>
      <c r="BI909" s="272"/>
      <c r="BJ909" s="272"/>
      <c r="BK909" s="272"/>
      <c r="BL909" s="272"/>
      <c r="BM909" s="272"/>
      <c r="BN909" s="272"/>
      <c r="BO909" s="272"/>
      <c r="BP909" s="272"/>
      <c r="BQ909" s="272"/>
      <c r="BR909" s="272"/>
      <c r="BS909" s="272"/>
      <c r="BT909" s="272"/>
      <c r="BU909" s="272"/>
      <c r="BV909" s="272"/>
      <c r="BW909" s="272"/>
      <c r="BX909" s="272"/>
      <c r="BY909" s="272"/>
      <c r="BZ909" s="272"/>
      <c r="CA909" s="272"/>
      <c r="CB909" s="272"/>
      <c r="CC909" s="272"/>
      <c r="CD909" s="272"/>
      <c r="CE909" s="272"/>
      <c r="CF909" s="272"/>
      <c r="CG909" s="272"/>
      <c r="CH909" s="272"/>
      <c r="CI909" s="272"/>
      <c r="CJ909" s="272"/>
      <c r="CK909" s="272"/>
      <c r="CL909" s="272"/>
      <c r="CM909" s="272"/>
      <c r="CN909" s="272"/>
      <c r="CO909" s="272"/>
      <c r="CP909" s="272"/>
      <c r="CQ909" s="272"/>
      <c r="CR909" s="272"/>
      <c r="CS909" s="272"/>
      <c r="CT909" s="272"/>
      <c r="CU909" s="272"/>
      <c r="CV909" s="272"/>
      <c r="CW909" s="272"/>
      <c r="CX909" s="272"/>
      <c r="CY909" s="272"/>
      <c r="CZ909" s="272"/>
      <c r="DA909" s="272"/>
      <c r="DB909" s="272"/>
      <c r="DC909" s="272"/>
      <c r="DD909" s="272"/>
      <c r="DE909" s="272"/>
      <c r="DF909" s="272"/>
      <c r="DG909" s="272"/>
      <c r="DH909" s="272"/>
      <c r="DI909" s="272"/>
      <c r="DJ909" s="272"/>
      <c r="DK909" s="272"/>
      <c r="DL909" s="272"/>
      <c r="DM909" s="272"/>
      <c r="DN909" s="272"/>
      <c r="DO909" s="272"/>
      <c r="DP909" s="272"/>
      <c r="DQ909" s="272"/>
      <c r="DR909" s="272"/>
      <c r="DS909" s="272"/>
      <c r="DT909" s="272"/>
      <c r="DU909" s="272"/>
      <c r="DV909" s="272"/>
      <c r="DW909" s="272"/>
      <c r="DX909" s="272"/>
      <c r="DY909" s="272"/>
      <c r="DZ909" s="272"/>
      <c r="EA909" s="272"/>
      <c r="EB909" s="272"/>
      <c r="EC909" s="272"/>
      <c r="ED909" s="272"/>
      <c r="EE909" s="272"/>
      <c r="EF909" s="272"/>
      <c r="EG909" s="272"/>
      <c r="EH909" s="272"/>
      <c r="EI909" s="272"/>
      <c r="EJ909" s="272"/>
      <c r="EK909" s="272"/>
      <c r="EL909" s="272"/>
      <c r="EM909" s="272"/>
      <c r="EN909" s="272"/>
      <c r="EO909" s="272"/>
      <c r="EP909" s="272"/>
      <c r="EQ909" s="272"/>
      <c r="ER909" s="272"/>
      <c r="ES909" s="272"/>
      <c r="ET909" s="272"/>
      <c r="EU909" s="272"/>
      <c r="EV909" s="272"/>
      <c r="EW909" s="272"/>
      <c r="EX909" s="272"/>
      <c r="EY909" s="272"/>
      <c r="EZ909" s="272"/>
      <c r="FA909" s="272"/>
      <c r="FB909" s="272"/>
      <c r="FC909" s="272"/>
      <c r="FD909" s="272"/>
      <c r="FE909" s="272"/>
      <c r="FF909" s="272"/>
      <c r="FG909" s="272"/>
      <c r="FH909" s="272"/>
      <c r="FI909" s="272"/>
      <c r="FJ909" s="272"/>
      <c r="FK909" s="272"/>
      <c r="FL909" s="272"/>
      <c r="FM909" s="272"/>
      <c r="FN909" s="272"/>
      <c r="FO909" s="272"/>
    </row>
    <row r="910" spans="3:171" ht="15">
      <c r="C910" s="301"/>
      <c r="D910" s="272"/>
      <c r="E910" s="272"/>
      <c r="F910" s="272"/>
      <c r="G910" s="272"/>
      <c r="H910" s="272"/>
      <c r="I910" s="272"/>
      <c r="J910" s="272"/>
      <c r="K910" s="272"/>
      <c r="L910" s="272"/>
      <c r="M910" s="272"/>
      <c r="N910" s="272"/>
      <c r="O910" s="272"/>
      <c r="P910" s="272"/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  <c r="AA910" s="272"/>
      <c r="AB910" s="272"/>
      <c r="AC910" s="272"/>
      <c r="AD910" s="272"/>
      <c r="AE910" s="272"/>
      <c r="AF910" s="272"/>
      <c r="AG910" s="272"/>
      <c r="AH910" s="272"/>
      <c r="AI910" s="272"/>
      <c r="AJ910" s="272"/>
      <c r="AK910" s="272"/>
      <c r="AL910" s="272"/>
      <c r="AM910" s="272"/>
      <c r="AN910" s="272"/>
      <c r="AO910" s="272"/>
      <c r="AP910" s="272"/>
      <c r="AQ910" s="272"/>
      <c r="AR910" s="272"/>
      <c r="AS910" s="272"/>
      <c r="AT910" s="272"/>
      <c r="AU910" s="272"/>
      <c r="AV910" s="272"/>
      <c r="AW910" s="272"/>
      <c r="AX910" s="272"/>
      <c r="AY910" s="272"/>
      <c r="AZ910" s="272"/>
      <c r="BA910" s="272"/>
      <c r="BB910" s="272"/>
      <c r="BC910" s="272"/>
      <c r="BD910" s="272"/>
      <c r="BE910" s="272"/>
      <c r="BF910" s="272"/>
      <c r="BG910" s="272"/>
      <c r="BH910" s="272"/>
      <c r="BI910" s="272"/>
      <c r="BJ910" s="272"/>
      <c r="BK910" s="272"/>
      <c r="BL910" s="272"/>
      <c r="BM910" s="272"/>
      <c r="BN910" s="272"/>
      <c r="BO910" s="272"/>
      <c r="BP910" s="272"/>
      <c r="BQ910" s="272"/>
      <c r="BR910" s="272"/>
      <c r="BS910" s="272"/>
      <c r="BT910" s="272"/>
      <c r="BU910" s="272"/>
      <c r="BV910" s="272"/>
      <c r="BW910" s="272"/>
      <c r="BX910" s="272"/>
      <c r="BY910" s="272"/>
      <c r="BZ910" s="272"/>
      <c r="CA910" s="272"/>
      <c r="CB910" s="272"/>
      <c r="CC910" s="272"/>
      <c r="CD910" s="272"/>
      <c r="CE910" s="272"/>
      <c r="CF910" s="272"/>
      <c r="CG910" s="272"/>
      <c r="CH910" s="272"/>
      <c r="CI910" s="272"/>
      <c r="CJ910" s="272"/>
      <c r="CK910" s="272"/>
      <c r="CL910" s="272"/>
      <c r="CM910" s="272"/>
      <c r="CN910" s="272"/>
      <c r="CO910" s="272"/>
      <c r="CP910" s="272"/>
      <c r="CQ910" s="272"/>
      <c r="CR910" s="272"/>
      <c r="CS910" s="272"/>
      <c r="CT910" s="272"/>
      <c r="CU910" s="272"/>
      <c r="CV910" s="272"/>
      <c r="CW910" s="272"/>
      <c r="CX910" s="272"/>
      <c r="CY910" s="272"/>
      <c r="CZ910" s="272"/>
      <c r="DA910" s="272"/>
      <c r="DB910" s="272"/>
      <c r="DC910" s="272"/>
      <c r="DD910" s="272"/>
      <c r="DE910" s="272"/>
      <c r="DF910" s="272"/>
      <c r="DG910" s="272"/>
      <c r="DH910" s="272"/>
      <c r="DI910" s="272"/>
      <c r="DJ910" s="272"/>
      <c r="DK910" s="272"/>
      <c r="DL910" s="272"/>
      <c r="DM910" s="272"/>
      <c r="DN910" s="272"/>
      <c r="DO910" s="272"/>
      <c r="DP910" s="272"/>
      <c r="DQ910" s="272"/>
      <c r="DR910" s="272"/>
      <c r="DS910" s="272"/>
      <c r="DT910" s="272"/>
      <c r="DU910" s="272"/>
      <c r="DV910" s="272"/>
      <c r="DW910" s="272"/>
      <c r="DX910" s="272"/>
      <c r="DY910" s="272"/>
      <c r="DZ910" s="272"/>
      <c r="EA910" s="272"/>
      <c r="EB910" s="272"/>
      <c r="EC910" s="272"/>
      <c r="ED910" s="272"/>
      <c r="EE910" s="272"/>
      <c r="EF910" s="272"/>
      <c r="EG910" s="272"/>
      <c r="EH910" s="272"/>
      <c r="EI910" s="272"/>
      <c r="EJ910" s="272"/>
      <c r="EK910" s="272"/>
      <c r="EL910" s="272"/>
      <c r="EM910" s="272"/>
      <c r="EN910" s="272"/>
      <c r="EO910" s="272"/>
      <c r="EP910" s="272"/>
      <c r="EQ910" s="272"/>
      <c r="ER910" s="272"/>
      <c r="ES910" s="272"/>
      <c r="ET910" s="272"/>
      <c r="EU910" s="272"/>
      <c r="EV910" s="272"/>
      <c r="EW910" s="272"/>
      <c r="EX910" s="272"/>
      <c r="EY910" s="272"/>
      <c r="EZ910" s="272"/>
      <c r="FA910" s="272"/>
      <c r="FB910" s="272"/>
      <c r="FC910" s="272"/>
      <c r="FD910" s="272"/>
      <c r="FE910" s="272"/>
      <c r="FF910" s="272"/>
      <c r="FG910" s="272"/>
      <c r="FH910" s="272"/>
      <c r="FI910" s="272"/>
      <c r="FJ910" s="272"/>
      <c r="FK910" s="272"/>
      <c r="FL910" s="272"/>
      <c r="FM910" s="272"/>
      <c r="FN910" s="272"/>
      <c r="FO910" s="272"/>
    </row>
    <row r="911" spans="3:171" ht="15">
      <c r="C911" s="301"/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  <c r="P911" s="272"/>
      <c r="Q911" s="272"/>
      <c r="R911" s="272"/>
      <c r="S911" s="272"/>
      <c r="T911" s="272"/>
      <c r="U911" s="272"/>
      <c r="V911" s="272"/>
      <c r="W911" s="272"/>
      <c r="X911" s="272"/>
      <c r="Y911" s="272"/>
      <c r="Z911" s="272"/>
      <c r="AA911" s="272"/>
      <c r="AB911" s="272"/>
      <c r="AC911" s="272"/>
      <c r="AD911" s="272"/>
      <c r="AE911" s="272"/>
      <c r="AF911" s="272"/>
      <c r="AG911" s="272"/>
      <c r="AH911" s="272"/>
      <c r="AI911" s="272"/>
      <c r="AJ911" s="272"/>
      <c r="AK911" s="272"/>
      <c r="AL911" s="272"/>
      <c r="AM911" s="272"/>
      <c r="AN911" s="272"/>
      <c r="AO911" s="272"/>
      <c r="AP911" s="272"/>
      <c r="AQ911" s="272"/>
      <c r="AR911" s="272"/>
      <c r="AS911" s="272"/>
      <c r="AT911" s="272"/>
      <c r="AU911" s="272"/>
      <c r="AV911" s="272"/>
      <c r="AW911" s="272"/>
      <c r="AX911" s="272"/>
      <c r="AY911" s="272"/>
      <c r="AZ911" s="272"/>
      <c r="BA911" s="272"/>
      <c r="BB911" s="272"/>
      <c r="BC911" s="272"/>
      <c r="BD911" s="272"/>
      <c r="BE911" s="272"/>
      <c r="BF911" s="272"/>
      <c r="BG911" s="272"/>
      <c r="BH911" s="272"/>
      <c r="BI911" s="272"/>
      <c r="BJ911" s="272"/>
      <c r="BK911" s="272"/>
      <c r="BL911" s="272"/>
      <c r="BM911" s="272"/>
      <c r="BN911" s="272"/>
      <c r="BO911" s="272"/>
      <c r="BP911" s="272"/>
      <c r="BQ911" s="272"/>
      <c r="BR911" s="272"/>
      <c r="BS911" s="272"/>
      <c r="BT911" s="272"/>
      <c r="BU911" s="272"/>
      <c r="BV911" s="272"/>
      <c r="BW911" s="272"/>
      <c r="BX911" s="272"/>
      <c r="BY911" s="272"/>
      <c r="BZ911" s="272"/>
      <c r="CA911" s="272"/>
      <c r="CB911" s="272"/>
      <c r="CC911" s="272"/>
      <c r="CD911" s="272"/>
      <c r="CE911" s="272"/>
      <c r="CF911" s="272"/>
      <c r="CG911" s="272"/>
      <c r="CH911" s="272"/>
      <c r="CI911" s="272"/>
      <c r="CJ911" s="272"/>
      <c r="CK911" s="272"/>
      <c r="CL911" s="272"/>
      <c r="CM911" s="272"/>
      <c r="CN911" s="272"/>
      <c r="CO911" s="272"/>
      <c r="CP911" s="272"/>
      <c r="CQ911" s="272"/>
      <c r="CR911" s="272"/>
      <c r="CS911" s="272"/>
      <c r="CT911" s="272"/>
      <c r="CU911" s="272"/>
      <c r="CV911" s="272"/>
      <c r="CW911" s="272"/>
      <c r="CX911" s="272"/>
      <c r="CY911" s="272"/>
      <c r="CZ911" s="272"/>
      <c r="DA911" s="272"/>
      <c r="DB911" s="272"/>
      <c r="DC911" s="272"/>
      <c r="DD911" s="272"/>
      <c r="DE911" s="272"/>
      <c r="DF911" s="272"/>
      <c r="DG911" s="272"/>
      <c r="DH911" s="272"/>
      <c r="DI911" s="272"/>
      <c r="DJ911" s="272"/>
      <c r="DK911" s="272"/>
      <c r="DL911" s="272"/>
      <c r="DM911" s="272"/>
      <c r="DN911" s="272"/>
      <c r="DO911" s="272"/>
      <c r="DP911" s="272"/>
      <c r="DQ911" s="272"/>
      <c r="DR911" s="272"/>
      <c r="DS911" s="272"/>
      <c r="DT911" s="272"/>
      <c r="DU911" s="272"/>
      <c r="DV911" s="272"/>
      <c r="DW911" s="272"/>
      <c r="DX911" s="272"/>
      <c r="DY911" s="272"/>
      <c r="DZ911" s="272"/>
      <c r="EA911" s="272"/>
      <c r="EB911" s="272"/>
      <c r="EC911" s="272"/>
      <c r="ED911" s="272"/>
      <c r="EE911" s="272"/>
      <c r="EF911" s="272"/>
      <c r="EG911" s="272"/>
      <c r="EH911" s="272"/>
      <c r="EI911" s="272"/>
      <c r="EJ911" s="272"/>
      <c r="EK911" s="272"/>
      <c r="EL911" s="272"/>
      <c r="EM911" s="272"/>
      <c r="EN911" s="272"/>
      <c r="EO911" s="272"/>
      <c r="EP911" s="272"/>
      <c r="EQ911" s="272"/>
      <c r="ER911" s="272"/>
      <c r="ES911" s="272"/>
      <c r="ET911" s="272"/>
      <c r="EU911" s="272"/>
      <c r="EV911" s="272"/>
      <c r="EW911" s="272"/>
      <c r="EX911" s="272"/>
      <c r="EY911" s="272"/>
      <c r="EZ911" s="272"/>
      <c r="FA911" s="272"/>
      <c r="FB911" s="272"/>
      <c r="FC911" s="272"/>
      <c r="FD911" s="272"/>
      <c r="FE911" s="272"/>
      <c r="FF911" s="272"/>
      <c r="FG911" s="272"/>
      <c r="FH911" s="272"/>
      <c r="FI911" s="272"/>
      <c r="FJ911" s="272"/>
      <c r="FK911" s="272"/>
      <c r="FL911" s="272"/>
      <c r="FM911" s="272"/>
      <c r="FN911" s="272"/>
      <c r="FO911" s="272"/>
    </row>
    <row r="912" spans="3:171" ht="15">
      <c r="C912" s="301"/>
      <c r="D912" s="272"/>
      <c r="E912" s="272"/>
      <c r="F912" s="272"/>
      <c r="G912" s="272"/>
      <c r="H912" s="272"/>
      <c r="I912" s="272"/>
      <c r="J912" s="272"/>
      <c r="K912" s="272"/>
      <c r="L912" s="272"/>
      <c r="M912" s="272"/>
      <c r="N912" s="272"/>
      <c r="O912" s="272"/>
      <c r="P912" s="272"/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  <c r="AA912" s="272"/>
      <c r="AB912" s="272"/>
      <c r="AC912" s="272"/>
      <c r="AD912" s="272"/>
      <c r="AE912" s="272"/>
      <c r="AF912" s="272"/>
      <c r="AG912" s="272"/>
      <c r="AH912" s="272"/>
      <c r="AI912" s="272"/>
      <c r="AJ912" s="272"/>
      <c r="AK912" s="272"/>
      <c r="AL912" s="272"/>
      <c r="AM912" s="272"/>
      <c r="AN912" s="272"/>
      <c r="AO912" s="272"/>
      <c r="AP912" s="272"/>
      <c r="AQ912" s="272"/>
      <c r="AR912" s="272"/>
      <c r="AS912" s="272"/>
      <c r="AT912" s="272"/>
      <c r="AU912" s="272"/>
      <c r="AV912" s="272"/>
      <c r="AW912" s="272"/>
      <c r="AX912" s="272"/>
      <c r="AY912" s="272"/>
      <c r="AZ912" s="272"/>
      <c r="BA912" s="272"/>
      <c r="BB912" s="272"/>
      <c r="BC912" s="272"/>
      <c r="BD912" s="272"/>
      <c r="BE912" s="272"/>
      <c r="BF912" s="272"/>
      <c r="BG912" s="272"/>
      <c r="BH912" s="272"/>
      <c r="BI912" s="272"/>
      <c r="BJ912" s="272"/>
      <c r="BK912" s="272"/>
      <c r="BL912" s="272"/>
      <c r="BM912" s="272"/>
      <c r="BN912" s="272"/>
      <c r="BO912" s="272"/>
      <c r="BP912" s="272"/>
      <c r="BQ912" s="272"/>
      <c r="BR912" s="272"/>
      <c r="BS912" s="272"/>
      <c r="BT912" s="272"/>
      <c r="BU912" s="272"/>
      <c r="BV912" s="272"/>
      <c r="BW912" s="272"/>
      <c r="BX912" s="272"/>
      <c r="BY912" s="272"/>
      <c r="BZ912" s="272"/>
      <c r="CA912" s="272"/>
      <c r="CB912" s="272"/>
      <c r="CC912" s="272"/>
      <c r="CD912" s="272"/>
      <c r="CE912" s="272"/>
      <c r="CF912" s="272"/>
      <c r="CG912" s="272"/>
      <c r="CH912" s="272"/>
      <c r="CI912" s="272"/>
      <c r="CJ912" s="272"/>
      <c r="CK912" s="272"/>
      <c r="CL912" s="272"/>
      <c r="CM912" s="272"/>
      <c r="CN912" s="272"/>
      <c r="CO912" s="272"/>
      <c r="CP912" s="272"/>
      <c r="CQ912" s="272"/>
      <c r="CR912" s="272"/>
      <c r="CS912" s="272"/>
      <c r="CT912" s="272"/>
      <c r="CU912" s="272"/>
      <c r="CV912" s="272"/>
      <c r="CW912" s="272"/>
      <c r="CX912" s="272"/>
      <c r="CY912" s="272"/>
      <c r="CZ912" s="272"/>
      <c r="DA912" s="272"/>
      <c r="DB912" s="272"/>
      <c r="DC912" s="272"/>
      <c r="DD912" s="272"/>
      <c r="DE912" s="272"/>
      <c r="DF912" s="272"/>
      <c r="DG912" s="272"/>
      <c r="DH912" s="272"/>
      <c r="DI912" s="272"/>
      <c r="DJ912" s="272"/>
      <c r="DK912" s="272"/>
      <c r="DL912" s="272"/>
      <c r="DM912" s="272"/>
      <c r="DN912" s="272"/>
      <c r="DO912" s="272"/>
      <c r="DP912" s="272"/>
      <c r="DQ912" s="272"/>
      <c r="DR912" s="272"/>
      <c r="DS912" s="272"/>
      <c r="DT912" s="272"/>
      <c r="DU912" s="272"/>
      <c r="DV912" s="272"/>
      <c r="DW912" s="272"/>
      <c r="DX912" s="272"/>
      <c r="DY912" s="272"/>
      <c r="DZ912" s="272"/>
      <c r="EA912" s="272"/>
      <c r="EB912" s="272"/>
      <c r="EC912" s="272"/>
      <c r="ED912" s="272"/>
      <c r="EE912" s="272"/>
      <c r="EF912" s="272"/>
      <c r="EG912" s="272"/>
      <c r="EH912" s="272"/>
      <c r="EI912" s="272"/>
      <c r="EJ912" s="272"/>
      <c r="EK912" s="272"/>
      <c r="EL912" s="272"/>
      <c r="EM912" s="272"/>
      <c r="EN912" s="272"/>
      <c r="EO912" s="272"/>
      <c r="EP912" s="272"/>
      <c r="EQ912" s="272"/>
      <c r="ER912" s="272"/>
      <c r="ES912" s="272"/>
      <c r="ET912" s="272"/>
      <c r="EU912" s="272"/>
      <c r="EV912" s="272"/>
      <c r="EW912" s="272"/>
      <c r="EX912" s="272"/>
      <c r="EY912" s="272"/>
      <c r="EZ912" s="272"/>
      <c r="FA912" s="272"/>
      <c r="FB912" s="272"/>
      <c r="FC912" s="272"/>
      <c r="FD912" s="272"/>
      <c r="FE912" s="272"/>
      <c r="FF912" s="272"/>
      <c r="FG912" s="272"/>
      <c r="FH912" s="272"/>
      <c r="FI912" s="272"/>
      <c r="FJ912" s="272"/>
      <c r="FK912" s="272"/>
      <c r="FL912" s="272"/>
      <c r="FM912" s="272"/>
      <c r="FN912" s="272"/>
      <c r="FO912" s="272"/>
    </row>
    <row r="913" spans="3:171" ht="15">
      <c r="C913" s="301"/>
      <c r="D913" s="272"/>
      <c r="E913" s="272"/>
      <c r="F913" s="272"/>
      <c r="G913" s="272"/>
      <c r="H913" s="272"/>
      <c r="I913" s="272"/>
      <c r="J913" s="272"/>
      <c r="K913" s="272"/>
      <c r="L913" s="272"/>
      <c r="M913" s="272"/>
      <c r="N913" s="272"/>
      <c r="O913" s="272"/>
      <c r="P913" s="272"/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  <c r="AA913" s="272"/>
      <c r="AB913" s="272"/>
      <c r="AC913" s="272"/>
      <c r="AD913" s="272"/>
      <c r="AE913" s="272"/>
      <c r="AF913" s="272"/>
      <c r="AG913" s="272"/>
      <c r="AH913" s="272"/>
      <c r="AI913" s="272"/>
      <c r="AJ913" s="272"/>
      <c r="AK913" s="272"/>
      <c r="AL913" s="272"/>
      <c r="AM913" s="272"/>
      <c r="AN913" s="272"/>
      <c r="AO913" s="272"/>
      <c r="AP913" s="272"/>
      <c r="AQ913" s="272"/>
      <c r="AR913" s="272"/>
      <c r="AS913" s="272"/>
      <c r="AT913" s="272"/>
      <c r="AU913" s="272"/>
      <c r="AV913" s="272"/>
      <c r="AW913" s="272"/>
      <c r="AX913" s="272"/>
      <c r="AY913" s="272"/>
      <c r="AZ913" s="272"/>
      <c r="BA913" s="272"/>
      <c r="BB913" s="272"/>
      <c r="BC913" s="272"/>
      <c r="BD913" s="272"/>
      <c r="BE913" s="272"/>
      <c r="BF913" s="272"/>
      <c r="BG913" s="272"/>
      <c r="BH913" s="272"/>
      <c r="BI913" s="272"/>
      <c r="BJ913" s="272"/>
      <c r="BK913" s="272"/>
      <c r="BL913" s="272"/>
      <c r="BM913" s="272"/>
      <c r="BN913" s="272"/>
      <c r="BO913" s="272"/>
      <c r="BP913" s="272"/>
      <c r="BQ913" s="272"/>
      <c r="BR913" s="272"/>
      <c r="BS913" s="272"/>
      <c r="BT913" s="272"/>
      <c r="BU913" s="272"/>
      <c r="BV913" s="272"/>
      <c r="BW913" s="272"/>
      <c r="BX913" s="272"/>
      <c r="BY913" s="272"/>
      <c r="BZ913" s="272"/>
      <c r="CA913" s="272"/>
      <c r="CB913" s="272"/>
      <c r="CC913" s="272"/>
      <c r="CD913" s="272"/>
      <c r="CE913" s="272"/>
      <c r="CF913" s="272"/>
      <c r="CG913" s="272"/>
      <c r="CH913" s="272"/>
      <c r="CI913" s="272"/>
      <c r="CJ913" s="272"/>
      <c r="CK913" s="272"/>
      <c r="CL913" s="272"/>
      <c r="CM913" s="272"/>
      <c r="CN913" s="272"/>
      <c r="CO913" s="272"/>
      <c r="CP913" s="272"/>
      <c r="CQ913" s="272"/>
      <c r="CR913" s="272"/>
      <c r="CS913" s="272"/>
      <c r="CT913" s="272"/>
      <c r="CU913" s="272"/>
      <c r="CV913" s="272"/>
      <c r="CW913" s="272"/>
      <c r="CX913" s="272"/>
      <c r="CY913" s="272"/>
      <c r="CZ913" s="272"/>
      <c r="DA913" s="272"/>
      <c r="DB913" s="272"/>
      <c r="DC913" s="272"/>
      <c r="DD913" s="272"/>
      <c r="DE913" s="272"/>
      <c r="DF913" s="272"/>
      <c r="DG913" s="272"/>
      <c r="DH913" s="272"/>
      <c r="DI913" s="272"/>
      <c r="DJ913" s="272"/>
      <c r="DK913" s="272"/>
      <c r="DL913" s="272"/>
      <c r="DM913" s="272"/>
      <c r="DN913" s="272"/>
      <c r="DO913" s="272"/>
      <c r="DP913" s="272"/>
      <c r="DQ913" s="272"/>
      <c r="DR913" s="272"/>
      <c r="DS913" s="272"/>
      <c r="DT913" s="272"/>
      <c r="DU913" s="272"/>
      <c r="DV913" s="272"/>
      <c r="DW913" s="272"/>
      <c r="DX913" s="272"/>
      <c r="DY913" s="272"/>
      <c r="DZ913" s="272"/>
      <c r="EA913" s="272"/>
      <c r="EB913" s="272"/>
      <c r="EC913" s="272"/>
      <c r="ED913" s="272"/>
      <c r="EE913" s="272"/>
      <c r="EF913" s="272"/>
      <c r="EG913" s="272"/>
      <c r="EH913" s="272"/>
      <c r="EI913" s="272"/>
      <c r="EJ913" s="272"/>
      <c r="EK913" s="272"/>
      <c r="EL913" s="272"/>
      <c r="EM913" s="272"/>
      <c r="EN913" s="272"/>
      <c r="EO913" s="272"/>
      <c r="EP913" s="272"/>
      <c r="EQ913" s="272"/>
      <c r="ER913" s="272"/>
      <c r="ES913" s="272"/>
      <c r="ET913" s="272"/>
      <c r="EU913" s="272"/>
      <c r="EV913" s="272"/>
      <c r="EW913" s="272"/>
      <c r="EX913" s="272"/>
      <c r="EY913" s="272"/>
      <c r="EZ913" s="272"/>
      <c r="FA913" s="272"/>
      <c r="FB913" s="272"/>
      <c r="FC913" s="272"/>
      <c r="FD913" s="272"/>
      <c r="FE913" s="272"/>
      <c r="FF913" s="272"/>
      <c r="FG913" s="272"/>
      <c r="FH913" s="272"/>
      <c r="FI913" s="272"/>
      <c r="FJ913" s="272"/>
      <c r="FK913" s="272"/>
      <c r="FL913" s="272"/>
      <c r="FM913" s="272"/>
      <c r="FN913" s="272"/>
      <c r="FO913" s="272"/>
    </row>
    <row r="914" spans="3:171" ht="15">
      <c r="C914" s="301"/>
      <c r="D914" s="272"/>
      <c r="E914" s="272"/>
      <c r="F914" s="272"/>
      <c r="G914" s="272"/>
      <c r="H914" s="272"/>
      <c r="I914" s="272"/>
      <c r="J914" s="272"/>
      <c r="K914" s="272"/>
      <c r="L914" s="272"/>
      <c r="M914" s="272"/>
      <c r="N914" s="272"/>
      <c r="O914" s="272"/>
      <c r="P914" s="272"/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  <c r="AA914" s="272"/>
      <c r="AB914" s="272"/>
      <c r="AC914" s="272"/>
      <c r="AD914" s="272"/>
      <c r="AE914" s="272"/>
      <c r="AF914" s="272"/>
      <c r="AG914" s="272"/>
      <c r="AH914" s="272"/>
      <c r="AI914" s="272"/>
      <c r="AJ914" s="272"/>
      <c r="AK914" s="272"/>
      <c r="AL914" s="272"/>
      <c r="AM914" s="272"/>
      <c r="AN914" s="272"/>
      <c r="AO914" s="272"/>
      <c r="AP914" s="272"/>
      <c r="AQ914" s="272"/>
      <c r="AR914" s="272"/>
      <c r="AS914" s="272"/>
      <c r="AT914" s="272"/>
      <c r="AU914" s="272"/>
      <c r="AV914" s="272"/>
      <c r="AW914" s="272"/>
      <c r="AX914" s="272"/>
      <c r="AY914" s="272"/>
      <c r="AZ914" s="272"/>
      <c r="BA914" s="272"/>
      <c r="BB914" s="272"/>
      <c r="BC914" s="272"/>
      <c r="BD914" s="272"/>
      <c r="BE914" s="272"/>
      <c r="BF914" s="272"/>
      <c r="BG914" s="272"/>
      <c r="BH914" s="272"/>
      <c r="BI914" s="272"/>
      <c r="BJ914" s="272"/>
      <c r="BK914" s="272"/>
      <c r="BL914" s="272"/>
      <c r="BM914" s="272"/>
      <c r="BN914" s="272"/>
      <c r="BO914" s="272"/>
      <c r="BP914" s="272"/>
      <c r="BQ914" s="272"/>
      <c r="BR914" s="272"/>
      <c r="BS914" s="272"/>
      <c r="BT914" s="272"/>
      <c r="BU914" s="272"/>
      <c r="BV914" s="272"/>
      <c r="BW914" s="272"/>
      <c r="BX914" s="272"/>
      <c r="BY914" s="272"/>
      <c r="BZ914" s="272"/>
      <c r="CA914" s="272"/>
      <c r="CB914" s="272"/>
      <c r="CC914" s="272"/>
      <c r="CD914" s="272"/>
      <c r="CE914" s="272"/>
      <c r="CF914" s="272"/>
      <c r="CG914" s="272"/>
      <c r="CH914" s="272"/>
      <c r="CI914" s="272"/>
      <c r="CJ914" s="272"/>
      <c r="CK914" s="272"/>
      <c r="CL914" s="272"/>
      <c r="CM914" s="272"/>
      <c r="CN914" s="272"/>
      <c r="CO914" s="272"/>
      <c r="CP914" s="272"/>
      <c r="CQ914" s="272"/>
      <c r="CR914" s="272"/>
      <c r="CS914" s="272"/>
      <c r="CT914" s="272"/>
      <c r="CU914" s="272"/>
      <c r="CV914" s="272"/>
      <c r="CW914" s="272"/>
      <c r="CX914" s="272"/>
      <c r="CY914" s="272"/>
      <c r="CZ914" s="272"/>
      <c r="DA914" s="272"/>
      <c r="DB914" s="272"/>
      <c r="DC914" s="272"/>
      <c r="DD914" s="272"/>
      <c r="DE914" s="272"/>
      <c r="DF914" s="272"/>
      <c r="DG914" s="272"/>
      <c r="DH914" s="272"/>
      <c r="DI914" s="272"/>
      <c r="DJ914" s="272"/>
      <c r="DK914" s="272"/>
      <c r="DL914" s="272"/>
      <c r="DM914" s="272"/>
      <c r="DN914" s="272"/>
      <c r="DO914" s="272"/>
      <c r="DP914" s="272"/>
      <c r="DQ914" s="272"/>
      <c r="DR914" s="272"/>
      <c r="DS914" s="272"/>
      <c r="DT914" s="272"/>
      <c r="DU914" s="272"/>
      <c r="DV914" s="272"/>
      <c r="DW914" s="272"/>
      <c r="DX914" s="272"/>
      <c r="DY914" s="272"/>
      <c r="DZ914" s="272"/>
      <c r="EA914" s="272"/>
      <c r="EB914" s="272"/>
      <c r="EC914" s="272"/>
      <c r="ED914" s="272"/>
      <c r="EE914" s="272"/>
      <c r="EF914" s="272"/>
      <c r="EG914" s="272"/>
      <c r="EH914" s="272"/>
      <c r="EI914" s="272"/>
      <c r="EJ914" s="272"/>
      <c r="EK914" s="272"/>
      <c r="EL914" s="272"/>
      <c r="EM914" s="272"/>
      <c r="EN914" s="272"/>
      <c r="EO914" s="272"/>
      <c r="EP914" s="272"/>
      <c r="EQ914" s="272"/>
      <c r="ER914" s="272"/>
      <c r="ES914" s="272"/>
      <c r="ET914" s="272"/>
      <c r="EU914" s="272"/>
      <c r="EV914" s="272"/>
      <c r="EW914" s="272"/>
      <c r="EX914" s="272"/>
      <c r="EY914" s="272"/>
      <c r="EZ914" s="272"/>
      <c r="FA914" s="272"/>
      <c r="FB914" s="272"/>
      <c r="FC914" s="272"/>
      <c r="FD914" s="272"/>
      <c r="FE914" s="272"/>
      <c r="FF914" s="272"/>
      <c r="FG914" s="272"/>
      <c r="FH914" s="272"/>
      <c r="FI914" s="272"/>
      <c r="FJ914" s="272"/>
      <c r="FK914" s="272"/>
      <c r="FL914" s="272"/>
      <c r="FM914" s="272"/>
      <c r="FN914" s="272"/>
      <c r="FO914" s="272"/>
    </row>
    <row r="915" spans="3:171" ht="15">
      <c r="C915" s="301"/>
      <c r="D915" s="272"/>
      <c r="E915" s="272"/>
      <c r="F915" s="272"/>
      <c r="G915" s="272"/>
      <c r="H915" s="272"/>
      <c r="I915" s="272"/>
      <c r="J915" s="272"/>
      <c r="K915" s="272"/>
      <c r="L915" s="272"/>
      <c r="M915" s="272"/>
      <c r="N915" s="272"/>
      <c r="O915" s="272"/>
      <c r="P915" s="272"/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  <c r="AA915" s="272"/>
      <c r="AB915" s="272"/>
      <c r="AC915" s="272"/>
      <c r="AD915" s="272"/>
      <c r="AE915" s="272"/>
      <c r="AF915" s="272"/>
      <c r="AG915" s="272"/>
      <c r="AH915" s="272"/>
      <c r="AI915" s="272"/>
      <c r="AJ915" s="272"/>
      <c r="AK915" s="272"/>
      <c r="AL915" s="272"/>
      <c r="AM915" s="272"/>
      <c r="AN915" s="272"/>
      <c r="AO915" s="272"/>
      <c r="AP915" s="272"/>
      <c r="AQ915" s="272"/>
      <c r="AR915" s="272"/>
      <c r="AS915" s="272"/>
      <c r="AT915" s="272"/>
      <c r="AU915" s="272"/>
      <c r="AV915" s="272"/>
      <c r="AW915" s="272"/>
      <c r="AX915" s="272"/>
      <c r="AY915" s="272"/>
      <c r="AZ915" s="272"/>
      <c r="BA915" s="272"/>
      <c r="BB915" s="272"/>
      <c r="BC915" s="272"/>
      <c r="BD915" s="272"/>
      <c r="BE915" s="272"/>
      <c r="BF915" s="272"/>
      <c r="BG915" s="272"/>
      <c r="BH915" s="272"/>
      <c r="BI915" s="272"/>
      <c r="BJ915" s="272"/>
      <c r="BK915" s="272"/>
      <c r="BL915" s="272"/>
      <c r="BM915" s="272"/>
      <c r="BN915" s="272"/>
      <c r="BO915" s="272"/>
      <c r="BP915" s="272"/>
      <c r="BQ915" s="272"/>
      <c r="BR915" s="272"/>
      <c r="BS915" s="272"/>
      <c r="BT915" s="272"/>
      <c r="BU915" s="272"/>
      <c r="BV915" s="272"/>
      <c r="BW915" s="272"/>
      <c r="BX915" s="272"/>
      <c r="BY915" s="272"/>
      <c r="BZ915" s="272"/>
      <c r="CA915" s="272"/>
      <c r="CB915" s="272"/>
      <c r="CC915" s="272"/>
      <c r="CD915" s="272"/>
      <c r="CE915" s="272"/>
      <c r="CF915" s="272"/>
      <c r="CG915" s="272"/>
      <c r="CH915" s="272"/>
      <c r="CI915" s="272"/>
      <c r="CJ915" s="272"/>
      <c r="CK915" s="272"/>
      <c r="CL915" s="272"/>
      <c r="CM915" s="272"/>
      <c r="CN915" s="272"/>
      <c r="CO915" s="272"/>
      <c r="CP915" s="272"/>
      <c r="CQ915" s="272"/>
      <c r="CR915" s="272"/>
      <c r="CS915" s="272"/>
      <c r="CT915" s="272"/>
      <c r="CU915" s="272"/>
      <c r="CV915" s="272"/>
      <c r="CW915" s="272"/>
      <c r="CX915" s="272"/>
      <c r="CY915" s="272"/>
      <c r="CZ915" s="272"/>
      <c r="DA915" s="272"/>
      <c r="DB915" s="272"/>
      <c r="DC915" s="272"/>
      <c r="DD915" s="272"/>
      <c r="DE915" s="272"/>
      <c r="DF915" s="272"/>
      <c r="DG915" s="272"/>
      <c r="DH915" s="272"/>
      <c r="DI915" s="272"/>
      <c r="DJ915" s="272"/>
      <c r="DK915" s="272"/>
      <c r="DL915" s="272"/>
      <c r="DM915" s="272"/>
      <c r="DN915" s="272"/>
      <c r="DO915" s="272"/>
      <c r="DP915" s="272"/>
      <c r="DQ915" s="272"/>
      <c r="DR915" s="272"/>
      <c r="DS915" s="272"/>
      <c r="DT915" s="272"/>
      <c r="DU915" s="272"/>
      <c r="DV915" s="272"/>
      <c r="DW915" s="272"/>
      <c r="DX915" s="272"/>
      <c r="DY915" s="272"/>
      <c r="DZ915" s="272"/>
      <c r="EA915" s="272"/>
      <c r="EB915" s="272"/>
      <c r="EC915" s="272"/>
      <c r="ED915" s="272"/>
      <c r="EE915" s="272"/>
      <c r="EF915" s="272"/>
      <c r="EG915" s="272"/>
      <c r="EH915" s="272"/>
      <c r="EI915" s="272"/>
      <c r="EJ915" s="272"/>
      <c r="EK915" s="272"/>
      <c r="EL915" s="272"/>
      <c r="EM915" s="272"/>
      <c r="EN915" s="272"/>
      <c r="EO915" s="272"/>
      <c r="EP915" s="272"/>
      <c r="EQ915" s="272"/>
      <c r="ER915" s="272"/>
      <c r="ES915" s="272"/>
      <c r="ET915" s="272"/>
      <c r="EU915" s="272"/>
      <c r="EV915" s="272"/>
      <c r="EW915" s="272"/>
      <c r="EX915" s="272"/>
      <c r="EY915" s="272"/>
      <c r="EZ915" s="272"/>
      <c r="FA915" s="272"/>
      <c r="FB915" s="272"/>
      <c r="FC915" s="272"/>
      <c r="FD915" s="272"/>
      <c r="FE915" s="272"/>
      <c r="FF915" s="272"/>
      <c r="FG915" s="272"/>
      <c r="FH915" s="272"/>
      <c r="FI915" s="272"/>
      <c r="FJ915" s="272"/>
      <c r="FK915" s="272"/>
      <c r="FL915" s="272"/>
      <c r="FM915" s="272"/>
      <c r="FN915" s="272"/>
      <c r="FO915" s="272"/>
    </row>
    <row r="916" spans="3:171" ht="15">
      <c r="C916" s="301"/>
      <c r="D916" s="272"/>
      <c r="E916" s="272"/>
      <c r="F916" s="272"/>
      <c r="G916" s="272"/>
      <c r="H916" s="272"/>
      <c r="I916" s="272"/>
      <c r="J916" s="272"/>
      <c r="K916" s="272"/>
      <c r="L916" s="272"/>
      <c r="M916" s="272"/>
      <c r="N916" s="272"/>
      <c r="O916" s="272"/>
      <c r="P916" s="272"/>
      <c r="Q916" s="272"/>
      <c r="R916" s="272"/>
      <c r="S916" s="272"/>
      <c r="T916" s="272"/>
      <c r="U916" s="272"/>
      <c r="V916" s="272"/>
      <c r="W916" s="272"/>
      <c r="X916" s="272"/>
      <c r="Y916" s="272"/>
      <c r="Z916" s="272"/>
      <c r="AA916" s="272"/>
      <c r="AB916" s="272"/>
      <c r="AC916" s="272"/>
      <c r="AD916" s="272"/>
      <c r="AE916" s="272"/>
      <c r="AF916" s="272"/>
      <c r="AG916" s="272"/>
      <c r="AH916" s="272"/>
      <c r="AI916" s="272"/>
      <c r="AJ916" s="272"/>
      <c r="AK916" s="272"/>
      <c r="AL916" s="272"/>
      <c r="AM916" s="272"/>
      <c r="AN916" s="272"/>
      <c r="AO916" s="272"/>
      <c r="AP916" s="272"/>
      <c r="AQ916" s="272"/>
      <c r="AR916" s="272"/>
      <c r="AS916" s="272"/>
      <c r="AT916" s="272"/>
      <c r="AU916" s="272"/>
      <c r="AV916" s="272"/>
      <c r="AW916" s="272"/>
      <c r="AX916" s="272"/>
      <c r="AY916" s="272"/>
      <c r="AZ916" s="272"/>
      <c r="BA916" s="272"/>
      <c r="BB916" s="272"/>
      <c r="BC916" s="272"/>
      <c r="BD916" s="272"/>
      <c r="BE916" s="272"/>
      <c r="BF916" s="272"/>
      <c r="BG916" s="272"/>
      <c r="BH916" s="272"/>
      <c r="BI916" s="272"/>
      <c r="BJ916" s="272"/>
      <c r="BK916" s="272"/>
      <c r="BL916" s="272"/>
      <c r="BM916" s="272"/>
      <c r="BN916" s="272"/>
      <c r="BO916" s="272"/>
      <c r="BP916" s="272"/>
      <c r="BQ916" s="272"/>
      <c r="BR916" s="272"/>
      <c r="BS916" s="272"/>
      <c r="BT916" s="272"/>
      <c r="BU916" s="272"/>
      <c r="BV916" s="272"/>
      <c r="BW916" s="272"/>
      <c r="BX916" s="272"/>
      <c r="BY916" s="272"/>
      <c r="BZ916" s="272"/>
      <c r="CA916" s="272"/>
      <c r="CB916" s="272"/>
      <c r="CC916" s="272"/>
      <c r="CD916" s="272"/>
      <c r="CE916" s="272"/>
      <c r="CF916" s="272"/>
      <c r="CG916" s="272"/>
      <c r="CH916" s="272"/>
      <c r="CI916" s="272"/>
      <c r="CJ916" s="272"/>
      <c r="CK916" s="272"/>
      <c r="CL916" s="272"/>
      <c r="CM916" s="272"/>
      <c r="CN916" s="272"/>
      <c r="CO916" s="272"/>
      <c r="CP916" s="272"/>
      <c r="CQ916" s="272"/>
      <c r="CR916" s="272"/>
      <c r="CS916" s="272"/>
      <c r="CT916" s="272"/>
      <c r="CU916" s="272"/>
      <c r="CV916" s="272"/>
      <c r="CW916" s="272"/>
      <c r="CX916" s="272"/>
      <c r="CY916" s="272"/>
      <c r="CZ916" s="272"/>
      <c r="DA916" s="272"/>
      <c r="DB916" s="272"/>
      <c r="DC916" s="272"/>
      <c r="DD916" s="272"/>
      <c r="DE916" s="272"/>
      <c r="DF916" s="272"/>
      <c r="DG916" s="272"/>
      <c r="DH916" s="272"/>
      <c r="DI916" s="272"/>
      <c r="DJ916" s="272"/>
      <c r="DK916" s="272"/>
      <c r="DL916" s="272"/>
      <c r="DM916" s="272"/>
      <c r="DN916" s="272"/>
      <c r="DO916" s="272"/>
      <c r="DP916" s="272"/>
      <c r="DQ916" s="272"/>
      <c r="DR916" s="272"/>
      <c r="DS916" s="272"/>
      <c r="DT916" s="272"/>
      <c r="DU916" s="272"/>
      <c r="DV916" s="272"/>
      <c r="DW916" s="272"/>
      <c r="DX916" s="272"/>
      <c r="DY916" s="272"/>
      <c r="DZ916" s="272"/>
      <c r="EA916" s="272"/>
      <c r="EB916" s="272"/>
      <c r="EC916" s="272"/>
      <c r="ED916" s="272"/>
      <c r="EE916" s="272"/>
      <c r="EF916" s="272"/>
      <c r="EG916" s="272"/>
      <c r="EH916" s="272"/>
      <c r="EI916" s="272"/>
      <c r="EJ916" s="272"/>
      <c r="EK916" s="272"/>
      <c r="EL916" s="272"/>
      <c r="EM916" s="272"/>
      <c r="EN916" s="272"/>
      <c r="EO916" s="272"/>
      <c r="EP916" s="272"/>
      <c r="EQ916" s="272"/>
      <c r="ER916" s="272"/>
      <c r="ES916" s="272"/>
      <c r="ET916" s="272"/>
      <c r="EU916" s="272"/>
      <c r="EV916" s="272"/>
      <c r="EW916" s="272"/>
      <c r="EX916" s="272"/>
      <c r="EY916" s="272"/>
      <c r="EZ916" s="272"/>
      <c r="FA916" s="272"/>
      <c r="FB916" s="272"/>
      <c r="FC916" s="272"/>
      <c r="FD916" s="272"/>
      <c r="FE916" s="272"/>
      <c r="FF916" s="272"/>
      <c r="FG916" s="272"/>
      <c r="FH916" s="272"/>
      <c r="FI916" s="272"/>
      <c r="FJ916" s="272"/>
      <c r="FK916" s="272"/>
      <c r="FL916" s="272"/>
      <c r="FM916" s="272"/>
      <c r="FN916" s="272"/>
      <c r="FO916" s="272"/>
    </row>
    <row r="917" spans="3:171" ht="15">
      <c r="C917" s="301"/>
      <c r="D917" s="272"/>
      <c r="E917" s="272"/>
      <c r="F917" s="272"/>
      <c r="G917" s="272"/>
      <c r="H917" s="272"/>
      <c r="I917" s="272"/>
      <c r="J917" s="272"/>
      <c r="K917" s="272"/>
      <c r="L917" s="272"/>
      <c r="M917" s="272"/>
      <c r="N917" s="272"/>
      <c r="O917" s="272"/>
      <c r="P917" s="272"/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  <c r="AA917" s="272"/>
      <c r="AB917" s="272"/>
      <c r="AC917" s="272"/>
      <c r="AD917" s="272"/>
      <c r="AE917" s="272"/>
      <c r="AF917" s="272"/>
      <c r="AG917" s="272"/>
      <c r="AH917" s="272"/>
      <c r="AI917" s="272"/>
      <c r="AJ917" s="272"/>
      <c r="AK917" s="272"/>
      <c r="AL917" s="272"/>
      <c r="AM917" s="272"/>
      <c r="AN917" s="272"/>
      <c r="AO917" s="272"/>
      <c r="AP917" s="272"/>
      <c r="AQ917" s="272"/>
      <c r="AR917" s="272"/>
      <c r="AS917" s="272"/>
      <c r="AT917" s="272"/>
      <c r="AU917" s="272"/>
      <c r="AV917" s="272"/>
      <c r="AW917" s="272"/>
      <c r="AX917" s="272"/>
      <c r="AY917" s="272"/>
      <c r="AZ917" s="272"/>
      <c r="BA917" s="272"/>
      <c r="BB917" s="272"/>
      <c r="BC917" s="272"/>
      <c r="BD917" s="272"/>
      <c r="BE917" s="272"/>
      <c r="BF917" s="272"/>
      <c r="BG917" s="272"/>
      <c r="BH917" s="272"/>
      <c r="BI917" s="272"/>
      <c r="BJ917" s="272"/>
      <c r="BK917" s="272"/>
      <c r="BL917" s="272"/>
      <c r="BM917" s="272"/>
      <c r="BN917" s="272"/>
      <c r="BO917" s="272"/>
      <c r="BP917" s="272"/>
      <c r="BQ917" s="272"/>
      <c r="BR917" s="272"/>
      <c r="BS917" s="272"/>
      <c r="BT917" s="272"/>
      <c r="BU917" s="272"/>
      <c r="BV917" s="272"/>
      <c r="BW917" s="272"/>
      <c r="BX917" s="272"/>
      <c r="BY917" s="272"/>
      <c r="BZ917" s="272"/>
      <c r="CA917" s="272"/>
      <c r="CB917" s="272"/>
      <c r="CC917" s="272"/>
      <c r="CD917" s="272"/>
      <c r="CE917" s="272"/>
      <c r="CF917" s="272"/>
      <c r="CG917" s="272"/>
      <c r="CH917" s="272"/>
      <c r="CI917" s="272"/>
      <c r="CJ917" s="272"/>
      <c r="CK917" s="272"/>
      <c r="CL917" s="272"/>
      <c r="CM917" s="272"/>
      <c r="CN917" s="272"/>
      <c r="CO917" s="272"/>
      <c r="CP917" s="272"/>
      <c r="CQ917" s="272"/>
      <c r="CR917" s="272"/>
      <c r="CS917" s="272"/>
      <c r="CT917" s="272"/>
      <c r="CU917" s="272"/>
      <c r="CV917" s="272"/>
      <c r="CW917" s="272"/>
      <c r="CX917" s="272"/>
      <c r="CY917" s="272"/>
      <c r="CZ917" s="272"/>
      <c r="DA917" s="272"/>
      <c r="DB917" s="272"/>
      <c r="DC917" s="272"/>
      <c r="DD917" s="272"/>
      <c r="DE917" s="272"/>
      <c r="DF917" s="272"/>
      <c r="DG917" s="272"/>
      <c r="DH917" s="272"/>
      <c r="DI917" s="272"/>
      <c r="DJ917" s="272"/>
      <c r="DK917" s="272"/>
      <c r="DL917" s="272"/>
      <c r="DM917" s="272"/>
      <c r="DN917" s="272"/>
      <c r="DO917" s="272"/>
      <c r="DP917" s="272"/>
      <c r="DQ917" s="272"/>
      <c r="DR917" s="272"/>
      <c r="DS917" s="272"/>
      <c r="DT917" s="272"/>
      <c r="DU917" s="272"/>
      <c r="DV917" s="272"/>
      <c r="DW917" s="272"/>
      <c r="DX917" s="272"/>
      <c r="DY917" s="272"/>
      <c r="DZ917" s="272"/>
      <c r="EA917" s="272"/>
      <c r="EB917" s="272"/>
      <c r="EC917" s="272"/>
      <c r="ED917" s="272"/>
      <c r="EE917" s="272"/>
      <c r="EF917" s="272"/>
      <c r="EG917" s="272"/>
      <c r="EH917" s="272"/>
      <c r="EI917" s="272"/>
      <c r="EJ917" s="272"/>
      <c r="EK917" s="272"/>
      <c r="EL917" s="272"/>
      <c r="EM917" s="272"/>
      <c r="EN917" s="272"/>
      <c r="EO917" s="272"/>
      <c r="EP917" s="272"/>
      <c r="EQ917" s="272"/>
      <c r="ER917" s="272"/>
      <c r="ES917" s="272"/>
      <c r="ET917" s="272"/>
      <c r="EU917" s="272"/>
      <c r="EV917" s="272"/>
      <c r="EW917" s="272"/>
      <c r="EX917" s="272"/>
      <c r="EY917" s="272"/>
      <c r="EZ917" s="272"/>
      <c r="FA917" s="272"/>
      <c r="FB917" s="272"/>
      <c r="FC917" s="272"/>
      <c r="FD917" s="272"/>
      <c r="FE917" s="272"/>
      <c r="FF917" s="272"/>
      <c r="FG917" s="272"/>
      <c r="FH917" s="272"/>
      <c r="FI917" s="272"/>
      <c r="FJ917" s="272"/>
      <c r="FK917" s="272"/>
      <c r="FL917" s="272"/>
      <c r="FM917" s="272"/>
      <c r="FN917" s="272"/>
      <c r="FO917" s="272"/>
    </row>
    <row r="918" spans="3:171" ht="15">
      <c r="C918" s="301"/>
      <c r="D918" s="272"/>
      <c r="E918" s="272"/>
      <c r="F918" s="272"/>
      <c r="G918" s="272"/>
      <c r="H918" s="272"/>
      <c r="I918" s="272"/>
      <c r="J918" s="272"/>
      <c r="K918" s="272"/>
      <c r="L918" s="272"/>
      <c r="M918" s="272"/>
      <c r="N918" s="272"/>
      <c r="O918" s="272"/>
      <c r="P918" s="272"/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  <c r="AA918" s="272"/>
      <c r="AB918" s="272"/>
      <c r="AC918" s="272"/>
      <c r="AD918" s="272"/>
      <c r="AE918" s="272"/>
      <c r="AF918" s="272"/>
      <c r="AG918" s="272"/>
      <c r="AH918" s="272"/>
      <c r="AI918" s="272"/>
      <c r="AJ918" s="272"/>
      <c r="AK918" s="272"/>
      <c r="AL918" s="272"/>
      <c r="AM918" s="272"/>
      <c r="AN918" s="272"/>
      <c r="AO918" s="272"/>
      <c r="AP918" s="272"/>
      <c r="AQ918" s="272"/>
      <c r="AR918" s="272"/>
      <c r="AS918" s="272"/>
      <c r="AT918" s="272"/>
      <c r="AU918" s="272"/>
      <c r="AV918" s="272"/>
      <c r="AW918" s="272"/>
      <c r="AX918" s="272"/>
      <c r="AY918" s="272"/>
      <c r="AZ918" s="272"/>
      <c r="BA918" s="272"/>
      <c r="BB918" s="272"/>
      <c r="BC918" s="272"/>
      <c r="BD918" s="272"/>
      <c r="BE918" s="272"/>
      <c r="BF918" s="272"/>
      <c r="BG918" s="272"/>
      <c r="BH918" s="272"/>
      <c r="BI918" s="272"/>
      <c r="BJ918" s="272"/>
      <c r="BK918" s="272"/>
      <c r="BL918" s="272"/>
      <c r="BM918" s="272"/>
      <c r="BN918" s="272"/>
      <c r="BO918" s="272"/>
      <c r="BP918" s="272"/>
      <c r="BQ918" s="272"/>
      <c r="BR918" s="272"/>
      <c r="BS918" s="272"/>
      <c r="BT918" s="272"/>
      <c r="BU918" s="272"/>
      <c r="BV918" s="272"/>
      <c r="BW918" s="272"/>
      <c r="BX918" s="272"/>
      <c r="BY918" s="272"/>
      <c r="BZ918" s="272"/>
      <c r="CA918" s="272"/>
      <c r="CB918" s="272"/>
      <c r="CC918" s="272"/>
      <c r="CD918" s="272"/>
      <c r="CE918" s="272"/>
      <c r="CF918" s="272"/>
      <c r="CG918" s="272"/>
      <c r="CH918" s="272"/>
      <c r="CI918" s="272"/>
      <c r="CJ918" s="272"/>
      <c r="CK918" s="272"/>
      <c r="CL918" s="272"/>
      <c r="CM918" s="272"/>
      <c r="CN918" s="272"/>
      <c r="CO918" s="272"/>
      <c r="CP918" s="272"/>
      <c r="CQ918" s="272"/>
      <c r="CR918" s="272"/>
      <c r="CS918" s="272"/>
      <c r="CT918" s="272"/>
      <c r="CU918" s="272"/>
      <c r="CV918" s="272"/>
      <c r="CW918" s="272"/>
      <c r="CX918" s="272"/>
      <c r="CY918" s="272"/>
      <c r="CZ918" s="272"/>
      <c r="DA918" s="272"/>
      <c r="DB918" s="272"/>
      <c r="DC918" s="272"/>
      <c r="DD918" s="272"/>
      <c r="DE918" s="272"/>
      <c r="DF918" s="272"/>
      <c r="DG918" s="272"/>
      <c r="DH918" s="272"/>
      <c r="DI918" s="272"/>
      <c r="DJ918" s="272"/>
      <c r="DK918" s="272"/>
      <c r="DL918" s="272"/>
      <c r="DM918" s="272"/>
      <c r="DN918" s="272"/>
      <c r="DO918" s="272"/>
      <c r="DP918" s="272"/>
      <c r="DQ918" s="272"/>
      <c r="DR918" s="272"/>
      <c r="DS918" s="272"/>
      <c r="DT918" s="272"/>
      <c r="DU918" s="272"/>
      <c r="DV918" s="272"/>
      <c r="DW918" s="272"/>
      <c r="DX918" s="272"/>
      <c r="DY918" s="272"/>
      <c r="DZ918" s="272"/>
      <c r="EA918" s="272"/>
      <c r="EB918" s="272"/>
      <c r="EC918" s="272"/>
      <c r="ED918" s="272"/>
      <c r="EE918" s="272"/>
      <c r="EF918" s="272"/>
      <c r="EG918" s="272"/>
      <c r="EH918" s="272"/>
      <c r="EI918" s="272"/>
      <c r="EJ918" s="272"/>
      <c r="EK918" s="272"/>
      <c r="EL918" s="272"/>
      <c r="EM918" s="272"/>
      <c r="EN918" s="272"/>
      <c r="EO918" s="272"/>
      <c r="EP918" s="272"/>
      <c r="EQ918" s="272"/>
      <c r="ER918" s="272"/>
      <c r="ES918" s="272"/>
      <c r="ET918" s="272"/>
      <c r="EU918" s="272"/>
      <c r="EV918" s="272"/>
      <c r="EW918" s="272"/>
      <c r="EX918" s="272"/>
      <c r="EY918" s="272"/>
      <c r="EZ918" s="272"/>
      <c r="FA918" s="272"/>
      <c r="FB918" s="272"/>
      <c r="FC918" s="272"/>
      <c r="FD918" s="272"/>
      <c r="FE918" s="272"/>
      <c r="FF918" s="272"/>
      <c r="FG918" s="272"/>
      <c r="FH918" s="272"/>
      <c r="FI918" s="272"/>
      <c r="FJ918" s="272"/>
      <c r="FK918" s="272"/>
      <c r="FL918" s="272"/>
      <c r="FM918" s="272"/>
      <c r="FN918" s="272"/>
      <c r="FO918" s="272"/>
    </row>
    <row r="919" spans="3:171" ht="15">
      <c r="C919" s="301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  <c r="Q919" s="272"/>
      <c r="R919" s="272"/>
      <c r="S919" s="272"/>
      <c r="T919" s="272"/>
      <c r="U919" s="272"/>
      <c r="V919" s="272"/>
      <c r="W919" s="272"/>
      <c r="X919" s="272"/>
      <c r="Y919" s="272"/>
      <c r="Z919" s="272"/>
      <c r="AA919" s="272"/>
      <c r="AB919" s="272"/>
      <c r="AC919" s="272"/>
      <c r="AD919" s="272"/>
      <c r="AE919" s="272"/>
      <c r="AF919" s="272"/>
      <c r="AG919" s="272"/>
      <c r="AH919" s="272"/>
      <c r="AI919" s="272"/>
      <c r="AJ919" s="272"/>
      <c r="AK919" s="272"/>
      <c r="AL919" s="272"/>
      <c r="AM919" s="272"/>
      <c r="AN919" s="272"/>
      <c r="AO919" s="272"/>
      <c r="AP919" s="272"/>
      <c r="AQ919" s="272"/>
      <c r="AR919" s="272"/>
      <c r="AS919" s="272"/>
      <c r="AT919" s="272"/>
      <c r="AU919" s="272"/>
      <c r="AV919" s="272"/>
      <c r="AW919" s="272"/>
      <c r="AX919" s="272"/>
      <c r="AY919" s="272"/>
      <c r="AZ919" s="272"/>
      <c r="BA919" s="272"/>
      <c r="BB919" s="272"/>
      <c r="BC919" s="272"/>
      <c r="BD919" s="272"/>
      <c r="BE919" s="272"/>
      <c r="BF919" s="272"/>
      <c r="BG919" s="272"/>
      <c r="BH919" s="272"/>
      <c r="BI919" s="272"/>
      <c r="BJ919" s="272"/>
      <c r="BK919" s="272"/>
      <c r="BL919" s="272"/>
      <c r="BM919" s="272"/>
      <c r="BN919" s="272"/>
      <c r="BO919" s="272"/>
      <c r="BP919" s="272"/>
      <c r="BQ919" s="272"/>
      <c r="BR919" s="272"/>
      <c r="BS919" s="272"/>
      <c r="BT919" s="272"/>
      <c r="BU919" s="272"/>
      <c r="BV919" s="272"/>
      <c r="BW919" s="272"/>
      <c r="BX919" s="272"/>
      <c r="BY919" s="272"/>
      <c r="BZ919" s="272"/>
      <c r="CA919" s="272"/>
      <c r="CB919" s="272"/>
      <c r="CC919" s="272"/>
      <c r="CD919" s="272"/>
      <c r="CE919" s="272"/>
      <c r="CF919" s="272"/>
      <c r="CG919" s="272"/>
      <c r="CH919" s="272"/>
      <c r="CI919" s="272"/>
      <c r="CJ919" s="272"/>
      <c r="CK919" s="272"/>
      <c r="CL919" s="272"/>
      <c r="CM919" s="272"/>
      <c r="CN919" s="272"/>
      <c r="CO919" s="272"/>
      <c r="CP919" s="272"/>
      <c r="CQ919" s="272"/>
      <c r="CR919" s="272"/>
      <c r="CS919" s="272"/>
      <c r="CT919" s="272"/>
      <c r="CU919" s="272"/>
      <c r="CV919" s="272"/>
      <c r="CW919" s="272"/>
      <c r="CX919" s="272"/>
      <c r="CY919" s="272"/>
      <c r="CZ919" s="272"/>
      <c r="DA919" s="272"/>
      <c r="DB919" s="272"/>
      <c r="DC919" s="272"/>
      <c r="DD919" s="272"/>
      <c r="DE919" s="272"/>
      <c r="DF919" s="272"/>
      <c r="DG919" s="272"/>
      <c r="DH919" s="272"/>
      <c r="DI919" s="272"/>
      <c r="DJ919" s="272"/>
      <c r="DK919" s="272"/>
      <c r="DL919" s="272"/>
      <c r="DM919" s="272"/>
      <c r="DN919" s="272"/>
      <c r="DO919" s="272"/>
      <c r="DP919" s="272"/>
      <c r="DQ919" s="272"/>
      <c r="DR919" s="272"/>
      <c r="DS919" s="272"/>
      <c r="DT919" s="272"/>
      <c r="DU919" s="272"/>
      <c r="DV919" s="272"/>
      <c r="DW919" s="272"/>
      <c r="DX919" s="272"/>
      <c r="DY919" s="272"/>
      <c r="DZ919" s="272"/>
      <c r="EA919" s="272"/>
      <c r="EB919" s="272"/>
      <c r="EC919" s="272"/>
      <c r="ED919" s="272"/>
      <c r="EE919" s="272"/>
      <c r="EF919" s="272"/>
      <c r="EG919" s="272"/>
      <c r="EH919" s="272"/>
      <c r="EI919" s="272"/>
      <c r="EJ919" s="272"/>
      <c r="EK919" s="272"/>
      <c r="EL919" s="272"/>
      <c r="EM919" s="272"/>
      <c r="EN919" s="272"/>
      <c r="EO919" s="272"/>
      <c r="EP919" s="272"/>
      <c r="EQ919" s="272"/>
      <c r="ER919" s="272"/>
      <c r="ES919" s="272"/>
      <c r="ET919" s="272"/>
      <c r="EU919" s="272"/>
      <c r="EV919" s="272"/>
      <c r="EW919" s="272"/>
      <c r="EX919" s="272"/>
      <c r="EY919" s="272"/>
      <c r="EZ919" s="272"/>
      <c r="FA919" s="272"/>
      <c r="FB919" s="272"/>
      <c r="FC919" s="272"/>
      <c r="FD919" s="272"/>
      <c r="FE919" s="272"/>
      <c r="FF919" s="272"/>
      <c r="FG919" s="272"/>
      <c r="FH919" s="272"/>
      <c r="FI919" s="272"/>
      <c r="FJ919" s="272"/>
      <c r="FK919" s="272"/>
      <c r="FL919" s="272"/>
      <c r="FM919" s="272"/>
      <c r="FN919" s="272"/>
      <c r="FO919" s="272"/>
    </row>
    <row r="920" spans="3:171" ht="15">
      <c r="C920" s="301"/>
      <c r="D920" s="272"/>
      <c r="E920" s="272"/>
      <c r="F920" s="272"/>
      <c r="G920" s="272"/>
      <c r="H920" s="272"/>
      <c r="I920" s="272"/>
      <c r="J920" s="272"/>
      <c r="K920" s="272"/>
      <c r="L920" s="272"/>
      <c r="M920" s="272"/>
      <c r="N920" s="272"/>
      <c r="O920" s="272"/>
      <c r="P920" s="272"/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  <c r="AA920" s="272"/>
      <c r="AB920" s="272"/>
      <c r="AC920" s="272"/>
      <c r="AD920" s="272"/>
      <c r="AE920" s="272"/>
      <c r="AF920" s="272"/>
      <c r="AG920" s="272"/>
      <c r="AH920" s="272"/>
      <c r="AI920" s="272"/>
      <c r="AJ920" s="272"/>
      <c r="AK920" s="272"/>
      <c r="AL920" s="272"/>
      <c r="AM920" s="272"/>
      <c r="AN920" s="272"/>
      <c r="AO920" s="272"/>
      <c r="AP920" s="272"/>
      <c r="AQ920" s="272"/>
      <c r="AR920" s="272"/>
      <c r="AS920" s="272"/>
      <c r="AT920" s="272"/>
      <c r="AU920" s="272"/>
      <c r="AV920" s="272"/>
      <c r="AW920" s="272"/>
      <c r="AX920" s="272"/>
      <c r="AY920" s="272"/>
      <c r="AZ920" s="272"/>
      <c r="BA920" s="272"/>
      <c r="BB920" s="272"/>
      <c r="BC920" s="272"/>
      <c r="BD920" s="272"/>
      <c r="BE920" s="272"/>
      <c r="BF920" s="272"/>
      <c r="BG920" s="272"/>
      <c r="BH920" s="272"/>
      <c r="BI920" s="272"/>
      <c r="BJ920" s="272"/>
      <c r="BK920" s="272"/>
      <c r="BL920" s="272"/>
      <c r="BM920" s="272"/>
      <c r="BN920" s="272"/>
      <c r="BO920" s="272"/>
      <c r="BP920" s="272"/>
      <c r="BQ920" s="272"/>
      <c r="BR920" s="272"/>
      <c r="BS920" s="272"/>
      <c r="BT920" s="272"/>
      <c r="BU920" s="272"/>
      <c r="BV920" s="272"/>
      <c r="BW920" s="272"/>
      <c r="BX920" s="272"/>
      <c r="BY920" s="272"/>
      <c r="BZ920" s="272"/>
      <c r="CA920" s="272"/>
      <c r="CB920" s="272"/>
      <c r="CC920" s="272"/>
      <c r="CD920" s="272"/>
      <c r="CE920" s="272"/>
      <c r="CF920" s="272"/>
      <c r="CG920" s="272"/>
      <c r="CH920" s="272"/>
      <c r="CI920" s="272"/>
      <c r="CJ920" s="272"/>
      <c r="CK920" s="272"/>
      <c r="CL920" s="272"/>
      <c r="CM920" s="272"/>
      <c r="CN920" s="272"/>
      <c r="CO920" s="272"/>
      <c r="CP920" s="272"/>
      <c r="CQ920" s="272"/>
      <c r="CR920" s="272"/>
      <c r="CS920" s="272"/>
      <c r="CT920" s="272"/>
      <c r="CU920" s="272"/>
      <c r="CV920" s="272"/>
      <c r="CW920" s="272"/>
      <c r="CX920" s="272"/>
      <c r="CY920" s="272"/>
      <c r="CZ920" s="272"/>
      <c r="DA920" s="272"/>
      <c r="DB920" s="272"/>
      <c r="DC920" s="272"/>
      <c r="DD920" s="272"/>
      <c r="DE920" s="272"/>
      <c r="DF920" s="272"/>
      <c r="DG920" s="272"/>
      <c r="DH920" s="272"/>
      <c r="DI920" s="272"/>
      <c r="DJ920" s="272"/>
      <c r="DK920" s="272"/>
      <c r="DL920" s="272"/>
      <c r="DM920" s="272"/>
      <c r="DN920" s="272"/>
      <c r="DO920" s="272"/>
      <c r="DP920" s="272"/>
      <c r="DQ920" s="272"/>
      <c r="DR920" s="272"/>
      <c r="DS920" s="272"/>
      <c r="DT920" s="272"/>
      <c r="DU920" s="272"/>
      <c r="DV920" s="272"/>
      <c r="DW920" s="272"/>
      <c r="DX920" s="272"/>
      <c r="DY920" s="272"/>
      <c r="DZ920" s="272"/>
      <c r="EA920" s="272"/>
      <c r="EB920" s="272"/>
      <c r="EC920" s="272"/>
      <c r="ED920" s="272"/>
      <c r="EE920" s="272"/>
      <c r="EF920" s="272"/>
      <c r="EG920" s="272"/>
      <c r="EH920" s="272"/>
      <c r="EI920" s="272"/>
      <c r="EJ920" s="272"/>
      <c r="EK920" s="272"/>
      <c r="EL920" s="272"/>
      <c r="EM920" s="272"/>
      <c r="EN920" s="272"/>
      <c r="EO920" s="272"/>
      <c r="EP920" s="272"/>
      <c r="EQ920" s="272"/>
      <c r="ER920" s="272"/>
      <c r="ES920" s="272"/>
      <c r="ET920" s="272"/>
      <c r="EU920" s="272"/>
      <c r="EV920" s="272"/>
      <c r="EW920" s="272"/>
      <c r="EX920" s="272"/>
      <c r="EY920" s="272"/>
      <c r="EZ920" s="272"/>
      <c r="FA920" s="272"/>
      <c r="FB920" s="272"/>
      <c r="FC920" s="272"/>
      <c r="FD920" s="272"/>
      <c r="FE920" s="272"/>
      <c r="FF920" s="272"/>
      <c r="FG920" s="272"/>
      <c r="FH920" s="272"/>
      <c r="FI920" s="272"/>
      <c r="FJ920" s="272"/>
      <c r="FK920" s="272"/>
      <c r="FL920" s="272"/>
      <c r="FM920" s="272"/>
      <c r="FN920" s="272"/>
      <c r="FO920" s="272"/>
    </row>
    <row r="921" spans="3:171" ht="15">
      <c r="C921" s="301"/>
      <c r="D921" s="272"/>
      <c r="E921" s="272"/>
      <c r="F921" s="272"/>
      <c r="G921" s="272"/>
      <c r="H921" s="272"/>
      <c r="I921" s="272"/>
      <c r="J921" s="272"/>
      <c r="K921" s="272"/>
      <c r="L921" s="272"/>
      <c r="M921" s="272"/>
      <c r="N921" s="272"/>
      <c r="O921" s="272"/>
      <c r="P921" s="272"/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  <c r="AA921" s="272"/>
      <c r="AB921" s="272"/>
      <c r="AC921" s="272"/>
      <c r="AD921" s="272"/>
      <c r="AE921" s="272"/>
      <c r="AF921" s="272"/>
      <c r="AG921" s="272"/>
      <c r="AH921" s="272"/>
      <c r="AI921" s="272"/>
      <c r="AJ921" s="272"/>
      <c r="AK921" s="272"/>
      <c r="AL921" s="272"/>
      <c r="AM921" s="272"/>
      <c r="AN921" s="272"/>
      <c r="AO921" s="272"/>
      <c r="AP921" s="272"/>
      <c r="AQ921" s="272"/>
      <c r="AR921" s="272"/>
      <c r="AS921" s="272"/>
      <c r="AT921" s="272"/>
      <c r="AU921" s="272"/>
      <c r="AV921" s="272"/>
      <c r="AW921" s="272"/>
      <c r="AX921" s="272"/>
      <c r="AY921" s="272"/>
      <c r="AZ921" s="272"/>
      <c r="BA921" s="272"/>
      <c r="BB921" s="272"/>
      <c r="BC921" s="272"/>
      <c r="BD921" s="272"/>
      <c r="BE921" s="272"/>
      <c r="BF921" s="272"/>
      <c r="BG921" s="272"/>
      <c r="BH921" s="272"/>
      <c r="BI921" s="272"/>
      <c r="BJ921" s="272"/>
      <c r="BK921" s="272"/>
      <c r="BL921" s="272"/>
      <c r="BM921" s="272"/>
      <c r="BN921" s="272"/>
      <c r="BO921" s="272"/>
      <c r="BP921" s="272"/>
      <c r="BQ921" s="272"/>
      <c r="BR921" s="272"/>
      <c r="BS921" s="272"/>
      <c r="BT921" s="272"/>
      <c r="BU921" s="272"/>
      <c r="BV921" s="272"/>
      <c r="BW921" s="272"/>
      <c r="BX921" s="272"/>
      <c r="BY921" s="272"/>
      <c r="BZ921" s="272"/>
      <c r="CA921" s="272"/>
      <c r="CB921" s="272"/>
      <c r="CC921" s="272"/>
      <c r="CD921" s="272"/>
      <c r="CE921" s="272"/>
      <c r="CF921" s="272"/>
      <c r="CG921" s="272"/>
      <c r="CH921" s="272"/>
      <c r="CI921" s="272"/>
      <c r="CJ921" s="272"/>
      <c r="CK921" s="272"/>
      <c r="CL921" s="272"/>
      <c r="CM921" s="272"/>
      <c r="CN921" s="272"/>
      <c r="CO921" s="272"/>
      <c r="CP921" s="272"/>
      <c r="CQ921" s="272"/>
      <c r="CR921" s="272"/>
      <c r="CS921" s="272"/>
      <c r="CT921" s="272"/>
      <c r="CU921" s="272"/>
      <c r="CV921" s="272"/>
      <c r="CW921" s="272"/>
      <c r="CX921" s="272"/>
      <c r="CY921" s="272"/>
      <c r="CZ921" s="272"/>
      <c r="DA921" s="272"/>
      <c r="DB921" s="272"/>
      <c r="DC921" s="272"/>
      <c r="DD921" s="272"/>
      <c r="DE921" s="272"/>
      <c r="DF921" s="272"/>
      <c r="DG921" s="272"/>
      <c r="DH921" s="272"/>
      <c r="DI921" s="272"/>
      <c r="DJ921" s="272"/>
      <c r="DK921" s="272"/>
      <c r="DL921" s="272"/>
      <c r="DM921" s="272"/>
      <c r="DN921" s="272"/>
      <c r="DO921" s="272"/>
      <c r="DP921" s="272"/>
      <c r="DQ921" s="272"/>
      <c r="DR921" s="272"/>
      <c r="DS921" s="272"/>
      <c r="DT921" s="272"/>
      <c r="DU921" s="272"/>
      <c r="DV921" s="272"/>
      <c r="DW921" s="272"/>
      <c r="DX921" s="272"/>
      <c r="DY921" s="272"/>
      <c r="DZ921" s="272"/>
      <c r="EA921" s="272"/>
      <c r="EB921" s="272"/>
      <c r="EC921" s="272"/>
      <c r="ED921" s="272"/>
      <c r="EE921" s="272"/>
      <c r="EF921" s="272"/>
      <c r="EG921" s="272"/>
      <c r="EH921" s="272"/>
      <c r="EI921" s="272"/>
      <c r="EJ921" s="272"/>
      <c r="EK921" s="272"/>
      <c r="EL921" s="272"/>
      <c r="EM921" s="272"/>
      <c r="EN921" s="272"/>
      <c r="EO921" s="272"/>
      <c r="EP921" s="272"/>
      <c r="EQ921" s="272"/>
      <c r="ER921" s="272"/>
      <c r="ES921" s="272"/>
      <c r="ET921" s="272"/>
      <c r="EU921" s="272"/>
      <c r="EV921" s="272"/>
      <c r="EW921" s="272"/>
      <c r="EX921" s="272"/>
      <c r="EY921" s="272"/>
      <c r="EZ921" s="272"/>
      <c r="FA921" s="272"/>
      <c r="FB921" s="272"/>
      <c r="FC921" s="272"/>
      <c r="FD921" s="272"/>
      <c r="FE921" s="272"/>
      <c r="FF921" s="272"/>
      <c r="FG921" s="272"/>
      <c r="FH921" s="272"/>
      <c r="FI921" s="272"/>
      <c r="FJ921" s="272"/>
      <c r="FK921" s="272"/>
      <c r="FL921" s="272"/>
      <c r="FM921" s="272"/>
      <c r="FN921" s="272"/>
      <c r="FO921" s="272"/>
    </row>
    <row r="922" spans="3:171" ht="15">
      <c r="C922" s="301"/>
      <c r="D922" s="272"/>
      <c r="E922" s="272"/>
      <c r="F922" s="272"/>
      <c r="G922" s="272"/>
      <c r="H922" s="272"/>
      <c r="I922" s="272"/>
      <c r="J922" s="272"/>
      <c r="K922" s="272"/>
      <c r="L922" s="272"/>
      <c r="M922" s="272"/>
      <c r="N922" s="272"/>
      <c r="O922" s="272"/>
      <c r="P922" s="272"/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  <c r="AA922" s="272"/>
      <c r="AB922" s="272"/>
      <c r="AC922" s="272"/>
      <c r="AD922" s="272"/>
      <c r="AE922" s="272"/>
      <c r="AF922" s="272"/>
      <c r="AG922" s="272"/>
      <c r="AH922" s="272"/>
      <c r="AI922" s="272"/>
      <c r="AJ922" s="272"/>
      <c r="AK922" s="272"/>
      <c r="AL922" s="272"/>
      <c r="AM922" s="272"/>
      <c r="AN922" s="272"/>
      <c r="AO922" s="272"/>
      <c r="AP922" s="272"/>
      <c r="AQ922" s="272"/>
      <c r="AR922" s="272"/>
      <c r="AS922" s="272"/>
      <c r="AT922" s="272"/>
      <c r="AU922" s="272"/>
      <c r="AV922" s="272"/>
      <c r="AW922" s="272"/>
      <c r="AX922" s="272"/>
      <c r="AY922" s="272"/>
      <c r="AZ922" s="272"/>
      <c r="BA922" s="272"/>
      <c r="BB922" s="272"/>
      <c r="BC922" s="272"/>
      <c r="BD922" s="272"/>
      <c r="BE922" s="272"/>
      <c r="BF922" s="272"/>
      <c r="BG922" s="272"/>
      <c r="BH922" s="272"/>
      <c r="BI922" s="272"/>
      <c r="BJ922" s="272"/>
      <c r="BK922" s="272"/>
      <c r="BL922" s="272"/>
      <c r="BM922" s="272"/>
      <c r="BN922" s="272"/>
      <c r="BO922" s="272"/>
      <c r="BP922" s="272"/>
      <c r="BQ922" s="272"/>
      <c r="BR922" s="272"/>
      <c r="BS922" s="272"/>
      <c r="BT922" s="272"/>
      <c r="BU922" s="272"/>
      <c r="BV922" s="272"/>
      <c r="BW922" s="272"/>
      <c r="BX922" s="272"/>
      <c r="BY922" s="272"/>
      <c r="BZ922" s="272"/>
      <c r="CA922" s="272"/>
      <c r="CB922" s="272"/>
      <c r="CC922" s="272"/>
      <c r="CD922" s="272"/>
      <c r="CE922" s="272"/>
      <c r="CF922" s="272"/>
      <c r="CG922" s="272"/>
      <c r="CH922" s="272"/>
      <c r="CI922" s="272"/>
      <c r="CJ922" s="272"/>
      <c r="CK922" s="272"/>
      <c r="CL922" s="272"/>
      <c r="CM922" s="272"/>
      <c r="CN922" s="272"/>
      <c r="CO922" s="272"/>
      <c r="CP922" s="272"/>
      <c r="CQ922" s="272"/>
      <c r="CR922" s="272"/>
      <c r="CS922" s="272"/>
      <c r="CT922" s="272"/>
      <c r="CU922" s="272"/>
      <c r="CV922" s="272"/>
      <c r="CW922" s="272"/>
      <c r="CX922" s="272"/>
      <c r="CY922" s="272"/>
      <c r="CZ922" s="272"/>
      <c r="DA922" s="272"/>
      <c r="DB922" s="272"/>
      <c r="DC922" s="272"/>
      <c r="DD922" s="272"/>
      <c r="DE922" s="272"/>
      <c r="DF922" s="272"/>
      <c r="DG922" s="272"/>
      <c r="DH922" s="272"/>
      <c r="DI922" s="272"/>
      <c r="DJ922" s="272"/>
      <c r="DK922" s="272"/>
      <c r="DL922" s="272"/>
      <c r="DM922" s="272"/>
      <c r="DN922" s="272"/>
      <c r="DO922" s="272"/>
      <c r="DP922" s="272"/>
      <c r="DQ922" s="272"/>
      <c r="DR922" s="272"/>
      <c r="DS922" s="272"/>
      <c r="DT922" s="272"/>
      <c r="DU922" s="272"/>
      <c r="DV922" s="272"/>
      <c r="DW922" s="272"/>
      <c r="DX922" s="272"/>
      <c r="DY922" s="272"/>
      <c r="DZ922" s="272"/>
      <c r="EA922" s="272"/>
      <c r="EB922" s="272"/>
      <c r="EC922" s="272"/>
      <c r="ED922" s="272"/>
      <c r="EE922" s="272"/>
      <c r="EF922" s="272"/>
      <c r="EG922" s="272"/>
      <c r="EH922" s="272"/>
      <c r="EI922" s="272"/>
      <c r="EJ922" s="272"/>
      <c r="EK922" s="272"/>
      <c r="EL922" s="272"/>
      <c r="EM922" s="272"/>
      <c r="EN922" s="272"/>
      <c r="EO922" s="272"/>
      <c r="EP922" s="272"/>
      <c r="EQ922" s="272"/>
      <c r="ER922" s="272"/>
      <c r="ES922" s="272"/>
      <c r="ET922" s="272"/>
      <c r="EU922" s="272"/>
      <c r="EV922" s="272"/>
      <c r="EW922" s="272"/>
      <c r="EX922" s="272"/>
      <c r="EY922" s="272"/>
      <c r="EZ922" s="272"/>
      <c r="FA922" s="272"/>
      <c r="FB922" s="272"/>
      <c r="FC922" s="272"/>
      <c r="FD922" s="272"/>
      <c r="FE922" s="272"/>
      <c r="FF922" s="272"/>
      <c r="FG922" s="272"/>
      <c r="FH922" s="272"/>
      <c r="FI922" s="272"/>
      <c r="FJ922" s="272"/>
      <c r="FK922" s="272"/>
      <c r="FL922" s="272"/>
      <c r="FM922" s="272"/>
      <c r="FN922" s="272"/>
      <c r="FO922" s="272"/>
    </row>
    <row r="923" spans="3:171" ht="15">
      <c r="C923" s="301"/>
      <c r="D923" s="272"/>
      <c r="E923" s="272"/>
      <c r="F923" s="272"/>
      <c r="G923" s="272"/>
      <c r="H923" s="272"/>
      <c r="I923" s="272"/>
      <c r="J923" s="272"/>
      <c r="K923" s="272"/>
      <c r="L923" s="272"/>
      <c r="M923" s="272"/>
      <c r="N923" s="272"/>
      <c r="O923" s="272"/>
      <c r="P923" s="272"/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  <c r="AA923" s="272"/>
      <c r="AB923" s="272"/>
      <c r="AC923" s="272"/>
      <c r="AD923" s="272"/>
      <c r="AE923" s="272"/>
      <c r="AF923" s="272"/>
      <c r="AG923" s="272"/>
      <c r="AH923" s="272"/>
      <c r="AI923" s="272"/>
      <c r="AJ923" s="272"/>
      <c r="AK923" s="272"/>
      <c r="AL923" s="272"/>
      <c r="AM923" s="272"/>
      <c r="AN923" s="272"/>
      <c r="AO923" s="272"/>
      <c r="AP923" s="272"/>
      <c r="AQ923" s="272"/>
      <c r="AR923" s="272"/>
      <c r="AS923" s="272"/>
      <c r="AT923" s="272"/>
      <c r="AU923" s="272"/>
      <c r="AV923" s="272"/>
      <c r="AW923" s="272"/>
      <c r="AX923" s="272"/>
      <c r="AY923" s="272"/>
      <c r="AZ923" s="272"/>
      <c r="BA923" s="272"/>
      <c r="BB923" s="272"/>
      <c r="BC923" s="272"/>
      <c r="BD923" s="272"/>
      <c r="BE923" s="272"/>
      <c r="BF923" s="272"/>
      <c r="BG923" s="272"/>
      <c r="BH923" s="272"/>
      <c r="BI923" s="272"/>
      <c r="BJ923" s="272"/>
      <c r="BK923" s="272"/>
      <c r="BL923" s="272"/>
      <c r="BM923" s="272"/>
      <c r="BN923" s="272"/>
      <c r="BO923" s="272"/>
      <c r="BP923" s="272"/>
      <c r="BQ923" s="272"/>
      <c r="BR923" s="272"/>
      <c r="BS923" s="272"/>
      <c r="BT923" s="272"/>
      <c r="BU923" s="272"/>
      <c r="BV923" s="272"/>
      <c r="BW923" s="272"/>
      <c r="BX923" s="272"/>
      <c r="BY923" s="272"/>
      <c r="BZ923" s="272"/>
      <c r="CA923" s="272"/>
      <c r="CB923" s="272"/>
      <c r="CC923" s="272"/>
      <c r="CD923" s="272"/>
      <c r="CE923" s="272"/>
      <c r="CF923" s="272"/>
      <c r="CG923" s="272"/>
      <c r="CH923" s="272"/>
      <c r="CI923" s="272"/>
      <c r="CJ923" s="272"/>
      <c r="CK923" s="272"/>
      <c r="CL923" s="272"/>
      <c r="CM923" s="272"/>
      <c r="CN923" s="272"/>
      <c r="CO923" s="272"/>
      <c r="CP923" s="272"/>
      <c r="CQ923" s="272"/>
      <c r="CR923" s="272"/>
      <c r="CS923" s="272"/>
      <c r="CT923" s="272"/>
      <c r="CU923" s="272"/>
      <c r="CV923" s="272"/>
      <c r="CW923" s="272"/>
      <c r="CX923" s="272"/>
      <c r="CY923" s="272"/>
      <c r="CZ923" s="272"/>
      <c r="DA923" s="272"/>
      <c r="DB923" s="272"/>
      <c r="DC923" s="272"/>
      <c r="DD923" s="272"/>
      <c r="DE923" s="272"/>
      <c r="DF923" s="272"/>
      <c r="DG923" s="272"/>
      <c r="DH923" s="272"/>
      <c r="DI923" s="272"/>
      <c r="DJ923" s="272"/>
      <c r="DK923" s="272"/>
      <c r="DL923" s="272"/>
      <c r="DM923" s="272"/>
      <c r="DN923" s="272"/>
      <c r="DO923" s="272"/>
      <c r="DP923" s="272"/>
      <c r="DQ923" s="272"/>
      <c r="DR923" s="272"/>
      <c r="DS923" s="272"/>
      <c r="DT923" s="272"/>
      <c r="DU923" s="272"/>
      <c r="DV923" s="272"/>
      <c r="DW923" s="272"/>
      <c r="DX923" s="272"/>
      <c r="DY923" s="272"/>
      <c r="DZ923" s="272"/>
      <c r="EA923" s="272"/>
      <c r="EB923" s="272"/>
      <c r="EC923" s="272"/>
      <c r="ED923" s="272"/>
      <c r="EE923" s="272"/>
      <c r="EF923" s="272"/>
      <c r="EG923" s="272"/>
      <c r="EH923" s="272"/>
      <c r="EI923" s="272"/>
      <c r="EJ923" s="272"/>
      <c r="EK923" s="272"/>
      <c r="EL923" s="272"/>
      <c r="EM923" s="272"/>
      <c r="EN923" s="272"/>
      <c r="EO923" s="272"/>
      <c r="EP923" s="272"/>
      <c r="EQ923" s="272"/>
      <c r="ER923" s="272"/>
      <c r="ES923" s="272"/>
      <c r="ET923" s="272"/>
      <c r="EU923" s="272"/>
      <c r="EV923" s="272"/>
      <c r="EW923" s="272"/>
      <c r="EX923" s="272"/>
      <c r="EY923" s="272"/>
      <c r="EZ923" s="272"/>
      <c r="FA923" s="272"/>
      <c r="FB923" s="272"/>
      <c r="FC923" s="272"/>
      <c r="FD923" s="272"/>
      <c r="FE923" s="272"/>
      <c r="FF923" s="272"/>
      <c r="FG923" s="272"/>
      <c r="FH923" s="272"/>
      <c r="FI923" s="272"/>
      <c r="FJ923" s="272"/>
      <c r="FK923" s="272"/>
      <c r="FL923" s="272"/>
      <c r="FM923" s="272"/>
      <c r="FN923" s="272"/>
      <c r="FO923" s="272"/>
    </row>
    <row r="924" spans="3:171" ht="15">
      <c r="C924" s="301"/>
      <c r="D924" s="272"/>
      <c r="E924" s="272"/>
      <c r="F924" s="272"/>
      <c r="G924" s="272"/>
      <c r="H924" s="272"/>
      <c r="I924" s="272"/>
      <c r="J924" s="272"/>
      <c r="K924" s="272"/>
      <c r="L924" s="272"/>
      <c r="M924" s="272"/>
      <c r="N924" s="272"/>
      <c r="O924" s="272"/>
      <c r="P924" s="272"/>
      <c r="Q924" s="272"/>
      <c r="R924" s="272"/>
      <c r="S924" s="272"/>
      <c r="T924" s="272"/>
      <c r="U924" s="272"/>
      <c r="V924" s="272"/>
      <c r="W924" s="272"/>
      <c r="X924" s="272"/>
      <c r="Y924" s="272"/>
      <c r="Z924" s="272"/>
      <c r="AA924" s="272"/>
      <c r="AB924" s="272"/>
      <c r="AC924" s="272"/>
      <c r="AD924" s="272"/>
      <c r="AE924" s="272"/>
      <c r="AF924" s="272"/>
      <c r="AG924" s="272"/>
      <c r="AH924" s="272"/>
      <c r="AI924" s="272"/>
      <c r="AJ924" s="272"/>
      <c r="AK924" s="272"/>
      <c r="AL924" s="272"/>
      <c r="AM924" s="272"/>
      <c r="AN924" s="272"/>
      <c r="AO924" s="272"/>
      <c r="AP924" s="272"/>
      <c r="AQ924" s="272"/>
      <c r="AR924" s="272"/>
      <c r="AS924" s="272"/>
      <c r="AT924" s="272"/>
      <c r="AU924" s="272"/>
      <c r="AV924" s="272"/>
      <c r="AW924" s="272"/>
      <c r="AX924" s="272"/>
      <c r="AY924" s="272"/>
      <c r="AZ924" s="272"/>
      <c r="BA924" s="272"/>
      <c r="BB924" s="272"/>
      <c r="BC924" s="272"/>
      <c r="BD924" s="272"/>
      <c r="BE924" s="272"/>
      <c r="BF924" s="272"/>
      <c r="BG924" s="272"/>
      <c r="BH924" s="272"/>
      <c r="BI924" s="272"/>
      <c r="BJ924" s="272"/>
      <c r="BK924" s="272"/>
      <c r="BL924" s="272"/>
      <c r="BM924" s="272"/>
      <c r="BN924" s="272"/>
      <c r="BO924" s="272"/>
      <c r="BP924" s="272"/>
      <c r="BQ924" s="272"/>
      <c r="BR924" s="272"/>
      <c r="BS924" s="272"/>
      <c r="BT924" s="272"/>
      <c r="BU924" s="272"/>
      <c r="BV924" s="272"/>
      <c r="BW924" s="272"/>
      <c r="BX924" s="272"/>
      <c r="BY924" s="272"/>
      <c r="BZ924" s="272"/>
      <c r="CA924" s="272"/>
      <c r="CB924" s="272"/>
      <c r="CC924" s="272"/>
      <c r="CD924" s="272"/>
      <c r="CE924" s="272"/>
      <c r="CF924" s="272"/>
      <c r="CG924" s="272"/>
      <c r="CH924" s="272"/>
      <c r="CI924" s="272"/>
      <c r="CJ924" s="272"/>
      <c r="CK924" s="272"/>
      <c r="CL924" s="272"/>
      <c r="CM924" s="272"/>
      <c r="CN924" s="272"/>
      <c r="CO924" s="272"/>
      <c r="CP924" s="272"/>
      <c r="CQ924" s="272"/>
      <c r="CR924" s="272"/>
      <c r="CS924" s="272"/>
      <c r="CT924" s="272"/>
      <c r="CU924" s="272"/>
      <c r="CV924" s="272"/>
      <c r="CW924" s="272"/>
      <c r="CX924" s="272"/>
      <c r="CY924" s="272"/>
      <c r="CZ924" s="272"/>
      <c r="DA924" s="272"/>
      <c r="DB924" s="272"/>
      <c r="DC924" s="272"/>
      <c r="DD924" s="272"/>
      <c r="DE924" s="272"/>
      <c r="DF924" s="272"/>
      <c r="DG924" s="272"/>
      <c r="DH924" s="272"/>
      <c r="DI924" s="272"/>
      <c r="DJ924" s="272"/>
      <c r="DK924" s="272"/>
      <c r="DL924" s="272"/>
      <c r="DM924" s="272"/>
      <c r="DN924" s="272"/>
      <c r="DO924" s="272"/>
      <c r="DP924" s="272"/>
      <c r="DQ924" s="272"/>
      <c r="DR924" s="272"/>
      <c r="DS924" s="272"/>
      <c r="DT924" s="272"/>
      <c r="DU924" s="272"/>
      <c r="DV924" s="272"/>
      <c r="DW924" s="272"/>
      <c r="DX924" s="272"/>
      <c r="DY924" s="272"/>
      <c r="DZ924" s="272"/>
      <c r="EA924" s="272"/>
      <c r="EB924" s="272"/>
      <c r="EC924" s="272"/>
      <c r="ED924" s="272"/>
      <c r="EE924" s="272"/>
      <c r="EF924" s="272"/>
      <c r="EG924" s="272"/>
      <c r="EH924" s="272"/>
      <c r="EI924" s="272"/>
      <c r="EJ924" s="272"/>
      <c r="EK924" s="272"/>
      <c r="EL924" s="272"/>
      <c r="EM924" s="272"/>
      <c r="EN924" s="272"/>
      <c r="EO924" s="272"/>
      <c r="EP924" s="272"/>
      <c r="EQ924" s="272"/>
      <c r="ER924" s="272"/>
      <c r="ES924" s="272"/>
      <c r="ET924" s="272"/>
      <c r="EU924" s="272"/>
      <c r="EV924" s="272"/>
      <c r="EW924" s="272"/>
      <c r="EX924" s="272"/>
      <c r="EY924" s="272"/>
      <c r="EZ924" s="272"/>
      <c r="FA924" s="272"/>
      <c r="FB924" s="272"/>
      <c r="FC924" s="272"/>
      <c r="FD924" s="272"/>
      <c r="FE924" s="272"/>
      <c r="FF924" s="272"/>
      <c r="FG924" s="272"/>
      <c r="FH924" s="272"/>
      <c r="FI924" s="272"/>
      <c r="FJ924" s="272"/>
      <c r="FK924" s="272"/>
      <c r="FL924" s="272"/>
      <c r="FM924" s="272"/>
      <c r="FN924" s="272"/>
      <c r="FO924" s="272"/>
    </row>
    <row r="925" spans="3:171" ht="15">
      <c r="C925" s="301"/>
      <c r="D925" s="272"/>
      <c r="E925" s="272"/>
      <c r="F925" s="272"/>
      <c r="G925" s="272"/>
      <c r="H925" s="272"/>
      <c r="I925" s="272"/>
      <c r="J925" s="272"/>
      <c r="K925" s="272"/>
      <c r="L925" s="272"/>
      <c r="M925" s="272"/>
      <c r="N925" s="272"/>
      <c r="O925" s="272"/>
      <c r="P925" s="272"/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  <c r="AA925" s="272"/>
      <c r="AB925" s="272"/>
      <c r="AC925" s="272"/>
      <c r="AD925" s="272"/>
      <c r="AE925" s="272"/>
      <c r="AF925" s="272"/>
      <c r="AG925" s="272"/>
      <c r="AH925" s="272"/>
      <c r="AI925" s="272"/>
      <c r="AJ925" s="272"/>
      <c r="AK925" s="272"/>
      <c r="AL925" s="272"/>
      <c r="AM925" s="272"/>
      <c r="AN925" s="272"/>
      <c r="AO925" s="272"/>
      <c r="AP925" s="272"/>
      <c r="AQ925" s="272"/>
      <c r="AR925" s="272"/>
      <c r="AS925" s="272"/>
      <c r="AT925" s="272"/>
      <c r="AU925" s="272"/>
      <c r="AV925" s="272"/>
      <c r="AW925" s="272"/>
      <c r="AX925" s="272"/>
      <c r="AY925" s="272"/>
      <c r="AZ925" s="272"/>
      <c r="BA925" s="272"/>
      <c r="BB925" s="272"/>
      <c r="BC925" s="272"/>
      <c r="BD925" s="272"/>
      <c r="BE925" s="272"/>
      <c r="BF925" s="272"/>
      <c r="BG925" s="272"/>
      <c r="BH925" s="272"/>
      <c r="BI925" s="272"/>
      <c r="BJ925" s="272"/>
      <c r="BK925" s="272"/>
      <c r="BL925" s="272"/>
      <c r="BM925" s="272"/>
      <c r="BN925" s="272"/>
      <c r="BO925" s="272"/>
      <c r="BP925" s="272"/>
      <c r="BQ925" s="272"/>
      <c r="BR925" s="272"/>
      <c r="BS925" s="272"/>
      <c r="BT925" s="272"/>
      <c r="BU925" s="272"/>
      <c r="BV925" s="272"/>
      <c r="BW925" s="272"/>
      <c r="BX925" s="272"/>
      <c r="BY925" s="272"/>
      <c r="BZ925" s="272"/>
      <c r="CA925" s="272"/>
      <c r="CB925" s="272"/>
      <c r="CC925" s="272"/>
      <c r="CD925" s="272"/>
      <c r="CE925" s="272"/>
      <c r="CF925" s="272"/>
      <c r="CG925" s="272"/>
      <c r="CH925" s="272"/>
      <c r="CI925" s="272"/>
      <c r="CJ925" s="272"/>
      <c r="CK925" s="272"/>
      <c r="CL925" s="272"/>
      <c r="CM925" s="272"/>
      <c r="CN925" s="272"/>
      <c r="CO925" s="272"/>
      <c r="CP925" s="272"/>
      <c r="CQ925" s="272"/>
      <c r="CR925" s="272"/>
      <c r="CS925" s="272"/>
      <c r="CT925" s="272"/>
      <c r="CU925" s="272"/>
      <c r="CV925" s="272"/>
      <c r="CW925" s="272"/>
      <c r="CX925" s="272"/>
      <c r="CY925" s="272"/>
      <c r="CZ925" s="272"/>
      <c r="DA925" s="272"/>
      <c r="DB925" s="272"/>
      <c r="DC925" s="272"/>
      <c r="DD925" s="272"/>
      <c r="DE925" s="272"/>
      <c r="DF925" s="272"/>
      <c r="DG925" s="272"/>
      <c r="DH925" s="272"/>
      <c r="DI925" s="272"/>
      <c r="DJ925" s="272"/>
      <c r="DK925" s="272"/>
      <c r="DL925" s="272"/>
      <c r="DM925" s="272"/>
      <c r="DN925" s="272"/>
      <c r="DO925" s="272"/>
      <c r="DP925" s="272"/>
      <c r="DQ925" s="272"/>
      <c r="DR925" s="272"/>
      <c r="DS925" s="272"/>
      <c r="DT925" s="272"/>
      <c r="DU925" s="272"/>
      <c r="DV925" s="272"/>
      <c r="DW925" s="272"/>
      <c r="DX925" s="272"/>
      <c r="DY925" s="272"/>
      <c r="DZ925" s="272"/>
      <c r="EA925" s="272"/>
      <c r="EB925" s="272"/>
      <c r="EC925" s="272"/>
      <c r="ED925" s="272"/>
      <c r="EE925" s="272"/>
      <c r="EF925" s="272"/>
      <c r="EG925" s="272"/>
      <c r="EH925" s="272"/>
      <c r="EI925" s="272"/>
      <c r="EJ925" s="272"/>
      <c r="EK925" s="272"/>
      <c r="EL925" s="272"/>
      <c r="EM925" s="272"/>
      <c r="EN925" s="272"/>
      <c r="EO925" s="272"/>
      <c r="EP925" s="272"/>
      <c r="EQ925" s="272"/>
      <c r="ER925" s="272"/>
      <c r="ES925" s="272"/>
      <c r="ET925" s="272"/>
      <c r="EU925" s="272"/>
      <c r="EV925" s="272"/>
      <c r="EW925" s="272"/>
      <c r="EX925" s="272"/>
      <c r="EY925" s="272"/>
      <c r="EZ925" s="272"/>
      <c r="FA925" s="272"/>
      <c r="FB925" s="272"/>
      <c r="FC925" s="272"/>
      <c r="FD925" s="272"/>
      <c r="FE925" s="272"/>
      <c r="FF925" s="272"/>
      <c r="FG925" s="272"/>
      <c r="FH925" s="272"/>
      <c r="FI925" s="272"/>
      <c r="FJ925" s="272"/>
      <c r="FK925" s="272"/>
      <c r="FL925" s="272"/>
      <c r="FM925" s="272"/>
      <c r="FN925" s="272"/>
      <c r="FO925" s="272"/>
    </row>
    <row r="926" spans="3:171" ht="15">
      <c r="C926" s="301"/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2"/>
      <c r="O926" s="272"/>
      <c r="P926" s="272"/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  <c r="AA926" s="272"/>
      <c r="AB926" s="272"/>
      <c r="AC926" s="272"/>
      <c r="AD926" s="272"/>
      <c r="AE926" s="272"/>
      <c r="AF926" s="272"/>
      <c r="AG926" s="272"/>
      <c r="AH926" s="272"/>
      <c r="AI926" s="272"/>
      <c r="AJ926" s="272"/>
      <c r="AK926" s="272"/>
      <c r="AL926" s="272"/>
      <c r="AM926" s="272"/>
      <c r="AN926" s="272"/>
      <c r="AO926" s="272"/>
      <c r="AP926" s="272"/>
      <c r="AQ926" s="272"/>
      <c r="AR926" s="272"/>
      <c r="AS926" s="272"/>
      <c r="AT926" s="272"/>
      <c r="AU926" s="272"/>
      <c r="AV926" s="272"/>
      <c r="AW926" s="272"/>
      <c r="AX926" s="272"/>
      <c r="AY926" s="272"/>
      <c r="AZ926" s="272"/>
      <c r="BA926" s="272"/>
      <c r="BB926" s="272"/>
      <c r="BC926" s="272"/>
      <c r="BD926" s="272"/>
      <c r="BE926" s="272"/>
      <c r="BF926" s="272"/>
      <c r="BG926" s="272"/>
      <c r="BH926" s="272"/>
      <c r="BI926" s="272"/>
      <c r="BJ926" s="272"/>
      <c r="BK926" s="272"/>
      <c r="BL926" s="272"/>
      <c r="BM926" s="272"/>
      <c r="BN926" s="272"/>
      <c r="BO926" s="272"/>
      <c r="BP926" s="272"/>
      <c r="BQ926" s="272"/>
      <c r="BR926" s="272"/>
      <c r="BS926" s="272"/>
      <c r="BT926" s="272"/>
      <c r="BU926" s="272"/>
      <c r="BV926" s="272"/>
      <c r="BW926" s="272"/>
      <c r="BX926" s="272"/>
      <c r="BY926" s="272"/>
      <c r="BZ926" s="272"/>
      <c r="CA926" s="272"/>
      <c r="CB926" s="272"/>
      <c r="CC926" s="272"/>
      <c r="CD926" s="272"/>
      <c r="CE926" s="272"/>
      <c r="CF926" s="272"/>
      <c r="CG926" s="272"/>
      <c r="CH926" s="272"/>
      <c r="CI926" s="272"/>
      <c r="CJ926" s="272"/>
      <c r="CK926" s="272"/>
      <c r="CL926" s="272"/>
      <c r="CM926" s="272"/>
      <c r="CN926" s="272"/>
      <c r="CO926" s="272"/>
      <c r="CP926" s="272"/>
      <c r="CQ926" s="272"/>
      <c r="CR926" s="272"/>
      <c r="CS926" s="272"/>
      <c r="CT926" s="272"/>
      <c r="CU926" s="272"/>
      <c r="CV926" s="272"/>
      <c r="CW926" s="272"/>
      <c r="CX926" s="272"/>
      <c r="CY926" s="272"/>
      <c r="CZ926" s="272"/>
      <c r="DA926" s="272"/>
      <c r="DB926" s="272"/>
      <c r="DC926" s="272"/>
      <c r="DD926" s="272"/>
      <c r="DE926" s="272"/>
      <c r="DF926" s="272"/>
      <c r="DG926" s="272"/>
      <c r="DH926" s="272"/>
      <c r="DI926" s="272"/>
      <c r="DJ926" s="272"/>
      <c r="DK926" s="272"/>
      <c r="DL926" s="272"/>
      <c r="DM926" s="272"/>
      <c r="DN926" s="272"/>
      <c r="DO926" s="272"/>
      <c r="DP926" s="272"/>
      <c r="DQ926" s="272"/>
      <c r="DR926" s="272"/>
      <c r="DS926" s="272"/>
      <c r="DT926" s="272"/>
      <c r="DU926" s="272"/>
      <c r="DV926" s="272"/>
      <c r="DW926" s="272"/>
      <c r="DX926" s="272"/>
      <c r="DY926" s="272"/>
      <c r="DZ926" s="272"/>
      <c r="EA926" s="272"/>
      <c r="EB926" s="272"/>
      <c r="EC926" s="272"/>
      <c r="ED926" s="272"/>
      <c r="EE926" s="272"/>
      <c r="EF926" s="272"/>
      <c r="EG926" s="272"/>
      <c r="EH926" s="272"/>
      <c r="EI926" s="272"/>
      <c r="EJ926" s="272"/>
      <c r="EK926" s="272"/>
      <c r="EL926" s="272"/>
      <c r="EM926" s="272"/>
      <c r="EN926" s="272"/>
      <c r="EO926" s="272"/>
      <c r="EP926" s="272"/>
      <c r="EQ926" s="272"/>
      <c r="ER926" s="272"/>
      <c r="ES926" s="272"/>
      <c r="ET926" s="272"/>
      <c r="EU926" s="272"/>
      <c r="EV926" s="272"/>
      <c r="EW926" s="272"/>
      <c r="EX926" s="272"/>
      <c r="EY926" s="272"/>
      <c r="EZ926" s="272"/>
      <c r="FA926" s="272"/>
      <c r="FB926" s="272"/>
      <c r="FC926" s="272"/>
      <c r="FD926" s="272"/>
      <c r="FE926" s="272"/>
      <c r="FF926" s="272"/>
      <c r="FG926" s="272"/>
      <c r="FH926" s="272"/>
      <c r="FI926" s="272"/>
      <c r="FJ926" s="272"/>
      <c r="FK926" s="272"/>
      <c r="FL926" s="272"/>
      <c r="FM926" s="272"/>
      <c r="FN926" s="272"/>
      <c r="FO926" s="272"/>
    </row>
    <row r="927" spans="3:171" ht="15">
      <c r="C927" s="301"/>
      <c r="D927" s="272"/>
      <c r="E927" s="272"/>
      <c r="F927" s="272"/>
      <c r="G927" s="272"/>
      <c r="H927" s="272"/>
      <c r="I927" s="272"/>
      <c r="J927" s="272"/>
      <c r="K927" s="272"/>
      <c r="L927" s="272"/>
      <c r="M927" s="272"/>
      <c r="N927" s="272"/>
      <c r="O927" s="272"/>
      <c r="P927" s="272"/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  <c r="AA927" s="272"/>
      <c r="AB927" s="272"/>
      <c r="AC927" s="272"/>
      <c r="AD927" s="272"/>
      <c r="AE927" s="272"/>
      <c r="AF927" s="272"/>
      <c r="AG927" s="272"/>
      <c r="AH927" s="272"/>
      <c r="AI927" s="272"/>
      <c r="AJ927" s="272"/>
      <c r="AK927" s="272"/>
      <c r="AL927" s="272"/>
      <c r="AM927" s="272"/>
      <c r="AN927" s="272"/>
      <c r="AO927" s="272"/>
      <c r="AP927" s="272"/>
      <c r="AQ927" s="272"/>
      <c r="AR927" s="272"/>
      <c r="AS927" s="272"/>
      <c r="AT927" s="272"/>
      <c r="AU927" s="272"/>
      <c r="AV927" s="272"/>
      <c r="AW927" s="272"/>
      <c r="AX927" s="272"/>
      <c r="AY927" s="272"/>
      <c r="AZ927" s="272"/>
      <c r="BA927" s="272"/>
      <c r="BB927" s="272"/>
      <c r="BC927" s="272"/>
      <c r="BD927" s="272"/>
      <c r="BE927" s="272"/>
      <c r="BF927" s="272"/>
      <c r="BG927" s="272"/>
      <c r="BH927" s="272"/>
      <c r="BI927" s="272"/>
      <c r="BJ927" s="272"/>
      <c r="BK927" s="272"/>
      <c r="BL927" s="272"/>
      <c r="BM927" s="272"/>
      <c r="BN927" s="272"/>
      <c r="BO927" s="272"/>
      <c r="BP927" s="272"/>
      <c r="BQ927" s="272"/>
      <c r="BR927" s="272"/>
      <c r="BS927" s="272"/>
      <c r="BT927" s="272"/>
      <c r="BU927" s="272"/>
      <c r="BV927" s="272"/>
      <c r="BW927" s="272"/>
      <c r="BX927" s="272"/>
      <c r="BY927" s="272"/>
      <c r="BZ927" s="272"/>
      <c r="CA927" s="272"/>
      <c r="CB927" s="272"/>
      <c r="CC927" s="272"/>
      <c r="CD927" s="272"/>
      <c r="CE927" s="272"/>
      <c r="CF927" s="272"/>
      <c r="CG927" s="272"/>
      <c r="CH927" s="272"/>
      <c r="CI927" s="272"/>
      <c r="CJ927" s="272"/>
      <c r="CK927" s="272"/>
      <c r="CL927" s="272"/>
      <c r="CM927" s="272"/>
      <c r="CN927" s="272"/>
      <c r="CO927" s="272"/>
      <c r="CP927" s="272"/>
      <c r="CQ927" s="272"/>
      <c r="CR927" s="272"/>
      <c r="CS927" s="272"/>
      <c r="CT927" s="272"/>
      <c r="CU927" s="272"/>
      <c r="CV927" s="272"/>
      <c r="CW927" s="272"/>
      <c r="CX927" s="272"/>
      <c r="CY927" s="272"/>
      <c r="CZ927" s="272"/>
      <c r="DA927" s="272"/>
      <c r="DB927" s="272"/>
      <c r="DC927" s="272"/>
      <c r="DD927" s="272"/>
      <c r="DE927" s="272"/>
      <c r="DF927" s="272"/>
      <c r="DG927" s="272"/>
      <c r="DH927" s="272"/>
      <c r="DI927" s="272"/>
      <c r="DJ927" s="272"/>
      <c r="DK927" s="272"/>
      <c r="DL927" s="272"/>
      <c r="DM927" s="272"/>
      <c r="DN927" s="272"/>
      <c r="DO927" s="272"/>
      <c r="DP927" s="272"/>
      <c r="DQ927" s="272"/>
      <c r="DR927" s="272"/>
      <c r="DS927" s="272"/>
      <c r="DT927" s="272"/>
      <c r="DU927" s="272"/>
      <c r="DV927" s="272"/>
      <c r="DW927" s="272"/>
      <c r="DX927" s="272"/>
      <c r="DY927" s="272"/>
      <c r="DZ927" s="272"/>
      <c r="EA927" s="272"/>
      <c r="EB927" s="272"/>
      <c r="EC927" s="272"/>
      <c r="ED927" s="272"/>
      <c r="EE927" s="272"/>
      <c r="EF927" s="272"/>
      <c r="EG927" s="272"/>
      <c r="EH927" s="272"/>
      <c r="EI927" s="272"/>
      <c r="EJ927" s="272"/>
      <c r="EK927" s="272"/>
      <c r="EL927" s="272"/>
      <c r="EM927" s="272"/>
      <c r="EN927" s="272"/>
      <c r="EO927" s="272"/>
      <c r="EP927" s="272"/>
      <c r="EQ927" s="272"/>
      <c r="ER927" s="272"/>
      <c r="ES927" s="272"/>
      <c r="ET927" s="272"/>
      <c r="EU927" s="272"/>
      <c r="EV927" s="272"/>
      <c r="EW927" s="272"/>
      <c r="EX927" s="272"/>
      <c r="EY927" s="272"/>
      <c r="EZ927" s="272"/>
      <c r="FA927" s="272"/>
      <c r="FB927" s="272"/>
      <c r="FC927" s="272"/>
      <c r="FD927" s="272"/>
      <c r="FE927" s="272"/>
      <c r="FF927" s="272"/>
      <c r="FG927" s="272"/>
      <c r="FH927" s="272"/>
      <c r="FI927" s="272"/>
      <c r="FJ927" s="272"/>
      <c r="FK927" s="272"/>
      <c r="FL927" s="272"/>
      <c r="FM927" s="272"/>
      <c r="FN927" s="272"/>
      <c r="FO927" s="272"/>
    </row>
    <row r="928" spans="3:171" ht="15">
      <c r="C928" s="301"/>
      <c r="D928" s="272"/>
      <c r="E928" s="272"/>
      <c r="F928" s="272"/>
      <c r="G928" s="272"/>
      <c r="H928" s="272"/>
      <c r="I928" s="272"/>
      <c r="J928" s="272"/>
      <c r="K928" s="272"/>
      <c r="L928" s="272"/>
      <c r="M928" s="272"/>
      <c r="N928" s="272"/>
      <c r="O928" s="272"/>
      <c r="P928" s="272"/>
      <c r="Q928" s="272"/>
      <c r="R928" s="272"/>
      <c r="S928" s="272"/>
      <c r="T928" s="272"/>
      <c r="U928" s="272"/>
      <c r="V928" s="272"/>
      <c r="W928" s="272"/>
      <c r="X928" s="272"/>
      <c r="Y928" s="272"/>
      <c r="Z928" s="272"/>
      <c r="AA928" s="272"/>
      <c r="AB928" s="272"/>
      <c r="AC928" s="272"/>
      <c r="AD928" s="272"/>
      <c r="AE928" s="272"/>
      <c r="AF928" s="272"/>
      <c r="AG928" s="272"/>
      <c r="AH928" s="272"/>
      <c r="AI928" s="272"/>
      <c r="AJ928" s="272"/>
      <c r="AK928" s="272"/>
      <c r="AL928" s="272"/>
      <c r="AM928" s="272"/>
      <c r="AN928" s="272"/>
      <c r="AO928" s="272"/>
      <c r="AP928" s="272"/>
      <c r="AQ928" s="272"/>
      <c r="AR928" s="272"/>
      <c r="AS928" s="272"/>
      <c r="AT928" s="272"/>
      <c r="AU928" s="272"/>
      <c r="AV928" s="272"/>
      <c r="AW928" s="272"/>
      <c r="AX928" s="272"/>
      <c r="AY928" s="272"/>
      <c r="AZ928" s="272"/>
      <c r="BA928" s="272"/>
      <c r="BB928" s="272"/>
      <c r="BC928" s="272"/>
      <c r="BD928" s="272"/>
      <c r="BE928" s="272"/>
      <c r="BF928" s="272"/>
      <c r="BG928" s="272"/>
      <c r="BH928" s="272"/>
      <c r="BI928" s="272"/>
      <c r="BJ928" s="272"/>
      <c r="BK928" s="272"/>
      <c r="BL928" s="272"/>
      <c r="BM928" s="272"/>
      <c r="BN928" s="272"/>
      <c r="BO928" s="272"/>
      <c r="BP928" s="272"/>
      <c r="BQ928" s="272"/>
      <c r="BR928" s="272"/>
      <c r="BS928" s="272"/>
      <c r="BT928" s="272"/>
      <c r="BU928" s="272"/>
      <c r="BV928" s="272"/>
      <c r="BW928" s="272"/>
      <c r="BX928" s="272"/>
      <c r="BY928" s="272"/>
      <c r="BZ928" s="272"/>
      <c r="CA928" s="272"/>
      <c r="CB928" s="272"/>
      <c r="CC928" s="272"/>
      <c r="CD928" s="272"/>
      <c r="CE928" s="272"/>
      <c r="CF928" s="272"/>
      <c r="CG928" s="272"/>
      <c r="CH928" s="272"/>
      <c r="CI928" s="272"/>
      <c r="CJ928" s="272"/>
      <c r="CK928" s="272"/>
      <c r="CL928" s="272"/>
      <c r="CM928" s="272"/>
      <c r="CN928" s="272"/>
      <c r="CO928" s="272"/>
      <c r="CP928" s="272"/>
      <c r="CQ928" s="272"/>
      <c r="CR928" s="272"/>
      <c r="CS928" s="272"/>
      <c r="CT928" s="272"/>
      <c r="CU928" s="272"/>
      <c r="CV928" s="272"/>
      <c r="CW928" s="272"/>
      <c r="CX928" s="272"/>
      <c r="CY928" s="272"/>
      <c r="CZ928" s="272"/>
      <c r="DA928" s="272"/>
      <c r="DB928" s="272"/>
      <c r="DC928" s="272"/>
      <c r="DD928" s="272"/>
      <c r="DE928" s="272"/>
      <c r="DF928" s="272"/>
      <c r="DG928" s="272"/>
      <c r="DH928" s="272"/>
      <c r="DI928" s="272"/>
      <c r="DJ928" s="272"/>
      <c r="DK928" s="272"/>
      <c r="DL928" s="272"/>
      <c r="DM928" s="272"/>
      <c r="DN928" s="272"/>
      <c r="DO928" s="272"/>
      <c r="DP928" s="272"/>
      <c r="DQ928" s="272"/>
      <c r="DR928" s="272"/>
      <c r="DS928" s="272"/>
      <c r="DT928" s="272"/>
      <c r="DU928" s="272"/>
      <c r="DV928" s="272"/>
      <c r="DW928" s="272"/>
      <c r="DX928" s="272"/>
      <c r="DY928" s="272"/>
      <c r="DZ928" s="272"/>
      <c r="EA928" s="272"/>
      <c r="EB928" s="272"/>
      <c r="EC928" s="272"/>
      <c r="ED928" s="272"/>
      <c r="EE928" s="272"/>
      <c r="EF928" s="272"/>
      <c r="EG928" s="272"/>
      <c r="EH928" s="272"/>
      <c r="EI928" s="272"/>
      <c r="EJ928" s="272"/>
      <c r="EK928" s="272"/>
      <c r="EL928" s="272"/>
      <c r="EM928" s="272"/>
      <c r="EN928" s="272"/>
      <c r="EO928" s="272"/>
      <c r="EP928" s="272"/>
      <c r="EQ928" s="272"/>
      <c r="ER928" s="272"/>
      <c r="ES928" s="272"/>
      <c r="ET928" s="272"/>
      <c r="EU928" s="272"/>
      <c r="EV928" s="272"/>
      <c r="EW928" s="272"/>
      <c r="EX928" s="272"/>
      <c r="EY928" s="272"/>
      <c r="EZ928" s="272"/>
      <c r="FA928" s="272"/>
      <c r="FB928" s="272"/>
      <c r="FC928" s="272"/>
      <c r="FD928" s="272"/>
      <c r="FE928" s="272"/>
      <c r="FF928" s="272"/>
      <c r="FG928" s="272"/>
      <c r="FH928" s="272"/>
      <c r="FI928" s="272"/>
      <c r="FJ928" s="272"/>
      <c r="FK928" s="272"/>
      <c r="FL928" s="272"/>
      <c r="FM928" s="272"/>
      <c r="FN928" s="272"/>
      <c r="FO928" s="272"/>
    </row>
    <row r="929" ht="15">
      <c r="C929" s="302"/>
    </row>
    <row r="930" ht="15">
      <c r="C930" s="302"/>
    </row>
    <row r="931" ht="15">
      <c r="C931" s="302"/>
    </row>
    <row r="932" ht="15">
      <c r="C932" s="302"/>
    </row>
    <row r="933" ht="15">
      <c r="C933" s="302"/>
    </row>
    <row r="934" ht="15">
      <c r="C934" s="302"/>
    </row>
    <row r="935" ht="15">
      <c r="C935" s="302"/>
    </row>
    <row r="936" ht="15">
      <c r="C936" s="302"/>
    </row>
    <row r="937" ht="15">
      <c r="C937" s="302"/>
    </row>
    <row r="938" ht="15">
      <c r="C938" s="302"/>
    </row>
    <row r="939" ht="15">
      <c r="C939" s="302"/>
    </row>
    <row r="940" ht="15">
      <c r="C940" s="302"/>
    </row>
    <row r="941" ht="15">
      <c r="C941" s="302"/>
    </row>
    <row r="942" ht="15">
      <c r="C942" s="302"/>
    </row>
    <row r="943" ht="15">
      <c r="C943" s="302"/>
    </row>
    <row r="944" ht="15">
      <c r="C944" s="302"/>
    </row>
    <row r="945" ht="15">
      <c r="C945" s="302"/>
    </row>
    <row r="946" ht="15">
      <c r="C946" s="302"/>
    </row>
    <row r="947" ht="15">
      <c r="C947" s="302"/>
    </row>
    <row r="948" ht="15">
      <c r="C948" s="302"/>
    </row>
    <row r="949" ht="15">
      <c r="C949" s="302"/>
    </row>
    <row r="950" ht="15">
      <c r="C950" s="302"/>
    </row>
    <row r="951" ht="15">
      <c r="C951" s="302"/>
    </row>
    <row r="952" ht="15">
      <c r="C952" s="302"/>
    </row>
    <row r="953" ht="15">
      <c r="C953" s="302"/>
    </row>
    <row r="954" ht="15">
      <c r="C954" s="302"/>
    </row>
    <row r="955" ht="15">
      <c r="C955" s="302"/>
    </row>
    <row r="956" ht="15">
      <c r="C956" s="302"/>
    </row>
    <row r="957" ht="15">
      <c r="C957" s="302"/>
    </row>
    <row r="958" ht="15">
      <c r="C958" s="302"/>
    </row>
    <row r="959" ht="15">
      <c r="C959" s="302"/>
    </row>
    <row r="960" ht="15">
      <c r="C960" s="302"/>
    </row>
    <row r="961" ht="15">
      <c r="C961" s="302"/>
    </row>
    <row r="962" ht="15">
      <c r="C962" s="302"/>
    </row>
    <row r="963" ht="15">
      <c r="C963" s="302"/>
    </row>
    <row r="964" ht="15">
      <c r="C964" s="302"/>
    </row>
    <row r="965" ht="15">
      <c r="C965" s="302"/>
    </row>
    <row r="966" ht="15">
      <c r="C966" s="302"/>
    </row>
    <row r="967" ht="15">
      <c r="C967" s="302"/>
    </row>
    <row r="968" ht="15">
      <c r="C968" s="302"/>
    </row>
    <row r="969" ht="15">
      <c r="C969" s="302"/>
    </row>
    <row r="970" ht="15">
      <c r="C970" s="302"/>
    </row>
    <row r="971" ht="15">
      <c r="C971" s="302"/>
    </row>
    <row r="972" ht="15">
      <c r="C972" s="302"/>
    </row>
    <row r="973" ht="15">
      <c r="C973" s="302"/>
    </row>
    <row r="974" ht="15">
      <c r="C974" s="302"/>
    </row>
    <row r="975" ht="15">
      <c r="C975" s="302"/>
    </row>
    <row r="976" ht="15">
      <c r="C976" s="302"/>
    </row>
    <row r="977" ht="15">
      <c r="C977" s="302"/>
    </row>
    <row r="978" ht="15">
      <c r="C978" s="302"/>
    </row>
    <row r="979" ht="15">
      <c r="C979" s="302"/>
    </row>
    <row r="980" ht="15">
      <c r="C980" s="302"/>
    </row>
    <row r="981" ht="15">
      <c r="C981" s="302"/>
    </row>
    <row r="982" ht="15">
      <c r="C982" s="302"/>
    </row>
    <row r="983" ht="15">
      <c r="C983" s="302"/>
    </row>
    <row r="984" ht="15">
      <c r="C984" s="302"/>
    </row>
    <row r="985" ht="15">
      <c r="C985" s="302"/>
    </row>
    <row r="986" ht="15">
      <c r="C986" s="302"/>
    </row>
    <row r="987" ht="15">
      <c r="C987" s="302"/>
    </row>
    <row r="988" ht="15">
      <c r="C988" s="302"/>
    </row>
    <row r="989" ht="15">
      <c r="C989" s="302"/>
    </row>
    <row r="990" ht="15">
      <c r="C990" s="302"/>
    </row>
    <row r="991" ht="15">
      <c r="C991" s="302"/>
    </row>
    <row r="992" ht="15">
      <c r="C992" s="302"/>
    </row>
    <row r="993" ht="15">
      <c r="C993" s="302"/>
    </row>
    <row r="994" ht="15">
      <c r="C994" s="302"/>
    </row>
    <row r="995" ht="15">
      <c r="C995" s="302"/>
    </row>
    <row r="996" ht="15">
      <c r="C996" s="302"/>
    </row>
    <row r="997" ht="15">
      <c r="C997" s="302"/>
    </row>
    <row r="998" ht="15">
      <c r="C998" s="302"/>
    </row>
    <row r="999" ht="15">
      <c r="C999" s="302"/>
    </row>
    <row r="1000" ht="15">
      <c r="C1000" s="302"/>
    </row>
    <row r="1001" ht="15">
      <c r="C1001" s="302"/>
    </row>
    <row r="1002" ht="15">
      <c r="C1002" s="302"/>
    </row>
    <row r="1003" ht="15">
      <c r="C1003" s="302"/>
    </row>
    <row r="1004" ht="15">
      <c r="C1004" s="302"/>
    </row>
    <row r="1005" ht="15">
      <c r="C1005" s="302"/>
    </row>
    <row r="1006" ht="15">
      <c r="C1006" s="302"/>
    </row>
    <row r="1007" ht="15">
      <c r="C1007" s="302"/>
    </row>
    <row r="1008" ht="15">
      <c r="C1008" s="302"/>
    </row>
    <row r="1009" ht="15">
      <c r="C1009" s="302"/>
    </row>
    <row r="1010" ht="15">
      <c r="C1010" s="302"/>
    </row>
    <row r="1011" ht="15">
      <c r="C1011" s="302"/>
    </row>
    <row r="1012" ht="15">
      <c r="C1012" s="302"/>
    </row>
    <row r="1013" ht="15">
      <c r="C1013" s="302"/>
    </row>
    <row r="1014" ht="15">
      <c r="C1014" s="302"/>
    </row>
    <row r="1015" ht="15">
      <c r="C1015" s="302"/>
    </row>
    <row r="1016" ht="15">
      <c r="C1016" s="302"/>
    </row>
    <row r="1017" ht="15">
      <c r="C1017" s="302"/>
    </row>
    <row r="1018" ht="15">
      <c r="C1018" s="302"/>
    </row>
    <row r="1019" ht="15">
      <c r="C1019" s="302"/>
    </row>
    <row r="1020" ht="15">
      <c r="C1020" s="302"/>
    </row>
    <row r="1021" ht="15">
      <c r="C1021" s="302"/>
    </row>
    <row r="1022" ht="15">
      <c r="C1022" s="302"/>
    </row>
    <row r="1023" ht="15">
      <c r="C1023" s="302"/>
    </row>
    <row r="1024" ht="15">
      <c r="C1024" s="302"/>
    </row>
    <row r="1025" ht="15">
      <c r="C1025" s="302"/>
    </row>
    <row r="1026" ht="15">
      <c r="C1026" s="302"/>
    </row>
    <row r="1027" ht="15">
      <c r="C1027" s="302"/>
    </row>
    <row r="1028" ht="15">
      <c r="C1028" s="302"/>
    </row>
    <row r="1029" ht="15">
      <c r="C1029" s="302"/>
    </row>
    <row r="1030" ht="15">
      <c r="C1030" s="302"/>
    </row>
    <row r="1031" ht="15">
      <c r="C1031" s="302"/>
    </row>
    <row r="1032" ht="15">
      <c r="C1032" s="302"/>
    </row>
    <row r="1033" ht="15">
      <c r="C1033" s="302"/>
    </row>
    <row r="1034" ht="15">
      <c r="C1034" s="302"/>
    </row>
    <row r="1035" ht="15">
      <c r="C1035" s="302"/>
    </row>
    <row r="1036" ht="15">
      <c r="C1036" s="302"/>
    </row>
    <row r="1037" ht="15">
      <c r="C1037" s="302"/>
    </row>
    <row r="1038" ht="15">
      <c r="C1038" s="302"/>
    </row>
    <row r="1039" ht="15">
      <c r="C1039" s="302"/>
    </row>
    <row r="1040" ht="15">
      <c r="C1040" s="302"/>
    </row>
    <row r="1041" ht="15">
      <c r="C1041" s="302"/>
    </row>
    <row r="1042" ht="15">
      <c r="C1042" s="302"/>
    </row>
    <row r="1043" ht="15">
      <c r="C1043" s="302"/>
    </row>
    <row r="1044" ht="15">
      <c r="C1044" s="302"/>
    </row>
    <row r="1045" ht="15">
      <c r="C1045" s="302"/>
    </row>
    <row r="1046" ht="15">
      <c r="C1046" s="302"/>
    </row>
    <row r="1047" ht="15">
      <c r="C1047" s="302"/>
    </row>
    <row r="1048" ht="15">
      <c r="C1048" s="302"/>
    </row>
    <row r="1049" ht="15">
      <c r="C1049" s="302"/>
    </row>
    <row r="1050" ht="15">
      <c r="C1050" s="302"/>
    </row>
    <row r="1051" ht="15">
      <c r="C1051" s="302"/>
    </row>
    <row r="1052" ht="15">
      <c r="C1052" s="302"/>
    </row>
    <row r="1053" ht="15">
      <c r="C1053" s="302"/>
    </row>
    <row r="1054" ht="15">
      <c r="C1054" s="302"/>
    </row>
    <row r="1055" ht="15">
      <c r="C1055" s="302"/>
    </row>
    <row r="1056" ht="15">
      <c r="C1056" s="302"/>
    </row>
    <row r="1057" ht="15">
      <c r="C1057" s="302"/>
    </row>
    <row r="1058" ht="15">
      <c r="C1058" s="302"/>
    </row>
    <row r="1059" ht="15">
      <c r="C1059" s="302"/>
    </row>
    <row r="1060" ht="15">
      <c r="C1060" s="302"/>
    </row>
    <row r="1061" ht="15">
      <c r="C1061" s="302"/>
    </row>
    <row r="1062" ht="15">
      <c r="C1062" s="302"/>
    </row>
    <row r="1063" ht="15">
      <c r="C1063" s="302"/>
    </row>
    <row r="1064" ht="15">
      <c r="C1064" s="302"/>
    </row>
    <row r="1065" ht="15">
      <c r="C1065" s="302"/>
    </row>
    <row r="1066" ht="15">
      <c r="C1066" s="302"/>
    </row>
    <row r="1067" ht="15">
      <c r="C1067" s="302"/>
    </row>
    <row r="1068" ht="15">
      <c r="C1068" s="302"/>
    </row>
    <row r="1069" ht="15">
      <c r="C1069" s="302"/>
    </row>
    <row r="1070" ht="15">
      <c r="C1070" s="302"/>
    </row>
    <row r="1071" ht="15">
      <c r="C1071" s="302"/>
    </row>
    <row r="1072" ht="15">
      <c r="C1072" s="302"/>
    </row>
    <row r="1073" ht="15">
      <c r="C1073" s="302"/>
    </row>
    <row r="1074" ht="15">
      <c r="C1074" s="302"/>
    </row>
    <row r="1075" ht="15">
      <c r="C1075" s="302"/>
    </row>
    <row r="1076" ht="15">
      <c r="C1076" s="302"/>
    </row>
    <row r="1077" ht="15">
      <c r="C1077" s="302"/>
    </row>
    <row r="1078" ht="15">
      <c r="C1078" s="302"/>
    </row>
    <row r="1079" ht="15">
      <c r="C1079" s="302"/>
    </row>
    <row r="1080" ht="15">
      <c r="C1080" s="302"/>
    </row>
    <row r="1081" ht="15">
      <c r="C1081" s="302"/>
    </row>
    <row r="1082" ht="15">
      <c r="C1082" s="302"/>
    </row>
    <row r="1083" ht="15">
      <c r="C1083" s="302"/>
    </row>
    <row r="1084" ht="15">
      <c r="C1084" s="302"/>
    </row>
    <row r="1085" ht="15">
      <c r="C1085" s="302"/>
    </row>
    <row r="1086" ht="15">
      <c r="C1086" s="302"/>
    </row>
    <row r="1087" ht="15">
      <c r="C1087" s="302"/>
    </row>
    <row r="1088" ht="15">
      <c r="C1088" s="302"/>
    </row>
    <row r="1089" ht="15">
      <c r="C1089" s="302"/>
    </row>
    <row r="1090" ht="15">
      <c r="C1090" s="302"/>
    </row>
    <row r="1091" ht="15">
      <c r="C1091" s="302"/>
    </row>
    <row r="1092" ht="15">
      <c r="C1092" s="302"/>
    </row>
    <row r="1093" ht="15">
      <c r="C1093" s="302"/>
    </row>
    <row r="1094" ht="15">
      <c r="C1094" s="302"/>
    </row>
    <row r="1095" ht="15">
      <c r="C1095" s="302"/>
    </row>
    <row r="1096" ht="15">
      <c r="C1096" s="302"/>
    </row>
    <row r="1097" ht="15">
      <c r="C1097" s="302"/>
    </row>
    <row r="1098" ht="15">
      <c r="C1098" s="302"/>
    </row>
    <row r="1099" ht="15">
      <c r="C1099" s="302"/>
    </row>
    <row r="1100" ht="15">
      <c r="C1100" s="302"/>
    </row>
    <row r="1101" ht="15">
      <c r="C1101" s="302"/>
    </row>
    <row r="1102" ht="15">
      <c r="C1102" s="302"/>
    </row>
    <row r="1103" ht="15">
      <c r="C1103" s="302"/>
    </row>
    <row r="1104" ht="15">
      <c r="C1104" s="302"/>
    </row>
    <row r="1105" ht="15">
      <c r="C1105" s="302"/>
    </row>
    <row r="1106" ht="15">
      <c r="C1106" s="302"/>
    </row>
    <row r="1107" ht="15">
      <c r="C1107" s="302"/>
    </row>
    <row r="1108" ht="15">
      <c r="C1108" s="302"/>
    </row>
    <row r="1109" ht="15">
      <c r="C1109" s="302"/>
    </row>
    <row r="1110" ht="15">
      <c r="C1110" s="302"/>
    </row>
    <row r="1111" ht="15">
      <c r="C1111" s="302"/>
    </row>
    <row r="1112" ht="15">
      <c r="C1112" s="302"/>
    </row>
    <row r="1113" ht="15">
      <c r="C1113" s="302"/>
    </row>
    <row r="1114" ht="15">
      <c r="C1114" s="302"/>
    </row>
    <row r="1115" ht="15">
      <c r="C1115" s="302"/>
    </row>
    <row r="1116" ht="15">
      <c r="C1116" s="302"/>
    </row>
    <row r="1117" ht="15">
      <c r="C1117" s="302"/>
    </row>
    <row r="1118" ht="15">
      <c r="C1118" s="302"/>
    </row>
    <row r="1119" ht="15">
      <c r="C1119" s="302"/>
    </row>
    <row r="1120" ht="15">
      <c r="C1120" s="302"/>
    </row>
    <row r="1121" ht="15">
      <c r="C1121" s="302"/>
    </row>
    <row r="1122" ht="15">
      <c r="C1122" s="302"/>
    </row>
    <row r="1123" ht="15">
      <c r="C1123" s="302"/>
    </row>
    <row r="1124" ht="15">
      <c r="C1124" s="302"/>
    </row>
    <row r="1125" ht="15">
      <c r="C1125" s="302"/>
    </row>
    <row r="1126" ht="15">
      <c r="C1126" s="302"/>
    </row>
    <row r="1127" ht="15">
      <c r="C1127" s="302"/>
    </row>
    <row r="1128" ht="15">
      <c r="C1128" s="302"/>
    </row>
    <row r="1129" ht="15">
      <c r="C1129" s="302"/>
    </row>
    <row r="1130" ht="15">
      <c r="C1130" s="302"/>
    </row>
    <row r="1131" ht="15">
      <c r="C1131" s="302"/>
    </row>
    <row r="1132" ht="15">
      <c r="C1132" s="302"/>
    </row>
    <row r="1133" ht="15">
      <c r="C1133" s="302"/>
    </row>
    <row r="1134" ht="15">
      <c r="C1134" s="302"/>
    </row>
    <row r="1135" ht="15">
      <c r="C1135" s="302"/>
    </row>
    <row r="1136" ht="15">
      <c r="C1136" s="302"/>
    </row>
    <row r="1137" ht="15">
      <c r="C1137" s="302"/>
    </row>
    <row r="1138" ht="15">
      <c r="C1138" s="302"/>
    </row>
    <row r="1139" ht="15">
      <c r="C1139" s="302"/>
    </row>
    <row r="1140" ht="15">
      <c r="C1140" s="302"/>
    </row>
    <row r="1141" ht="15">
      <c r="C1141" s="302"/>
    </row>
    <row r="1142" ht="15">
      <c r="C1142" s="302"/>
    </row>
    <row r="1143" ht="15">
      <c r="C1143" s="302"/>
    </row>
    <row r="1144" ht="15">
      <c r="C1144" s="302"/>
    </row>
    <row r="1145" ht="15">
      <c r="C1145" s="302"/>
    </row>
    <row r="1146" ht="15">
      <c r="C1146" s="302"/>
    </row>
    <row r="1147" ht="15">
      <c r="C1147" s="302"/>
    </row>
    <row r="1148" ht="15">
      <c r="C1148" s="302"/>
    </row>
    <row r="1149" ht="15">
      <c r="C1149" s="302"/>
    </row>
    <row r="1150" ht="15">
      <c r="C1150" s="302"/>
    </row>
    <row r="1151" ht="15">
      <c r="C1151" s="302"/>
    </row>
    <row r="1152" ht="15">
      <c r="C1152" s="302"/>
    </row>
    <row r="1153" ht="15">
      <c r="C1153" s="302"/>
    </row>
    <row r="1154" ht="15">
      <c r="C1154" s="302"/>
    </row>
    <row r="1155" ht="15">
      <c r="C1155" s="302"/>
    </row>
    <row r="1156" ht="15">
      <c r="C1156" s="302"/>
    </row>
    <row r="1157" ht="15">
      <c r="C1157" s="302"/>
    </row>
    <row r="1158" ht="15">
      <c r="C1158" s="302"/>
    </row>
    <row r="1159" ht="15">
      <c r="C1159" s="302"/>
    </row>
    <row r="1160" ht="15">
      <c r="C1160" s="302"/>
    </row>
    <row r="1161" ht="15">
      <c r="C1161" s="302"/>
    </row>
    <row r="1162" ht="15">
      <c r="C1162" s="302"/>
    </row>
    <row r="1163" ht="15">
      <c r="C1163" s="302"/>
    </row>
    <row r="1164" ht="15">
      <c r="C1164" s="302"/>
    </row>
    <row r="1165" ht="15">
      <c r="C1165" s="302"/>
    </row>
    <row r="1166" ht="15">
      <c r="C1166" s="302"/>
    </row>
    <row r="1167" ht="15">
      <c r="C1167" s="302"/>
    </row>
    <row r="1168" ht="15">
      <c r="C1168" s="302"/>
    </row>
    <row r="1169" ht="15">
      <c r="C1169" s="302"/>
    </row>
    <row r="1170" ht="15">
      <c r="C1170" s="302"/>
    </row>
    <row r="1171" ht="15">
      <c r="C1171" s="302"/>
    </row>
    <row r="1172" ht="15">
      <c r="C1172" s="302"/>
    </row>
    <row r="1173" ht="15">
      <c r="C1173" s="302"/>
    </row>
    <row r="1174" ht="15">
      <c r="C1174" s="302"/>
    </row>
    <row r="1175" ht="15">
      <c r="C1175" s="302"/>
    </row>
    <row r="1176" ht="15">
      <c r="C1176" s="302"/>
    </row>
    <row r="1177" ht="15">
      <c r="C1177" s="302"/>
    </row>
    <row r="1178" ht="15">
      <c r="C1178" s="302"/>
    </row>
    <row r="1179" ht="15">
      <c r="C1179" s="302"/>
    </row>
    <row r="1180" ht="15">
      <c r="C1180" s="302"/>
    </row>
    <row r="1181" ht="15">
      <c r="C1181" s="302"/>
    </row>
    <row r="1182" ht="15">
      <c r="C1182" s="302"/>
    </row>
    <row r="1183" ht="15">
      <c r="C1183" s="302"/>
    </row>
    <row r="1184" ht="15">
      <c r="C1184" s="302"/>
    </row>
    <row r="1185" ht="15">
      <c r="C1185" s="302"/>
    </row>
    <row r="1186" ht="15">
      <c r="C1186" s="302"/>
    </row>
    <row r="1187" ht="15">
      <c r="C1187" s="302"/>
    </row>
    <row r="1188" ht="15">
      <c r="C1188" s="302"/>
    </row>
    <row r="1189" ht="15">
      <c r="C1189" s="302"/>
    </row>
    <row r="1190" ht="15">
      <c r="C1190" s="302"/>
    </row>
    <row r="1191" ht="15">
      <c r="C1191" s="302"/>
    </row>
    <row r="1192" ht="15">
      <c r="C1192" s="302"/>
    </row>
    <row r="1193" ht="15">
      <c r="C1193" s="302"/>
    </row>
    <row r="1194" ht="15">
      <c r="C1194" s="302"/>
    </row>
    <row r="1195" ht="15">
      <c r="C1195" s="302"/>
    </row>
    <row r="1196" ht="15">
      <c r="C1196" s="302"/>
    </row>
    <row r="1197" ht="15">
      <c r="C1197" s="302"/>
    </row>
    <row r="1198" ht="15">
      <c r="C1198" s="302"/>
    </row>
    <row r="1199" ht="15">
      <c r="C1199" s="302"/>
    </row>
    <row r="1200" ht="15">
      <c r="C1200" s="302"/>
    </row>
    <row r="1201" ht="15">
      <c r="C1201" s="302"/>
    </row>
    <row r="1202" ht="15">
      <c r="C1202" s="302"/>
    </row>
    <row r="1203" ht="15">
      <c r="C1203" s="302"/>
    </row>
    <row r="1204" ht="15">
      <c r="C1204" s="302"/>
    </row>
    <row r="1205" ht="15">
      <c r="C1205" s="302"/>
    </row>
    <row r="1206" ht="15">
      <c r="C1206" s="302"/>
    </row>
    <row r="1207" ht="15">
      <c r="C1207" s="302"/>
    </row>
    <row r="1208" ht="15">
      <c r="C1208" s="302"/>
    </row>
    <row r="1209" ht="15">
      <c r="C1209" s="302"/>
    </row>
    <row r="1210" ht="15">
      <c r="C1210" s="302"/>
    </row>
    <row r="1211" ht="15">
      <c r="C1211" s="302"/>
    </row>
    <row r="1212" ht="15">
      <c r="C1212" s="302"/>
    </row>
    <row r="1213" ht="15">
      <c r="C1213" s="302"/>
    </row>
    <row r="1214" ht="15">
      <c r="C1214" s="302"/>
    </row>
    <row r="1215" ht="15">
      <c r="C1215" s="302"/>
    </row>
    <row r="1216" ht="15">
      <c r="C1216" s="302"/>
    </row>
    <row r="1217" ht="15">
      <c r="C1217" s="302"/>
    </row>
    <row r="1218" ht="15">
      <c r="C1218" s="302"/>
    </row>
    <row r="1219" ht="15">
      <c r="C1219" s="302"/>
    </row>
    <row r="1220" ht="15">
      <c r="C1220" s="302"/>
    </row>
    <row r="1221" ht="15">
      <c r="C1221" s="302"/>
    </row>
    <row r="1222" ht="15">
      <c r="C1222" s="302"/>
    </row>
    <row r="1223" ht="15">
      <c r="C1223" s="302"/>
    </row>
    <row r="1224" ht="15">
      <c r="C1224" s="302"/>
    </row>
    <row r="1225" ht="15">
      <c r="C1225" s="302"/>
    </row>
    <row r="1226" ht="15">
      <c r="C1226" s="302"/>
    </row>
    <row r="1227" ht="15">
      <c r="C1227" s="302"/>
    </row>
    <row r="1228" ht="15">
      <c r="C1228" s="302"/>
    </row>
    <row r="1229" ht="15">
      <c r="C1229" s="302"/>
    </row>
    <row r="1230" ht="15">
      <c r="C1230" s="302"/>
    </row>
    <row r="1231" ht="15">
      <c r="C1231" s="302"/>
    </row>
    <row r="1232" ht="15">
      <c r="C1232" s="302"/>
    </row>
    <row r="1233" ht="15">
      <c r="C1233" s="302"/>
    </row>
    <row r="1234" ht="15">
      <c r="C1234" s="302"/>
    </row>
    <row r="1235" ht="15">
      <c r="C1235" s="302"/>
    </row>
    <row r="1236" ht="15">
      <c r="C1236" s="302"/>
    </row>
    <row r="1237" ht="15">
      <c r="C1237" s="302"/>
    </row>
    <row r="1238" ht="15">
      <c r="C1238" s="302"/>
    </row>
    <row r="1239" ht="15">
      <c r="C1239" s="302"/>
    </row>
    <row r="1240" ht="15">
      <c r="C1240" s="302"/>
    </row>
    <row r="1241" ht="15">
      <c r="C1241" s="302"/>
    </row>
    <row r="1242" ht="15">
      <c r="C1242" s="302"/>
    </row>
    <row r="1243" ht="15">
      <c r="C1243" s="302"/>
    </row>
    <row r="1244" ht="15">
      <c r="C1244" s="302"/>
    </row>
    <row r="1245" ht="15">
      <c r="C1245" s="302"/>
    </row>
    <row r="1246" ht="15">
      <c r="C1246" s="302"/>
    </row>
    <row r="1247" ht="15">
      <c r="C1247" s="302"/>
    </row>
    <row r="1248" ht="15">
      <c r="C1248" s="302"/>
    </row>
    <row r="1249" ht="15">
      <c r="C1249" s="302"/>
    </row>
    <row r="1250" ht="15">
      <c r="C1250" s="302"/>
    </row>
    <row r="1251" ht="15">
      <c r="C1251" s="302"/>
    </row>
    <row r="1252" ht="15">
      <c r="C1252" s="302"/>
    </row>
    <row r="1253" ht="15">
      <c r="C1253" s="302"/>
    </row>
    <row r="1254" ht="15">
      <c r="C1254" s="302"/>
    </row>
    <row r="1255" ht="15">
      <c r="C1255" s="302"/>
    </row>
    <row r="1256" ht="15">
      <c r="C1256" s="302"/>
    </row>
    <row r="1257" ht="15">
      <c r="C1257" s="302"/>
    </row>
    <row r="1258" ht="15">
      <c r="C1258" s="302"/>
    </row>
    <row r="1259" ht="15">
      <c r="C1259" s="302"/>
    </row>
    <row r="1260" ht="15">
      <c r="C1260" s="302"/>
    </row>
    <row r="1261" ht="15">
      <c r="C1261" s="302"/>
    </row>
    <row r="1262" ht="15">
      <c r="C1262" s="302"/>
    </row>
    <row r="1263" ht="15">
      <c r="C1263" s="302"/>
    </row>
    <row r="1264" ht="15">
      <c r="C1264" s="302"/>
    </row>
    <row r="1265" ht="15">
      <c r="C1265" s="302"/>
    </row>
    <row r="1266" ht="15">
      <c r="C1266" s="302"/>
    </row>
    <row r="1267" ht="15">
      <c r="C1267" s="302"/>
    </row>
    <row r="1268" ht="15">
      <c r="C1268" s="302"/>
    </row>
    <row r="1269" ht="15">
      <c r="C1269" s="302"/>
    </row>
    <row r="1270" ht="15">
      <c r="C1270" s="302"/>
    </row>
    <row r="1271" ht="15">
      <c r="C1271" s="302"/>
    </row>
    <row r="1272" ht="15">
      <c r="C1272" s="302"/>
    </row>
    <row r="1273" ht="15">
      <c r="C1273" s="302"/>
    </row>
    <row r="1274" ht="15">
      <c r="C1274" s="302"/>
    </row>
    <row r="1275" ht="15">
      <c r="C1275" s="302"/>
    </row>
    <row r="1276" ht="15">
      <c r="C1276" s="302"/>
    </row>
    <row r="1277" ht="15">
      <c r="C1277" s="302"/>
    </row>
    <row r="1278" ht="15">
      <c r="C1278" s="302"/>
    </row>
    <row r="1279" ht="15">
      <c r="C1279" s="302"/>
    </row>
    <row r="1280" ht="15">
      <c r="C1280" s="302"/>
    </row>
    <row r="1281" ht="15">
      <c r="C1281" s="302"/>
    </row>
    <row r="1282" ht="15">
      <c r="C1282" s="302"/>
    </row>
    <row r="1283" ht="15">
      <c r="C1283" s="302"/>
    </row>
    <row r="1284" ht="15">
      <c r="C1284" s="302"/>
    </row>
    <row r="1285" ht="15">
      <c r="C1285" s="302"/>
    </row>
    <row r="1286" ht="15">
      <c r="C1286" s="302"/>
    </row>
    <row r="1287" ht="15">
      <c r="C1287" s="302"/>
    </row>
    <row r="1288" ht="15">
      <c r="C1288" s="302"/>
    </row>
    <row r="1289" ht="15">
      <c r="C1289" s="302"/>
    </row>
    <row r="1290" ht="15">
      <c r="C1290" s="302"/>
    </row>
    <row r="1291" ht="15">
      <c r="C1291" s="302"/>
    </row>
    <row r="1292" ht="15">
      <c r="C1292" s="302"/>
    </row>
    <row r="1293" ht="15">
      <c r="C1293" s="302"/>
    </row>
    <row r="1294" ht="15">
      <c r="C1294" s="302"/>
    </row>
    <row r="1295" ht="15">
      <c r="C1295" s="302"/>
    </row>
    <row r="1296" ht="15">
      <c r="C1296" s="302"/>
    </row>
    <row r="1297" ht="15">
      <c r="C1297" s="302"/>
    </row>
    <row r="1298" ht="15">
      <c r="C1298" s="302"/>
    </row>
    <row r="1299" ht="15">
      <c r="C1299" s="302"/>
    </row>
    <row r="1300" ht="15">
      <c r="C1300" s="302"/>
    </row>
    <row r="1301" ht="15">
      <c r="C1301" s="302"/>
    </row>
    <row r="1302" ht="15">
      <c r="C1302" s="302"/>
    </row>
    <row r="1303" ht="15">
      <c r="C1303" s="302"/>
    </row>
    <row r="1304" ht="15">
      <c r="C1304" s="302"/>
    </row>
    <row r="1305" ht="15">
      <c r="C1305" s="302"/>
    </row>
    <row r="1306" ht="15">
      <c r="C1306" s="302"/>
    </row>
    <row r="1307" ht="15">
      <c r="C1307" s="302"/>
    </row>
    <row r="1308" ht="15">
      <c r="C1308" s="302"/>
    </row>
    <row r="1309" ht="15">
      <c r="C1309" s="302"/>
    </row>
    <row r="1310" ht="15">
      <c r="C1310" s="302"/>
    </row>
    <row r="1311" ht="15">
      <c r="C1311" s="302"/>
    </row>
    <row r="1312" ht="15">
      <c r="C1312" s="302"/>
    </row>
    <row r="1313" ht="15">
      <c r="C1313" s="302"/>
    </row>
    <row r="1314" ht="15">
      <c r="C1314" s="302"/>
    </row>
    <row r="1315" ht="15">
      <c r="C1315" s="302"/>
    </row>
    <row r="1316" ht="15">
      <c r="C1316" s="302"/>
    </row>
    <row r="1317" ht="15">
      <c r="C1317" s="302"/>
    </row>
    <row r="1318" ht="15">
      <c r="C1318" s="302"/>
    </row>
    <row r="1319" ht="15">
      <c r="C1319" s="302"/>
    </row>
    <row r="1320" ht="15">
      <c r="C1320" s="302"/>
    </row>
    <row r="1321" ht="15">
      <c r="C1321" s="302"/>
    </row>
    <row r="1322" ht="15">
      <c r="C1322" s="302"/>
    </row>
    <row r="1323" ht="15">
      <c r="C1323" s="302"/>
    </row>
    <row r="1324" ht="15">
      <c r="C1324" s="302"/>
    </row>
    <row r="1325" ht="15">
      <c r="C1325" s="302"/>
    </row>
    <row r="1326" ht="15">
      <c r="C1326" s="302"/>
    </row>
    <row r="1327" ht="15">
      <c r="C1327" s="302"/>
    </row>
    <row r="1328" ht="15">
      <c r="C1328" s="302"/>
    </row>
    <row r="1329" ht="15">
      <c r="C1329" s="302"/>
    </row>
    <row r="1330" ht="15">
      <c r="C1330" s="302"/>
    </row>
    <row r="1331" ht="15">
      <c r="C1331" s="302"/>
    </row>
    <row r="1332" ht="15">
      <c r="C1332" s="302"/>
    </row>
    <row r="1333" ht="15">
      <c r="C1333" s="302"/>
    </row>
    <row r="1334" ht="15">
      <c r="C1334" s="302"/>
    </row>
    <row r="1335" ht="15">
      <c r="C1335" s="302"/>
    </row>
    <row r="1336" ht="15">
      <c r="C1336" s="302"/>
    </row>
    <row r="1337" ht="15">
      <c r="C1337" s="302"/>
    </row>
    <row r="1338" ht="15">
      <c r="C1338" s="302"/>
    </row>
    <row r="1339" ht="15">
      <c r="C1339" s="302"/>
    </row>
    <row r="1340" ht="15">
      <c r="C1340" s="302"/>
    </row>
    <row r="1341" ht="15">
      <c r="C1341" s="302"/>
    </row>
    <row r="1342" ht="15">
      <c r="C1342" s="302"/>
    </row>
    <row r="1343" ht="15">
      <c r="C1343" s="302"/>
    </row>
    <row r="1344" ht="15">
      <c r="C1344" s="302"/>
    </row>
    <row r="1345" ht="15">
      <c r="C1345" s="302"/>
    </row>
    <row r="1346" ht="15">
      <c r="C1346" s="302"/>
    </row>
    <row r="1347" ht="15">
      <c r="C1347" s="302"/>
    </row>
    <row r="1348" ht="15">
      <c r="C1348" s="302"/>
    </row>
    <row r="1349" ht="15">
      <c r="C1349" s="302"/>
    </row>
    <row r="1350" ht="15">
      <c r="C1350" s="302"/>
    </row>
    <row r="1351" ht="15">
      <c r="C1351" s="302"/>
    </row>
    <row r="1352" ht="15">
      <c r="C1352" s="302"/>
    </row>
    <row r="1353" ht="15">
      <c r="C1353" s="302"/>
    </row>
    <row r="1354" ht="15">
      <c r="C1354" s="302"/>
    </row>
    <row r="1355" ht="15">
      <c r="C1355" s="302"/>
    </row>
    <row r="1356" ht="15">
      <c r="C1356" s="302"/>
    </row>
    <row r="1357" ht="15">
      <c r="C1357" s="302"/>
    </row>
    <row r="1358" ht="15">
      <c r="C1358" s="302"/>
    </row>
    <row r="1359" ht="15">
      <c r="C1359" s="302"/>
    </row>
    <row r="1360" ht="15">
      <c r="C1360" s="302"/>
    </row>
    <row r="1361" ht="15">
      <c r="C1361" s="302"/>
    </row>
    <row r="1362" ht="15">
      <c r="C1362" s="302"/>
    </row>
    <row r="1363" ht="15">
      <c r="C1363" s="302"/>
    </row>
    <row r="1364" ht="15">
      <c r="C1364" s="302"/>
    </row>
    <row r="1365" ht="15">
      <c r="C1365" s="302"/>
    </row>
    <row r="1366" ht="15">
      <c r="C1366" s="302"/>
    </row>
    <row r="1367" ht="15">
      <c r="C1367" s="302"/>
    </row>
    <row r="1368" ht="15">
      <c r="C1368" s="302"/>
    </row>
    <row r="1369" ht="15">
      <c r="C1369" s="302"/>
    </row>
    <row r="1370" ht="15">
      <c r="C1370" s="302"/>
    </row>
    <row r="1371" ht="15">
      <c r="C1371" s="302"/>
    </row>
    <row r="1372" ht="15">
      <c r="C1372" s="302"/>
    </row>
    <row r="1373" ht="15">
      <c r="C1373" s="302"/>
    </row>
    <row r="1374" ht="15">
      <c r="C1374" s="302"/>
    </row>
    <row r="1375" ht="15">
      <c r="C1375" s="302"/>
    </row>
    <row r="1376" ht="15">
      <c r="C1376" s="302"/>
    </row>
    <row r="1377" ht="15">
      <c r="C1377" s="302"/>
    </row>
    <row r="1378" ht="15">
      <c r="C1378" s="302"/>
    </row>
    <row r="1379" ht="15">
      <c r="C1379" s="302"/>
    </row>
    <row r="1380" ht="15">
      <c r="C1380" s="302"/>
    </row>
    <row r="1381" ht="15">
      <c r="C1381" s="302"/>
    </row>
    <row r="1382" ht="15">
      <c r="C1382" s="302"/>
    </row>
    <row r="1383" ht="15">
      <c r="C1383" s="302"/>
    </row>
    <row r="1384" ht="15">
      <c r="C1384" s="302"/>
    </row>
    <row r="1385" ht="15">
      <c r="C1385" s="302"/>
    </row>
    <row r="1386" ht="15">
      <c r="C1386" s="302"/>
    </row>
    <row r="1387" ht="15">
      <c r="C1387" s="302"/>
    </row>
    <row r="1388" ht="15">
      <c r="C1388" s="302"/>
    </row>
    <row r="1389" ht="15">
      <c r="C1389" s="302"/>
    </row>
    <row r="1390" ht="15">
      <c r="C1390" s="302"/>
    </row>
    <row r="1391" ht="15">
      <c r="C1391" s="302"/>
    </row>
    <row r="1392" ht="15">
      <c r="C1392" s="302"/>
    </row>
    <row r="1393" ht="15">
      <c r="C1393" s="302"/>
    </row>
    <row r="1394" ht="15">
      <c r="C1394" s="302"/>
    </row>
    <row r="1395" ht="15">
      <c r="C1395" s="302"/>
    </row>
    <row r="1396" ht="15">
      <c r="C1396" s="302"/>
    </row>
    <row r="1397" ht="15">
      <c r="C1397" s="302"/>
    </row>
    <row r="1398" ht="15">
      <c r="C1398" s="302"/>
    </row>
    <row r="1399" ht="15">
      <c r="C1399" s="302"/>
    </row>
    <row r="1400" ht="15">
      <c r="C1400" s="302"/>
    </row>
    <row r="1401" ht="15">
      <c r="C1401" s="302"/>
    </row>
    <row r="1402" ht="15">
      <c r="C1402" s="302"/>
    </row>
    <row r="1403" ht="15">
      <c r="C1403" s="302"/>
    </row>
    <row r="1404" ht="15">
      <c r="C1404" s="302"/>
    </row>
    <row r="1405" ht="15">
      <c r="C1405" s="302"/>
    </row>
    <row r="1406" ht="15">
      <c r="C1406" s="302"/>
    </row>
    <row r="1407" ht="15">
      <c r="C1407" s="302"/>
    </row>
    <row r="1408" ht="15">
      <c r="C1408" s="302"/>
    </row>
    <row r="1409" ht="15">
      <c r="C1409" s="302"/>
    </row>
    <row r="1410" ht="15">
      <c r="C1410" s="302"/>
    </row>
    <row r="1411" ht="15">
      <c r="C1411" s="302"/>
    </row>
    <row r="1412" ht="15">
      <c r="C1412" s="302"/>
    </row>
    <row r="1413" ht="15">
      <c r="C1413" s="302"/>
    </row>
    <row r="1414" ht="15">
      <c r="C1414" s="302"/>
    </row>
    <row r="1415" ht="15">
      <c r="C1415" s="302"/>
    </row>
    <row r="1416" ht="15">
      <c r="C1416" s="302"/>
    </row>
    <row r="1417" ht="15">
      <c r="C1417" s="302"/>
    </row>
    <row r="1418" ht="15">
      <c r="C1418" s="302"/>
    </row>
    <row r="1419" ht="15">
      <c r="C1419" s="302"/>
    </row>
    <row r="1420" ht="15">
      <c r="C1420" s="302"/>
    </row>
    <row r="1421" ht="15">
      <c r="C1421" s="302"/>
    </row>
    <row r="1422" ht="15">
      <c r="C1422" s="302"/>
    </row>
    <row r="1423" ht="15">
      <c r="C1423" s="302"/>
    </row>
    <row r="1424" ht="15">
      <c r="C1424" s="302"/>
    </row>
    <row r="1425" ht="15">
      <c r="C1425" s="302"/>
    </row>
    <row r="1426" ht="15">
      <c r="C1426" s="302"/>
    </row>
    <row r="1427" ht="15">
      <c r="C1427" s="302"/>
    </row>
    <row r="1428" ht="15">
      <c r="C1428" s="302"/>
    </row>
    <row r="1429" ht="15">
      <c r="C1429" s="302"/>
    </row>
    <row r="1430" ht="15">
      <c r="C1430" s="302"/>
    </row>
    <row r="1431" ht="15">
      <c r="C1431" s="302"/>
    </row>
    <row r="1432" ht="15">
      <c r="C1432" s="302"/>
    </row>
    <row r="1433" ht="15">
      <c r="C1433" s="302"/>
    </row>
    <row r="1434" ht="15">
      <c r="C1434" s="302"/>
    </row>
    <row r="1435" ht="15">
      <c r="C1435" s="302"/>
    </row>
    <row r="1436" ht="15">
      <c r="C1436" s="302"/>
    </row>
    <row r="1437" ht="15">
      <c r="C1437" s="302"/>
    </row>
    <row r="1438" ht="15">
      <c r="C1438" s="302"/>
    </row>
    <row r="1439" ht="15">
      <c r="C1439" s="302"/>
    </row>
    <row r="1440" ht="15">
      <c r="C1440" s="302"/>
    </row>
    <row r="1441" ht="15">
      <c r="C1441" s="302"/>
    </row>
    <row r="1442" ht="15">
      <c r="C1442" s="302"/>
    </row>
    <row r="1443" ht="15">
      <c r="C1443" s="302"/>
    </row>
    <row r="1444" ht="15">
      <c r="C1444" s="302"/>
    </row>
    <row r="1445" ht="15">
      <c r="C1445" s="302"/>
    </row>
    <row r="1446" ht="15">
      <c r="C1446" s="302"/>
    </row>
    <row r="1447" ht="15">
      <c r="C1447" s="302"/>
    </row>
    <row r="1448" ht="15">
      <c r="C1448" s="302"/>
    </row>
    <row r="1449" ht="15">
      <c r="C1449" s="302"/>
    </row>
    <row r="1450" ht="15">
      <c r="C1450" s="302"/>
    </row>
    <row r="1451" ht="15">
      <c r="C1451" s="302"/>
    </row>
    <row r="1452" ht="15">
      <c r="C1452" s="302"/>
    </row>
    <row r="1453" ht="15">
      <c r="C1453" s="302"/>
    </row>
    <row r="1454" ht="15">
      <c r="C1454" s="302"/>
    </row>
    <row r="1455" ht="15">
      <c r="C1455" s="302"/>
    </row>
    <row r="1456" ht="15">
      <c r="C1456" s="302"/>
    </row>
    <row r="1457" ht="15">
      <c r="C1457" s="302"/>
    </row>
    <row r="1458" ht="15">
      <c r="C1458" s="302"/>
    </row>
    <row r="1459" ht="15">
      <c r="C1459" s="302"/>
    </row>
    <row r="1460" ht="15">
      <c r="C1460" s="302"/>
    </row>
    <row r="1461" ht="15">
      <c r="C1461" s="302"/>
    </row>
    <row r="1462" ht="15">
      <c r="C1462" s="302"/>
    </row>
    <row r="1463" ht="15">
      <c r="C1463" s="302"/>
    </row>
    <row r="1464" ht="15">
      <c r="C1464" s="302"/>
    </row>
    <row r="1465" ht="15">
      <c r="C1465" s="302"/>
    </row>
    <row r="1466" ht="15">
      <c r="C1466" s="302"/>
    </row>
    <row r="1467" ht="15">
      <c r="C1467" s="302"/>
    </row>
    <row r="1468" ht="15">
      <c r="C1468" s="302"/>
    </row>
    <row r="1469" ht="15">
      <c r="C1469" s="302"/>
    </row>
    <row r="1470" ht="15">
      <c r="C1470" s="302"/>
    </row>
    <row r="1471" ht="15">
      <c r="C1471" s="302"/>
    </row>
    <row r="1472" ht="15">
      <c r="C1472" s="302"/>
    </row>
    <row r="1473" ht="15">
      <c r="C1473" s="302"/>
    </row>
    <row r="1474" ht="15">
      <c r="C1474" s="302"/>
    </row>
    <row r="1475" ht="15">
      <c r="C1475" s="302"/>
    </row>
    <row r="1476" ht="15">
      <c r="C1476" s="302"/>
    </row>
    <row r="1477" ht="15">
      <c r="C1477" s="302"/>
    </row>
    <row r="1478" ht="15">
      <c r="C1478" s="302"/>
    </row>
    <row r="1479" ht="15">
      <c r="C1479" s="302"/>
    </row>
    <row r="1480" ht="15">
      <c r="C1480" s="302"/>
    </row>
    <row r="1481" ht="15">
      <c r="C1481" s="302"/>
    </row>
    <row r="1482" ht="15">
      <c r="C1482" s="302"/>
    </row>
    <row r="1483" ht="15">
      <c r="C1483" s="302"/>
    </row>
    <row r="1484" ht="15">
      <c r="C1484" s="302"/>
    </row>
    <row r="1485" ht="15">
      <c r="C1485" s="302"/>
    </row>
    <row r="1486" ht="15">
      <c r="C1486" s="302"/>
    </row>
    <row r="1487" ht="15">
      <c r="C1487" s="302"/>
    </row>
    <row r="1488" ht="15">
      <c r="C1488" s="302"/>
    </row>
    <row r="1489" ht="15">
      <c r="C1489" s="302"/>
    </row>
    <row r="1490" ht="15">
      <c r="C1490" s="302"/>
    </row>
    <row r="1491" ht="15">
      <c r="C1491" s="302"/>
    </row>
    <row r="1492" ht="15">
      <c r="C1492" s="302"/>
    </row>
    <row r="1493" ht="15">
      <c r="C1493" s="302"/>
    </row>
    <row r="1494" ht="15">
      <c r="C1494" s="302"/>
    </row>
    <row r="1495" ht="15">
      <c r="C1495" s="302"/>
    </row>
    <row r="1496" ht="15">
      <c r="C1496" s="302"/>
    </row>
    <row r="1497" ht="15">
      <c r="C1497" s="302"/>
    </row>
    <row r="1498" ht="15">
      <c r="C1498" s="302"/>
    </row>
    <row r="1499" ht="15">
      <c r="C1499" s="302"/>
    </row>
    <row r="1500" ht="15">
      <c r="C1500" s="302"/>
    </row>
    <row r="1501" ht="15">
      <c r="C1501" s="302"/>
    </row>
    <row r="1502" ht="15">
      <c r="C1502" s="302"/>
    </row>
    <row r="1503" ht="15">
      <c r="C1503" s="302"/>
    </row>
    <row r="1504" ht="15">
      <c r="C1504" s="302"/>
    </row>
    <row r="1505" ht="15">
      <c r="C1505" s="302"/>
    </row>
    <row r="1506" ht="15">
      <c r="C1506" s="302"/>
    </row>
    <row r="1507" ht="15">
      <c r="C1507" s="302"/>
    </row>
    <row r="1508" ht="15">
      <c r="C1508" s="302"/>
    </row>
    <row r="1509" ht="15">
      <c r="C1509" s="302"/>
    </row>
    <row r="1510" ht="15">
      <c r="C1510" s="302"/>
    </row>
    <row r="1511" ht="15">
      <c r="C1511" s="302"/>
    </row>
    <row r="1512" ht="15">
      <c r="C1512" s="302"/>
    </row>
    <row r="1513" ht="15">
      <c r="C1513" s="302"/>
    </row>
    <row r="1514" ht="15">
      <c r="C1514" s="302"/>
    </row>
    <row r="1515" ht="15">
      <c r="C1515" s="302"/>
    </row>
    <row r="1516" ht="15">
      <c r="C1516" s="302"/>
    </row>
    <row r="1517" ht="15">
      <c r="C1517" s="302"/>
    </row>
    <row r="1518" ht="15">
      <c r="C1518" s="302"/>
    </row>
    <row r="1519" ht="15">
      <c r="C1519" s="302"/>
    </row>
    <row r="1520" ht="15">
      <c r="C1520" s="302"/>
    </row>
    <row r="1521" ht="15">
      <c r="C1521" s="302"/>
    </row>
    <row r="1522" ht="15">
      <c r="C1522" s="302"/>
    </row>
    <row r="1523" ht="15">
      <c r="C1523" s="302"/>
    </row>
    <row r="1524" ht="15">
      <c r="C1524" s="302"/>
    </row>
    <row r="1525" ht="15">
      <c r="C1525" s="302"/>
    </row>
    <row r="1526" ht="15">
      <c r="C1526" s="302"/>
    </row>
    <row r="1527" ht="15">
      <c r="C1527" s="302"/>
    </row>
    <row r="1528" ht="15">
      <c r="C1528" s="302"/>
    </row>
    <row r="1529" ht="15">
      <c r="C1529" s="302"/>
    </row>
    <row r="1530" ht="15">
      <c r="C1530" s="302"/>
    </row>
    <row r="1531" ht="15">
      <c r="C1531" s="302"/>
    </row>
    <row r="1532" ht="15">
      <c r="C1532" s="302"/>
    </row>
    <row r="1533" ht="15">
      <c r="C1533" s="302"/>
    </row>
    <row r="1534" ht="15">
      <c r="C1534" s="302"/>
    </row>
    <row r="1535" ht="15">
      <c r="C1535" s="302"/>
    </row>
    <row r="1536" ht="15">
      <c r="C1536" s="302"/>
    </row>
    <row r="1537" ht="15">
      <c r="C1537" s="302"/>
    </row>
    <row r="1538" ht="15">
      <c r="C1538" s="302"/>
    </row>
    <row r="1539" ht="15">
      <c r="C1539" s="302"/>
    </row>
    <row r="1540" ht="15">
      <c r="C1540" s="302"/>
    </row>
    <row r="1541" ht="15">
      <c r="C1541" s="302"/>
    </row>
    <row r="1542" ht="15">
      <c r="C1542" s="302"/>
    </row>
    <row r="1543" ht="15">
      <c r="C1543" s="302"/>
    </row>
    <row r="1544" ht="15">
      <c r="C1544" s="302"/>
    </row>
    <row r="1545" ht="15">
      <c r="C1545" s="302"/>
    </row>
    <row r="1546" ht="15">
      <c r="C1546" s="302"/>
    </row>
    <row r="1547" ht="15">
      <c r="C1547" s="302"/>
    </row>
    <row r="1548" ht="15">
      <c r="C1548" s="302"/>
    </row>
    <row r="1549" ht="15">
      <c r="C1549" s="302"/>
    </row>
    <row r="1550" ht="15">
      <c r="C1550" s="302"/>
    </row>
    <row r="1551" ht="15">
      <c r="C1551" s="302"/>
    </row>
    <row r="1552" ht="15">
      <c r="C1552" s="302"/>
    </row>
    <row r="1553" ht="15">
      <c r="C1553" s="302"/>
    </row>
    <row r="1554" ht="15">
      <c r="C1554" s="302"/>
    </row>
    <row r="1555" ht="15">
      <c r="C1555" s="302"/>
    </row>
    <row r="1556" ht="15">
      <c r="C1556" s="302"/>
    </row>
    <row r="1557" ht="15">
      <c r="C1557" s="302"/>
    </row>
    <row r="1558" ht="15">
      <c r="C1558" s="302"/>
    </row>
    <row r="1559" ht="15">
      <c r="C1559" s="302"/>
    </row>
    <row r="1560" ht="15">
      <c r="C1560" s="302"/>
    </row>
    <row r="1561" ht="15">
      <c r="C1561" s="302"/>
    </row>
    <row r="1562" ht="15">
      <c r="C1562" s="302"/>
    </row>
    <row r="1563" ht="15">
      <c r="C1563" s="302"/>
    </row>
    <row r="1564" ht="15">
      <c r="C1564" s="302"/>
    </row>
    <row r="1565" ht="15">
      <c r="C1565" s="302"/>
    </row>
    <row r="1566" ht="15">
      <c r="C1566" s="302"/>
    </row>
    <row r="1567" ht="15">
      <c r="C1567" s="302"/>
    </row>
    <row r="1568" ht="15">
      <c r="C1568" s="302"/>
    </row>
    <row r="1569" ht="15">
      <c r="C1569" s="302"/>
    </row>
    <row r="1570" ht="15">
      <c r="C1570" s="302"/>
    </row>
    <row r="1571" ht="15">
      <c r="C1571" s="302"/>
    </row>
    <row r="1572" ht="15">
      <c r="C1572" s="302"/>
    </row>
    <row r="1573" ht="15">
      <c r="C1573" s="302"/>
    </row>
    <row r="1574" ht="15">
      <c r="C1574" s="302"/>
    </row>
    <row r="1575" ht="15">
      <c r="C1575" s="302"/>
    </row>
    <row r="1576" ht="15">
      <c r="C1576" s="302"/>
    </row>
    <row r="1577" ht="15">
      <c r="C1577" s="302"/>
    </row>
    <row r="1578" ht="15">
      <c r="C1578" s="302"/>
    </row>
    <row r="1579" ht="15">
      <c r="C1579" s="302"/>
    </row>
    <row r="1580" ht="15">
      <c r="C1580" s="302"/>
    </row>
    <row r="1581" ht="15">
      <c r="C1581" s="302"/>
    </row>
    <row r="1582" ht="15">
      <c r="C1582" s="302"/>
    </row>
    <row r="1583" ht="15">
      <c r="C1583" s="302"/>
    </row>
    <row r="1584" ht="15">
      <c r="C1584" s="302"/>
    </row>
    <row r="1585" ht="15">
      <c r="C1585" s="302"/>
    </row>
    <row r="1586" ht="15">
      <c r="C1586" s="302"/>
    </row>
    <row r="1587" ht="15">
      <c r="C1587" s="302"/>
    </row>
    <row r="1588" ht="15">
      <c r="C1588" s="302"/>
    </row>
    <row r="1589" ht="15">
      <c r="C1589" s="302"/>
    </row>
    <row r="1590" ht="15">
      <c r="C1590" s="302"/>
    </row>
    <row r="1591" ht="15">
      <c r="C1591" s="302"/>
    </row>
    <row r="1592" ht="15">
      <c r="C1592" s="302"/>
    </row>
    <row r="1593" ht="15">
      <c r="C1593" s="302"/>
    </row>
    <row r="1594" ht="15">
      <c r="C1594" s="302"/>
    </row>
    <row r="1595" ht="15">
      <c r="C1595" s="302"/>
    </row>
    <row r="1596" ht="15">
      <c r="C1596" s="302"/>
    </row>
    <row r="1597" ht="15">
      <c r="C1597" s="302"/>
    </row>
    <row r="1598" ht="15">
      <c r="C1598" s="302"/>
    </row>
    <row r="1599" ht="15">
      <c r="C1599" s="302"/>
    </row>
    <row r="1600" ht="15">
      <c r="C1600" s="302"/>
    </row>
    <row r="1601" ht="15">
      <c r="C1601" s="302"/>
    </row>
    <row r="1602" ht="15">
      <c r="C1602" s="302"/>
    </row>
    <row r="1603" ht="15">
      <c r="C1603" s="302"/>
    </row>
    <row r="1604" ht="15">
      <c r="C1604" s="302"/>
    </row>
    <row r="1605" ht="15">
      <c r="C1605" s="302"/>
    </row>
    <row r="1606" ht="15">
      <c r="C1606" s="302"/>
    </row>
    <row r="1607" ht="15">
      <c r="C1607" s="302"/>
    </row>
    <row r="1608" ht="15">
      <c r="C1608" s="302"/>
    </row>
    <row r="1609" ht="15">
      <c r="C1609" s="302"/>
    </row>
    <row r="1610" ht="15">
      <c r="C1610" s="302"/>
    </row>
    <row r="1611" ht="15">
      <c r="C1611" s="302"/>
    </row>
    <row r="1612" ht="15">
      <c r="C1612" s="302"/>
    </row>
    <row r="1613" ht="15">
      <c r="C1613" s="302"/>
    </row>
    <row r="1614" ht="15">
      <c r="C1614" s="302"/>
    </row>
    <row r="1615" ht="15">
      <c r="C1615" s="302"/>
    </row>
    <row r="1616" ht="15">
      <c r="C1616" s="302"/>
    </row>
    <row r="1617" ht="15">
      <c r="C1617" s="302"/>
    </row>
    <row r="1618" ht="15">
      <c r="C1618" s="302"/>
    </row>
    <row r="1619" ht="15">
      <c r="C1619" s="302"/>
    </row>
    <row r="1620" ht="15">
      <c r="C1620" s="302"/>
    </row>
    <row r="1621" ht="15">
      <c r="C1621" s="302"/>
    </row>
    <row r="1622" ht="15">
      <c r="C1622" s="302"/>
    </row>
    <row r="1623" ht="15">
      <c r="C1623" s="302"/>
    </row>
    <row r="1624" ht="15">
      <c r="C1624" s="302"/>
    </row>
    <row r="1625" ht="15">
      <c r="C1625" s="302"/>
    </row>
    <row r="1626" ht="15">
      <c r="C1626" s="302"/>
    </row>
    <row r="1627" ht="15">
      <c r="C1627" s="302"/>
    </row>
    <row r="1628" ht="15">
      <c r="C1628" s="302"/>
    </row>
    <row r="1629" ht="15">
      <c r="C1629" s="302"/>
    </row>
    <row r="1630" ht="15">
      <c r="C1630" s="302"/>
    </row>
    <row r="1631" ht="15">
      <c r="C1631" s="302"/>
    </row>
    <row r="1632" ht="15">
      <c r="C1632" s="302"/>
    </row>
    <row r="1633" ht="15">
      <c r="C1633" s="302"/>
    </row>
    <row r="1634" ht="15">
      <c r="C1634" s="302"/>
    </row>
    <row r="1635" ht="15">
      <c r="C1635" s="302"/>
    </row>
    <row r="1636" ht="15">
      <c r="C1636" s="302"/>
    </row>
    <row r="1637" ht="15">
      <c r="C1637" s="302"/>
    </row>
    <row r="1638" ht="15">
      <c r="C1638" s="302"/>
    </row>
    <row r="1639" ht="15">
      <c r="C1639" s="302"/>
    </row>
    <row r="1640" ht="15">
      <c r="C1640" s="302"/>
    </row>
    <row r="1641" ht="15">
      <c r="C1641" s="302"/>
    </row>
    <row r="1642" ht="15">
      <c r="C1642" s="302"/>
    </row>
    <row r="1643" ht="15">
      <c r="C1643" s="302"/>
    </row>
    <row r="1644" ht="15">
      <c r="C1644" s="302"/>
    </row>
    <row r="1645" ht="15">
      <c r="C1645" s="302"/>
    </row>
    <row r="1646" ht="15">
      <c r="C1646" s="302"/>
    </row>
    <row r="1647" ht="15">
      <c r="C1647" s="302"/>
    </row>
    <row r="1648" ht="15">
      <c r="C1648" s="302"/>
    </row>
    <row r="1649" ht="15">
      <c r="C1649" s="302"/>
    </row>
    <row r="1650" ht="15">
      <c r="C1650" s="302"/>
    </row>
    <row r="1651" ht="15">
      <c r="C1651" s="302"/>
    </row>
    <row r="1652" ht="15">
      <c r="C1652" s="302"/>
    </row>
    <row r="1653" ht="15">
      <c r="C1653" s="302"/>
    </row>
    <row r="1654" ht="15">
      <c r="C1654" s="302"/>
    </row>
    <row r="1655" ht="15">
      <c r="C1655" s="302"/>
    </row>
    <row r="1656" ht="15">
      <c r="C1656" s="302"/>
    </row>
    <row r="1657" ht="15">
      <c r="C1657" s="302"/>
    </row>
    <row r="1658" ht="15">
      <c r="C1658" s="302"/>
    </row>
    <row r="1659" ht="15">
      <c r="C1659" s="302"/>
    </row>
    <row r="1660" ht="15">
      <c r="C1660" s="302"/>
    </row>
    <row r="1661" ht="15">
      <c r="C1661" s="302"/>
    </row>
    <row r="1662" ht="15">
      <c r="C1662" s="302"/>
    </row>
    <row r="1663" ht="15">
      <c r="C1663" s="302"/>
    </row>
    <row r="1664" ht="15">
      <c r="C1664" s="302"/>
    </row>
    <row r="1665" ht="15">
      <c r="C1665" s="302"/>
    </row>
    <row r="1666" ht="15">
      <c r="C1666" s="302"/>
    </row>
    <row r="1667" ht="15">
      <c r="C1667" s="302"/>
    </row>
    <row r="1668" ht="15">
      <c r="C1668" s="302"/>
    </row>
    <row r="1669" ht="15">
      <c r="C1669" s="302"/>
    </row>
    <row r="1670" ht="15">
      <c r="C1670" s="302"/>
    </row>
    <row r="1671" ht="15">
      <c r="C1671" s="302"/>
    </row>
    <row r="1672" ht="15">
      <c r="C1672" s="302"/>
    </row>
    <row r="1673" ht="15">
      <c r="C1673" s="302"/>
    </row>
    <row r="1674" ht="15">
      <c r="C1674" s="302"/>
    </row>
    <row r="1675" ht="15">
      <c r="C1675" s="302"/>
    </row>
    <row r="1676" ht="15">
      <c r="C1676" s="302"/>
    </row>
    <row r="1677" ht="15">
      <c r="C1677" s="302"/>
    </row>
    <row r="1678" ht="15">
      <c r="C1678" s="302"/>
    </row>
    <row r="1679" ht="15">
      <c r="C1679" s="302"/>
    </row>
    <row r="1680" ht="15">
      <c r="C1680" s="302"/>
    </row>
    <row r="1681" ht="15">
      <c r="C1681" s="302"/>
    </row>
    <row r="1682" ht="15">
      <c r="C1682" s="302"/>
    </row>
    <row r="1683" ht="15">
      <c r="C1683" s="302"/>
    </row>
    <row r="1684" ht="15">
      <c r="C1684" s="302"/>
    </row>
    <row r="1685" ht="15">
      <c r="C1685" s="302"/>
    </row>
    <row r="1686" ht="15">
      <c r="C1686" s="302"/>
    </row>
    <row r="1687" ht="15">
      <c r="C1687" s="302"/>
    </row>
    <row r="1688" ht="15">
      <c r="C1688" s="302"/>
    </row>
    <row r="1689" ht="15">
      <c r="C1689" s="302"/>
    </row>
    <row r="1690" ht="15">
      <c r="C1690" s="302"/>
    </row>
    <row r="1691" ht="15">
      <c r="C1691" s="302"/>
    </row>
    <row r="1692" ht="15">
      <c r="C1692" s="302"/>
    </row>
    <row r="1693" ht="15">
      <c r="C1693" s="302"/>
    </row>
    <row r="1694" ht="15">
      <c r="C1694" s="302"/>
    </row>
    <row r="1695" ht="15">
      <c r="C1695" s="302"/>
    </row>
    <row r="1696" ht="15">
      <c r="C1696" s="302"/>
    </row>
    <row r="1697" ht="15">
      <c r="C1697" s="302"/>
    </row>
    <row r="1698" ht="15">
      <c r="C1698" s="302"/>
    </row>
    <row r="1699" ht="15">
      <c r="C1699" s="302"/>
    </row>
    <row r="1700" ht="15">
      <c r="C1700" s="302"/>
    </row>
    <row r="1701" ht="15">
      <c r="C1701" s="302"/>
    </row>
    <row r="1702" ht="15">
      <c r="C1702" s="302"/>
    </row>
    <row r="1703" ht="15">
      <c r="C1703" s="302"/>
    </row>
    <row r="1704" ht="15">
      <c r="C1704" s="302"/>
    </row>
    <row r="1705" ht="15">
      <c r="C1705" s="302"/>
    </row>
    <row r="1706" ht="15">
      <c r="C1706" s="302"/>
    </row>
    <row r="1707" ht="15">
      <c r="C1707" s="302"/>
    </row>
    <row r="1708" ht="15">
      <c r="C1708" s="302"/>
    </row>
    <row r="1709" ht="15">
      <c r="C1709" s="302"/>
    </row>
    <row r="1710" ht="15">
      <c r="C1710" s="302"/>
    </row>
    <row r="1711" ht="15">
      <c r="C1711" s="302"/>
    </row>
    <row r="1712" ht="15">
      <c r="C1712" s="302"/>
    </row>
    <row r="1713" ht="15">
      <c r="C1713" s="302"/>
    </row>
    <row r="1714" ht="15">
      <c r="C1714" s="302"/>
    </row>
    <row r="1715" ht="15">
      <c r="C1715" s="302"/>
    </row>
    <row r="1716" ht="15">
      <c r="C1716" s="302"/>
    </row>
    <row r="1717" ht="15">
      <c r="C1717" s="302"/>
    </row>
    <row r="1718" ht="15">
      <c r="C1718" s="302"/>
    </row>
    <row r="1719" ht="15">
      <c r="C1719" s="302"/>
    </row>
    <row r="1720" ht="15">
      <c r="C1720" s="302"/>
    </row>
    <row r="1721" ht="15">
      <c r="C1721" s="302"/>
    </row>
    <row r="1722" ht="15">
      <c r="C1722" s="302"/>
    </row>
    <row r="1723" ht="15">
      <c r="C1723" s="302"/>
    </row>
    <row r="1724" ht="15">
      <c r="C1724" s="302"/>
    </row>
    <row r="1725" ht="15">
      <c r="C1725" s="302"/>
    </row>
    <row r="1726" ht="15">
      <c r="C1726" s="302"/>
    </row>
    <row r="1727" ht="15">
      <c r="C1727" s="302"/>
    </row>
    <row r="1728" ht="15">
      <c r="C1728" s="302"/>
    </row>
    <row r="1729" ht="15">
      <c r="C1729" s="302"/>
    </row>
    <row r="1730" ht="15">
      <c r="C1730" s="302"/>
    </row>
    <row r="1731" ht="15">
      <c r="C1731" s="302"/>
    </row>
    <row r="1732" ht="15">
      <c r="C1732" s="302"/>
    </row>
    <row r="1733" ht="15">
      <c r="C1733" s="302"/>
    </row>
    <row r="1734" ht="15">
      <c r="C1734" s="302"/>
    </row>
    <row r="1735" ht="15">
      <c r="C1735" s="302"/>
    </row>
    <row r="1736" ht="15">
      <c r="C1736" s="302"/>
    </row>
    <row r="1737" ht="15">
      <c r="C1737" s="302"/>
    </row>
    <row r="1738" ht="15">
      <c r="C1738" s="302"/>
    </row>
    <row r="1739" ht="15">
      <c r="C1739" s="302"/>
    </row>
    <row r="1740" ht="15">
      <c r="C1740" s="302"/>
    </row>
    <row r="1741" ht="15">
      <c r="C1741" s="302"/>
    </row>
    <row r="1742" ht="15">
      <c r="C1742" s="302"/>
    </row>
    <row r="1743" ht="15">
      <c r="C1743" s="302"/>
    </row>
    <row r="1744" ht="15">
      <c r="C1744" s="302"/>
    </row>
    <row r="1745" ht="15">
      <c r="C1745" s="302"/>
    </row>
    <row r="1746" ht="15">
      <c r="C1746" s="302"/>
    </row>
    <row r="1747" ht="15">
      <c r="C1747" s="302"/>
    </row>
    <row r="1748" ht="15">
      <c r="C1748" s="302"/>
    </row>
    <row r="1749" ht="15">
      <c r="C1749" s="302"/>
    </row>
    <row r="1750" ht="15">
      <c r="C1750" s="302"/>
    </row>
    <row r="1751" ht="15">
      <c r="C1751" s="302"/>
    </row>
    <row r="1752" ht="15">
      <c r="C1752" s="302"/>
    </row>
    <row r="1753" ht="15">
      <c r="C1753" s="302"/>
    </row>
    <row r="1754" ht="15">
      <c r="C1754" s="302"/>
    </row>
    <row r="1755" ht="15">
      <c r="C1755" s="302"/>
    </row>
    <row r="1756" ht="15">
      <c r="C1756" s="302"/>
    </row>
    <row r="1757" ht="15">
      <c r="C1757" s="302"/>
    </row>
    <row r="1758" ht="15">
      <c r="C1758" s="302"/>
    </row>
    <row r="1759" ht="15">
      <c r="C1759" s="302"/>
    </row>
    <row r="1760" ht="15">
      <c r="C1760" s="302"/>
    </row>
    <row r="1761" ht="15">
      <c r="C1761" s="302"/>
    </row>
    <row r="1762" ht="15">
      <c r="C1762" s="302"/>
    </row>
    <row r="1763" ht="15">
      <c r="C1763" s="302"/>
    </row>
    <row r="1764" ht="15">
      <c r="C1764" s="302"/>
    </row>
    <row r="1765" ht="15">
      <c r="C1765" s="302"/>
    </row>
    <row r="1766" ht="15">
      <c r="C1766" s="302"/>
    </row>
    <row r="1767" ht="15">
      <c r="C1767" s="302"/>
    </row>
    <row r="1768" ht="15">
      <c r="C1768" s="302"/>
    </row>
    <row r="1769" ht="15">
      <c r="C1769" s="302"/>
    </row>
    <row r="1770" ht="15">
      <c r="C1770" s="302"/>
    </row>
    <row r="1771" ht="15">
      <c r="C1771" s="302"/>
    </row>
    <row r="1772" ht="15">
      <c r="C1772" s="302"/>
    </row>
    <row r="1773" ht="15">
      <c r="C1773" s="302"/>
    </row>
    <row r="1774" ht="15">
      <c r="C1774" s="302"/>
    </row>
    <row r="1775" ht="15">
      <c r="C1775" s="302"/>
    </row>
    <row r="1776" ht="15">
      <c r="C1776" s="302"/>
    </row>
    <row r="1777" ht="15">
      <c r="C1777" s="302"/>
    </row>
    <row r="1778" ht="15">
      <c r="C1778" s="302"/>
    </row>
    <row r="1779" ht="15">
      <c r="C1779" s="302"/>
    </row>
    <row r="1780" ht="15">
      <c r="C1780" s="302"/>
    </row>
    <row r="1781" ht="15">
      <c r="C1781" s="302"/>
    </row>
    <row r="1782" ht="15">
      <c r="C1782" s="302"/>
    </row>
    <row r="1783" ht="15">
      <c r="C1783" s="302"/>
    </row>
    <row r="1784" ht="15">
      <c r="C1784" s="302"/>
    </row>
    <row r="1785" ht="15">
      <c r="C1785" s="302"/>
    </row>
    <row r="1786" ht="15">
      <c r="C1786" s="302"/>
    </row>
    <row r="1787" ht="15">
      <c r="C1787" s="302"/>
    </row>
    <row r="1788" ht="15">
      <c r="C1788" s="302"/>
    </row>
    <row r="1789" ht="15">
      <c r="C1789" s="302"/>
    </row>
    <row r="1790" ht="15">
      <c r="C1790" s="302"/>
    </row>
    <row r="1791" ht="15">
      <c r="C1791" s="302"/>
    </row>
    <row r="1792" ht="15">
      <c r="C1792" s="302"/>
    </row>
    <row r="1793" ht="15">
      <c r="C1793" s="302"/>
    </row>
    <row r="1794" ht="15">
      <c r="C1794" s="302"/>
    </row>
    <row r="1795" ht="15">
      <c r="C1795" s="302"/>
    </row>
    <row r="1796" ht="15">
      <c r="C1796" s="302"/>
    </row>
    <row r="1797" ht="15">
      <c r="C1797" s="302"/>
    </row>
    <row r="1798" ht="15">
      <c r="C1798" s="302"/>
    </row>
    <row r="1799" ht="15">
      <c r="C1799" s="302"/>
    </row>
    <row r="1800" ht="15">
      <c r="C1800" s="302"/>
    </row>
    <row r="1801" ht="15">
      <c r="C1801" s="302"/>
    </row>
    <row r="1802" ht="15">
      <c r="C1802" s="302"/>
    </row>
    <row r="1803" ht="15">
      <c r="C1803" s="302"/>
    </row>
    <row r="1804" ht="15">
      <c r="C1804" s="302"/>
    </row>
    <row r="1805" ht="15">
      <c r="C1805" s="302"/>
    </row>
    <row r="1806" ht="15">
      <c r="C1806" s="302"/>
    </row>
    <row r="1807" ht="15">
      <c r="C1807" s="302"/>
    </row>
    <row r="1808" ht="15">
      <c r="C1808" s="302"/>
    </row>
    <row r="1809" ht="15">
      <c r="C1809" s="302"/>
    </row>
    <row r="1810" ht="15">
      <c r="C1810" s="302"/>
    </row>
    <row r="1811" ht="15">
      <c r="C1811" s="302"/>
    </row>
    <row r="1812" ht="15">
      <c r="C1812" s="302"/>
    </row>
    <row r="1813" ht="15">
      <c r="C1813" s="302"/>
    </row>
    <row r="1814" ht="15">
      <c r="C1814" s="302"/>
    </row>
    <row r="1815" ht="15">
      <c r="C1815" s="302"/>
    </row>
    <row r="1816" ht="15">
      <c r="C1816" s="302"/>
    </row>
    <row r="1817" ht="15">
      <c r="C1817" s="302"/>
    </row>
    <row r="1818" ht="15">
      <c r="C1818" s="302"/>
    </row>
    <row r="1819" ht="15">
      <c r="C1819" s="302"/>
    </row>
    <row r="1820" ht="15">
      <c r="C1820" s="302"/>
    </row>
    <row r="1821" ht="15">
      <c r="C1821" s="302"/>
    </row>
    <row r="1822" ht="15">
      <c r="C1822" s="302"/>
    </row>
    <row r="1823" ht="15">
      <c r="C1823" s="302"/>
    </row>
    <row r="1824" ht="15">
      <c r="C1824" s="302"/>
    </row>
    <row r="1825" ht="15">
      <c r="C1825" s="302"/>
    </row>
    <row r="1826" ht="15">
      <c r="C1826" s="302"/>
    </row>
    <row r="1827" ht="15">
      <c r="C1827" s="302"/>
    </row>
    <row r="1828" ht="15">
      <c r="C1828" s="302"/>
    </row>
    <row r="1829" ht="15">
      <c r="C1829" s="302"/>
    </row>
    <row r="1830" ht="15">
      <c r="C1830" s="302"/>
    </row>
    <row r="1831" ht="15">
      <c r="C1831" s="302"/>
    </row>
    <row r="1832" ht="15">
      <c r="C1832" s="302"/>
    </row>
    <row r="1833" ht="15">
      <c r="C1833" s="302"/>
    </row>
    <row r="1834" ht="15">
      <c r="C1834" s="302"/>
    </row>
    <row r="1835" ht="15">
      <c r="C1835" s="302"/>
    </row>
    <row r="1836" ht="15">
      <c r="C1836" s="302"/>
    </row>
    <row r="1837" ht="15">
      <c r="C1837" s="302"/>
    </row>
    <row r="1838" ht="15">
      <c r="C1838" s="302"/>
    </row>
    <row r="1839" ht="15">
      <c r="C1839" s="302"/>
    </row>
    <row r="1840" ht="15">
      <c r="C1840" s="302"/>
    </row>
    <row r="1841" ht="15">
      <c r="C1841" s="302"/>
    </row>
    <row r="1842" ht="15">
      <c r="C1842" s="302"/>
    </row>
    <row r="1843" ht="15">
      <c r="C1843" s="302"/>
    </row>
    <row r="1844" ht="15">
      <c r="C1844" s="302"/>
    </row>
    <row r="1845" ht="15">
      <c r="C1845" s="302"/>
    </row>
    <row r="1846" ht="15">
      <c r="C1846" s="302"/>
    </row>
    <row r="1847" ht="15">
      <c r="C1847" s="302"/>
    </row>
    <row r="1848" ht="15">
      <c r="C1848" s="302"/>
    </row>
    <row r="1849" ht="15">
      <c r="C1849" s="302"/>
    </row>
    <row r="1850" ht="15">
      <c r="C1850" s="302"/>
    </row>
    <row r="1851" ht="15">
      <c r="C1851" s="302"/>
    </row>
    <row r="1852" ht="15">
      <c r="C1852" s="302"/>
    </row>
    <row r="1853" ht="15">
      <c r="C1853" s="302"/>
    </row>
    <row r="1854" ht="15">
      <c r="C1854" s="302"/>
    </row>
    <row r="1855" ht="15">
      <c r="C1855" s="302"/>
    </row>
    <row r="1856" ht="15">
      <c r="C1856" s="302"/>
    </row>
    <row r="1857" ht="15">
      <c r="C1857" s="302"/>
    </row>
    <row r="1858" ht="15">
      <c r="C1858" s="302"/>
    </row>
    <row r="1859" ht="15">
      <c r="C1859" s="302"/>
    </row>
    <row r="1860" ht="15">
      <c r="C1860" s="302"/>
    </row>
    <row r="1861" ht="15">
      <c r="C1861" s="302"/>
    </row>
    <row r="1862" ht="15">
      <c r="C1862" s="302"/>
    </row>
    <row r="1863" ht="15">
      <c r="C1863" s="302"/>
    </row>
    <row r="1864" ht="15">
      <c r="C1864" s="302"/>
    </row>
    <row r="1865" ht="15">
      <c r="C1865" s="302"/>
    </row>
    <row r="1866" ht="15">
      <c r="C1866" s="302"/>
    </row>
    <row r="1867" ht="15">
      <c r="C1867" s="302"/>
    </row>
    <row r="1868" ht="15">
      <c r="C1868" s="302"/>
    </row>
    <row r="1869" ht="15">
      <c r="C1869" s="302"/>
    </row>
    <row r="1870" ht="15">
      <c r="C1870" s="302"/>
    </row>
    <row r="1871" ht="15">
      <c r="C1871" s="302"/>
    </row>
    <row r="1872" ht="15">
      <c r="C1872" s="302"/>
    </row>
    <row r="1873" ht="15">
      <c r="C1873" s="302"/>
    </row>
    <row r="1874" ht="15">
      <c r="C1874" s="302"/>
    </row>
    <row r="1875" ht="15">
      <c r="C1875" s="302"/>
    </row>
    <row r="1876" ht="15">
      <c r="C1876" s="302"/>
    </row>
    <row r="1877" ht="15">
      <c r="C1877" s="302"/>
    </row>
    <row r="1878" ht="15">
      <c r="C1878" s="302"/>
    </row>
    <row r="1879" ht="15">
      <c r="C1879" s="302"/>
    </row>
    <row r="1880" ht="15">
      <c r="C1880" s="302"/>
    </row>
    <row r="1881" ht="15">
      <c r="C1881" s="302"/>
    </row>
    <row r="1882" ht="15">
      <c r="C1882" s="302"/>
    </row>
    <row r="1883" ht="15">
      <c r="C1883" s="302"/>
    </row>
    <row r="1884" ht="15">
      <c r="C1884" s="302"/>
    </row>
    <row r="1885" ht="15">
      <c r="C1885" s="302"/>
    </row>
    <row r="1886" ht="15">
      <c r="C1886" s="302"/>
    </row>
    <row r="1887" ht="15">
      <c r="C1887" s="302"/>
    </row>
    <row r="1888" ht="15">
      <c r="C1888" s="302"/>
    </row>
    <row r="1889" ht="15">
      <c r="C1889" s="302"/>
    </row>
    <row r="1890" ht="15">
      <c r="C1890" s="302"/>
    </row>
    <row r="1891" ht="15">
      <c r="C1891" s="302"/>
    </row>
    <row r="1892" ht="15">
      <c r="C1892" s="302"/>
    </row>
    <row r="1893" ht="15">
      <c r="C1893" s="302"/>
    </row>
    <row r="1894" ht="15">
      <c r="C1894" s="302"/>
    </row>
    <row r="1895" ht="15">
      <c r="C1895" s="302"/>
    </row>
    <row r="1896" ht="15">
      <c r="C1896" s="302"/>
    </row>
    <row r="1897" ht="15">
      <c r="C1897" s="302"/>
    </row>
    <row r="1898" ht="15">
      <c r="C1898" s="302"/>
    </row>
    <row r="1899" ht="15">
      <c r="C1899" s="302"/>
    </row>
    <row r="1900" ht="15">
      <c r="C1900" s="302"/>
    </row>
    <row r="1901" ht="15">
      <c r="C1901" s="302"/>
    </row>
    <row r="1902" ht="15">
      <c r="C1902" s="302"/>
    </row>
    <row r="1903" ht="15">
      <c r="C1903" s="302"/>
    </row>
    <row r="1904" ht="15">
      <c r="C1904" s="302"/>
    </row>
    <row r="1905" ht="15">
      <c r="C1905" s="302"/>
    </row>
    <row r="1906" ht="15">
      <c r="C1906" s="302"/>
    </row>
    <row r="1907" ht="15">
      <c r="C1907" s="302"/>
    </row>
    <row r="1908" ht="15">
      <c r="C1908" s="302"/>
    </row>
    <row r="1909" ht="15">
      <c r="C1909" s="302"/>
    </row>
    <row r="1910" ht="15">
      <c r="C1910" s="302"/>
    </row>
    <row r="1911" ht="15">
      <c r="C1911" s="302"/>
    </row>
    <row r="1912" ht="15">
      <c r="C1912" s="302"/>
    </row>
    <row r="1913" ht="15">
      <c r="C1913" s="302"/>
    </row>
    <row r="1914" ht="15">
      <c r="C1914" s="302"/>
    </row>
    <row r="1915" ht="15">
      <c r="C1915" s="302"/>
    </row>
    <row r="1916" ht="15">
      <c r="C1916" s="302"/>
    </row>
    <row r="1917" ht="15">
      <c r="C1917" s="302"/>
    </row>
    <row r="1918" ht="15">
      <c r="C1918" s="302"/>
    </row>
    <row r="1919" ht="15">
      <c r="C1919" s="302"/>
    </row>
    <row r="1920" ht="15">
      <c r="C1920" s="302"/>
    </row>
    <row r="1921" ht="15">
      <c r="C1921" s="302"/>
    </row>
    <row r="1922" ht="15">
      <c r="C1922" s="302"/>
    </row>
    <row r="1923" ht="15">
      <c r="C1923" s="302"/>
    </row>
    <row r="1924" ht="15">
      <c r="C1924" s="302"/>
    </row>
    <row r="1925" ht="15">
      <c r="C1925" s="302"/>
    </row>
    <row r="1926" ht="15">
      <c r="C1926" s="302"/>
    </row>
    <row r="1927" ht="15">
      <c r="C1927" s="302"/>
    </row>
    <row r="1928" ht="15">
      <c r="C1928" s="302"/>
    </row>
    <row r="1929" ht="15">
      <c r="C1929" s="302"/>
    </row>
    <row r="1930" ht="15">
      <c r="C1930" s="302"/>
    </row>
    <row r="1931" ht="15">
      <c r="C1931" s="302"/>
    </row>
    <row r="1932" ht="15">
      <c r="C1932" s="302"/>
    </row>
    <row r="1933" ht="15">
      <c r="C1933" s="302"/>
    </row>
    <row r="1934" ht="15">
      <c r="C1934" s="302"/>
    </row>
    <row r="1935" ht="15">
      <c r="C1935" s="302"/>
    </row>
    <row r="1936" ht="15">
      <c r="C1936" s="302"/>
    </row>
    <row r="1937" ht="15">
      <c r="C1937" s="302"/>
    </row>
    <row r="1938" ht="15">
      <c r="C1938" s="302"/>
    </row>
    <row r="1939" ht="15">
      <c r="C1939" s="302"/>
    </row>
    <row r="1940" ht="15">
      <c r="C1940" s="302"/>
    </row>
    <row r="1941" ht="15">
      <c r="C1941" s="302"/>
    </row>
    <row r="1942" ht="15">
      <c r="C1942" s="302"/>
    </row>
    <row r="1943" ht="15">
      <c r="C1943" s="302"/>
    </row>
    <row r="1944" ht="15">
      <c r="C1944" s="302"/>
    </row>
    <row r="1945" ht="15">
      <c r="C1945" s="302"/>
    </row>
    <row r="1946" ht="15">
      <c r="C1946" s="302"/>
    </row>
    <row r="1947" ht="15">
      <c r="C1947" s="302"/>
    </row>
    <row r="1948" ht="15">
      <c r="C1948" s="302"/>
    </row>
    <row r="1949" ht="15">
      <c r="C1949" s="302"/>
    </row>
    <row r="1950" ht="15">
      <c r="C1950" s="302"/>
    </row>
    <row r="1951" ht="15">
      <c r="C1951" s="302"/>
    </row>
    <row r="1952" ht="15">
      <c r="C1952" s="302"/>
    </row>
    <row r="1953" ht="15">
      <c r="C1953" s="302"/>
    </row>
    <row r="1954" ht="15">
      <c r="C1954" s="302"/>
    </row>
    <row r="1955" ht="15">
      <c r="C1955" s="302"/>
    </row>
    <row r="1956" ht="15">
      <c r="C1956" s="302"/>
    </row>
    <row r="1957" ht="15">
      <c r="C1957" s="302"/>
    </row>
    <row r="1958" ht="15">
      <c r="C1958" s="302"/>
    </row>
    <row r="1959" ht="15">
      <c r="C1959" s="302"/>
    </row>
    <row r="1960" ht="15">
      <c r="C1960" s="302"/>
    </row>
    <row r="1961" ht="15">
      <c r="C1961" s="302"/>
    </row>
    <row r="1962" ht="15">
      <c r="C1962" s="302"/>
    </row>
    <row r="1963" ht="15">
      <c r="C1963" s="302"/>
    </row>
    <row r="1964" ht="15">
      <c r="C1964" s="302"/>
    </row>
    <row r="1965" ht="15">
      <c r="C1965" s="302"/>
    </row>
    <row r="1966" ht="15">
      <c r="C1966" s="302"/>
    </row>
    <row r="1967" ht="15">
      <c r="C1967" s="302"/>
    </row>
    <row r="1968" ht="15">
      <c r="C1968" s="302"/>
    </row>
    <row r="1969" ht="15">
      <c r="C1969" s="302"/>
    </row>
    <row r="1970" ht="15">
      <c r="C1970" s="302"/>
    </row>
    <row r="1971" ht="15">
      <c r="C1971" s="302"/>
    </row>
    <row r="1972" ht="15">
      <c r="C1972" s="302"/>
    </row>
    <row r="1973" ht="15">
      <c r="C1973" s="302"/>
    </row>
    <row r="1974" ht="15">
      <c r="C1974" s="302"/>
    </row>
    <row r="1975" ht="15">
      <c r="C1975" s="302"/>
    </row>
    <row r="1976" ht="15">
      <c r="C1976" s="302"/>
    </row>
    <row r="1977" ht="15">
      <c r="C1977" s="302"/>
    </row>
    <row r="1978" ht="15">
      <c r="C1978" s="302"/>
    </row>
    <row r="1979" ht="15">
      <c r="C1979" s="302"/>
    </row>
    <row r="1980" ht="15">
      <c r="C1980" s="302"/>
    </row>
    <row r="1981" ht="15">
      <c r="C1981" s="302"/>
    </row>
    <row r="1982" ht="15">
      <c r="C1982" s="302"/>
    </row>
    <row r="1983" ht="15">
      <c r="C1983" s="302"/>
    </row>
    <row r="1984" ht="15">
      <c r="C1984" s="302"/>
    </row>
    <row r="1985" ht="15">
      <c r="C1985" s="302"/>
    </row>
    <row r="1986" ht="15">
      <c r="C1986" s="302"/>
    </row>
    <row r="1987" ht="15">
      <c r="C1987" s="302"/>
    </row>
    <row r="1988" ht="15">
      <c r="C1988" s="302"/>
    </row>
    <row r="1989" ht="15">
      <c r="C1989" s="302"/>
    </row>
    <row r="1990" ht="15">
      <c r="C1990" s="302"/>
    </row>
    <row r="1991" ht="15">
      <c r="C1991" s="302"/>
    </row>
    <row r="1992" ht="15">
      <c r="C1992" s="302"/>
    </row>
    <row r="1993" ht="15">
      <c r="C1993" s="302"/>
    </row>
    <row r="1994" ht="15">
      <c r="C1994" s="302"/>
    </row>
    <row r="1995" ht="15">
      <c r="C1995" s="302"/>
    </row>
    <row r="1996" ht="15">
      <c r="C1996" s="302"/>
    </row>
    <row r="1997" ht="15">
      <c r="C1997" s="302"/>
    </row>
    <row r="1998" ht="15">
      <c r="C1998" s="302"/>
    </row>
    <row r="1999" ht="15">
      <c r="C1999" s="302"/>
    </row>
    <row r="2000" ht="15">
      <c r="C2000" s="302"/>
    </row>
    <row r="2001" ht="15">
      <c r="C2001" s="302"/>
    </row>
    <row r="2002" ht="15">
      <c r="C2002" s="302"/>
    </row>
    <row r="2003" ht="15">
      <c r="C2003" s="302"/>
    </row>
    <row r="2004" ht="15">
      <c r="C2004" s="302"/>
    </row>
    <row r="2005" ht="15">
      <c r="C2005" s="302"/>
    </row>
    <row r="2006" ht="15">
      <c r="C2006" s="302"/>
    </row>
    <row r="2007" ht="15">
      <c r="C2007" s="302"/>
    </row>
    <row r="2008" ht="15">
      <c r="C2008" s="302"/>
    </row>
    <row r="2009" ht="15">
      <c r="C2009" s="302"/>
    </row>
    <row r="2010" ht="15">
      <c r="C2010" s="302"/>
    </row>
    <row r="2011" ht="15">
      <c r="C2011" s="302"/>
    </row>
    <row r="2012" ht="15">
      <c r="C2012" s="302"/>
    </row>
    <row r="2013" ht="15">
      <c r="C2013" s="302"/>
    </row>
    <row r="2014" ht="15">
      <c r="C2014" s="302"/>
    </row>
    <row r="2015" ht="15">
      <c r="C2015" s="302"/>
    </row>
    <row r="2016" ht="15">
      <c r="C2016" s="302"/>
    </row>
    <row r="2017" ht="15">
      <c r="C2017" s="302"/>
    </row>
    <row r="2018" ht="15">
      <c r="C2018" s="302"/>
    </row>
    <row r="2019" ht="15">
      <c r="C2019" s="302"/>
    </row>
    <row r="2020" ht="15">
      <c r="C2020" s="302"/>
    </row>
    <row r="2021" ht="15">
      <c r="C2021" s="302"/>
    </row>
    <row r="2022" ht="15">
      <c r="C2022" s="302"/>
    </row>
    <row r="2023" ht="15">
      <c r="C2023" s="302"/>
    </row>
    <row r="2024" ht="15">
      <c r="C2024" s="302"/>
    </row>
    <row r="2025" ht="15">
      <c r="C2025" s="302"/>
    </row>
    <row r="2026" ht="15">
      <c r="C2026" s="302"/>
    </row>
    <row r="2027" ht="15">
      <c r="C2027" s="302"/>
    </row>
    <row r="2028" ht="15">
      <c r="C2028" s="302"/>
    </row>
    <row r="2029" ht="15">
      <c r="C2029" s="302"/>
    </row>
    <row r="2030" ht="15">
      <c r="C2030" s="302"/>
    </row>
    <row r="2031" ht="15">
      <c r="C2031" s="302"/>
    </row>
    <row r="2032" ht="15">
      <c r="C2032" s="302"/>
    </row>
    <row r="2033" ht="15">
      <c r="C2033" s="302"/>
    </row>
    <row r="2034" ht="15">
      <c r="C2034" s="302"/>
    </row>
    <row r="2035" ht="15">
      <c r="C2035" s="302"/>
    </row>
    <row r="2036" ht="15">
      <c r="C2036" s="302"/>
    </row>
    <row r="2037" ht="15">
      <c r="C2037" s="302"/>
    </row>
    <row r="2038" ht="15">
      <c r="C2038" s="302"/>
    </row>
    <row r="2039" ht="15">
      <c r="C2039" s="302"/>
    </row>
    <row r="2040" ht="15">
      <c r="C2040" s="302"/>
    </row>
    <row r="2041" ht="15">
      <c r="C2041" s="302"/>
    </row>
    <row r="2042" ht="15">
      <c r="C2042" s="302"/>
    </row>
    <row r="2043" ht="15">
      <c r="C2043" s="302"/>
    </row>
    <row r="2044" ht="15">
      <c r="C2044" s="302"/>
    </row>
    <row r="2045" ht="15">
      <c r="C2045" s="302"/>
    </row>
    <row r="2046" ht="15">
      <c r="C2046" s="302"/>
    </row>
    <row r="2047" ht="15">
      <c r="C2047" s="302"/>
    </row>
    <row r="2048" ht="15">
      <c r="C2048" s="302"/>
    </row>
    <row r="2049" ht="15">
      <c r="C2049" s="302"/>
    </row>
    <row r="2050" ht="15">
      <c r="C2050" s="302"/>
    </row>
    <row r="2051" ht="15">
      <c r="C2051" s="302"/>
    </row>
    <row r="2052" ht="15">
      <c r="C2052" s="302"/>
    </row>
    <row r="2053" ht="15">
      <c r="C2053" s="302"/>
    </row>
    <row r="2054" ht="15">
      <c r="C2054" s="302"/>
    </row>
    <row r="2055" ht="15">
      <c r="C2055" s="302"/>
    </row>
    <row r="2056" ht="15">
      <c r="C2056" s="302"/>
    </row>
    <row r="2057" ht="15">
      <c r="C2057" s="302"/>
    </row>
    <row r="2058" ht="15">
      <c r="C2058" s="302"/>
    </row>
    <row r="2059" ht="15">
      <c r="C2059" s="302"/>
    </row>
    <row r="2060" ht="15">
      <c r="C2060" s="302"/>
    </row>
    <row r="2061" ht="15">
      <c r="C2061" s="302"/>
    </row>
    <row r="2062" ht="15">
      <c r="C2062" s="302"/>
    </row>
    <row r="2063" ht="15">
      <c r="C2063" s="302"/>
    </row>
    <row r="2064" ht="15">
      <c r="C2064" s="302"/>
    </row>
    <row r="2065" ht="15">
      <c r="C2065" s="302"/>
    </row>
    <row r="2066" ht="15">
      <c r="C2066" s="302"/>
    </row>
    <row r="2067" ht="15">
      <c r="C2067" s="302"/>
    </row>
    <row r="2068" ht="15">
      <c r="C2068" s="302"/>
    </row>
    <row r="2069" ht="15">
      <c r="C2069" s="302"/>
    </row>
    <row r="2070" ht="15">
      <c r="C2070" s="302"/>
    </row>
    <row r="2071" ht="15">
      <c r="C2071" s="302"/>
    </row>
    <row r="2072" ht="15">
      <c r="C2072" s="302"/>
    </row>
    <row r="2073" ht="15">
      <c r="C2073" s="302"/>
    </row>
    <row r="2074" ht="15">
      <c r="C2074" s="302"/>
    </row>
    <row r="2075" ht="15">
      <c r="C2075" s="302"/>
    </row>
    <row r="2076" ht="15">
      <c r="C2076" s="302"/>
    </row>
    <row r="2077" ht="15">
      <c r="C2077" s="302"/>
    </row>
    <row r="2078" ht="15">
      <c r="C2078" s="302"/>
    </row>
    <row r="2079" ht="15">
      <c r="C2079" s="302"/>
    </row>
    <row r="2080" ht="15">
      <c r="C2080" s="302"/>
    </row>
    <row r="2081" ht="15">
      <c r="C2081" s="302"/>
    </row>
    <row r="2082" ht="15">
      <c r="C2082" s="302"/>
    </row>
    <row r="2083" ht="15">
      <c r="C2083" s="302"/>
    </row>
    <row r="2084" ht="15">
      <c r="C2084" s="302"/>
    </row>
    <row r="2085" ht="15">
      <c r="C2085" s="302"/>
    </row>
    <row r="2086" ht="15">
      <c r="C2086" s="302"/>
    </row>
    <row r="2087" ht="15">
      <c r="C2087" s="302"/>
    </row>
    <row r="2088" ht="15">
      <c r="C2088" s="302"/>
    </row>
    <row r="2089" ht="15">
      <c r="C2089" s="302"/>
    </row>
    <row r="2090" ht="15">
      <c r="C2090" s="302"/>
    </row>
    <row r="2091" ht="15">
      <c r="C2091" s="302"/>
    </row>
    <row r="2092" ht="15">
      <c r="C2092" s="302"/>
    </row>
    <row r="2093" ht="15">
      <c r="C2093" s="302"/>
    </row>
    <row r="2094" ht="15">
      <c r="C2094" s="302"/>
    </row>
    <row r="2095" ht="15">
      <c r="C2095" s="302"/>
    </row>
    <row r="2096" ht="15">
      <c r="C2096" s="302"/>
    </row>
    <row r="2097" ht="15">
      <c r="C2097" s="302"/>
    </row>
    <row r="2098" ht="15">
      <c r="C2098" s="302"/>
    </row>
    <row r="2099" ht="15">
      <c r="C2099" s="302"/>
    </row>
    <row r="2100" ht="15">
      <c r="C2100" s="302"/>
    </row>
    <row r="2101" ht="15">
      <c r="C2101" s="302"/>
    </row>
    <row r="2102" ht="15">
      <c r="C2102" s="302"/>
    </row>
    <row r="2103" ht="15">
      <c r="C2103" s="302"/>
    </row>
    <row r="2104" ht="15">
      <c r="C2104" s="302"/>
    </row>
    <row r="2105" ht="15">
      <c r="C2105" s="302"/>
    </row>
    <row r="2106" ht="15">
      <c r="C2106" s="302"/>
    </row>
    <row r="2107" ht="15">
      <c r="C2107" s="302"/>
    </row>
    <row r="2108" ht="15">
      <c r="C2108" s="302"/>
    </row>
    <row r="2109" ht="15">
      <c r="C2109" s="302"/>
    </row>
    <row r="2110" ht="15">
      <c r="C2110" s="302"/>
    </row>
    <row r="2111" ht="15">
      <c r="C2111" s="302"/>
    </row>
    <row r="2112" ht="15">
      <c r="C2112" s="302"/>
    </row>
    <row r="2113" ht="15">
      <c r="C2113" s="302"/>
    </row>
    <row r="2114" ht="15">
      <c r="C2114" s="302"/>
    </row>
    <row r="2115" ht="15">
      <c r="C2115" s="302"/>
    </row>
    <row r="2116" ht="15">
      <c r="C2116" s="302"/>
    </row>
    <row r="2117" ht="15">
      <c r="C2117" s="302"/>
    </row>
    <row r="2118" ht="15">
      <c r="C2118" s="302"/>
    </row>
    <row r="2119" ht="15">
      <c r="C2119" s="302"/>
    </row>
    <row r="2120" ht="15">
      <c r="C2120" s="302"/>
    </row>
    <row r="2121" ht="15">
      <c r="C2121" s="302"/>
    </row>
    <row r="2122" ht="15">
      <c r="C2122" s="302"/>
    </row>
    <row r="2123" ht="15">
      <c r="C2123" s="302"/>
    </row>
    <row r="2124" ht="15">
      <c r="C2124" s="302"/>
    </row>
    <row r="2125" ht="15">
      <c r="C2125" s="302"/>
    </row>
    <row r="2126" ht="15">
      <c r="C2126" s="302"/>
    </row>
    <row r="2127" ht="15">
      <c r="C2127" s="302"/>
    </row>
    <row r="2128" ht="15">
      <c r="C2128" s="302"/>
    </row>
    <row r="2129" ht="15">
      <c r="C2129" s="302"/>
    </row>
    <row r="2130" ht="15">
      <c r="C2130" s="302"/>
    </row>
    <row r="2131" ht="15">
      <c r="C2131" s="302"/>
    </row>
    <row r="2132" ht="15">
      <c r="C2132" s="302"/>
    </row>
    <row r="2133" ht="15">
      <c r="C2133" s="302"/>
    </row>
    <row r="2134" ht="15">
      <c r="C2134" s="302"/>
    </row>
    <row r="2135" ht="15">
      <c r="C2135" s="302"/>
    </row>
    <row r="2136" ht="15">
      <c r="C2136" s="302"/>
    </row>
    <row r="2137" ht="15">
      <c r="C2137" s="302"/>
    </row>
    <row r="2138" ht="15">
      <c r="C2138" s="302"/>
    </row>
    <row r="2139" ht="15">
      <c r="C2139" s="302"/>
    </row>
    <row r="2140" ht="15">
      <c r="C2140" s="302"/>
    </row>
    <row r="2141" ht="15">
      <c r="C2141" s="302"/>
    </row>
    <row r="2142" ht="15">
      <c r="C2142" s="302"/>
    </row>
    <row r="2143" ht="15">
      <c r="C2143" s="302"/>
    </row>
    <row r="2144" ht="15">
      <c r="C2144" s="302"/>
    </row>
    <row r="2145" ht="15">
      <c r="C2145" s="302"/>
    </row>
    <row r="2146" ht="15">
      <c r="C2146" s="302"/>
    </row>
    <row r="2147" ht="15">
      <c r="C2147" s="302"/>
    </row>
    <row r="2148" ht="15">
      <c r="C2148" s="302"/>
    </row>
    <row r="2149" ht="15">
      <c r="C2149" s="302"/>
    </row>
    <row r="2150" ht="15">
      <c r="C2150" s="302"/>
    </row>
    <row r="2151" ht="15">
      <c r="C2151" s="302"/>
    </row>
    <row r="2152" ht="15">
      <c r="C2152" s="302"/>
    </row>
    <row r="2153" ht="15">
      <c r="C2153" s="302"/>
    </row>
    <row r="2154" ht="15">
      <c r="C2154" s="302"/>
    </row>
    <row r="2155" ht="15">
      <c r="C2155" s="302"/>
    </row>
    <row r="2156" ht="15">
      <c r="C2156" s="302"/>
    </row>
    <row r="2157" ht="15">
      <c r="C2157" s="302"/>
    </row>
    <row r="2158" ht="15">
      <c r="C2158" s="302"/>
    </row>
    <row r="2159" ht="15">
      <c r="C2159" s="302"/>
    </row>
    <row r="2160" ht="15">
      <c r="C2160" s="302"/>
    </row>
    <row r="2161" ht="15">
      <c r="C2161" s="302"/>
    </row>
    <row r="2162" ht="15">
      <c r="C2162" s="302"/>
    </row>
    <row r="2163" ht="15">
      <c r="C2163" s="302"/>
    </row>
    <row r="2164" ht="15">
      <c r="C2164" s="302"/>
    </row>
    <row r="2165" ht="15">
      <c r="C2165" s="302"/>
    </row>
    <row r="2166" ht="15">
      <c r="C2166" s="302"/>
    </row>
    <row r="2167" ht="15">
      <c r="C2167" s="302"/>
    </row>
    <row r="2168" ht="15">
      <c r="C2168" s="302"/>
    </row>
    <row r="2169" ht="15">
      <c r="C2169" s="302"/>
    </row>
    <row r="2170" ht="15">
      <c r="C2170" s="302"/>
    </row>
    <row r="2171" ht="15">
      <c r="C2171" s="302"/>
    </row>
    <row r="2172" ht="15">
      <c r="C2172" s="302"/>
    </row>
    <row r="2173" ht="15">
      <c r="C2173" s="302"/>
    </row>
    <row r="2174" ht="15">
      <c r="C2174" s="302"/>
    </row>
    <row r="2175" ht="15">
      <c r="C2175" s="302"/>
    </row>
    <row r="2176" ht="15">
      <c r="C2176" s="302"/>
    </row>
    <row r="2177" ht="15">
      <c r="C2177" s="302"/>
    </row>
    <row r="2178" ht="15">
      <c r="C2178" s="302"/>
    </row>
    <row r="2179" ht="15">
      <c r="C2179" s="302"/>
    </row>
    <row r="2180" ht="15">
      <c r="C2180" s="302"/>
    </row>
    <row r="2181" ht="15">
      <c r="C2181" s="302"/>
    </row>
    <row r="2182" ht="15">
      <c r="C2182" s="302"/>
    </row>
    <row r="2183" ht="15">
      <c r="C2183" s="302"/>
    </row>
    <row r="2184" ht="15">
      <c r="C2184" s="302"/>
    </row>
    <row r="2185" ht="15">
      <c r="C2185" s="302"/>
    </row>
    <row r="2186" ht="15">
      <c r="C2186" s="302"/>
    </row>
    <row r="2187" ht="15">
      <c r="C2187" s="302"/>
    </row>
    <row r="2188" ht="15">
      <c r="C2188" s="302"/>
    </row>
    <row r="2189" ht="15">
      <c r="C2189" s="302"/>
    </row>
    <row r="2190" ht="15">
      <c r="C2190" s="302"/>
    </row>
    <row r="2191" ht="15">
      <c r="C2191" s="302"/>
    </row>
    <row r="2192" ht="15">
      <c r="C2192" s="302"/>
    </row>
    <row r="2193" ht="15">
      <c r="C2193" s="302"/>
    </row>
    <row r="2194" ht="15">
      <c r="C2194" s="302"/>
    </row>
    <row r="2195" ht="15">
      <c r="C2195" s="302"/>
    </row>
    <row r="2196" ht="15">
      <c r="C2196" s="302"/>
    </row>
    <row r="2197" ht="15">
      <c r="C2197" s="302"/>
    </row>
    <row r="2198" ht="15">
      <c r="C2198" s="302"/>
    </row>
    <row r="2199" ht="15">
      <c r="C2199" s="302"/>
    </row>
    <row r="2200" ht="15">
      <c r="C2200" s="302"/>
    </row>
    <row r="2201" ht="15">
      <c r="C2201" s="302"/>
    </row>
    <row r="2202" ht="15">
      <c r="C2202" s="302"/>
    </row>
    <row r="2203" ht="15">
      <c r="C2203" s="302"/>
    </row>
    <row r="2204" ht="15">
      <c r="C2204" s="302"/>
    </row>
    <row r="2205" ht="15">
      <c r="C2205" s="302"/>
    </row>
    <row r="2206" ht="15">
      <c r="C2206" s="302"/>
    </row>
    <row r="2207" ht="15">
      <c r="C2207" s="302"/>
    </row>
    <row r="2208" ht="15">
      <c r="C2208" s="302"/>
    </row>
    <row r="2209" ht="15">
      <c r="C2209" s="302"/>
    </row>
    <row r="2210" ht="15">
      <c r="C2210" s="302"/>
    </row>
    <row r="2211" ht="15">
      <c r="C2211" s="302"/>
    </row>
    <row r="2212" ht="15">
      <c r="C2212" s="302"/>
    </row>
    <row r="2213" ht="15">
      <c r="C2213" s="302"/>
    </row>
    <row r="2214" ht="15">
      <c r="C2214" s="302"/>
    </row>
    <row r="2215" ht="15">
      <c r="C2215" s="302"/>
    </row>
    <row r="2216" ht="15">
      <c r="C2216" s="302"/>
    </row>
    <row r="2217" ht="15">
      <c r="C2217" s="302"/>
    </row>
    <row r="2218" ht="15">
      <c r="C2218" s="302"/>
    </row>
    <row r="2219" ht="15">
      <c r="C2219" s="302"/>
    </row>
    <row r="2220" ht="15">
      <c r="C2220" s="302"/>
    </row>
    <row r="2221" ht="15">
      <c r="C2221" s="302"/>
    </row>
    <row r="2222" ht="15">
      <c r="C2222" s="302"/>
    </row>
    <row r="2223" ht="15">
      <c r="C2223" s="302"/>
    </row>
    <row r="2224" ht="15">
      <c r="C2224" s="302"/>
    </row>
    <row r="2225" ht="15">
      <c r="C2225" s="302"/>
    </row>
    <row r="2226" ht="15">
      <c r="C2226" s="302"/>
    </row>
    <row r="2227" ht="15">
      <c r="C2227" s="302"/>
    </row>
    <row r="2228" ht="15">
      <c r="C2228" s="302"/>
    </row>
    <row r="2229" ht="15">
      <c r="C2229" s="302"/>
    </row>
    <row r="2230" ht="15">
      <c r="C2230" s="302"/>
    </row>
    <row r="2231" ht="15">
      <c r="C2231" s="302"/>
    </row>
    <row r="2232" ht="15">
      <c r="C2232" s="302"/>
    </row>
    <row r="2233" ht="15">
      <c r="C2233" s="302"/>
    </row>
    <row r="2234" ht="15">
      <c r="C2234" s="302"/>
    </row>
    <row r="2235" ht="15">
      <c r="C2235" s="302"/>
    </row>
    <row r="2236" ht="15">
      <c r="C2236" s="302"/>
    </row>
    <row r="2237" ht="15">
      <c r="C2237" s="302"/>
    </row>
    <row r="2238" ht="15">
      <c r="C2238" s="302"/>
    </row>
    <row r="2239" ht="15">
      <c r="C2239" s="302"/>
    </row>
    <row r="2240" ht="15">
      <c r="C2240" s="302"/>
    </row>
    <row r="2241" ht="15">
      <c r="C2241" s="302"/>
    </row>
    <row r="2242" ht="15">
      <c r="C2242" s="302"/>
    </row>
    <row r="2243" ht="15">
      <c r="C2243" s="302"/>
    </row>
    <row r="2244" ht="15">
      <c r="C2244" s="302"/>
    </row>
    <row r="2245" ht="15">
      <c r="C2245" s="302"/>
    </row>
    <row r="2246" ht="15">
      <c r="C2246" s="302"/>
    </row>
    <row r="2247" ht="15">
      <c r="C2247" s="302"/>
    </row>
    <row r="2248" ht="15">
      <c r="C2248" s="302"/>
    </row>
    <row r="2249" ht="15">
      <c r="C2249" s="302"/>
    </row>
    <row r="2250" ht="15">
      <c r="C2250" s="302"/>
    </row>
    <row r="2251" ht="15">
      <c r="C2251" s="302"/>
    </row>
    <row r="2252" ht="15">
      <c r="C2252" s="302"/>
    </row>
    <row r="2253" ht="15">
      <c r="C2253" s="302"/>
    </row>
    <row r="2254" ht="15">
      <c r="C2254" s="302"/>
    </row>
    <row r="2255" ht="15">
      <c r="C2255" s="302"/>
    </row>
    <row r="2256" ht="15">
      <c r="C2256" s="302"/>
    </row>
    <row r="2257" ht="15">
      <c r="C2257" s="302"/>
    </row>
    <row r="2258" ht="15">
      <c r="C2258" s="302"/>
    </row>
    <row r="2259" ht="15">
      <c r="C2259" s="302"/>
    </row>
    <row r="2260" ht="15">
      <c r="C2260" s="302"/>
    </row>
    <row r="2261" ht="15">
      <c r="C2261" s="302"/>
    </row>
    <row r="2262" ht="15">
      <c r="C2262" s="302"/>
    </row>
    <row r="2263" ht="15">
      <c r="C2263" s="302"/>
    </row>
    <row r="2264" ht="15">
      <c r="C2264" s="302"/>
    </row>
    <row r="2265" ht="15">
      <c r="C2265" s="302"/>
    </row>
    <row r="2266" ht="15">
      <c r="C2266" s="302"/>
    </row>
    <row r="2267" ht="15">
      <c r="C2267" s="302"/>
    </row>
    <row r="2268" ht="15">
      <c r="C2268" s="302"/>
    </row>
    <row r="2269" ht="15">
      <c r="C2269" s="302"/>
    </row>
    <row r="2270" ht="15">
      <c r="C2270" s="302"/>
    </row>
    <row r="2271" ht="15">
      <c r="C2271" s="302"/>
    </row>
    <row r="2272" ht="15">
      <c r="C2272" s="302"/>
    </row>
    <row r="2273" ht="15">
      <c r="C2273" s="302"/>
    </row>
    <row r="2274" ht="15">
      <c r="C2274" s="302"/>
    </row>
    <row r="2275" ht="15">
      <c r="C2275" s="302"/>
    </row>
    <row r="2276" ht="15">
      <c r="C2276" s="302"/>
    </row>
    <row r="2277" ht="15">
      <c r="C2277" s="302"/>
    </row>
    <row r="2278" ht="15">
      <c r="C2278" s="302"/>
    </row>
    <row r="2279" ht="15">
      <c r="C2279" s="302"/>
    </row>
    <row r="2280" ht="15">
      <c r="C2280" s="302"/>
    </row>
    <row r="2281" ht="15">
      <c r="C2281" s="302"/>
    </row>
    <row r="2282" ht="15">
      <c r="C2282" s="302"/>
    </row>
    <row r="2283" ht="15">
      <c r="C2283" s="302"/>
    </row>
    <row r="2284" ht="15">
      <c r="C2284" s="302"/>
    </row>
    <row r="2285" ht="15">
      <c r="C2285" s="302"/>
    </row>
    <row r="2286" ht="15">
      <c r="C2286" s="302"/>
    </row>
    <row r="2287" ht="15">
      <c r="C2287" s="302"/>
    </row>
    <row r="2288" ht="15">
      <c r="C2288" s="302"/>
    </row>
    <row r="2289" ht="15">
      <c r="C2289" s="302"/>
    </row>
    <row r="2290" ht="15">
      <c r="C2290" s="302"/>
    </row>
    <row r="2291" ht="15">
      <c r="C2291" s="302"/>
    </row>
    <row r="2292" ht="15">
      <c r="C2292" s="302"/>
    </row>
    <row r="2293" ht="15">
      <c r="C2293" s="302"/>
    </row>
    <row r="2294" ht="15">
      <c r="C2294" s="302"/>
    </row>
    <row r="2295" ht="15">
      <c r="C2295" s="302"/>
    </row>
    <row r="2296" ht="15">
      <c r="C2296" s="302"/>
    </row>
    <row r="2297" ht="15">
      <c r="C2297" s="302"/>
    </row>
    <row r="2298" ht="15">
      <c r="C2298" s="302"/>
    </row>
    <row r="2299" ht="15">
      <c r="C2299" s="302"/>
    </row>
    <row r="2300" ht="15">
      <c r="C2300" s="302"/>
    </row>
    <row r="2301" ht="15">
      <c r="C2301" s="302"/>
    </row>
    <row r="2302" ht="15">
      <c r="C2302" s="302"/>
    </row>
    <row r="2303" ht="15">
      <c r="C2303" s="302"/>
    </row>
    <row r="2304" ht="15">
      <c r="C2304" s="302"/>
    </row>
    <row r="2305" ht="15">
      <c r="C2305" s="302"/>
    </row>
    <row r="2306" ht="15">
      <c r="C2306" s="302"/>
    </row>
    <row r="2307" ht="15">
      <c r="C2307" s="302"/>
    </row>
    <row r="2308" ht="15">
      <c r="C2308" s="302"/>
    </row>
    <row r="2309" ht="15">
      <c r="C2309" s="302"/>
    </row>
    <row r="2310" ht="15">
      <c r="C2310" s="302"/>
    </row>
    <row r="2311" ht="15">
      <c r="C2311" s="302"/>
    </row>
    <row r="2312" ht="15">
      <c r="C2312" s="302"/>
    </row>
    <row r="2313" ht="15">
      <c r="C2313" s="302"/>
    </row>
    <row r="2314" ht="15">
      <c r="C2314" s="302"/>
    </row>
    <row r="2315" ht="15">
      <c r="C2315" s="302"/>
    </row>
    <row r="2316" ht="15">
      <c r="C2316" s="302"/>
    </row>
    <row r="2317" ht="15">
      <c r="C2317" s="302"/>
    </row>
    <row r="2318" ht="15">
      <c r="C2318" s="302"/>
    </row>
    <row r="2319" ht="15">
      <c r="C2319" s="302"/>
    </row>
    <row r="2320" ht="15">
      <c r="C2320" s="302"/>
    </row>
    <row r="2321" ht="15">
      <c r="C2321" s="302"/>
    </row>
    <row r="2322" ht="15">
      <c r="C2322" s="302"/>
    </row>
    <row r="2323" ht="15">
      <c r="C2323" s="302"/>
    </row>
    <row r="2324" ht="15">
      <c r="C2324" s="302"/>
    </row>
    <row r="2325" ht="15">
      <c r="C2325" s="302"/>
    </row>
    <row r="2326" ht="15">
      <c r="C2326" s="302"/>
    </row>
    <row r="2327" ht="15">
      <c r="C2327" s="302"/>
    </row>
    <row r="2328" ht="15">
      <c r="C2328" s="302"/>
    </row>
    <row r="2329" ht="15">
      <c r="C2329" s="302"/>
    </row>
    <row r="2330" ht="15">
      <c r="C2330" s="302"/>
    </row>
    <row r="2331" ht="15">
      <c r="C2331" s="302"/>
    </row>
    <row r="2332" ht="15">
      <c r="C2332" s="302"/>
    </row>
    <row r="2333" ht="15">
      <c r="C2333" s="302"/>
    </row>
    <row r="2334" ht="15">
      <c r="C2334" s="302"/>
    </row>
    <row r="2335" ht="15">
      <c r="C2335" s="302"/>
    </row>
    <row r="2336" ht="15">
      <c r="C2336" s="302"/>
    </row>
    <row r="2337" ht="15">
      <c r="C2337" s="302"/>
    </row>
    <row r="2338" ht="15">
      <c r="C2338" s="302"/>
    </row>
    <row r="2339" ht="15">
      <c r="C2339" s="302"/>
    </row>
    <row r="2340" ht="15">
      <c r="C2340" s="302"/>
    </row>
    <row r="2341" ht="15">
      <c r="C2341" s="302"/>
    </row>
    <row r="2342" ht="15">
      <c r="C2342" s="302"/>
    </row>
    <row r="2343" ht="15">
      <c r="C2343" s="302"/>
    </row>
    <row r="2344" ht="15">
      <c r="C2344" s="302"/>
    </row>
    <row r="2345" ht="15">
      <c r="C2345" s="302"/>
    </row>
    <row r="2346" ht="15">
      <c r="C2346" s="302"/>
    </row>
    <row r="2347" ht="15">
      <c r="C2347" s="302"/>
    </row>
    <row r="2348" ht="15">
      <c r="C2348" s="302"/>
    </row>
    <row r="2349" ht="15">
      <c r="C2349" s="302"/>
    </row>
    <row r="2350" ht="15">
      <c r="C2350" s="302"/>
    </row>
    <row r="2351" ht="15">
      <c r="C2351" s="302"/>
    </row>
    <row r="2352" ht="15">
      <c r="C2352" s="302"/>
    </row>
    <row r="2353" ht="15">
      <c r="C2353" s="302"/>
    </row>
    <row r="2354" ht="15">
      <c r="C2354" s="302"/>
    </row>
    <row r="2355" ht="15">
      <c r="C2355" s="302"/>
    </row>
    <row r="2356" ht="15">
      <c r="C2356" s="302"/>
    </row>
    <row r="2357" ht="15">
      <c r="C2357" s="302"/>
    </row>
    <row r="2358" ht="15">
      <c r="C2358" s="302"/>
    </row>
    <row r="2359" ht="15">
      <c r="C2359" s="302"/>
    </row>
    <row r="2360" ht="15">
      <c r="C2360" s="302"/>
    </row>
    <row r="2361" ht="15">
      <c r="C2361" s="302"/>
    </row>
    <row r="2362" ht="15">
      <c r="C2362" s="302"/>
    </row>
    <row r="2363" ht="15">
      <c r="C2363" s="302"/>
    </row>
    <row r="2364" ht="15">
      <c r="C2364" s="302"/>
    </row>
    <row r="2365" ht="15">
      <c r="C2365" s="302"/>
    </row>
    <row r="2366" ht="15">
      <c r="C2366" s="302"/>
    </row>
    <row r="2367" ht="15">
      <c r="C2367" s="302"/>
    </row>
    <row r="2368" ht="15">
      <c r="C2368" s="302"/>
    </row>
    <row r="2369" ht="15">
      <c r="C2369" s="302"/>
    </row>
    <row r="2370" ht="15">
      <c r="C2370" s="302"/>
    </row>
    <row r="2371" ht="15">
      <c r="C2371" s="302"/>
    </row>
    <row r="2372" ht="15">
      <c r="C2372" s="302"/>
    </row>
    <row r="2373" ht="15">
      <c r="C2373" s="302"/>
    </row>
    <row r="2374" ht="15">
      <c r="C2374" s="302"/>
    </row>
    <row r="2375" ht="15">
      <c r="C2375" s="302"/>
    </row>
    <row r="2376" ht="15">
      <c r="C2376" s="302"/>
    </row>
    <row r="2377" ht="15">
      <c r="C2377" s="302"/>
    </row>
    <row r="2378" ht="15">
      <c r="C2378" s="302"/>
    </row>
    <row r="2379" ht="15">
      <c r="C2379" s="302"/>
    </row>
    <row r="2380" ht="15">
      <c r="C2380" s="302"/>
    </row>
    <row r="2381" ht="15">
      <c r="C2381" s="302"/>
    </row>
    <row r="2382" ht="15">
      <c r="C2382" s="302"/>
    </row>
    <row r="2383" ht="15">
      <c r="C2383" s="302"/>
    </row>
    <row r="2384" ht="15">
      <c r="C2384" s="302"/>
    </row>
    <row r="2385" ht="15">
      <c r="C2385" s="302"/>
    </row>
    <row r="2386" ht="15">
      <c r="C2386" s="302"/>
    </row>
    <row r="2387" ht="15">
      <c r="C2387" s="302"/>
    </row>
    <row r="2388" ht="15">
      <c r="C2388" s="302"/>
    </row>
    <row r="2389" ht="15">
      <c r="C2389" s="302"/>
    </row>
    <row r="2390" ht="15">
      <c r="C2390" s="302"/>
    </row>
    <row r="2391" ht="15">
      <c r="C2391" s="302"/>
    </row>
    <row r="2392" ht="15">
      <c r="C2392" s="302"/>
    </row>
    <row r="2393" ht="15">
      <c r="C2393" s="302"/>
    </row>
    <row r="2394" ht="15">
      <c r="C2394" s="302"/>
    </row>
    <row r="2395" ht="15">
      <c r="C2395" s="302"/>
    </row>
    <row r="2396" ht="15">
      <c r="C2396" s="302"/>
    </row>
    <row r="2397" ht="15">
      <c r="C2397" s="302"/>
    </row>
    <row r="2398" ht="15">
      <c r="C2398" s="302"/>
    </row>
    <row r="2399" ht="15">
      <c r="C2399" s="302"/>
    </row>
    <row r="2400" ht="15">
      <c r="C2400" s="302"/>
    </row>
    <row r="2401" ht="15">
      <c r="C2401" s="302"/>
    </row>
    <row r="2402" ht="15">
      <c r="C2402" s="302"/>
    </row>
    <row r="2403" ht="15">
      <c r="C2403" s="302"/>
    </row>
    <row r="2404" ht="15">
      <c r="C2404" s="302"/>
    </row>
    <row r="2405" ht="15">
      <c r="C2405" s="302"/>
    </row>
    <row r="2406" ht="15">
      <c r="C2406" s="302"/>
    </row>
    <row r="2407" ht="15">
      <c r="C2407" s="302"/>
    </row>
    <row r="2408" ht="15">
      <c r="C2408" s="302"/>
    </row>
    <row r="2409" ht="15">
      <c r="C2409" s="302"/>
    </row>
    <row r="2410" ht="15">
      <c r="C2410" s="302"/>
    </row>
    <row r="2411" ht="15">
      <c r="C2411" s="302"/>
    </row>
    <row r="2412" ht="15">
      <c r="C2412" s="302"/>
    </row>
    <row r="2413" ht="15">
      <c r="C2413" s="302"/>
    </row>
    <row r="2414" ht="15">
      <c r="C2414" s="302"/>
    </row>
    <row r="2415" ht="15">
      <c r="C2415" s="302"/>
    </row>
    <row r="2416" ht="15">
      <c r="C2416" s="302"/>
    </row>
    <row r="2417" ht="15">
      <c r="C2417" s="302"/>
    </row>
    <row r="2418" ht="15">
      <c r="C2418" s="302"/>
    </row>
    <row r="2419" ht="15">
      <c r="C2419" s="302"/>
    </row>
    <row r="2420" ht="15">
      <c r="C2420" s="302"/>
    </row>
    <row r="2421" ht="15">
      <c r="C2421" s="302"/>
    </row>
    <row r="2422" ht="15">
      <c r="C2422" s="302"/>
    </row>
    <row r="2423" ht="15">
      <c r="C2423" s="302"/>
    </row>
    <row r="2424" ht="15">
      <c r="C2424" s="302"/>
    </row>
    <row r="2425" ht="15">
      <c r="C2425" s="302"/>
    </row>
    <row r="2426" ht="15">
      <c r="C2426" s="302"/>
    </row>
    <row r="2427" ht="15">
      <c r="C2427" s="302"/>
    </row>
    <row r="2428" ht="15">
      <c r="C2428" s="302"/>
    </row>
    <row r="2429" ht="15">
      <c r="C2429" s="302"/>
    </row>
    <row r="2430" ht="15">
      <c r="C2430" s="302"/>
    </row>
    <row r="2431" ht="15">
      <c r="C2431" s="302"/>
    </row>
    <row r="2432" ht="15">
      <c r="C2432" s="302"/>
    </row>
    <row r="2433" ht="15">
      <c r="C2433" s="302"/>
    </row>
    <row r="2434" ht="15">
      <c r="C2434" s="302"/>
    </row>
    <row r="2435" ht="15">
      <c r="C2435" s="302"/>
    </row>
    <row r="2436" ht="15">
      <c r="C2436" s="302"/>
    </row>
    <row r="2437" ht="15">
      <c r="C2437" s="302"/>
    </row>
    <row r="2438" ht="15">
      <c r="C2438" s="302"/>
    </row>
    <row r="2439" ht="15">
      <c r="C2439" s="302"/>
    </row>
    <row r="2440" ht="15">
      <c r="C2440" s="302"/>
    </row>
    <row r="2441" ht="15">
      <c r="C2441" s="302"/>
    </row>
    <row r="2442" ht="15">
      <c r="C2442" s="302"/>
    </row>
    <row r="2443" ht="15">
      <c r="C2443" s="302"/>
    </row>
    <row r="2444" ht="15">
      <c r="C2444" s="302"/>
    </row>
    <row r="2445" ht="15">
      <c r="C2445" s="302"/>
    </row>
    <row r="2446" ht="15">
      <c r="C2446" s="302"/>
    </row>
    <row r="2447" ht="15">
      <c r="C2447" s="302"/>
    </row>
    <row r="2448" ht="15">
      <c r="C2448" s="302"/>
    </row>
    <row r="2449" ht="15">
      <c r="C2449" s="302"/>
    </row>
    <row r="2450" ht="15">
      <c r="C2450" s="302"/>
    </row>
    <row r="2451" ht="15">
      <c r="C2451" s="302"/>
    </row>
    <row r="2452" ht="15">
      <c r="C2452" s="302"/>
    </row>
    <row r="2453" ht="15">
      <c r="C2453" s="302"/>
    </row>
    <row r="2454" ht="15">
      <c r="C2454" s="302"/>
    </row>
    <row r="2455" ht="15">
      <c r="C2455" s="302"/>
    </row>
    <row r="2456" ht="15">
      <c r="C2456" s="302"/>
    </row>
    <row r="2457" ht="15">
      <c r="C2457" s="302"/>
    </row>
    <row r="2458" ht="15">
      <c r="C2458" s="302"/>
    </row>
    <row r="2459" ht="15">
      <c r="C2459" s="302"/>
    </row>
    <row r="2460" ht="15">
      <c r="C2460" s="302"/>
    </row>
    <row r="2461" ht="15">
      <c r="C2461" s="302"/>
    </row>
    <row r="2462" ht="15">
      <c r="C2462" s="302"/>
    </row>
    <row r="2463" ht="15">
      <c r="C2463" s="302"/>
    </row>
    <row r="2464" ht="15">
      <c r="C2464" s="302"/>
    </row>
    <row r="2465" ht="15">
      <c r="C2465" s="302"/>
    </row>
    <row r="2466" ht="15">
      <c r="C2466" s="302"/>
    </row>
    <row r="2467" ht="15">
      <c r="C2467" s="302"/>
    </row>
    <row r="2468" ht="15">
      <c r="C2468" s="302"/>
    </row>
    <row r="2469" ht="15">
      <c r="C2469" s="302"/>
    </row>
    <row r="2470" ht="15">
      <c r="C2470" s="302"/>
    </row>
    <row r="2471" ht="15">
      <c r="C2471" s="302"/>
    </row>
    <row r="2472" ht="15">
      <c r="C2472" s="302"/>
    </row>
    <row r="2473" ht="15">
      <c r="C2473" s="302"/>
    </row>
    <row r="2474" ht="15">
      <c r="C2474" s="302"/>
    </row>
    <row r="2475" ht="15">
      <c r="C2475" s="302"/>
    </row>
    <row r="2476" ht="15">
      <c r="C2476" s="302"/>
    </row>
    <row r="2477" ht="15">
      <c r="C2477" s="302"/>
    </row>
    <row r="2478" ht="15">
      <c r="C2478" s="302"/>
    </row>
    <row r="2479" ht="15">
      <c r="C2479" s="302"/>
    </row>
    <row r="2480" ht="15">
      <c r="C2480" s="302"/>
    </row>
    <row r="2481" ht="15">
      <c r="C2481" s="302"/>
    </row>
    <row r="2482" ht="15">
      <c r="C2482" s="302"/>
    </row>
    <row r="2483" ht="15">
      <c r="C2483" s="302"/>
    </row>
    <row r="2484" ht="15">
      <c r="C2484" s="302"/>
    </row>
    <row r="2485" ht="15">
      <c r="C2485" s="302"/>
    </row>
    <row r="2486" ht="15">
      <c r="C2486" s="302"/>
    </row>
    <row r="2487" ht="15">
      <c r="C2487" s="302"/>
    </row>
    <row r="2488" ht="15">
      <c r="C2488" s="302"/>
    </row>
    <row r="2489" ht="15">
      <c r="C2489" s="302"/>
    </row>
    <row r="2490" ht="15">
      <c r="C2490" s="302"/>
    </row>
    <row r="2491" ht="15">
      <c r="C2491" s="302"/>
    </row>
    <row r="2492" ht="15">
      <c r="C2492" s="302"/>
    </row>
    <row r="2493" ht="15">
      <c r="C2493" s="302"/>
    </row>
    <row r="2494" ht="15">
      <c r="C2494" s="302"/>
    </row>
    <row r="2495" ht="15">
      <c r="C2495" s="302"/>
    </row>
    <row r="2496" ht="15">
      <c r="C2496" s="302"/>
    </row>
    <row r="2497" ht="15">
      <c r="C2497" s="302"/>
    </row>
    <row r="2498" ht="15">
      <c r="C2498" s="302"/>
    </row>
    <row r="2499" ht="15">
      <c r="C2499" s="302"/>
    </row>
    <row r="2500" ht="15">
      <c r="C2500" s="302"/>
    </row>
    <row r="2501" ht="15">
      <c r="C2501" s="302"/>
    </row>
    <row r="2502" ht="15">
      <c r="C2502" s="302"/>
    </row>
    <row r="2503" ht="15">
      <c r="C2503" s="302"/>
    </row>
    <row r="2504" ht="15">
      <c r="C2504" s="302"/>
    </row>
    <row r="2505" ht="15">
      <c r="C2505" s="302"/>
    </row>
    <row r="2506" ht="15">
      <c r="C2506" s="302"/>
    </row>
    <row r="2507" ht="15">
      <c r="C2507" s="302"/>
    </row>
    <row r="2508" ht="15">
      <c r="C2508" s="302"/>
    </row>
    <row r="2509" ht="15">
      <c r="C2509" s="302"/>
    </row>
    <row r="2510" ht="15">
      <c r="C2510" s="302"/>
    </row>
    <row r="2511" ht="15">
      <c r="C2511" s="302"/>
    </row>
    <row r="2512" ht="15">
      <c r="C2512" s="302"/>
    </row>
    <row r="2513" ht="15">
      <c r="C2513" s="302"/>
    </row>
    <row r="2514" ht="15">
      <c r="C2514" s="302"/>
    </row>
    <row r="2515" ht="15">
      <c r="C2515" s="302"/>
    </row>
    <row r="2516" ht="15">
      <c r="C2516" s="302"/>
    </row>
    <row r="2517" ht="15">
      <c r="C2517" s="302"/>
    </row>
    <row r="2518" ht="15">
      <c r="C2518" s="302"/>
    </row>
    <row r="2519" ht="15">
      <c r="C2519" s="302"/>
    </row>
    <row r="2520" ht="15">
      <c r="C2520" s="302"/>
    </row>
    <row r="2521" ht="15">
      <c r="C2521" s="302"/>
    </row>
    <row r="2522" ht="15">
      <c r="C2522" s="302"/>
    </row>
    <row r="2523" ht="15">
      <c r="C2523" s="302"/>
    </row>
    <row r="2524" ht="15">
      <c r="C2524" s="302"/>
    </row>
    <row r="2525" ht="15">
      <c r="C2525" s="302"/>
    </row>
    <row r="2526" ht="15">
      <c r="C2526" s="302"/>
    </row>
    <row r="2527" ht="15">
      <c r="C2527" s="302"/>
    </row>
    <row r="2528" ht="15">
      <c r="C2528" s="302"/>
    </row>
    <row r="2529" ht="15">
      <c r="C2529" s="302"/>
    </row>
    <row r="2530" ht="15">
      <c r="C2530" s="302"/>
    </row>
    <row r="2531" ht="15">
      <c r="C2531" s="302"/>
    </row>
    <row r="2532" ht="15">
      <c r="C2532" s="302"/>
    </row>
    <row r="2533" ht="15">
      <c r="C2533" s="302"/>
    </row>
    <row r="2534" ht="15">
      <c r="C2534" s="302"/>
    </row>
    <row r="2535" ht="15">
      <c r="C2535" s="302"/>
    </row>
    <row r="2536" ht="15">
      <c r="C2536" s="302"/>
    </row>
    <row r="2537" ht="15">
      <c r="C2537" s="302"/>
    </row>
    <row r="2538" ht="15">
      <c r="C2538" s="302"/>
    </row>
    <row r="2539" ht="15">
      <c r="C2539" s="302"/>
    </row>
    <row r="2540" ht="15">
      <c r="C2540" s="302"/>
    </row>
    <row r="2541" ht="15">
      <c r="C2541" s="302"/>
    </row>
    <row r="2542" ht="15">
      <c r="C2542" s="302"/>
    </row>
    <row r="2543" ht="15">
      <c r="C2543" s="302"/>
    </row>
    <row r="2544" ht="15">
      <c r="C2544" s="302"/>
    </row>
    <row r="2545" ht="15">
      <c r="C2545" s="302"/>
    </row>
    <row r="2546" ht="15">
      <c r="C2546" s="302"/>
    </row>
    <row r="2547" ht="15">
      <c r="C2547" s="302"/>
    </row>
    <row r="2548" ht="15">
      <c r="C2548" s="302"/>
    </row>
    <row r="2549" ht="15">
      <c r="C2549" s="302"/>
    </row>
    <row r="2550" ht="15">
      <c r="C2550" s="302"/>
    </row>
    <row r="2551" ht="15">
      <c r="C2551" s="302"/>
    </row>
    <row r="2552" ht="15">
      <c r="C2552" s="302"/>
    </row>
    <row r="2553" ht="15">
      <c r="C2553" s="302"/>
    </row>
    <row r="2554" ht="15">
      <c r="C2554" s="302"/>
    </row>
    <row r="2555" ht="15">
      <c r="C2555" s="302"/>
    </row>
    <row r="2556" ht="15">
      <c r="C2556" s="302"/>
    </row>
    <row r="2557" ht="15">
      <c r="C2557" s="302"/>
    </row>
    <row r="2558" ht="15">
      <c r="C2558" s="302"/>
    </row>
    <row r="2559" ht="15">
      <c r="C2559" s="302"/>
    </row>
    <row r="2560" ht="15">
      <c r="C2560" s="302"/>
    </row>
    <row r="2561" ht="15">
      <c r="C2561" s="302"/>
    </row>
    <row r="2562" ht="15">
      <c r="C2562" s="302"/>
    </row>
    <row r="2563" ht="15">
      <c r="C2563" s="302"/>
    </row>
    <row r="2564" ht="15">
      <c r="C2564" s="302"/>
    </row>
    <row r="2565" ht="15">
      <c r="C2565" s="302"/>
    </row>
    <row r="2566" ht="15">
      <c r="C2566" s="302"/>
    </row>
    <row r="2567" ht="15">
      <c r="C2567" s="302"/>
    </row>
    <row r="2568" ht="15">
      <c r="C2568" s="302"/>
    </row>
    <row r="2569" ht="15">
      <c r="C2569" s="302"/>
    </row>
    <row r="2570" ht="15">
      <c r="C2570" s="302"/>
    </row>
    <row r="2571" ht="15">
      <c r="C2571" s="302"/>
    </row>
    <row r="2572" ht="15">
      <c r="C2572" s="302"/>
    </row>
    <row r="2573" ht="15">
      <c r="C2573" s="302"/>
    </row>
    <row r="2574" ht="15">
      <c r="C2574" s="302"/>
    </row>
    <row r="2575" ht="15">
      <c r="C2575" s="302"/>
    </row>
    <row r="2576" ht="15">
      <c r="C2576" s="302"/>
    </row>
    <row r="2577" ht="15">
      <c r="C2577" s="302"/>
    </row>
    <row r="2578" ht="15">
      <c r="C2578" s="302"/>
    </row>
    <row r="2579" ht="15">
      <c r="C2579" s="302"/>
    </row>
    <row r="2580" ht="15">
      <c r="C2580" s="302"/>
    </row>
    <row r="2581" ht="15">
      <c r="C2581" s="302"/>
    </row>
    <row r="2582" ht="15">
      <c r="C2582" s="302"/>
    </row>
    <row r="2583" ht="15">
      <c r="C2583" s="302"/>
    </row>
    <row r="2584" ht="15">
      <c r="C2584" s="302"/>
    </row>
    <row r="2585" ht="15">
      <c r="C2585" s="302"/>
    </row>
    <row r="2586" ht="15">
      <c r="C2586" s="302"/>
    </row>
    <row r="2587" ht="15">
      <c r="C2587" s="302"/>
    </row>
    <row r="2588" ht="15">
      <c r="C2588" s="302"/>
    </row>
    <row r="2589" ht="15">
      <c r="C2589" s="302"/>
    </row>
    <row r="2590" ht="15">
      <c r="C2590" s="302"/>
    </row>
    <row r="2591" ht="15">
      <c r="C2591" s="302"/>
    </row>
    <row r="2592" ht="15">
      <c r="C2592" s="302"/>
    </row>
    <row r="2593" ht="15">
      <c r="C2593" s="302"/>
    </row>
    <row r="2594" ht="15">
      <c r="C2594" s="302"/>
    </row>
    <row r="2595" ht="15">
      <c r="C2595" s="302"/>
    </row>
    <row r="2596" ht="15">
      <c r="C2596" s="302"/>
    </row>
    <row r="2597" ht="15">
      <c r="C2597" s="302"/>
    </row>
    <row r="2598" ht="15">
      <c r="C2598" s="302"/>
    </row>
    <row r="2599" ht="15">
      <c r="C2599" s="302"/>
    </row>
    <row r="2600" ht="15">
      <c r="C2600" s="302"/>
    </row>
    <row r="2601" ht="15">
      <c r="C2601" s="302"/>
    </row>
    <row r="2602" ht="15">
      <c r="C2602" s="302"/>
    </row>
    <row r="2603" ht="15">
      <c r="C2603" s="302"/>
    </row>
    <row r="2604" ht="15">
      <c r="C2604" s="302"/>
    </row>
    <row r="2605" ht="15">
      <c r="C2605" s="302"/>
    </row>
    <row r="2606" ht="15">
      <c r="C2606" s="302"/>
    </row>
    <row r="2607" ht="15">
      <c r="C2607" s="302"/>
    </row>
    <row r="2608" ht="15">
      <c r="C2608" s="302"/>
    </row>
    <row r="2609" ht="15">
      <c r="C2609" s="302"/>
    </row>
    <row r="2610" ht="15">
      <c r="C2610" s="302"/>
    </row>
    <row r="2611" ht="15">
      <c r="C2611" s="302"/>
    </row>
    <row r="2612" ht="15">
      <c r="C2612" s="302"/>
    </row>
    <row r="2613" ht="15">
      <c r="C2613" s="302"/>
    </row>
    <row r="2614" ht="15">
      <c r="C2614" s="302"/>
    </row>
    <row r="2615" ht="15">
      <c r="C2615" s="302"/>
    </row>
    <row r="2616" ht="15">
      <c r="C2616" s="302"/>
    </row>
    <row r="2617" ht="15">
      <c r="C2617" s="302"/>
    </row>
    <row r="2618" ht="15">
      <c r="C2618" s="302"/>
    </row>
    <row r="2619" ht="15">
      <c r="C2619" s="302"/>
    </row>
    <row r="2620" ht="15">
      <c r="C2620" s="302"/>
    </row>
    <row r="2621" ht="15">
      <c r="C2621" s="302"/>
    </row>
    <row r="2622" ht="15">
      <c r="C2622" s="302"/>
    </row>
    <row r="2623" ht="15">
      <c r="C2623" s="302"/>
    </row>
    <row r="2624" ht="15">
      <c r="C2624" s="302"/>
    </row>
    <row r="2625" ht="15">
      <c r="C2625" s="302"/>
    </row>
    <row r="2626" ht="15">
      <c r="C2626" s="302"/>
    </row>
    <row r="2627" ht="15">
      <c r="C2627" s="302"/>
    </row>
    <row r="2628" ht="15">
      <c r="C2628" s="302"/>
    </row>
    <row r="2629" ht="15">
      <c r="C2629" s="302"/>
    </row>
    <row r="2630" ht="15">
      <c r="C2630" s="302"/>
    </row>
    <row r="2631" ht="15">
      <c r="C2631" s="302"/>
    </row>
    <row r="2632" ht="15">
      <c r="C2632" s="302"/>
    </row>
    <row r="2633" ht="15">
      <c r="C2633" s="302"/>
    </row>
    <row r="2634" ht="15">
      <c r="C2634" s="302"/>
    </row>
    <row r="2635" ht="15">
      <c r="C2635" s="302"/>
    </row>
    <row r="2636" ht="15">
      <c r="C2636" s="302"/>
    </row>
    <row r="2637" ht="15">
      <c r="C2637" s="302"/>
    </row>
    <row r="2638" ht="15">
      <c r="C2638" s="302"/>
    </row>
    <row r="2639" ht="15">
      <c r="C2639" s="302"/>
    </row>
    <row r="2640" ht="15">
      <c r="C2640" s="302"/>
    </row>
    <row r="2641" ht="15">
      <c r="C2641" s="302"/>
    </row>
    <row r="2642" ht="15">
      <c r="C2642" s="302"/>
    </row>
    <row r="2643" ht="15">
      <c r="C2643" s="302"/>
    </row>
    <row r="2644" ht="15">
      <c r="C2644" s="302"/>
    </row>
    <row r="2645" ht="15">
      <c r="C2645" s="302"/>
    </row>
    <row r="2646" ht="15">
      <c r="C2646" s="302"/>
    </row>
    <row r="2647" ht="15">
      <c r="C2647" s="302"/>
    </row>
    <row r="2648" ht="15">
      <c r="C2648" s="302"/>
    </row>
    <row r="2649" ht="15">
      <c r="C2649" s="302"/>
    </row>
    <row r="2650" ht="15">
      <c r="C2650" s="302"/>
    </row>
    <row r="2651" ht="15">
      <c r="C2651" s="302"/>
    </row>
    <row r="2652" ht="15">
      <c r="C2652" s="302"/>
    </row>
    <row r="2653" ht="15">
      <c r="C2653" s="302"/>
    </row>
    <row r="2654" ht="15">
      <c r="C2654" s="302"/>
    </row>
    <row r="2655" ht="15">
      <c r="C2655" s="302"/>
    </row>
    <row r="2656" ht="15">
      <c r="C2656" s="302"/>
    </row>
    <row r="2657" ht="15">
      <c r="C2657" s="302"/>
    </row>
    <row r="2658" ht="15">
      <c r="C2658" s="302"/>
    </row>
    <row r="2659" ht="15">
      <c r="C2659" s="302"/>
    </row>
    <row r="2660" ht="15">
      <c r="C2660" s="302"/>
    </row>
    <row r="2661" ht="15">
      <c r="C2661" s="302"/>
    </row>
    <row r="2662" ht="15">
      <c r="C2662" s="302"/>
    </row>
    <row r="2663" ht="15">
      <c r="C2663" s="302"/>
    </row>
    <row r="2664" ht="15">
      <c r="C2664" s="302"/>
    </row>
    <row r="2665" ht="15">
      <c r="C2665" s="302"/>
    </row>
    <row r="2666" ht="15">
      <c r="C2666" s="302"/>
    </row>
    <row r="2667" ht="15">
      <c r="C2667" s="302"/>
    </row>
    <row r="2668" ht="15">
      <c r="C2668" s="302"/>
    </row>
    <row r="2669" ht="15">
      <c r="C2669" s="302"/>
    </row>
    <row r="2670" ht="15">
      <c r="C2670" s="302"/>
    </row>
    <row r="2671" ht="15">
      <c r="C2671" s="302"/>
    </row>
    <row r="2672" ht="15">
      <c r="C2672" s="302"/>
    </row>
    <row r="2673" ht="15">
      <c r="C2673" s="302"/>
    </row>
    <row r="2674" ht="15">
      <c r="C2674" s="302"/>
    </row>
    <row r="2675" ht="15">
      <c r="C2675" s="302"/>
    </row>
    <row r="2676" ht="15">
      <c r="C2676" s="302"/>
    </row>
    <row r="2677" ht="15">
      <c r="C2677" s="302"/>
    </row>
    <row r="2678" ht="15">
      <c r="C2678" s="302"/>
    </row>
    <row r="2679" ht="15">
      <c r="C2679" s="302"/>
    </row>
    <row r="2680" ht="15">
      <c r="C2680" s="302"/>
    </row>
    <row r="2681" ht="15">
      <c r="C2681" s="302"/>
    </row>
    <row r="2682" ht="15">
      <c r="C2682" s="302"/>
    </row>
    <row r="2683" ht="15">
      <c r="C2683" s="302"/>
    </row>
    <row r="2684" ht="15">
      <c r="C2684" s="302"/>
    </row>
    <row r="2685" ht="15">
      <c r="C2685" s="302"/>
    </row>
    <row r="2686" ht="15">
      <c r="C2686" s="302"/>
    </row>
    <row r="2687" ht="15">
      <c r="C2687" s="302"/>
    </row>
    <row r="2688" ht="15">
      <c r="C2688" s="302"/>
    </row>
    <row r="2689" ht="15">
      <c r="C2689" s="302"/>
    </row>
    <row r="2690" ht="15">
      <c r="C2690" s="302"/>
    </row>
    <row r="2691" ht="15">
      <c r="C2691" s="302"/>
    </row>
    <row r="2692" ht="15">
      <c r="C2692" s="302"/>
    </row>
    <row r="2693" ht="15">
      <c r="C2693" s="302"/>
    </row>
    <row r="2694" ht="15">
      <c r="C2694" s="302"/>
    </row>
    <row r="2695" ht="15">
      <c r="C2695" s="302"/>
    </row>
    <row r="2696" ht="15">
      <c r="C2696" s="302"/>
    </row>
    <row r="2697" ht="15">
      <c r="C2697" s="302"/>
    </row>
    <row r="2698" ht="15">
      <c r="C2698" s="302"/>
    </row>
    <row r="2699" ht="15">
      <c r="C2699" s="302"/>
    </row>
    <row r="2700" ht="15">
      <c r="C2700" s="302"/>
    </row>
    <row r="2701" ht="15">
      <c r="C2701" s="302"/>
    </row>
    <row r="2702" ht="15">
      <c r="C2702" s="302"/>
    </row>
    <row r="2703" ht="15">
      <c r="C2703" s="302"/>
    </row>
    <row r="2704" ht="15">
      <c r="C2704" s="302"/>
    </row>
    <row r="2705" ht="15">
      <c r="C2705" s="302"/>
    </row>
    <row r="2706" ht="15">
      <c r="C2706" s="302"/>
    </row>
    <row r="2707" ht="15">
      <c r="C2707" s="302"/>
    </row>
    <row r="2708" ht="15">
      <c r="C2708" s="302"/>
    </row>
    <row r="2709" ht="15">
      <c r="C2709" s="302"/>
    </row>
    <row r="2710" ht="15">
      <c r="C2710" s="302"/>
    </row>
    <row r="2711" ht="15">
      <c r="C2711" s="302"/>
    </row>
    <row r="2712" ht="15">
      <c r="C2712" s="302"/>
    </row>
    <row r="2713" ht="15">
      <c r="C2713" s="302"/>
    </row>
    <row r="2714" ht="15">
      <c r="C2714" s="302"/>
    </row>
    <row r="2715" ht="15">
      <c r="C2715" s="302"/>
    </row>
    <row r="2716" ht="15">
      <c r="C2716" s="302"/>
    </row>
    <row r="2717" ht="15">
      <c r="C2717" s="302"/>
    </row>
    <row r="2718" ht="15">
      <c r="C2718" s="302"/>
    </row>
    <row r="2719" ht="15">
      <c r="C2719" s="302"/>
    </row>
    <row r="2720" ht="15">
      <c r="C2720" s="302"/>
    </row>
    <row r="2721" ht="15">
      <c r="C2721" s="302"/>
    </row>
    <row r="2722" ht="15">
      <c r="C2722" s="302"/>
    </row>
    <row r="2723" ht="15">
      <c r="C2723" s="302"/>
    </row>
    <row r="2724" ht="15">
      <c r="C2724" s="302"/>
    </row>
    <row r="2725" ht="15">
      <c r="C2725" s="302"/>
    </row>
    <row r="2726" ht="15">
      <c r="C2726" s="302"/>
    </row>
    <row r="2727" ht="15">
      <c r="C2727" s="302"/>
    </row>
    <row r="2728" ht="15">
      <c r="C2728" s="302"/>
    </row>
    <row r="2729" ht="15">
      <c r="C2729" s="302"/>
    </row>
    <row r="2730" ht="15">
      <c r="C2730" s="302"/>
    </row>
    <row r="2731" ht="15">
      <c r="C2731" s="302"/>
    </row>
    <row r="2732" ht="15">
      <c r="C2732" s="302"/>
    </row>
    <row r="2733" ht="15">
      <c r="C2733" s="302"/>
    </row>
    <row r="2734" ht="15">
      <c r="C2734" s="302"/>
    </row>
    <row r="2735" ht="15">
      <c r="C2735" s="302"/>
    </row>
    <row r="2736" ht="15">
      <c r="C2736" s="302"/>
    </row>
    <row r="2737" ht="15">
      <c r="C2737" s="302"/>
    </row>
    <row r="2738" ht="15">
      <c r="C2738" s="302"/>
    </row>
    <row r="2739" ht="15">
      <c r="C2739" s="302"/>
    </row>
    <row r="2740" ht="15">
      <c r="C2740" s="302"/>
    </row>
    <row r="2741" ht="15">
      <c r="C2741" s="302"/>
    </row>
    <row r="2742" ht="15">
      <c r="C2742" s="302"/>
    </row>
    <row r="2743" ht="15">
      <c r="C2743" s="302"/>
    </row>
    <row r="2744" ht="15">
      <c r="C2744" s="302"/>
    </row>
    <row r="2745" ht="15">
      <c r="C2745" s="302"/>
    </row>
    <row r="2746" ht="15">
      <c r="C2746" s="302"/>
    </row>
    <row r="2747" ht="15">
      <c r="C2747" s="302"/>
    </row>
    <row r="2748" ht="15">
      <c r="C2748" s="302"/>
    </row>
    <row r="2749" ht="15">
      <c r="C2749" s="302"/>
    </row>
    <row r="2750" ht="15">
      <c r="C2750" s="302"/>
    </row>
    <row r="2751" ht="15">
      <c r="C2751" s="302"/>
    </row>
    <row r="2752" ht="15">
      <c r="C2752" s="302"/>
    </row>
    <row r="2753" ht="15">
      <c r="C2753" s="302"/>
    </row>
    <row r="2754" ht="15">
      <c r="C2754" s="302"/>
    </row>
    <row r="2755" ht="15">
      <c r="C2755" s="302"/>
    </row>
    <row r="2756" ht="15">
      <c r="C2756" s="302"/>
    </row>
    <row r="2757" ht="15">
      <c r="C2757" s="302"/>
    </row>
    <row r="2758" ht="15">
      <c r="C2758" s="302"/>
    </row>
    <row r="2759" ht="15">
      <c r="C2759" s="302"/>
    </row>
    <row r="2760" ht="15">
      <c r="C2760" s="302"/>
    </row>
    <row r="2761" ht="15">
      <c r="C2761" s="302"/>
    </row>
    <row r="2762" ht="15">
      <c r="C2762" s="302"/>
    </row>
    <row r="2763" ht="15">
      <c r="C2763" s="302"/>
    </row>
    <row r="2764" ht="15">
      <c r="C2764" s="302"/>
    </row>
    <row r="2765" ht="15">
      <c r="C2765" s="302"/>
    </row>
    <row r="2766" ht="15">
      <c r="C2766" s="302"/>
    </row>
    <row r="2767" ht="15">
      <c r="C2767" s="302"/>
    </row>
    <row r="2768" ht="15">
      <c r="C2768" s="302"/>
    </row>
    <row r="2769" ht="15">
      <c r="C2769" s="302"/>
    </row>
    <row r="2770" ht="15">
      <c r="C2770" s="302"/>
    </row>
    <row r="2771" ht="15">
      <c r="C2771" s="302"/>
    </row>
    <row r="2772" ht="15">
      <c r="C2772" s="302"/>
    </row>
    <row r="2773" ht="15">
      <c r="C2773" s="302"/>
    </row>
    <row r="2774" ht="15">
      <c r="C2774" s="302"/>
    </row>
    <row r="2775" ht="15">
      <c r="C2775" s="302"/>
    </row>
    <row r="2776" ht="15">
      <c r="C2776" s="302"/>
    </row>
    <row r="2777" ht="15">
      <c r="C2777" s="302"/>
    </row>
    <row r="2778" ht="15">
      <c r="C2778" s="302"/>
    </row>
    <row r="2779" ht="15">
      <c r="C2779" s="302"/>
    </row>
    <row r="2780" ht="15">
      <c r="C2780" s="302"/>
    </row>
    <row r="2781" ht="15">
      <c r="C2781" s="302"/>
    </row>
    <row r="2782" ht="15">
      <c r="C2782" s="302"/>
    </row>
    <row r="2783" ht="15">
      <c r="C2783" s="302"/>
    </row>
    <row r="2784" ht="15">
      <c r="C2784" s="302"/>
    </row>
    <row r="2785" ht="15">
      <c r="C2785" s="302"/>
    </row>
    <row r="2786" ht="15">
      <c r="C2786" s="302"/>
    </row>
    <row r="2787" ht="15">
      <c r="C2787" s="302"/>
    </row>
    <row r="2788" ht="15">
      <c r="C2788" s="302"/>
    </row>
    <row r="2789" ht="15">
      <c r="C2789" s="302"/>
    </row>
    <row r="2790" ht="15">
      <c r="C2790" s="302"/>
    </row>
    <row r="2791" ht="15">
      <c r="C2791" s="302"/>
    </row>
    <row r="2792" ht="15">
      <c r="C2792" s="302"/>
    </row>
    <row r="2793" ht="15">
      <c r="C2793" s="302"/>
    </row>
    <row r="2794" ht="15">
      <c r="C2794" s="302"/>
    </row>
    <row r="2795" ht="15">
      <c r="C2795" s="302"/>
    </row>
    <row r="2796" ht="15">
      <c r="C2796" s="302"/>
    </row>
    <row r="2797" ht="15">
      <c r="C2797" s="302"/>
    </row>
    <row r="2798" ht="15">
      <c r="C2798" s="302"/>
    </row>
    <row r="2799" ht="15">
      <c r="C2799" s="302"/>
    </row>
    <row r="2800" ht="15">
      <c r="C2800" s="302"/>
    </row>
    <row r="2801" ht="15">
      <c r="C2801" s="302"/>
    </row>
    <row r="2802" ht="15">
      <c r="C2802" s="302"/>
    </row>
    <row r="2803" ht="15">
      <c r="C2803" s="302"/>
    </row>
    <row r="2804" ht="15">
      <c r="C2804" s="302"/>
    </row>
    <row r="2805" ht="15">
      <c r="C2805" s="302"/>
    </row>
    <row r="2806" ht="15">
      <c r="C2806" s="302"/>
    </row>
    <row r="2807" ht="15">
      <c r="C2807" s="302"/>
    </row>
    <row r="2808" ht="15">
      <c r="C2808" s="302"/>
    </row>
    <row r="2809" ht="15">
      <c r="C2809" s="302"/>
    </row>
    <row r="2810" ht="15">
      <c r="C2810" s="302"/>
    </row>
    <row r="2811" ht="15">
      <c r="C2811" s="302"/>
    </row>
    <row r="2812" ht="15">
      <c r="C2812" s="302"/>
    </row>
    <row r="2813" ht="15">
      <c r="C2813" s="302"/>
    </row>
    <row r="2814" ht="15">
      <c r="C2814" s="302"/>
    </row>
    <row r="2815" ht="15">
      <c r="C2815" s="302"/>
    </row>
    <row r="2816" ht="15">
      <c r="C2816" s="302"/>
    </row>
    <row r="2817" ht="15">
      <c r="C2817" s="302"/>
    </row>
    <row r="2818" ht="15">
      <c r="C2818" s="302"/>
    </row>
    <row r="2819" ht="15">
      <c r="C2819" s="302"/>
    </row>
    <row r="2820" ht="15">
      <c r="C2820" s="302"/>
    </row>
    <row r="2821" ht="15">
      <c r="C2821" s="302"/>
    </row>
    <row r="2822" ht="15">
      <c r="C2822" s="302"/>
    </row>
    <row r="2823" ht="15">
      <c r="C2823" s="302"/>
    </row>
    <row r="2824" ht="15">
      <c r="C2824" s="302"/>
    </row>
    <row r="2825" ht="15">
      <c r="C2825" s="302"/>
    </row>
    <row r="2826" ht="15">
      <c r="C2826" s="302"/>
    </row>
    <row r="2827" ht="15">
      <c r="C2827" s="302"/>
    </row>
    <row r="2828" ht="15">
      <c r="C2828" s="302"/>
    </row>
    <row r="2829" ht="15">
      <c r="C2829" s="302"/>
    </row>
    <row r="2830" ht="15">
      <c r="C2830" s="302"/>
    </row>
    <row r="2831" ht="15">
      <c r="C2831" s="302"/>
    </row>
    <row r="2832" ht="15">
      <c r="C2832" s="302"/>
    </row>
    <row r="2833" ht="15">
      <c r="C2833" s="302"/>
    </row>
    <row r="2834" ht="15">
      <c r="C2834" s="302"/>
    </row>
    <row r="2835" ht="15">
      <c r="C2835" s="302"/>
    </row>
    <row r="2836" ht="15">
      <c r="C2836" s="302"/>
    </row>
    <row r="2837" ht="15">
      <c r="C2837" s="302"/>
    </row>
    <row r="2838" ht="15">
      <c r="C2838" s="302"/>
    </row>
    <row r="2839" ht="15">
      <c r="C2839" s="302"/>
    </row>
    <row r="2840" ht="15">
      <c r="C2840" s="302"/>
    </row>
    <row r="2841" ht="15">
      <c r="C2841" s="302"/>
    </row>
    <row r="2842" ht="15">
      <c r="C2842" s="302"/>
    </row>
    <row r="2843" ht="15">
      <c r="C2843" s="302"/>
    </row>
    <row r="2844" ht="15">
      <c r="C2844" s="302"/>
    </row>
    <row r="2845" ht="15">
      <c r="C2845" s="302"/>
    </row>
    <row r="2846" ht="15">
      <c r="C2846" s="302"/>
    </row>
    <row r="2847" ht="15">
      <c r="C2847" s="302"/>
    </row>
    <row r="2848" ht="15">
      <c r="C2848" s="302"/>
    </row>
    <row r="2849" ht="15">
      <c r="C2849" s="302"/>
    </row>
    <row r="2850" ht="15">
      <c r="C2850" s="302"/>
    </row>
    <row r="2851" ht="15">
      <c r="C2851" s="302"/>
    </row>
    <row r="2852" ht="15">
      <c r="C2852" s="302"/>
    </row>
    <row r="2853" ht="15">
      <c r="C2853" s="302"/>
    </row>
    <row r="2854" ht="15">
      <c r="C2854" s="302"/>
    </row>
    <row r="2855" ht="15">
      <c r="C2855" s="302"/>
    </row>
    <row r="2856" ht="15">
      <c r="C2856" s="302"/>
    </row>
    <row r="2857" ht="15">
      <c r="C2857" s="302"/>
    </row>
    <row r="2858" ht="15">
      <c r="C2858" s="302"/>
    </row>
    <row r="2859" ht="15">
      <c r="C2859" s="302"/>
    </row>
    <row r="2860" ht="15">
      <c r="C2860" s="302"/>
    </row>
    <row r="2861" ht="15">
      <c r="C2861" s="302"/>
    </row>
    <row r="2862" ht="15">
      <c r="C2862" s="302"/>
    </row>
    <row r="2863" ht="15">
      <c r="C2863" s="302"/>
    </row>
    <row r="2864" ht="15">
      <c r="C2864" s="302"/>
    </row>
    <row r="2865" ht="15">
      <c r="C2865" s="302"/>
    </row>
    <row r="2866" ht="15">
      <c r="C2866" s="302"/>
    </row>
    <row r="2867" ht="15">
      <c r="C2867" s="302"/>
    </row>
    <row r="2868" ht="15">
      <c r="C2868" s="302"/>
    </row>
    <row r="2869" ht="15">
      <c r="C2869" s="302"/>
    </row>
    <row r="2870" ht="15">
      <c r="C2870" s="302"/>
    </row>
    <row r="2871" ht="15">
      <c r="C2871" s="302"/>
    </row>
    <row r="2872" ht="15">
      <c r="C2872" s="302"/>
    </row>
    <row r="2873" ht="15">
      <c r="C2873" s="302"/>
    </row>
    <row r="2874" ht="15">
      <c r="C2874" s="302"/>
    </row>
    <row r="2875" ht="15">
      <c r="C2875" s="302"/>
    </row>
    <row r="2876" ht="15">
      <c r="C2876" s="302"/>
    </row>
    <row r="2877" ht="15">
      <c r="C2877" s="302"/>
    </row>
    <row r="2878" ht="15">
      <c r="C2878" s="302"/>
    </row>
    <row r="2879" ht="15">
      <c r="C2879" s="302"/>
    </row>
    <row r="2880" ht="15">
      <c r="C2880" s="302"/>
    </row>
    <row r="2881" ht="15">
      <c r="C2881" s="302"/>
    </row>
    <row r="2882" ht="15">
      <c r="C2882" s="302"/>
    </row>
    <row r="2883" ht="15">
      <c r="C2883" s="302"/>
    </row>
    <row r="2884" ht="15">
      <c r="C2884" s="302"/>
    </row>
    <row r="2885" ht="15">
      <c r="C2885" s="302"/>
    </row>
    <row r="2886" ht="15">
      <c r="C2886" s="302"/>
    </row>
    <row r="2887" ht="15">
      <c r="C2887" s="302"/>
    </row>
    <row r="2888" ht="15">
      <c r="C2888" s="302"/>
    </row>
    <row r="2889" ht="15">
      <c r="C2889" s="302"/>
    </row>
    <row r="2890" ht="15">
      <c r="C2890" s="302"/>
    </row>
    <row r="2891" ht="15">
      <c r="C2891" s="302"/>
    </row>
    <row r="2892" ht="15">
      <c r="C2892" s="302"/>
    </row>
    <row r="2893" ht="15">
      <c r="C2893" s="302"/>
    </row>
    <row r="2894" ht="15">
      <c r="C2894" s="302"/>
    </row>
    <row r="2895" ht="15">
      <c r="C2895" s="302"/>
    </row>
    <row r="2896" ht="15">
      <c r="C2896" s="302"/>
    </row>
    <row r="2897" ht="15">
      <c r="C2897" s="302"/>
    </row>
    <row r="2898" ht="15">
      <c r="C2898" s="302"/>
    </row>
    <row r="2899" ht="15">
      <c r="C2899" s="302"/>
    </row>
    <row r="2900" ht="15">
      <c r="C2900" s="302"/>
    </row>
    <row r="2901" ht="15">
      <c r="C2901" s="302"/>
    </row>
    <row r="2902" ht="15">
      <c r="C2902" s="302"/>
    </row>
    <row r="2903" ht="15">
      <c r="C2903" s="302"/>
    </row>
    <row r="2904" ht="15">
      <c r="C2904" s="302"/>
    </row>
    <row r="2905" ht="15">
      <c r="C2905" s="302"/>
    </row>
    <row r="2906" ht="15">
      <c r="C2906" s="302"/>
    </row>
    <row r="2907" ht="15">
      <c r="C2907" s="302"/>
    </row>
    <row r="2908" ht="15">
      <c r="C2908" s="302"/>
    </row>
    <row r="2909" ht="15">
      <c r="C2909" s="302"/>
    </row>
    <row r="2910" ht="15">
      <c r="C2910" s="302"/>
    </row>
    <row r="2911" ht="15">
      <c r="C2911" s="302"/>
    </row>
    <row r="2912" ht="15">
      <c r="C2912" s="302"/>
    </row>
    <row r="2913" ht="15">
      <c r="C2913" s="302"/>
    </row>
    <row r="2914" ht="15">
      <c r="C2914" s="302"/>
    </row>
    <row r="2915" ht="15">
      <c r="C2915" s="302"/>
    </row>
    <row r="2916" ht="15">
      <c r="C2916" s="302"/>
    </row>
    <row r="2917" ht="15">
      <c r="C2917" s="302"/>
    </row>
    <row r="2918" ht="15">
      <c r="C2918" s="302"/>
    </row>
    <row r="2919" ht="15">
      <c r="C2919" s="302"/>
    </row>
    <row r="2920" ht="15">
      <c r="C2920" s="302"/>
    </row>
    <row r="2921" ht="15">
      <c r="C2921" s="302"/>
    </row>
    <row r="2922" ht="15">
      <c r="C2922" s="302"/>
    </row>
    <row r="2923" ht="15">
      <c r="C2923" s="302"/>
    </row>
    <row r="2924" ht="15">
      <c r="C2924" s="302"/>
    </row>
    <row r="2925" ht="15">
      <c r="C2925" s="302"/>
    </row>
    <row r="2926" ht="15">
      <c r="C2926" s="302"/>
    </row>
    <row r="2927" ht="15">
      <c r="C2927" s="302"/>
    </row>
    <row r="2928" ht="15">
      <c r="C2928" s="302"/>
    </row>
    <row r="2929" ht="15">
      <c r="C2929" s="302"/>
    </row>
    <row r="2930" ht="15">
      <c r="C2930" s="302"/>
    </row>
    <row r="2931" ht="15">
      <c r="C2931" s="302"/>
    </row>
    <row r="2932" ht="15">
      <c r="C2932" s="302"/>
    </row>
    <row r="2933" ht="15">
      <c r="C2933" s="302"/>
    </row>
    <row r="2934" ht="15">
      <c r="C2934" s="302"/>
    </row>
    <row r="2935" ht="15">
      <c r="C2935" s="302"/>
    </row>
    <row r="2936" ht="15">
      <c r="C2936" s="302"/>
    </row>
    <row r="2937" ht="15">
      <c r="C2937" s="302"/>
    </row>
    <row r="2938" ht="15">
      <c r="C2938" s="302"/>
    </row>
    <row r="2939" ht="15">
      <c r="C2939" s="302"/>
    </row>
    <row r="2940" ht="15">
      <c r="C2940" s="302"/>
    </row>
    <row r="2941" ht="15">
      <c r="C2941" s="302"/>
    </row>
    <row r="2942" ht="15">
      <c r="C2942" s="302"/>
    </row>
    <row r="2943" ht="15">
      <c r="C2943" s="302"/>
    </row>
    <row r="2944" ht="15">
      <c r="C2944" s="302"/>
    </row>
    <row r="2945" ht="15">
      <c r="C2945" s="302"/>
    </row>
    <row r="2946" ht="15">
      <c r="C2946" s="302"/>
    </row>
    <row r="2947" ht="15">
      <c r="C2947" s="302"/>
    </row>
    <row r="2948" ht="15">
      <c r="C2948" s="302"/>
    </row>
    <row r="2949" ht="15">
      <c r="C2949" s="302"/>
    </row>
    <row r="2950" ht="15">
      <c r="C2950" s="302"/>
    </row>
    <row r="2951" ht="15">
      <c r="C2951" s="302"/>
    </row>
    <row r="2952" ht="15">
      <c r="C2952" s="302"/>
    </row>
    <row r="2953" ht="15">
      <c r="C2953" s="302"/>
    </row>
    <row r="2954" ht="15">
      <c r="C2954" s="302"/>
    </row>
    <row r="2955" ht="15">
      <c r="C2955" s="302"/>
    </row>
    <row r="2956" ht="15">
      <c r="C2956" s="302"/>
    </row>
    <row r="2957" ht="15">
      <c r="C2957" s="302"/>
    </row>
    <row r="2958" ht="15">
      <c r="C2958" s="302"/>
    </row>
    <row r="2959" ht="15">
      <c r="C2959" s="302"/>
    </row>
    <row r="2960" ht="15">
      <c r="C2960" s="302"/>
    </row>
    <row r="2961" ht="15">
      <c r="C2961" s="302"/>
    </row>
    <row r="2962" ht="15">
      <c r="C2962" s="302"/>
    </row>
    <row r="2963" ht="15">
      <c r="C2963" s="302"/>
    </row>
    <row r="2964" ht="15">
      <c r="C2964" s="302"/>
    </row>
    <row r="2965" ht="15">
      <c r="C2965" s="302"/>
    </row>
    <row r="2966" ht="15">
      <c r="C2966" s="302"/>
    </row>
    <row r="2967" ht="15">
      <c r="C2967" s="302"/>
    </row>
    <row r="2968" ht="15">
      <c r="C2968" s="302"/>
    </row>
    <row r="2969" ht="15">
      <c r="C2969" s="302"/>
    </row>
    <row r="2970" ht="15">
      <c r="C2970" s="302"/>
    </row>
    <row r="2971" ht="15">
      <c r="C2971" s="302"/>
    </row>
    <row r="2972" ht="15">
      <c r="C2972" s="302"/>
    </row>
    <row r="2973" ht="15">
      <c r="C2973" s="302"/>
    </row>
    <row r="2974" ht="15">
      <c r="C2974" s="302"/>
    </row>
    <row r="2975" ht="15">
      <c r="C2975" s="302"/>
    </row>
    <row r="2976" ht="15">
      <c r="C2976" s="302"/>
    </row>
    <row r="2977" ht="15">
      <c r="C2977" s="302"/>
    </row>
    <row r="2978" ht="15">
      <c r="C2978" s="302"/>
    </row>
    <row r="2979" ht="15">
      <c r="C2979" s="302"/>
    </row>
    <row r="2980" ht="15">
      <c r="C2980" s="302"/>
    </row>
    <row r="2981" ht="15">
      <c r="C2981" s="302"/>
    </row>
    <row r="2982" ht="15">
      <c r="C2982" s="302"/>
    </row>
    <row r="2983" ht="15">
      <c r="C2983" s="302"/>
    </row>
    <row r="2984" ht="15">
      <c r="C2984" s="302"/>
    </row>
    <row r="2985" ht="15">
      <c r="C2985" s="302"/>
    </row>
    <row r="2986" ht="15">
      <c r="C2986" s="302"/>
    </row>
    <row r="2987" ht="15">
      <c r="C2987" s="302"/>
    </row>
    <row r="2988" ht="15">
      <c r="C2988" s="302"/>
    </row>
    <row r="2989" ht="15">
      <c r="C2989" s="302"/>
    </row>
    <row r="2990" ht="15">
      <c r="C2990" s="302"/>
    </row>
    <row r="2991" ht="15">
      <c r="C2991" s="302"/>
    </row>
    <row r="2992" ht="15">
      <c r="C2992" s="302"/>
    </row>
    <row r="2993" ht="15">
      <c r="C2993" s="302"/>
    </row>
    <row r="2994" ht="15">
      <c r="C2994" s="302"/>
    </row>
    <row r="2995" ht="15">
      <c r="C2995" s="302"/>
    </row>
    <row r="2996" ht="15">
      <c r="C2996" s="302"/>
    </row>
    <row r="2997" ht="15">
      <c r="C2997" s="302"/>
    </row>
    <row r="2998" ht="15">
      <c r="C2998" s="302"/>
    </row>
    <row r="2999" ht="15">
      <c r="C2999" s="302"/>
    </row>
    <row r="3000" ht="15">
      <c r="C3000" s="302"/>
    </row>
    <row r="3001" ht="15">
      <c r="C3001" s="302"/>
    </row>
    <row r="3002" ht="15">
      <c r="C3002" s="302"/>
    </row>
    <row r="3003" ht="15">
      <c r="C3003" s="302"/>
    </row>
    <row r="3004" ht="15">
      <c r="C3004" s="302"/>
    </row>
    <row r="3005" ht="15">
      <c r="C3005" s="302"/>
    </row>
    <row r="3006" ht="15">
      <c r="C3006" s="302"/>
    </row>
    <row r="3007" ht="15">
      <c r="C3007" s="302"/>
    </row>
    <row r="3008" ht="15">
      <c r="C3008" s="302"/>
    </row>
    <row r="3009" ht="15">
      <c r="C3009" s="302"/>
    </row>
    <row r="3010" ht="15">
      <c r="C3010" s="302"/>
    </row>
    <row r="3011" ht="15">
      <c r="C3011" s="302"/>
    </row>
    <row r="3012" ht="15">
      <c r="C3012" s="302"/>
    </row>
    <row r="3013" ht="15">
      <c r="C3013" s="302"/>
    </row>
    <row r="3014" ht="15">
      <c r="C3014" s="302"/>
    </row>
    <row r="3015" ht="15">
      <c r="C3015" s="302"/>
    </row>
    <row r="3016" ht="15">
      <c r="C3016" s="302"/>
    </row>
    <row r="3017" ht="15">
      <c r="C3017" s="302"/>
    </row>
    <row r="3018" ht="15">
      <c r="C3018" s="302"/>
    </row>
    <row r="3019" ht="15">
      <c r="C3019" s="302"/>
    </row>
    <row r="3020" ht="15">
      <c r="C3020" s="302"/>
    </row>
    <row r="3021" ht="15">
      <c r="C3021" s="302"/>
    </row>
    <row r="3022" ht="15">
      <c r="C3022" s="302"/>
    </row>
    <row r="3023" ht="15">
      <c r="C3023" s="302"/>
    </row>
    <row r="3024" ht="15">
      <c r="C3024" s="302"/>
    </row>
    <row r="3025" ht="15">
      <c r="C3025" s="302"/>
    </row>
    <row r="3026" ht="15">
      <c r="C3026" s="302"/>
    </row>
    <row r="3027" ht="15">
      <c r="C3027" s="302"/>
    </row>
    <row r="3028" ht="15">
      <c r="C3028" s="302"/>
    </row>
    <row r="3029" ht="15">
      <c r="C3029" s="302"/>
    </row>
    <row r="3030" ht="15">
      <c r="C3030" s="302"/>
    </row>
    <row r="3031" ht="15">
      <c r="C3031" s="302"/>
    </row>
    <row r="3032" ht="15">
      <c r="C3032" s="302"/>
    </row>
    <row r="3033" ht="15">
      <c r="C3033" s="302"/>
    </row>
    <row r="3034" ht="15">
      <c r="C3034" s="302"/>
    </row>
    <row r="3035" ht="15">
      <c r="C3035" s="302"/>
    </row>
    <row r="3036" ht="15">
      <c r="C3036" s="302"/>
    </row>
    <row r="3037" ht="15">
      <c r="C3037" s="302"/>
    </row>
    <row r="3038" ht="15">
      <c r="C3038" s="302"/>
    </row>
    <row r="3039" ht="15">
      <c r="C3039" s="302"/>
    </row>
    <row r="3040" ht="15">
      <c r="C3040" s="302"/>
    </row>
    <row r="3041" ht="15">
      <c r="C3041" s="302"/>
    </row>
    <row r="3042" ht="15">
      <c r="C3042" s="302"/>
    </row>
    <row r="3043" ht="15">
      <c r="C3043" s="302"/>
    </row>
    <row r="3044" ht="15">
      <c r="C3044" s="302"/>
    </row>
    <row r="3045" ht="15">
      <c r="C3045" s="302"/>
    </row>
    <row r="3046" ht="15">
      <c r="C3046" s="302"/>
    </row>
    <row r="3047" ht="15">
      <c r="C3047" s="302"/>
    </row>
    <row r="3048" ht="15">
      <c r="C3048" s="302"/>
    </row>
    <row r="3049" ht="15">
      <c r="C3049" s="302"/>
    </row>
    <row r="3050" ht="15">
      <c r="C3050" s="302"/>
    </row>
    <row r="3051" ht="15">
      <c r="C3051" s="302"/>
    </row>
    <row r="3052" ht="15">
      <c r="C3052" s="302"/>
    </row>
    <row r="3053" ht="15">
      <c r="C3053" s="302"/>
    </row>
    <row r="3054" ht="15">
      <c r="C3054" s="302"/>
    </row>
    <row r="3055" ht="15">
      <c r="C3055" s="302"/>
    </row>
    <row r="3056" ht="15">
      <c r="C3056" s="302"/>
    </row>
    <row r="3057" ht="15">
      <c r="C3057" s="302"/>
    </row>
    <row r="3058" ht="15">
      <c r="C3058" s="302"/>
    </row>
    <row r="3059" ht="15">
      <c r="C3059" s="302"/>
    </row>
    <row r="3060" ht="15">
      <c r="C3060" s="302"/>
    </row>
    <row r="3061" ht="15">
      <c r="C3061" s="302"/>
    </row>
    <row r="3062" ht="15">
      <c r="C3062" s="302"/>
    </row>
    <row r="3063" ht="15">
      <c r="C3063" s="302"/>
    </row>
    <row r="3064" ht="15">
      <c r="C3064" s="302"/>
    </row>
    <row r="3065" ht="15">
      <c r="C3065" s="302"/>
    </row>
    <row r="3066" ht="15">
      <c r="C3066" s="302"/>
    </row>
    <row r="3067" ht="15">
      <c r="C3067" s="302"/>
    </row>
    <row r="3068" ht="15">
      <c r="C3068" s="302"/>
    </row>
    <row r="3069" ht="15">
      <c r="C3069" s="302"/>
    </row>
    <row r="3070" ht="15">
      <c r="C3070" s="302"/>
    </row>
    <row r="3071" ht="15">
      <c r="C3071" s="302"/>
    </row>
    <row r="3072" ht="15">
      <c r="C3072" s="302"/>
    </row>
    <row r="3073" ht="15">
      <c r="C3073" s="302"/>
    </row>
    <row r="3074" ht="15">
      <c r="C3074" s="302"/>
    </row>
    <row r="3075" ht="15">
      <c r="C3075" s="302"/>
    </row>
    <row r="3076" ht="15">
      <c r="C3076" s="302"/>
    </row>
    <row r="3077" ht="15">
      <c r="C3077" s="302"/>
    </row>
    <row r="3078" ht="15">
      <c r="C3078" s="302"/>
    </row>
    <row r="3079" ht="15">
      <c r="C3079" s="302"/>
    </row>
    <row r="3080" ht="15">
      <c r="C3080" s="302"/>
    </row>
    <row r="3081" ht="15">
      <c r="C3081" s="302"/>
    </row>
    <row r="3082" ht="15">
      <c r="C3082" s="302"/>
    </row>
    <row r="3083" ht="15">
      <c r="C3083" s="302"/>
    </row>
    <row r="3084" ht="15">
      <c r="C3084" s="302"/>
    </row>
    <row r="3085" ht="15">
      <c r="C3085" s="302"/>
    </row>
    <row r="3086" ht="15">
      <c r="C3086" s="302"/>
    </row>
    <row r="3087" ht="15">
      <c r="C3087" s="302"/>
    </row>
    <row r="3088" ht="15">
      <c r="C3088" s="302"/>
    </row>
    <row r="3089" ht="15">
      <c r="C3089" s="302"/>
    </row>
    <row r="3090" ht="15">
      <c r="C3090" s="302"/>
    </row>
    <row r="3091" ht="15">
      <c r="C3091" s="302"/>
    </row>
    <row r="3092" ht="15">
      <c r="C3092" s="302"/>
    </row>
    <row r="3093" ht="15">
      <c r="C3093" s="302"/>
    </row>
    <row r="3094" ht="15">
      <c r="C3094" s="302"/>
    </row>
    <row r="3095" ht="15">
      <c r="C3095" s="302"/>
    </row>
    <row r="3096" ht="15">
      <c r="C3096" s="302"/>
    </row>
    <row r="3097" ht="15">
      <c r="C3097" s="302"/>
    </row>
    <row r="3098" ht="15">
      <c r="C3098" s="302"/>
    </row>
    <row r="3099" ht="15">
      <c r="C3099" s="302"/>
    </row>
    <row r="3100" ht="15">
      <c r="C3100" s="302"/>
    </row>
    <row r="3101" ht="15">
      <c r="C3101" s="302"/>
    </row>
    <row r="3102" ht="15">
      <c r="C3102" s="302"/>
    </row>
    <row r="3103" ht="15">
      <c r="C3103" s="302"/>
    </row>
    <row r="3104" ht="15">
      <c r="C3104" s="302"/>
    </row>
    <row r="3105" ht="15">
      <c r="C3105" s="302"/>
    </row>
    <row r="3106" ht="15">
      <c r="C3106" s="302"/>
    </row>
    <row r="3107" ht="15">
      <c r="C3107" s="302"/>
    </row>
    <row r="3108" ht="15">
      <c r="C3108" s="302"/>
    </row>
    <row r="3109" ht="15">
      <c r="C3109" s="302"/>
    </row>
    <row r="3110" ht="15">
      <c r="C3110" s="302"/>
    </row>
    <row r="3111" ht="15">
      <c r="C3111" s="302"/>
    </row>
    <row r="3112" ht="15">
      <c r="C3112" s="302"/>
    </row>
    <row r="3113" ht="15">
      <c r="C3113" s="302"/>
    </row>
    <row r="3114" ht="15">
      <c r="C3114" s="302"/>
    </row>
    <row r="3115" ht="15">
      <c r="C3115" s="302"/>
    </row>
    <row r="3116" ht="15">
      <c r="C3116" s="302"/>
    </row>
    <row r="3117" ht="15">
      <c r="C3117" s="302"/>
    </row>
    <row r="3118" ht="15">
      <c r="C3118" s="302"/>
    </row>
    <row r="3119" ht="15">
      <c r="C3119" s="302"/>
    </row>
    <row r="3120" ht="15">
      <c r="C3120" s="302"/>
    </row>
    <row r="3121" ht="15">
      <c r="C3121" s="302"/>
    </row>
    <row r="3122" ht="15">
      <c r="C3122" s="302"/>
    </row>
    <row r="3123" ht="15">
      <c r="C3123" s="302"/>
    </row>
    <row r="3124" ht="15">
      <c r="C3124" s="302"/>
    </row>
    <row r="3125" ht="15">
      <c r="C3125" s="302"/>
    </row>
    <row r="3126" ht="15">
      <c r="C3126" s="302"/>
    </row>
    <row r="3127" ht="15">
      <c r="C3127" s="302"/>
    </row>
    <row r="3128" ht="15">
      <c r="C3128" s="302"/>
    </row>
    <row r="3129" ht="15">
      <c r="C3129" s="302"/>
    </row>
    <row r="3130" ht="15">
      <c r="C3130" s="302"/>
    </row>
    <row r="3131" ht="15">
      <c r="C3131" s="302"/>
    </row>
    <row r="3132" ht="15">
      <c r="C3132" s="302"/>
    </row>
    <row r="3133" ht="15">
      <c r="C3133" s="302"/>
    </row>
    <row r="3134" ht="15">
      <c r="C3134" s="302"/>
    </row>
    <row r="3135" ht="15">
      <c r="C3135" s="302"/>
    </row>
    <row r="3136" ht="15">
      <c r="C3136" s="302"/>
    </row>
    <row r="3137" ht="15">
      <c r="C3137" s="302"/>
    </row>
    <row r="3138" ht="15">
      <c r="C3138" s="302"/>
    </row>
    <row r="3139" ht="15">
      <c r="C3139" s="302"/>
    </row>
    <row r="3140" ht="15">
      <c r="C3140" s="302"/>
    </row>
    <row r="3141" ht="15">
      <c r="C3141" s="302"/>
    </row>
    <row r="3142" ht="15">
      <c r="C3142" s="302"/>
    </row>
    <row r="3143" ht="15">
      <c r="C3143" s="302"/>
    </row>
    <row r="3144" ht="15">
      <c r="C3144" s="302"/>
    </row>
    <row r="3145" ht="15">
      <c r="C3145" s="302"/>
    </row>
    <row r="3146" ht="15">
      <c r="C3146" s="302"/>
    </row>
    <row r="3147" ht="15">
      <c r="C3147" s="302"/>
    </row>
    <row r="3148" ht="15">
      <c r="C3148" s="302"/>
    </row>
    <row r="3149" ht="15">
      <c r="C3149" s="302"/>
    </row>
    <row r="3150" ht="15">
      <c r="C3150" s="302"/>
    </row>
    <row r="3151" ht="15">
      <c r="C3151" s="302"/>
    </row>
    <row r="3152" ht="15">
      <c r="C3152" s="302"/>
    </row>
    <row r="3153" ht="15">
      <c r="C3153" s="302"/>
    </row>
    <row r="3154" ht="15">
      <c r="C3154" s="302"/>
    </row>
    <row r="3155" ht="15">
      <c r="C3155" s="302"/>
    </row>
    <row r="3156" ht="15">
      <c r="C3156" s="302"/>
    </row>
    <row r="3157" ht="15">
      <c r="C3157" s="302"/>
    </row>
    <row r="3158" ht="15">
      <c r="C3158" s="302"/>
    </row>
    <row r="3159" ht="15">
      <c r="C3159" s="302"/>
    </row>
    <row r="3160" ht="15">
      <c r="C3160" s="302"/>
    </row>
    <row r="3161" ht="15">
      <c r="C3161" s="302"/>
    </row>
    <row r="3162" ht="15">
      <c r="C3162" s="302"/>
    </row>
    <row r="3163" ht="15">
      <c r="C3163" s="302"/>
    </row>
    <row r="3164" ht="15">
      <c r="C3164" s="302"/>
    </row>
    <row r="3165" ht="15">
      <c r="C3165" s="302"/>
    </row>
    <row r="3166" ht="15">
      <c r="C3166" s="302"/>
    </row>
    <row r="3167" ht="15">
      <c r="C3167" s="302"/>
    </row>
    <row r="3168" ht="15">
      <c r="C3168" s="302"/>
    </row>
    <row r="3169" ht="15">
      <c r="C3169" s="302"/>
    </row>
    <row r="3170" ht="15">
      <c r="C3170" s="302"/>
    </row>
    <row r="3171" ht="15">
      <c r="C3171" s="302"/>
    </row>
    <row r="3172" ht="15">
      <c r="C3172" s="302"/>
    </row>
    <row r="3173" ht="15">
      <c r="C3173" s="302"/>
    </row>
    <row r="3174" ht="15">
      <c r="C3174" s="302"/>
    </row>
    <row r="3175" ht="15">
      <c r="C3175" s="302"/>
    </row>
    <row r="3176" ht="15">
      <c r="C3176" s="302"/>
    </row>
    <row r="3177" ht="15">
      <c r="C3177" s="302"/>
    </row>
    <row r="3178" ht="15">
      <c r="C3178" s="302"/>
    </row>
    <row r="3179" ht="15">
      <c r="C3179" s="302"/>
    </row>
    <row r="3180" ht="15">
      <c r="C3180" s="302"/>
    </row>
    <row r="3181" ht="15">
      <c r="C3181" s="302"/>
    </row>
    <row r="3182" ht="15">
      <c r="C3182" s="302"/>
    </row>
    <row r="3183" ht="15">
      <c r="C3183" s="302"/>
    </row>
    <row r="3184" ht="15">
      <c r="C3184" s="302"/>
    </row>
    <row r="3185" ht="15">
      <c r="C3185" s="302"/>
    </row>
    <row r="3186" ht="15">
      <c r="C3186" s="302"/>
    </row>
    <row r="3187" ht="15">
      <c r="C3187" s="302"/>
    </row>
    <row r="3188" ht="15">
      <c r="C3188" s="302"/>
    </row>
    <row r="3189" ht="15">
      <c r="C3189" s="302"/>
    </row>
    <row r="3190" ht="15">
      <c r="C3190" s="302"/>
    </row>
    <row r="3191" ht="15">
      <c r="C3191" s="302"/>
    </row>
    <row r="3192" ht="15">
      <c r="C3192" s="302"/>
    </row>
    <row r="3193" ht="15">
      <c r="C3193" s="302"/>
    </row>
    <row r="3194" ht="15">
      <c r="C3194" s="302"/>
    </row>
    <row r="3195" ht="15">
      <c r="C3195" s="302"/>
    </row>
    <row r="3196" ht="15">
      <c r="C3196" s="302"/>
    </row>
    <row r="3197" ht="15">
      <c r="C3197" s="302"/>
    </row>
    <row r="3198" ht="15">
      <c r="C3198" s="302"/>
    </row>
    <row r="3199" ht="15">
      <c r="C3199" s="302"/>
    </row>
    <row r="3200" ht="15">
      <c r="C3200" s="302"/>
    </row>
    <row r="3201" ht="15">
      <c r="C3201" s="302"/>
    </row>
    <row r="3202" ht="15">
      <c r="C3202" s="302"/>
    </row>
    <row r="3203" ht="15">
      <c r="C3203" s="302"/>
    </row>
    <row r="3204" ht="15">
      <c r="C3204" s="302"/>
    </row>
    <row r="3205" ht="15">
      <c r="C3205" s="302"/>
    </row>
    <row r="3206" ht="15">
      <c r="C3206" s="302"/>
    </row>
    <row r="3207" ht="15">
      <c r="C3207" s="302"/>
    </row>
    <row r="3208" ht="15">
      <c r="C3208" s="302"/>
    </row>
    <row r="3209" ht="15">
      <c r="C3209" s="302"/>
    </row>
    <row r="3210" ht="15">
      <c r="C3210" s="302"/>
    </row>
    <row r="3211" ht="15">
      <c r="C3211" s="302"/>
    </row>
    <row r="3212" ht="15">
      <c r="C3212" s="302"/>
    </row>
    <row r="3213" ht="15">
      <c r="C3213" s="302"/>
    </row>
    <row r="3214" ht="15">
      <c r="C3214" s="302"/>
    </row>
    <row r="3215" ht="15">
      <c r="C3215" s="302"/>
    </row>
    <row r="3216" ht="15">
      <c r="C3216" s="302"/>
    </row>
    <row r="3217" ht="15">
      <c r="C3217" s="302"/>
    </row>
    <row r="3218" ht="15">
      <c r="C3218" s="302"/>
    </row>
    <row r="3219" ht="15">
      <c r="C3219" s="302"/>
    </row>
    <row r="3220" ht="15">
      <c r="C3220" s="302"/>
    </row>
    <row r="3221" ht="15">
      <c r="C3221" s="302"/>
    </row>
    <row r="3222" ht="15">
      <c r="C3222" s="302"/>
    </row>
    <row r="3223" ht="15">
      <c r="C3223" s="302"/>
    </row>
    <row r="3224" ht="15">
      <c r="C3224" s="302"/>
    </row>
    <row r="3225" ht="15">
      <c r="C3225" s="302"/>
    </row>
    <row r="3226" ht="15">
      <c r="C3226" s="302"/>
    </row>
    <row r="3227" ht="15">
      <c r="C3227" s="302"/>
    </row>
    <row r="3228" ht="15">
      <c r="C3228" s="302"/>
    </row>
    <row r="3229" ht="15">
      <c r="C3229" s="302"/>
    </row>
    <row r="3230" ht="15">
      <c r="C3230" s="302"/>
    </row>
    <row r="3231" ht="15">
      <c r="C3231" s="302"/>
    </row>
    <row r="3232" ht="15">
      <c r="C3232" s="302"/>
    </row>
    <row r="3233" ht="15">
      <c r="C3233" s="302"/>
    </row>
    <row r="3234" ht="15">
      <c r="C3234" s="302"/>
    </row>
    <row r="3235" ht="15">
      <c r="C3235" s="302"/>
    </row>
    <row r="3236" ht="15">
      <c r="C3236" s="302"/>
    </row>
    <row r="3237" ht="15">
      <c r="C3237" s="302"/>
    </row>
    <row r="3238" ht="15">
      <c r="C3238" s="302"/>
    </row>
    <row r="3239" ht="15">
      <c r="C3239" s="302"/>
    </row>
    <row r="3240" ht="15">
      <c r="C3240" s="302"/>
    </row>
    <row r="3241" ht="15">
      <c r="C3241" s="302"/>
    </row>
    <row r="3242" ht="15">
      <c r="C3242" s="302"/>
    </row>
    <row r="3243" ht="15">
      <c r="C3243" s="302"/>
    </row>
    <row r="3244" ht="15">
      <c r="C3244" s="302"/>
    </row>
    <row r="3245" ht="15">
      <c r="C3245" s="302"/>
    </row>
    <row r="3246" ht="15">
      <c r="C3246" s="302"/>
    </row>
    <row r="3247" ht="15">
      <c r="C3247" s="302"/>
    </row>
    <row r="3248" ht="15">
      <c r="C3248" s="302"/>
    </row>
    <row r="3249" ht="15">
      <c r="C3249" s="302"/>
    </row>
    <row r="3250" ht="15">
      <c r="C3250" s="302"/>
    </row>
    <row r="3251" ht="15">
      <c r="C3251" s="302"/>
    </row>
    <row r="3252" ht="15">
      <c r="C3252" s="302"/>
    </row>
    <row r="3253" ht="15">
      <c r="C3253" s="302"/>
    </row>
    <row r="3254" ht="15">
      <c r="C3254" s="302"/>
    </row>
    <row r="3255" ht="15">
      <c r="C3255" s="302"/>
    </row>
    <row r="3256" ht="15">
      <c r="C3256" s="302"/>
    </row>
    <row r="3257" ht="15">
      <c r="C3257" s="302"/>
    </row>
    <row r="3258" ht="15">
      <c r="C3258" s="302"/>
    </row>
    <row r="3259" ht="15">
      <c r="C3259" s="302"/>
    </row>
    <row r="3260" ht="15">
      <c r="C3260" s="302"/>
    </row>
    <row r="3261" ht="15">
      <c r="C3261" s="302"/>
    </row>
    <row r="3262" ht="15">
      <c r="C3262" s="302"/>
    </row>
    <row r="3263" ht="15">
      <c r="C3263" s="302"/>
    </row>
    <row r="3264" ht="15">
      <c r="C3264" s="302"/>
    </row>
    <row r="3265" ht="15">
      <c r="C3265" s="302"/>
    </row>
    <row r="3266" ht="15">
      <c r="C3266" s="302"/>
    </row>
    <row r="3267" ht="15">
      <c r="C3267" s="302"/>
    </row>
    <row r="3268" ht="15">
      <c r="C3268" s="302"/>
    </row>
    <row r="3269" ht="15">
      <c r="C3269" s="302"/>
    </row>
    <row r="3270" ht="15">
      <c r="C3270" s="302"/>
    </row>
    <row r="3271" ht="15">
      <c r="C3271" s="302"/>
    </row>
    <row r="3272" ht="15">
      <c r="C3272" s="302"/>
    </row>
    <row r="3273" ht="15">
      <c r="C3273" s="302"/>
    </row>
    <row r="3274" ht="15">
      <c r="C3274" s="302"/>
    </row>
    <row r="3275" ht="15">
      <c r="C3275" s="302"/>
    </row>
    <row r="3276" ht="15">
      <c r="C3276" s="302"/>
    </row>
    <row r="3277" ht="15">
      <c r="C3277" s="302"/>
    </row>
    <row r="3278" ht="15">
      <c r="C3278" s="302"/>
    </row>
    <row r="3279" ht="15">
      <c r="C3279" s="302"/>
    </row>
    <row r="3280" ht="15">
      <c r="C3280" s="302"/>
    </row>
    <row r="3281" ht="15">
      <c r="C3281" s="302"/>
    </row>
    <row r="3282" ht="15">
      <c r="C3282" s="302"/>
    </row>
    <row r="3283" ht="15">
      <c r="C3283" s="302"/>
    </row>
    <row r="3284" ht="15">
      <c r="C3284" s="302"/>
    </row>
    <row r="3285" ht="15">
      <c r="C3285" s="302"/>
    </row>
    <row r="3286" ht="15">
      <c r="C3286" s="302"/>
    </row>
    <row r="3287" ht="15">
      <c r="C3287" s="302"/>
    </row>
    <row r="3288" ht="15">
      <c r="C3288" s="302"/>
    </row>
    <row r="3289" ht="15">
      <c r="C3289" s="302"/>
    </row>
    <row r="3290" ht="15">
      <c r="C3290" s="302"/>
    </row>
    <row r="3291" ht="15">
      <c r="C3291" s="302"/>
    </row>
    <row r="3292" ht="15">
      <c r="C3292" s="302"/>
    </row>
    <row r="3293" ht="15">
      <c r="C3293" s="302"/>
    </row>
    <row r="3294" ht="15">
      <c r="C3294" s="302"/>
    </row>
    <row r="3295" ht="15">
      <c r="C3295" s="302"/>
    </row>
    <row r="3296" ht="15">
      <c r="C3296" s="302"/>
    </row>
    <row r="3297" ht="15">
      <c r="C3297" s="302"/>
    </row>
    <row r="3298" ht="15">
      <c r="C3298" s="302"/>
    </row>
    <row r="3299" ht="15">
      <c r="C3299" s="302"/>
    </row>
    <row r="3300" ht="15">
      <c r="C3300" s="302"/>
    </row>
    <row r="3301" ht="15">
      <c r="C3301" s="302"/>
    </row>
    <row r="3302" ht="15">
      <c r="C3302" s="302"/>
    </row>
    <row r="3303" ht="15">
      <c r="C3303" s="302"/>
    </row>
    <row r="3304" ht="15">
      <c r="C3304" s="302"/>
    </row>
    <row r="3305" ht="15">
      <c r="C3305" s="302"/>
    </row>
    <row r="3306" ht="15">
      <c r="C3306" s="302"/>
    </row>
    <row r="3307" ht="15">
      <c r="C3307" s="302"/>
    </row>
    <row r="3308" ht="15">
      <c r="C3308" s="302"/>
    </row>
    <row r="3309" ht="15">
      <c r="C3309" s="302"/>
    </row>
    <row r="3310" ht="15">
      <c r="C3310" s="302"/>
    </row>
    <row r="3311" ht="15">
      <c r="C3311" s="302"/>
    </row>
    <row r="3312" ht="15">
      <c r="C3312" s="302"/>
    </row>
    <row r="3313" ht="15">
      <c r="C3313" s="302"/>
    </row>
    <row r="3314" ht="15">
      <c r="C3314" s="302"/>
    </row>
    <row r="3315" ht="15">
      <c r="C3315" s="302"/>
    </row>
    <row r="3316" ht="15">
      <c r="C3316" s="302"/>
    </row>
    <row r="3317" ht="15">
      <c r="C3317" s="302"/>
    </row>
    <row r="3318" ht="15">
      <c r="C3318" s="302"/>
    </row>
    <row r="3319" ht="15">
      <c r="C3319" s="302"/>
    </row>
    <row r="3320" ht="15">
      <c r="C3320" s="302"/>
    </row>
    <row r="3321" ht="15">
      <c r="C3321" s="302"/>
    </row>
    <row r="3322" ht="15">
      <c r="C3322" s="302"/>
    </row>
    <row r="3323" ht="15">
      <c r="C3323" s="302"/>
    </row>
    <row r="3324" ht="15">
      <c r="C3324" s="302"/>
    </row>
    <row r="3325" ht="15">
      <c r="C3325" s="302"/>
    </row>
    <row r="3326" ht="15">
      <c r="C3326" s="302"/>
    </row>
    <row r="3327" ht="15">
      <c r="C3327" s="302"/>
    </row>
    <row r="3328" ht="15">
      <c r="C3328" s="302"/>
    </row>
    <row r="3329" ht="15">
      <c r="C3329" s="302"/>
    </row>
    <row r="3330" ht="15">
      <c r="C3330" s="302"/>
    </row>
    <row r="3331" ht="15">
      <c r="C3331" s="302"/>
    </row>
    <row r="3332" ht="15">
      <c r="C3332" s="302"/>
    </row>
    <row r="3333" ht="15">
      <c r="C3333" s="302"/>
    </row>
    <row r="3334" ht="15">
      <c r="C3334" s="302"/>
    </row>
    <row r="3335" ht="15">
      <c r="C3335" s="302"/>
    </row>
    <row r="3336" ht="15">
      <c r="C3336" s="302"/>
    </row>
    <row r="3337" ht="15">
      <c r="C3337" s="302"/>
    </row>
    <row r="3338" ht="15">
      <c r="C3338" s="302"/>
    </row>
    <row r="3339" ht="15">
      <c r="C3339" s="302"/>
    </row>
    <row r="3340" ht="15">
      <c r="C3340" s="302"/>
    </row>
    <row r="3341" ht="15">
      <c r="C3341" s="302"/>
    </row>
    <row r="3342" ht="15">
      <c r="C3342" s="302"/>
    </row>
    <row r="3343" ht="15">
      <c r="C3343" s="302"/>
    </row>
    <row r="3344" ht="15">
      <c r="C3344" s="302"/>
    </row>
    <row r="3345" ht="15">
      <c r="C3345" s="302"/>
    </row>
    <row r="3346" ht="15">
      <c r="C3346" s="302"/>
    </row>
    <row r="3347" ht="15">
      <c r="C3347" s="302"/>
    </row>
    <row r="3348" ht="15">
      <c r="C3348" s="302"/>
    </row>
    <row r="3349" ht="15">
      <c r="C3349" s="302"/>
    </row>
    <row r="3350" ht="15">
      <c r="C3350" s="302"/>
    </row>
    <row r="3351" ht="15">
      <c r="C3351" s="302"/>
    </row>
    <row r="3352" ht="15">
      <c r="C3352" s="302"/>
    </row>
    <row r="3353" ht="15">
      <c r="C3353" s="302"/>
    </row>
    <row r="3354" ht="15">
      <c r="C3354" s="302"/>
    </row>
    <row r="3355" ht="15">
      <c r="C3355" s="302"/>
    </row>
    <row r="3356" ht="15">
      <c r="C3356" s="302"/>
    </row>
    <row r="3357" ht="15">
      <c r="C3357" s="302"/>
    </row>
    <row r="3358" ht="15">
      <c r="C3358" s="302"/>
    </row>
    <row r="3359" ht="15">
      <c r="C3359" s="302"/>
    </row>
    <row r="3360" ht="15">
      <c r="C3360" s="302"/>
    </row>
    <row r="3361" ht="15">
      <c r="C3361" s="302"/>
    </row>
    <row r="3362" ht="15">
      <c r="C3362" s="302"/>
    </row>
    <row r="3363" ht="15">
      <c r="C3363" s="302"/>
    </row>
    <row r="3364" ht="15">
      <c r="C3364" s="302"/>
    </row>
    <row r="3365" ht="15">
      <c r="C3365" s="302"/>
    </row>
    <row r="3366" ht="15">
      <c r="C3366" s="302"/>
    </row>
    <row r="3367" ht="15">
      <c r="C3367" s="302"/>
    </row>
    <row r="3368" ht="15">
      <c r="C3368" s="302"/>
    </row>
    <row r="3369" ht="15">
      <c r="C3369" s="302"/>
    </row>
    <row r="3370" ht="15">
      <c r="C3370" s="302"/>
    </row>
    <row r="3371" ht="15">
      <c r="C3371" s="302"/>
    </row>
    <row r="3372" ht="15">
      <c r="C3372" s="302"/>
    </row>
    <row r="3373" ht="15">
      <c r="C3373" s="302"/>
    </row>
    <row r="3374" ht="15">
      <c r="C3374" s="302"/>
    </row>
    <row r="3375" ht="15">
      <c r="C3375" s="302"/>
    </row>
    <row r="3376" ht="15">
      <c r="C3376" s="302"/>
    </row>
    <row r="3377" ht="15">
      <c r="C3377" s="302"/>
    </row>
    <row r="3378" ht="15">
      <c r="C3378" s="302"/>
    </row>
    <row r="3379" ht="15">
      <c r="C3379" s="302"/>
    </row>
    <row r="3380" ht="15">
      <c r="C3380" s="302"/>
    </row>
    <row r="3381" ht="15">
      <c r="C3381" s="302"/>
    </row>
    <row r="3382" ht="15">
      <c r="C3382" s="302"/>
    </row>
    <row r="3383" ht="15">
      <c r="C3383" s="302"/>
    </row>
    <row r="3384" ht="15">
      <c r="C3384" s="302"/>
    </row>
    <row r="3385" ht="15">
      <c r="C3385" s="302"/>
    </row>
    <row r="3386" ht="15">
      <c r="C3386" s="302"/>
    </row>
    <row r="3387" ht="15">
      <c r="C3387" s="302"/>
    </row>
    <row r="3388" ht="15">
      <c r="C3388" s="302"/>
    </row>
    <row r="3389" ht="15">
      <c r="C3389" s="302"/>
    </row>
    <row r="3390" ht="15">
      <c r="C3390" s="302"/>
    </row>
    <row r="3391" ht="15">
      <c r="C3391" s="302"/>
    </row>
    <row r="3392" ht="15">
      <c r="C3392" s="302"/>
    </row>
    <row r="3393" ht="15">
      <c r="C3393" s="302"/>
    </row>
    <row r="3394" ht="15">
      <c r="C3394" s="302"/>
    </row>
    <row r="3395" ht="15">
      <c r="C3395" s="302"/>
    </row>
    <row r="3396" ht="15">
      <c r="C3396" s="302"/>
    </row>
    <row r="3397" ht="15">
      <c r="C3397" s="302"/>
    </row>
    <row r="3398" ht="15">
      <c r="C3398" s="302"/>
    </row>
    <row r="3399" ht="15">
      <c r="C3399" s="302"/>
    </row>
    <row r="3400" ht="15">
      <c r="C3400" s="302"/>
    </row>
    <row r="3401" ht="15">
      <c r="C3401" s="302"/>
    </row>
    <row r="3402" ht="15">
      <c r="C3402" s="302"/>
    </row>
    <row r="3403" ht="15">
      <c r="C3403" s="302"/>
    </row>
    <row r="3404" ht="15">
      <c r="C3404" s="302"/>
    </row>
    <row r="3405" ht="15">
      <c r="C3405" s="302"/>
    </row>
    <row r="3406" ht="15">
      <c r="C3406" s="302"/>
    </row>
    <row r="3407" ht="15">
      <c r="C3407" s="302"/>
    </row>
    <row r="3408" ht="15">
      <c r="C3408" s="302"/>
    </row>
    <row r="3409" ht="15">
      <c r="C3409" s="302"/>
    </row>
    <row r="3410" ht="15">
      <c r="C3410" s="302"/>
    </row>
    <row r="3411" ht="15">
      <c r="C3411" s="302"/>
    </row>
    <row r="3412" ht="15">
      <c r="C3412" s="302"/>
    </row>
    <row r="3413" ht="15">
      <c r="C3413" s="302"/>
    </row>
    <row r="3414" ht="15">
      <c r="C3414" s="302"/>
    </row>
    <row r="3415" ht="15">
      <c r="C3415" s="302"/>
    </row>
    <row r="3416" ht="15">
      <c r="C3416" s="302"/>
    </row>
    <row r="3417" ht="15">
      <c r="C3417" s="302"/>
    </row>
    <row r="3418" ht="15">
      <c r="C3418" s="302"/>
    </row>
    <row r="3419" ht="15">
      <c r="C3419" s="302"/>
    </row>
    <row r="3420" ht="15">
      <c r="C3420" s="302"/>
    </row>
    <row r="3421" ht="15">
      <c r="C3421" s="302"/>
    </row>
    <row r="3422" ht="15">
      <c r="C3422" s="302"/>
    </row>
    <row r="3423" ht="15">
      <c r="C3423" s="302"/>
    </row>
    <row r="3424" ht="15">
      <c r="C3424" s="302"/>
    </row>
    <row r="3425" ht="15">
      <c r="C3425" s="302"/>
    </row>
    <row r="3426" ht="15">
      <c r="C3426" s="302"/>
    </row>
    <row r="3427" ht="15">
      <c r="C3427" s="302"/>
    </row>
    <row r="3428" ht="15">
      <c r="C3428" s="302"/>
    </row>
    <row r="3429" ht="15">
      <c r="C3429" s="302"/>
    </row>
    <row r="3430" ht="15">
      <c r="C3430" s="302"/>
    </row>
    <row r="3431" ht="15">
      <c r="C3431" s="302"/>
    </row>
    <row r="3432" ht="15">
      <c r="C3432" s="302"/>
    </row>
    <row r="3433" ht="15">
      <c r="C3433" s="302"/>
    </row>
    <row r="3434" ht="15">
      <c r="C3434" s="302"/>
    </row>
    <row r="3435" ht="15">
      <c r="C3435" s="302"/>
    </row>
    <row r="3436" ht="15">
      <c r="C3436" s="302"/>
    </row>
    <row r="3437" ht="15">
      <c r="C3437" s="302"/>
    </row>
    <row r="3438" ht="15">
      <c r="C3438" s="302"/>
    </row>
    <row r="3439" ht="15">
      <c r="C3439" s="302"/>
    </row>
    <row r="3440" ht="15">
      <c r="C3440" s="302"/>
    </row>
    <row r="3441" ht="15">
      <c r="C3441" s="302"/>
    </row>
    <row r="3442" ht="15">
      <c r="C3442" s="302"/>
    </row>
    <row r="3443" ht="15">
      <c r="C3443" s="302"/>
    </row>
    <row r="3444" ht="15">
      <c r="C3444" s="302"/>
    </row>
    <row r="3445" ht="15">
      <c r="C3445" s="302"/>
    </row>
    <row r="3446" ht="15">
      <c r="C3446" s="302"/>
    </row>
    <row r="3447" ht="15">
      <c r="C3447" s="302"/>
    </row>
    <row r="3448" ht="15">
      <c r="C3448" s="302"/>
    </row>
    <row r="3449" ht="15">
      <c r="C3449" s="302"/>
    </row>
    <row r="3450" ht="15">
      <c r="C3450" s="302"/>
    </row>
    <row r="3451" ht="15">
      <c r="C3451" s="302"/>
    </row>
    <row r="3452" ht="15">
      <c r="C3452" s="302"/>
    </row>
    <row r="3453" ht="15">
      <c r="C3453" s="302"/>
    </row>
    <row r="3454" ht="15">
      <c r="C3454" s="302"/>
    </row>
    <row r="3455" ht="15">
      <c r="C3455" s="302"/>
    </row>
    <row r="3456" ht="15">
      <c r="C3456" s="302"/>
    </row>
    <row r="3457" ht="15">
      <c r="C3457" s="302"/>
    </row>
    <row r="3458" ht="15">
      <c r="C3458" s="302"/>
    </row>
    <row r="3459" ht="15">
      <c r="C3459" s="302"/>
    </row>
    <row r="3460" ht="15">
      <c r="C3460" s="302"/>
    </row>
    <row r="3461" ht="15">
      <c r="C3461" s="302"/>
    </row>
    <row r="3462" ht="15">
      <c r="C3462" s="302"/>
    </row>
    <row r="3463" ht="15">
      <c r="C3463" s="302"/>
    </row>
    <row r="3464" ht="15">
      <c r="C3464" s="302"/>
    </row>
    <row r="3465" ht="15">
      <c r="C3465" s="302"/>
    </row>
    <row r="3466" ht="15">
      <c r="C3466" s="302"/>
    </row>
    <row r="3467" ht="15">
      <c r="C3467" s="302"/>
    </row>
    <row r="3468" ht="15">
      <c r="C3468" s="302"/>
    </row>
    <row r="3469" ht="15">
      <c r="C3469" s="302"/>
    </row>
    <row r="3470" ht="15">
      <c r="C3470" s="302"/>
    </row>
    <row r="3471" ht="15">
      <c r="C3471" s="302"/>
    </row>
    <row r="3472" ht="15">
      <c r="C3472" s="302"/>
    </row>
    <row r="3473" ht="15">
      <c r="C3473" s="302"/>
    </row>
    <row r="3474" ht="15">
      <c r="C3474" s="302"/>
    </row>
    <row r="3475" ht="15">
      <c r="C3475" s="302"/>
    </row>
    <row r="3476" ht="15">
      <c r="C3476" s="302"/>
    </row>
    <row r="3477" ht="15">
      <c r="C3477" s="302"/>
    </row>
    <row r="3478" ht="15">
      <c r="C3478" s="302"/>
    </row>
    <row r="3479" ht="15">
      <c r="C3479" s="302"/>
    </row>
    <row r="3480" ht="15">
      <c r="C3480" s="302"/>
    </row>
    <row r="3481" ht="15">
      <c r="C3481" s="302"/>
    </row>
    <row r="3482" ht="15">
      <c r="C3482" s="302"/>
    </row>
    <row r="3483" ht="15">
      <c r="C3483" s="302"/>
    </row>
    <row r="3484" ht="15">
      <c r="C3484" s="302"/>
    </row>
    <row r="3485" ht="15">
      <c r="C3485" s="302"/>
    </row>
    <row r="3486" ht="15">
      <c r="C3486" s="302"/>
    </row>
    <row r="3487" ht="15">
      <c r="C3487" s="302"/>
    </row>
    <row r="3488" ht="15">
      <c r="C3488" s="302"/>
    </row>
    <row r="3489" ht="15">
      <c r="C3489" s="302"/>
    </row>
    <row r="3490" ht="15">
      <c r="C3490" s="302"/>
    </row>
    <row r="3491" ht="15">
      <c r="C3491" s="302"/>
    </row>
    <row r="3492" ht="15">
      <c r="C3492" s="302"/>
    </row>
    <row r="3493" ht="15">
      <c r="C3493" s="302"/>
    </row>
    <row r="3494" ht="15">
      <c r="C3494" s="302"/>
    </row>
    <row r="3495" ht="15">
      <c r="C3495" s="302"/>
    </row>
    <row r="3496" ht="15">
      <c r="C3496" s="302"/>
    </row>
    <row r="3497" ht="15">
      <c r="C3497" s="302"/>
    </row>
    <row r="3498" ht="15">
      <c r="C3498" s="302"/>
    </row>
    <row r="3499" ht="15">
      <c r="C3499" s="302"/>
    </row>
    <row r="3500" ht="15">
      <c r="C3500" s="302"/>
    </row>
    <row r="3501" ht="15">
      <c r="C3501" s="302"/>
    </row>
    <row r="3502" ht="15">
      <c r="C3502" s="302"/>
    </row>
    <row r="3503" ht="15">
      <c r="C3503" s="302"/>
    </row>
    <row r="3504" ht="15">
      <c r="C3504" s="302"/>
    </row>
    <row r="3505" ht="15">
      <c r="C3505" s="302"/>
    </row>
    <row r="3506" ht="15">
      <c r="C3506" s="302"/>
    </row>
    <row r="3507" ht="15">
      <c r="C3507" s="302"/>
    </row>
    <row r="3508" ht="15">
      <c r="C3508" s="302"/>
    </row>
    <row r="3509" ht="15">
      <c r="C3509" s="302"/>
    </row>
    <row r="3510" ht="15">
      <c r="C3510" s="302"/>
    </row>
    <row r="3511" ht="15">
      <c r="C3511" s="302"/>
    </row>
    <row r="3512" ht="15">
      <c r="C3512" s="302"/>
    </row>
    <row r="3513" ht="15">
      <c r="C3513" s="302"/>
    </row>
    <row r="3514" ht="15">
      <c r="C3514" s="302"/>
    </row>
    <row r="3515" ht="15">
      <c r="C3515" s="302"/>
    </row>
    <row r="3516" ht="15">
      <c r="C3516" s="302"/>
    </row>
    <row r="3517" ht="15">
      <c r="C3517" s="302"/>
    </row>
    <row r="3518" ht="15">
      <c r="C3518" s="302"/>
    </row>
    <row r="3519" ht="15">
      <c r="C3519" s="302"/>
    </row>
    <row r="3520" ht="15">
      <c r="C3520" s="302"/>
    </row>
    <row r="3521" ht="15">
      <c r="C3521" s="302"/>
    </row>
    <row r="3522" ht="15">
      <c r="C3522" s="302"/>
    </row>
    <row r="3523" ht="15">
      <c r="C3523" s="302"/>
    </row>
    <row r="3524" ht="15">
      <c r="C3524" s="302"/>
    </row>
    <row r="3525" ht="15">
      <c r="C3525" s="302"/>
    </row>
    <row r="3526" ht="15">
      <c r="C3526" s="302"/>
    </row>
    <row r="3527" ht="15">
      <c r="C3527" s="302"/>
    </row>
    <row r="3528" ht="15">
      <c r="C3528" s="302"/>
    </row>
    <row r="3529" ht="15">
      <c r="C3529" s="302"/>
    </row>
    <row r="3530" ht="15">
      <c r="C3530" s="302"/>
    </row>
    <row r="3531" ht="15">
      <c r="C3531" s="302"/>
    </row>
    <row r="3532" ht="15">
      <c r="C3532" s="302"/>
    </row>
    <row r="3533" ht="15">
      <c r="C3533" s="302"/>
    </row>
    <row r="3534" ht="15">
      <c r="C3534" s="302"/>
    </row>
    <row r="3535" ht="15">
      <c r="C3535" s="302"/>
    </row>
    <row r="3536" ht="15">
      <c r="C3536" s="302"/>
    </row>
    <row r="3537" ht="15">
      <c r="C3537" s="302"/>
    </row>
    <row r="3538" ht="15">
      <c r="C3538" s="302"/>
    </row>
    <row r="3539" ht="15">
      <c r="C3539" s="302"/>
    </row>
    <row r="3540" ht="15">
      <c r="C3540" s="302"/>
    </row>
    <row r="3541" ht="15">
      <c r="C3541" s="302"/>
    </row>
    <row r="3542" ht="15">
      <c r="C3542" s="302"/>
    </row>
    <row r="3543" ht="15">
      <c r="C3543" s="302"/>
    </row>
    <row r="3544" ht="15">
      <c r="C3544" s="302"/>
    </row>
    <row r="3545" ht="15">
      <c r="C3545" s="302"/>
    </row>
    <row r="3546" ht="15">
      <c r="C3546" s="302"/>
    </row>
    <row r="3547" ht="15">
      <c r="C3547" s="302"/>
    </row>
    <row r="3548" ht="15">
      <c r="C3548" s="302"/>
    </row>
    <row r="3549" ht="15">
      <c r="C3549" s="302"/>
    </row>
    <row r="3550" ht="15">
      <c r="C3550" s="302"/>
    </row>
    <row r="3551" ht="15">
      <c r="C3551" s="302"/>
    </row>
    <row r="3552" ht="15">
      <c r="C3552" s="302"/>
    </row>
    <row r="3553" ht="15">
      <c r="C3553" s="302"/>
    </row>
    <row r="3554" ht="15">
      <c r="C3554" s="302"/>
    </row>
    <row r="3555" ht="15">
      <c r="C3555" s="302"/>
    </row>
    <row r="3556" ht="15">
      <c r="C3556" s="302"/>
    </row>
    <row r="3557" ht="15">
      <c r="C3557" s="302"/>
    </row>
    <row r="3558" ht="15">
      <c r="C3558" s="302"/>
    </row>
    <row r="3559" ht="15">
      <c r="C3559" s="302"/>
    </row>
    <row r="3560" ht="15">
      <c r="C3560" s="302"/>
    </row>
    <row r="3561" ht="15">
      <c r="C3561" s="302"/>
    </row>
    <row r="3562" ht="15">
      <c r="C3562" s="302"/>
    </row>
    <row r="3563" ht="15">
      <c r="C3563" s="302"/>
    </row>
    <row r="3564" ht="15">
      <c r="C3564" s="302"/>
    </row>
    <row r="3565" ht="15">
      <c r="C3565" s="302"/>
    </row>
    <row r="3566" ht="15">
      <c r="C3566" s="302"/>
    </row>
    <row r="3567" ht="15">
      <c r="C3567" s="302"/>
    </row>
    <row r="3568" ht="15">
      <c r="C3568" s="302"/>
    </row>
    <row r="3569" ht="15">
      <c r="C3569" s="302"/>
    </row>
    <row r="3570" ht="15">
      <c r="C3570" s="302"/>
    </row>
    <row r="3571" ht="15">
      <c r="C3571" s="302"/>
    </row>
    <row r="3572" ht="15">
      <c r="C3572" s="302"/>
    </row>
    <row r="3573" ht="15">
      <c r="C3573" s="302"/>
    </row>
    <row r="3574" ht="15">
      <c r="C3574" s="302"/>
    </row>
    <row r="3575" ht="15">
      <c r="C3575" s="302"/>
    </row>
    <row r="3576" ht="15">
      <c r="C3576" s="302"/>
    </row>
    <row r="3577" ht="15">
      <c r="C3577" s="302"/>
    </row>
    <row r="3578" ht="15">
      <c r="C3578" s="302"/>
    </row>
    <row r="3579" ht="15">
      <c r="C3579" s="302"/>
    </row>
    <row r="3580" ht="15">
      <c r="C3580" s="302"/>
    </row>
    <row r="3581" ht="15">
      <c r="C3581" s="302"/>
    </row>
    <row r="3582" ht="15">
      <c r="C3582" s="302"/>
    </row>
    <row r="3583" ht="15">
      <c r="C3583" s="302"/>
    </row>
    <row r="3584" ht="15">
      <c r="C3584" s="302"/>
    </row>
    <row r="3585" ht="15">
      <c r="C3585" s="302"/>
    </row>
    <row r="3586" ht="15">
      <c r="C3586" s="302"/>
    </row>
    <row r="3587" ht="15">
      <c r="C3587" s="302"/>
    </row>
    <row r="3588" ht="15">
      <c r="C3588" s="302"/>
    </row>
    <row r="3589" ht="15">
      <c r="C3589" s="302"/>
    </row>
    <row r="3590" ht="15">
      <c r="C3590" s="302"/>
    </row>
    <row r="3591" ht="15">
      <c r="C3591" s="302"/>
    </row>
    <row r="3592" ht="15">
      <c r="C3592" s="302"/>
    </row>
    <row r="3593" ht="15">
      <c r="C3593" s="302"/>
    </row>
    <row r="3594" ht="15">
      <c r="C3594" s="302"/>
    </row>
    <row r="3595" ht="15">
      <c r="C3595" s="302"/>
    </row>
    <row r="3596" ht="15">
      <c r="C3596" s="302"/>
    </row>
    <row r="3597" ht="15">
      <c r="C3597" s="302"/>
    </row>
    <row r="3598" ht="15">
      <c r="C3598" s="302"/>
    </row>
    <row r="3599" ht="15">
      <c r="C3599" s="302"/>
    </row>
    <row r="3600" ht="15">
      <c r="C3600" s="302"/>
    </row>
    <row r="3601" ht="15">
      <c r="C3601" s="302"/>
    </row>
    <row r="3602" ht="15">
      <c r="C3602" s="302"/>
    </row>
    <row r="3603" ht="15">
      <c r="C3603" s="302"/>
    </row>
    <row r="3604" ht="15">
      <c r="C3604" s="302"/>
    </row>
    <row r="3605" ht="15">
      <c r="C3605" s="302"/>
    </row>
    <row r="3606" ht="15">
      <c r="C3606" s="302"/>
    </row>
    <row r="3607" ht="15">
      <c r="C3607" s="302"/>
    </row>
    <row r="3608" ht="15">
      <c r="C3608" s="302"/>
    </row>
    <row r="3609" ht="15">
      <c r="C3609" s="302"/>
    </row>
    <row r="3610" ht="15">
      <c r="C3610" s="302"/>
    </row>
    <row r="3611" ht="15">
      <c r="C3611" s="302"/>
    </row>
    <row r="3612" ht="15">
      <c r="C3612" s="302"/>
    </row>
    <row r="3613" ht="15">
      <c r="C3613" s="302"/>
    </row>
    <row r="3614" ht="15">
      <c r="C3614" s="302"/>
    </row>
    <row r="3615" ht="15">
      <c r="C3615" s="302"/>
    </row>
    <row r="3616" ht="15">
      <c r="C3616" s="302"/>
    </row>
    <row r="3617" ht="15">
      <c r="C3617" s="302"/>
    </row>
    <row r="3618" ht="15">
      <c r="C3618" s="302"/>
    </row>
    <row r="3619" ht="15">
      <c r="C3619" s="302"/>
    </row>
    <row r="3620" ht="15">
      <c r="C3620" s="302"/>
    </row>
    <row r="3621" ht="15">
      <c r="C3621" s="302"/>
    </row>
    <row r="3622" ht="15">
      <c r="C3622" s="302"/>
    </row>
    <row r="3623" ht="15">
      <c r="C3623" s="302"/>
    </row>
    <row r="3624" ht="15">
      <c r="C3624" s="302"/>
    </row>
    <row r="3625" ht="15">
      <c r="C3625" s="302"/>
    </row>
    <row r="3626" ht="15">
      <c r="C3626" s="302"/>
    </row>
    <row r="3627" ht="15">
      <c r="C3627" s="302"/>
    </row>
    <row r="3628" ht="15">
      <c r="C3628" s="302"/>
    </row>
    <row r="3629" ht="15">
      <c r="C3629" s="302"/>
    </row>
    <row r="3630" ht="15">
      <c r="C3630" s="302"/>
    </row>
    <row r="3631" ht="15">
      <c r="C3631" s="302"/>
    </row>
    <row r="3632" ht="15">
      <c r="C3632" s="302"/>
    </row>
    <row r="3633" ht="15">
      <c r="C3633" s="302"/>
    </row>
    <row r="3634" ht="15">
      <c r="C3634" s="302"/>
    </row>
    <row r="3635" ht="15">
      <c r="C3635" s="302"/>
    </row>
    <row r="3636" ht="15">
      <c r="C3636" s="302"/>
    </row>
    <row r="3637" ht="15">
      <c r="C3637" s="302"/>
    </row>
    <row r="3638" ht="15">
      <c r="C3638" s="302"/>
    </row>
    <row r="3639" ht="15">
      <c r="C3639" s="302"/>
    </row>
    <row r="3640" ht="15">
      <c r="C3640" s="302"/>
    </row>
    <row r="3641" ht="15">
      <c r="C3641" s="302"/>
    </row>
    <row r="3642" ht="15">
      <c r="C3642" s="302"/>
    </row>
    <row r="3643" ht="15">
      <c r="C3643" s="302"/>
    </row>
    <row r="3644" ht="15">
      <c r="C3644" s="302"/>
    </row>
    <row r="3645" ht="15">
      <c r="C3645" s="302"/>
    </row>
    <row r="3646" ht="15">
      <c r="C3646" s="302"/>
    </row>
    <row r="3647" ht="15">
      <c r="C3647" s="302"/>
    </row>
    <row r="3648" ht="15">
      <c r="C3648" s="302"/>
    </row>
    <row r="3649" ht="15">
      <c r="C3649" s="302"/>
    </row>
    <row r="3650" ht="15">
      <c r="C3650" s="302"/>
    </row>
    <row r="3651" ht="15">
      <c r="C3651" s="302"/>
    </row>
    <row r="3652" ht="15">
      <c r="C3652" s="302"/>
    </row>
    <row r="3653" ht="15">
      <c r="C3653" s="302"/>
    </row>
    <row r="3654" ht="15">
      <c r="C3654" s="302"/>
    </row>
    <row r="3655" ht="15">
      <c r="C3655" s="302"/>
    </row>
    <row r="3656" ht="15">
      <c r="C3656" s="302"/>
    </row>
    <row r="3657" ht="15">
      <c r="C3657" s="302"/>
    </row>
    <row r="3658" ht="15">
      <c r="C3658" s="302"/>
    </row>
    <row r="3659" ht="15">
      <c r="C3659" s="302"/>
    </row>
    <row r="3660" ht="15">
      <c r="C3660" s="302"/>
    </row>
    <row r="3661" ht="15">
      <c r="C3661" s="302"/>
    </row>
    <row r="3662" ht="15">
      <c r="C3662" s="302"/>
    </row>
    <row r="3663" ht="15">
      <c r="C3663" s="302"/>
    </row>
    <row r="3664" ht="15">
      <c r="C3664" s="302"/>
    </row>
    <row r="3665" ht="15">
      <c r="C3665" s="302"/>
    </row>
    <row r="3666" ht="15">
      <c r="C3666" s="302"/>
    </row>
    <row r="3667" ht="15">
      <c r="C3667" s="302"/>
    </row>
    <row r="3668" ht="15">
      <c r="C3668" s="302"/>
    </row>
    <row r="3669" ht="15">
      <c r="C3669" s="302"/>
    </row>
    <row r="3670" ht="15">
      <c r="C3670" s="302"/>
    </row>
    <row r="3671" ht="15">
      <c r="C3671" s="302"/>
    </row>
    <row r="3672" ht="15">
      <c r="C3672" s="302"/>
    </row>
    <row r="3673" ht="15">
      <c r="C3673" s="302"/>
    </row>
    <row r="3674" ht="15">
      <c r="C3674" s="302"/>
    </row>
    <row r="3675" ht="15">
      <c r="C3675" s="302"/>
    </row>
    <row r="3676" ht="15">
      <c r="C3676" s="302"/>
    </row>
    <row r="3677" ht="15">
      <c r="C3677" s="302"/>
    </row>
    <row r="3678" ht="15">
      <c r="C3678" s="302"/>
    </row>
    <row r="3679" ht="15">
      <c r="C3679" s="302"/>
    </row>
    <row r="3680" ht="15">
      <c r="C3680" s="302"/>
    </row>
    <row r="3681" ht="15">
      <c r="C3681" s="302"/>
    </row>
    <row r="3682" ht="15">
      <c r="C3682" s="302"/>
    </row>
    <row r="3683" ht="15">
      <c r="C3683" s="302"/>
    </row>
    <row r="3684" ht="15">
      <c r="C3684" s="302"/>
    </row>
    <row r="3685" ht="15">
      <c r="C3685" s="302"/>
    </row>
    <row r="3686" ht="15">
      <c r="C3686" s="302"/>
    </row>
    <row r="3687" ht="15">
      <c r="C3687" s="302"/>
    </row>
    <row r="3688" ht="15">
      <c r="C3688" s="302"/>
    </row>
    <row r="3689" ht="15">
      <c r="C3689" s="302"/>
    </row>
    <row r="3690" ht="15">
      <c r="C3690" s="302"/>
    </row>
    <row r="3691" ht="15">
      <c r="C3691" s="302"/>
    </row>
    <row r="3692" ht="15">
      <c r="C3692" s="302"/>
    </row>
    <row r="3693" ht="15">
      <c r="C3693" s="302"/>
    </row>
    <row r="3694" ht="15">
      <c r="C3694" s="302"/>
    </row>
    <row r="3695" ht="15">
      <c r="C3695" s="302"/>
    </row>
    <row r="3696" ht="15">
      <c r="C3696" s="302"/>
    </row>
    <row r="3697" ht="15">
      <c r="C3697" s="302"/>
    </row>
    <row r="3698" ht="15">
      <c r="C3698" s="302"/>
    </row>
    <row r="3699" ht="15">
      <c r="C3699" s="302"/>
    </row>
    <row r="3700" ht="15">
      <c r="C3700" s="302"/>
    </row>
    <row r="3701" ht="15">
      <c r="C3701" s="302"/>
    </row>
    <row r="3702" ht="15">
      <c r="C3702" s="302"/>
    </row>
    <row r="3703" ht="15">
      <c r="C3703" s="302"/>
    </row>
    <row r="3704" ht="15">
      <c r="C3704" s="302"/>
    </row>
    <row r="3705" ht="15">
      <c r="C3705" s="302"/>
    </row>
    <row r="3706" ht="15">
      <c r="C3706" s="302"/>
    </row>
    <row r="3707" ht="15">
      <c r="C3707" s="302"/>
    </row>
    <row r="3708" ht="15">
      <c r="C3708" s="302"/>
    </row>
    <row r="3709" ht="15">
      <c r="C3709" s="302"/>
    </row>
    <row r="3710" ht="15">
      <c r="C3710" s="302"/>
    </row>
    <row r="3711" ht="15">
      <c r="C3711" s="302"/>
    </row>
    <row r="3712" ht="15">
      <c r="C3712" s="302"/>
    </row>
    <row r="3713" ht="15">
      <c r="C3713" s="302"/>
    </row>
    <row r="3714" ht="15">
      <c r="C3714" s="302"/>
    </row>
    <row r="3715" ht="15">
      <c r="C3715" s="302"/>
    </row>
    <row r="3716" ht="15">
      <c r="C3716" s="302"/>
    </row>
    <row r="3717" ht="15">
      <c r="C3717" s="302"/>
    </row>
    <row r="3718" ht="15">
      <c r="C3718" s="302"/>
    </row>
    <row r="3719" ht="15">
      <c r="C3719" s="302"/>
    </row>
    <row r="3720" ht="15">
      <c r="C3720" s="302"/>
    </row>
    <row r="3721" ht="15">
      <c r="C3721" s="302"/>
    </row>
    <row r="3722" ht="15">
      <c r="C3722" s="302"/>
    </row>
    <row r="3723" ht="15">
      <c r="C3723" s="302"/>
    </row>
    <row r="3724" ht="15">
      <c r="C3724" s="302"/>
    </row>
    <row r="3725" ht="15">
      <c r="C3725" s="302"/>
    </row>
    <row r="3726" ht="15">
      <c r="C3726" s="302"/>
    </row>
    <row r="3727" ht="15">
      <c r="C3727" s="302"/>
    </row>
    <row r="3728" ht="15">
      <c r="C3728" s="302"/>
    </row>
    <row r="3729" ht="15">
      <c r="C3729" s="302"/>
    </row>
    <row r="3730" ht="15">
      <c r="C3730" s="302"/>
    </row>
    <row r="3731" ht="15">
      <c r="C3731" s="302"/>
    </row>
    <row r="3732" ht="15">
      <c r="C3732" s="302"/>
    </row>
    <row r="3733" ht="15">
      <c r="C3733" s="302"/>
    </row>
    <row r="3734" ht="15">
      <c r="C3734" s="302"/>
    </row>
    <row r="3735" ht="15">
      <c r="C3735" s="302"/>
    </row>
    <row r="3736" ht="15">
      <c r="C3736" s="302"/>
    </row>
    <row r="3737" ht="15">
      <c r="C3737" s="302"/>
    </row>
    <row r="3738" ht="15">
      <c r="C3738" s="302"/>
    </row>
    <row r="3739" ht="15">
      <c r="C3739" s="302"/>
    </row>
    <row r="3740" ht="15">
      <c r="C3740" s="302"/>
    </row>
    <row r="3741" ht="15">
      <c r="C3741" s="302"/>
    </row>
    <row r="3742" ht="15">
      <c r="C3742" s="302"/>
    </row>
    <row r="3743" ht="15">
      <c r="C3743" s="302"/>
    </row>
    <row r="3744" ht="15">
      <c r="C3744" s="302"/>
    </row>
    <row r="3745" ht="15">
      <c r="C3745" s="302"/>
    </row>
    <row r="3746" ht="15">
      <c r="C3746" s="302"/>
    </row>
    <row r="3747" ht="15">
      <c r="C3747" s="302"/>
    </row>
    <row r="3748" ht="15">
      <c r="C3748" s="302"/>
    </row>
    <row r="3749" ht="15">
      <c r="C3749" s="302"/>
    </row>
    <row r="3750" ht="15">
      <c r="C3750" s="302"/>
    </row>
    <row r="3751" ht="15">
      <c r="C3751" s="302"/>
    </row>
    <row r="3752" ht="15">
      <c r="C3752" s="302"/>
    </row>
    <row r="3753" ht="15">
      <c r="C3753" s="302"/>
    </row>
    <row r="3754" ht="15">
      <c r="C3754" s="302"/>
    </row>
    <row r="3755" ht="15">
      <c r="C3755" s="302"/>
    </row>
    <row r="3756" ht="15">
      <c r="C3756" s="302"/>
    </row>
    <row r="3757" ht="15">
      <c r="C3757" s="302"/>
    </row>
    <row r="3758" ht="15">
      <c r="C3758" s="302"/>
    </row>
    <row r="3759" ht="15">
      <c r="C3759" s="302"/>
    </row>
    <row r="3760" ht="15">
      <c r="C3760" s="302"/>
    </row>
    <row r="3761" ht="15">
      <c r="C3761" s="302"/>
    </row>
    <row r="3762" ht="15">
      <c r="C3762" s="302"/>
    </row>
    <row r="3763" ht="15">
      <c r="C3763" s="302"/>
    </row>
    <row r="3764" ht="15">
      <c r="C3764" s="302"/>
    </row>
    <row r="3765" ht="15">
      <c r="C3765" s="302"/>
    </row>
    <row r="3766" ht="15">
      <c r="C3766" s="302"/>
    </row>
    <row r="3767" ht="15">
      <c r="C3767" s="302"/>
    </row>
    <row r="3768" ht="15">
      <c r="C3768" s="302"/>
    </row>
    <row r="3769" ht="15">
      <c r="C3769" s="302"/>
    </row>
    <row r="3770" ht="15">
      <c r="C3770" s="302"/>
    </row>
    <row r="3771" ht="15">
      <c r="C3771" s="302"/>
    </row>
    <row r="3772" ht="15">
      <c r="C3772" s="302"/>
    </row>
    <row r="3773" ht="15">
      <c r="C3773" s="302"/>
    </row>
    <row r="3774" ht="15">
      <c r="C3774" s="302"/>
    </row>
    <row r="3775" ht="15">
      <c r="C3775" s="302"/>
    </row>
    <row r="3776" ht="15">
      <c r="C3776" s="302"/>
    </row>
    <row r="3777" ht="15">
      <c r="C3777" s="302"/>
    </row>
    <row r="3778" ht="15">
      <c r="C3778" s="302"/>
    </row>
    <row r="3779" ht="15">
      <c r="C3779" s="302"/>
    </row>
    <row r="3780" ht="15">
      <c r="C3780" s="302"/>
    </row>
    <row r="3781" ht="15">
      <c r="C3781" s="302"/>
    </row>
    <row r="3782" ht="15">
      <c r="C3782" s="302"/>
    </row>
    <row r="3783" ht="15">
      <c r="C3783" s="302"/>
    </row>
    <row r="3784" ht="15">
      <c r="C3784" s="302"/>
    </row>
    <row r="3785" ht="15">
      <c r="C3785" s="302"/>
    </row>
    <row r="3786" ht="15">
      <c r="C3786" s="302"/>
    </row>
    <row r="3787" ht="15">
      <c r="C3787" s="302"/>
    </row>
    <row r="3788" ht="15">
      <c r="C3788" s="302"/>
    </row>
    <row r="3789" ht="15">
      <c r="C3789" s="302"/>
    </row>
    <row r="3790" ht="15">
      <c r="C3790" s="302"/>
    </row>
    <row r="3791" ht="15">
      <c r="C3791" s="302"/>
    </row>
    <row r="3792" ht="15">
      <c r="C3792" s="302"/>
    </row>
    <row r="3793" ht="15">
      <c r="C3793" s="302"/>
    </row>
    <row r="3794" ht="15">
      <c r="C3794" s="302"/>
    </row>
    <row r="3795" ht="15">
      <c r="C3795" s="302"/>
    </row>
    <row r="3796" ht="15">
      <c r="C3796" s="302"/>
    </row>
    <row r="3797" ht="15">
      <c r="C3797" s="302"/>
    </row>
    <row r="3798" ht="15">
      <c r="C3798" s="302"/>
    </row>
    <row r="3799" ht="15">
      <c r="C3799" s="302"/>
    </row>
    <row r="3800" ht="15">
      <c r="C3800" s="302"/>
    </row>
    <row r="3801" ht="15">
      <c r="C3801" s="302"/>
    </row>
    <row r="3802" ht="15">
      <c r="C3802" s="302"/>
    </row>
    <row r="3803" ht="15">
      <c r="C3803" s="302"/>
    </row>
    <row r="3804" ht="15">
      <c r="C3804" s="302"/>
    </row>
    <row r="3805" ht="15">
      <c r="C3805" s="302"/>
    </row>
    <row r="3806" ht="15">
      <c r="C3806" s="302"/>
    </row>
    <row r="3807" ht="15">
      <c r="C3807" s="302"/>
    </row>
    <row r="3808" ht="15">
      <c r="C3808" s="302"/>
    </row>
    <row r="3809" ht="15">
      <c r="C3809" s="302"/>
    </row>
    <row r="3810" ht="15">
      <c r="C3810" s="302"/>
    </row>
    <row r="3811" ht="15">
      <c r="C3811" s="302"/>
    </row>
    <row r="3812" ht="15">
      <c r="C3812" s="302"/>
    </row>
    <row r="3813" ht="15">
      <c r="C3813" s="302"/>
    </row>
    <row r="3814" ht="15">
      <c r="C3814" s="302"/>
    </row>
    <row r="3815" ht="15">
      <c r="C3815" s="302"/>
    </row>
    <row r="3816" ht="15">
      <c r="C3816" s="302"/>
    </row>
    <row r="3817" ht="15">
      <c r="C3817" s="302"/>
    </row>
    <row r="3818" ht="15">
      <c r="C3818" s="302"/>
    </row>
    <row r="3819" ht="15">
      <c r="C3819" s="302"/>
    </row>
    <row r="3820" ht="15">
      <c r="C3820" s="302"/>
    </row>
    <row r="3821" ht="15">
      <c r="C3821" s="302"/>
    </row>
    <row r="3822" ht="15">
      <c r="C3822" s="302"/>
    </row>
    <row r="3823" ht="15">
      <c r="C3823" s="302"/>
    </row>
    <row r="3824" ht="15">
      <c r="C3824" s="302"/>
    </row>
    <row r="3825" ht="15">
      <c r="C3825" s="302"/>
    </row>
    <row r="3826" ht="15">
      <c r="C3826" s="302"/>
    </row>
    <row r="3827" ht="15">
      <c r="C3827" s="302"/>
    </row>
    <row r="3828" ht="15">
      <c r="C3828" s="302"/>
    </row>
    <row r="3829" ht="15">
      <c r="C3829" s="302"/>
    </row>
    <row r="3830" ht="15">
      <c r="C3830" s="302"/>
    </row>
    <row r="3831" ht="15">
      <c r="C3831" s="302"/>
    </row>
    <row r="3832" ht="15">
      <c r="C3832" s="302"/>
    </row>
    <row r="3833" ht="15">
      <c r="C3833" s="302"/>
    </row>
    <row r="3834" ht="15">
      <c r="C3834" s="302"/>
    </row>
    <row r="3835" ht="15">
      <c r="C3835" s="302"/>
    </row>
    <row r="3836" ht="15">
      <c r="C3836" s="302"/>
    </row>
    <row r="3837" ht="15">
      <c r="C3837" s="302"/>
    </row>
    <row r="3838" ht="15">
      <c r="C3838" s="302"/>
    </row>
    <row r="3839" ht="15">
      <c r="C3839" s="302"/>
    </row>
    <row r="3840" ht="15">
      <c r="C3840" s="302"/>
    </row>
    <row r="3841" ht="15">
      <c r="C3841" s="302"/>
    </row>
    <row r="3842" ht="15">
      <c r="C3842" s="302"/>
    </row>
    <row r="3843" ht="15">
      <c r="C3843" s="302"/>
    </row>
    <row r="3844" ht="15">
      <c r="C3844" s="302"/>
    </row>
    <row r="3845" ht="15">
      <c r="C3845" s="302"/>
    </row>
    <row r="3846" ht="15">
      <c r="C3846" s="302"/>
    </row>
    <row r="3847" ht="15">
      <c r="C3847" s="302"/>
    </row>
    <row r="3848" ht="15">
      <c r="C3848" s="302"/>
    </row>
    <row r="3849" ht="15">
      <c r="C3849" s="302"/>
    </row>
    <row r="3850" ht="15">
      <c r="C3850" s="302"/>
    </row>
    <row r="3851" ht="15">
      <c r="C3851" s="302"/>
    </row>
    <row r="3852" ht="15">
      <c r="C3852" s="302"/>
    </row>
    <row r="3853" ht="15">
      <c r="C3853" s="302"/>
    </row>
    <row r="3854" ht="15">
      <c r="C3854" s="302"/>
    </row>
    <row r="3855" ht="15">
      <c r="C3855" s="302"/>
    </row>
    <row r="3856" ht="15">
      <c r="C3856" s="302"/>
    </row>
    <row r="3857" ht="15">
      <c r="C3857" s="302"/>
    </row>
    <row r="3858" ht="15">
      <c r="C3858" s="302"/>
    </row>
    <row r="3859" ht="15">
      <c r="C3859" s="302"/>
    </row>
    <row r="3860" ht="15">
      <c r="C3860" s="302"/>
    </row>
    <row r="3861" ht="15">
      <c r="C3861" s="302"/>
    </row>
    <row r="3862" ht="15">
      <c r="C3862" s="302"/>
    </row>
    <row r="3863" ht="15">
      <c r="C3863" s="302"/>
    </row>
    <row r="3864" ht="15">
      <c r="C3864" s="302"/>
    </row>
    <row r="3865" ht="15">
      <c r="C3865" s="302"/>
    </row>
    <row r="3866" ht="15">
      <c r="C3866" s="302"/>
    </row>
    <row r="3867" ht="15">
      <c r="C3867" s="302"/>
    </row>
    <row r="3868" ht="15">
      <c r="C3868" s="302"/>
    </row>
    <row r="3869" ht="15">
      <c r="C3869" s="302"/>
    </row>
    <row r="3870" ht="15">
      <c r="C3870" s="302"/>
    </row>
    <row r="3871" ht="15">
      <c r="C3871" s="302"/>
    </row>
    <row r="3872" ht="15">
      <c r="C3872" s="302"/>
    </row>
    <row r="3873" ht="15">
      <c r="C3873" s="302"/>
    </row>
    <row r="3874" ht="15">
      <c r="C3874" s="302"/>
    </row>
    <row r="3875" ht="15">
      <c r="C3875" s="302"/>
    </row>
    <row r="3876" ht="15">
      <c r="C3876" s="302"/>
    </row>
    <row r="3877" ht="15">
      <c r="C3877" s="302"/>
    </row>
    <row r="3878" ht="15">
      <c r="C3878" s="302"/>
    </row>
    <row r="3879" ht="15">
      <c r="C3879" s="302"/>
    </row>
    <row r="3880" ht="15">
      <c r="C3880" s="302"/>
    </row>
    <row r="3881" ht="15">
      <c r="C3881" s="302"/>
    </row>
    <row r="3882" ht="15">
      <c r="C3882" s="302"/>
    </row>
    <row r="3883" ht="15">
      <c r="C3883" s="302"/>
    </row>
    <row r="3884" ht="15">
      <c r="C3884" s="302"/>
    </row>
    <row r="3885" ht="15">
      <c r="C3885" s="302"/>
    </row>
    <row r="3886" ht="15">
      <c r="C3886" s="302"/>
    </row>
    <row r="3887" ht="15">
      <c r="C3887" s="302"/>
    </row>
    <row r="3888" ht="15">
      <c r="C3888" s="302"/>
    </row>
    <row r="3889" ht="15">
      <c r="C3889" s="302"/>
    </row>
    <row r="3890" ht="15">
      <c r="C3890" s="302"/>
    </row>
    <row r="3891" ht="15">
      <c r="C3891" s="302"/>
    </row>
    <row r="3892" ht="15">
      <c r="C3892" s="302"/>
    </row>
    <row r="3893" ht="15">
      <c r="C3893" s="302"/>
    </row>
    <row r="3894" ht="15">
      <c r="C3894" s="302"/>
    </row>
    <row r="3895" ht="15">
      <c r="C3895" s="302"/>
    </row>
    <row r="3896" ht="15">
      <c r="C3896" s="302"/>
    </row>
    <row r="3897" ht="15">
      <c r="C3897" s="302"/>
    </row>
    <row r="3898" ht="15">
      <c r="C3898" s="302"/>
    </row>
    <row r="3899" ht="15">
      <c r="C3899" s="302"/>
    </row>
    <row r="3900" ht="15">
      <c r="C3900" s="302"/>
    </row>
    <row r="3901" ht="15">
      <c r="C3901" s="302"/>
    </row>
    <row r="3902" ht="15">
      <c r="C3902" s="302"/>
    </row>
    <row r="3903" ht="15">
      <c r="C3903" s="302"/>
    </row>
    <row r="3904" ht="15">
      <c r="C3904" s="302"/>
    </row>
    <row r="3905" ht="15">
      <c r="C3905" s="302"/>
    </row>
    <row r="3906" ht="15">
      <c r="C3906" s="302"/>
    </row>
    <row r="3907" ht="15">
      <c r="C3907" s="302"/>
    </row>
    <row r="3908" ht="15">
      <c r="C3908" s="302"/>
    </row>
    <row r="3909" ht="15">
      <c r="C3909" s="302"/>
    </row>
    <row r="3910" ht="15">
      <c r="C3910" s="302"/>
    </row>
    <row r="3911" ht="15">
      <c r="C3911" s="302"/>
    </row>
    <row r="3912" ht="15">
      <c r="C3912" s="302"/>
    </row>
    <row r="3913" ht="15">
      <c r="C3913" s="302"/>
    </row>
    <row r="3914" ht="15">
      <c r="C3914" s="302"/>
    </row>
    <row r="3915" ht="15">
      <c r="C3915" s="302"/>
    </row>
    <row r="3916" ht="15">
      <c r="C3916" s="302"/>
    </row>
    <row r="3917" ht="15">
      <c r="C3917" s="302"/>
    </row>
    <row r="3918" ht="15">
      <c r="C3918" s="302"/>
    </row>
    <row r="3919" ht="15">
      <c r="C3919" s="302"/>
    </row>
    <row r="3920" ht="15">
      <c r="C3920" s="302"/>
    </row>
    <row r="3921" ht="15">
      <c r="C3921" s="302"/>
    </row>
    <row r="3922" ht="15">
      <c r="C3922" s="302"/>
    </row>
    <row r="3923" ht="15">
      <c r="C3923" s="302"/>
    </row>
    <row r="3924" ht="15">
      <c r="C3924" s="302"/>
    </row>
    <row r="3925" ht="15">
      <c r="C3925" s="302"/>
    </row>
    <row r="3926" ht="15">
      <c r="C3926" s="302"/>
    </row>
    <row r="3927" ht="15">
      <c r="C3927" s="302"/>
    </row>
    <row r="3928" ht="15">
      <c r="C3928" s="302"/>
    </row>
    <row r="3929" ht="15">
      <c r="C3929" s="302"/>
    </row>
    <row r="3930" ht="15">
      <c r="C3930" s="302"/>
    </row>
    <row r="3931" ht="15">
      <c r="C3931" s="302"/>
    </row>
    <row r="3932" ht="15">
      <c r="C3932" s="302"/>
    </row>
    <row r="3933" ht="15">
      <c r="C3933" s="302"/>
    </row>
    <row r="3934" ht="15">
      <c r="C3934" s="302"/>
    </row>
    <row r="3935" ht="15">
      <c r="C3935" s="302"/>
    </row>
    <row r="3936" ht="15">
      <c r="C3936" s="302"/>
    </row>
    <row r="3937" ht="15">
      <c r="C3937" s="302"/>
    </row>
    <row r="3938" ht="15">
      <c r="C3938" s="302"/>
    </row>
    <row r="3939" ht="15">
      <c r="C3939" s="302"/>
    </row>
    <row r="3940" ht="15">
      <c r="C3940" s="302"/>
    </row>
    <row r="3941" ht="15">
      <c r="C3941" s="302"/>
    </row>
    <row r="3942" ht="15">
      <c r="C3942" s="302"/>
    </row>
    <row r="3943" ht="15">
      <c r="C3943" s="302"/>
    </row>
    <row r="3944" ht="15">
      <c r="C3944" s="302"/>
    </row>
    <row r="3945" ht="15">
      <c r="C3945" s="302"/>
    </row>
    <row r="3946" ht="15">
      <c r="C3946" s="302"/>
    </row>
    <row r="3947" ht="15">
      <c r="C3947" s="302"/>
    </row>
    <row r="3948" ht="15">
      <c r="C3948" s="302"/>
    </row>
    <row r="3949" ht="15">
      <c r="C3949" s="302"/>
    </row>
    <row r="3950" ht="15">
      <c r="C3950" s="302"/>
    </row>
    <row r="3951" ht="15">
      <c r="C3951" s="302"/>
    </row>
    <row r="3952" ht="15">
      <c r="C3952" s="302"/>
    </row>
    <row r="3953" ht="15">
      <c r="C3953" s="302"/>
    </row>
    <row r="3954" ht="15">
      <c r="C3954" s="302"/>
    </row>
    <row r="3955" ht="15">
      <c r="C3955" s="302"/>
    </row>
    <row r="3956" ht="15">
      <c r="C3956" s="302"/>
    </row>
    <row r="3957" ht="15">
      <c r="C3957" s="302"/>
    </row>
    <row r="3958" ht="15">
      <c r="C3958" s="302"/>
    </row>
    <row r="3959" ht="15">
      <c r="C3959" s="302"/>
    </row>
    <row r="3960" ht="15">
      <c r="C3960" s="302"/>
    </row>
    <row r="3961" ht="15">
      <c r="C3961" s="302"/>
    </row>
    <row r="3962" ht="15">
      <c r="C3962" s="302"/>
    </row>
    <row r="3963" ht="15">
      <c r="C3963" s="302"/>
    </row>
    <row r="3964" ht="15">
      <c r="C3964" s="302"/>
    </row>
    <row r="3965" ht="15">
      <c r="C3965" s="302"/>
    </row>
    <row r="3966" ht="15">
      <c r="C3966" s="302"/>
    </row>
    <row r="3967" ht="15">
      <c r="C3967" s="302"/>
    </row>
    <row r="3968" ht="15">
      <c r="C3968" s="302"/>
    </row>
    <row r="3969" ht="15">
      <c r="C3969" s="302"/>
    </row>
    <row r="3970" ht="15">
      <c r="C3970" s="302"/>
    </row>
    <row r="3971" ht="15">
      <c r="C3971" s="302"/>
    </row>
    <row r="3972" ht="15">
      <c r="C3972" s="302"/>
    </row>
    <row r="3973" ht="15">
      <c r="C3973" s="302"/>
    </row>
    <row r="3974" ht="15">
      <c r="C3974" s="302"/>
    </row>
    <row r="3975" ht="15">
      <c r="C3975" s="302"/>
    </row>
    <row r="3976" ht="15">
      <c r="C3976" s="302"/>
    </row>
    <row r="3977" ht="15">
      <c r="C3977" s="302"/>
    </row>
    <row r="3978" ht="15">
      <c r="C3978" s="302"/>
    </row>
    <row r="3979" ht="15">
      <c r="C3979" s="302"/>
    </row>
    <row r="3980" ht="15">
      <c r="C3980" s="302"/>
    </row>
    <row r="3981" ht="15">
      <c r="C3981" s="302"/>
    </row>
    <row r="3982" ht="15">
      <c r="C3982" s="302"/>
    </row>
    <row r="3983" ht="15">
      <c r="C3983" s="302"/>
    </row>
    <row r="3984" ht="15">
      <c r="C3984" s="302"/>
    </row>
    <row r="3985" ht="15">
      <c r="C3985" s="302"/>
    </row>
    <row r="3986" ht="15">
      <c r="C3986" s="302"/>
    </row>
    <row r="3987" ht="15">
      <c r="C3987" s="302"/>
    </row>
    <row r="3988" ht="15">
      <c r="C3988" s="302"/>
    </row>
    <row r="3989" ht="15">
      <c r="C3989" s="302"/>
    </row>
    <row r="3990" ht="15">
      <c r="C3990" s="302"/>
    </row>
    <row r="3991" ht="15">
      <c r="C3991" s="302"/>
    </row>
    <row r="3992" ht="15">
      <c r="C3992" s="302"/>
    </row>
    <row r="3993" ht="15">
      <c r="C3993" s="302"/>
    </row>
    <row r="3994" ht="15">
      <c r="C3994" s="302"/>
    </row>
    <row r="3995" ht="15">
      <c r="C3995" s="302"/>
    </row>
    <row r="3996" ht="15">
      <c r="C3996" s="302"/>
    </row>
    <row r="3997" ht="15">
      <c r="C3997" s="302"/>
    </row>
    <row r="3998" ht="15">
      <c r="C3998" s="302"/>
    </row>
    <row r="3999" ht="15">
      <c r="C3999" s="302"/>
    </row>
    <row r="4000" ht="15">
      <c r="C4000" s="302"/>
    </row>
    <row r="4001" ht="15">
      <c r="C4001" s="302"/>
    </row>
    <row r="4002" ht="15">
      <c r="C4002" s="302"/>
    </row>
    <row r="4003" ht="15">
      <c r="C4003" s="302"/>
    </row>
    <row r="4004" ht="15">
      <c r="C4004" s="302"/>
    </row>
    <row r="4005" ht="15">
      <c r="C4005" s="302"/>
    </row>
    <row r="4006" ht="15">
      <c r="C4006" s="302"/>
    </row>
    <row r="4007" ht="15">
      <c r="C4007" s="302"/>
    </row>
    <row r="4008" ht="15">
      <c r="C4008" s="302"/>
    </row>
    <row r="4009" ht="15">
      <c r="C4009" s="302"/>
    </row>
    <row r="4010" ht="15">
      <c r="C4010" s="302"/>
    </row>
    <row r="4011" ht="15">
      <c r="C4011" s="302"/>
    </row>
    <row r="4012" ht="15">
      <c r="C4012" s="302"/>
    </row>
    <row r="4013" ht="15">
      <c r="C4013" s="302"/>
    </row>
    <row r="4014" ht="15">
      <c r="C4014" s="302"/>
    </row>
    <row r="4015" ht="15">
      <c r="C4015" s="302"/>
    </row>
    <row r="4016" ht="15">
      <c r="C4016" s="302"/>
    </row>
    <row r="4017" ht="15">
      <c r="C4017" s="302"/>
    </row>
    <row r="4018" ht="15">
      <c r="C4018" s="302"/>
    </row>
    <row r="4019" ht="15">
      <c r="C4019" s="302"/>
    </row>
    <row r="4020" ht="15">
      <c r="C4020" s="302"/>
    </row>
    <row r="4021" ht="15">
      <c r="C4021" s="302"/>
    </row>
    <row r="4022" ht="15">
      <c r="C4022" s="302"/>
    </row>
    <row r="4023" ht="15">
      <c r="C4023" s="302"/>
    </row>
    <row r="4024" ht="15">
      <c r="C4024" s="302"/>
    </row>
    <row r="4025" ht="15">
      <c r="C4025" s="302"/>
    </row>
    <row r="4026" ht="15">
      <c r="C4026" s="302"/>
    </row>
    <row r="4027" ht="15">
      <c r="C4027" s="302"/>
    </row>
    <row r="4028" ht="15">
      <c r="C4028" s="302"/>
    </row>
    <row r="4029" ht="15">
      <c r="C4029" s="302"/>
    </row>
    <row r="4030" ht="15">
      <c r="C4030" s="302"/>
    </row>
    <row r="4031" ht="15">
      <c r="C4031" s="302"/>
    </row>
    <row r="4032" ht="15">
      <c r="C4032" s="302"/>
    </row>
    <row r="4033" ht="15">
      <c r="C4033" s="302"/>
    </row>
    <row r="4034" ht="15">
      <c r="C4034" s="302"/>
    </row>
    <row r="4035" ht="15">
      <c r="C4035" s="302"/>
    </row>
    <row r="4036" ht="15">
      <c r="C4036" s="302"/>
    </row>
    <row r="4037" ht="15">
      <c r="C4037" s="302"/>
    </row>
    <row r="4038" ht="15">
      <c r="C4038" s="302"/>
    </row>
    <row r="4039" ht="15">
      <c r="C4039" s="302"/>
    </row>
    <row r="4040" ht="15">
      <c r="C4040" s="302"/>
    </row>
    <row r="4041" ht="15">
      <c r="C4041" s="302"/>
    </row>
    <row r="4042" ht="15">
      <c r="C4042" s="302"/>
    </row>
    <row r="4043" ht="15">
      <c r="C4043" s="302"/>
    </row>
    <row r="4044" ht="15">
      <c r="C4044" s="302"/>
    </row>
    <row r="4045" ht="15">
      <c r="C4045" s="302"/>
    </row>
    <row r="4046" ht="15">
      <c r="C4046" s="302"/>
    </row>
    <row r="4047" ht="15">
      <c r="C4047" s="302"/>
    </row>
    <row r="4048" ht="15">
      <c r="C4048" s="302"/>
    </row>
    <row r="4049" ht="15">
      <c r="C4049" s="302"/>
    </row>
    <row r="4050" ht="15">
      <c r="C4050" s="302"/>
    </row>
    <row r="4051" ht="15">
      <c r="C4051" s="302"/>
    </row>
    <row r="4052" ht="15">
      <c r="C4052" s="302"/>
    </row>
    <row r="4053" ht="15">
      <c r="C4053" s="302"/>
    </row>
    <row r="4054" ht="15">
      <c r="C4054" s="302"/>
    </row>
    <row r="4055" ht="15">
      <c r="C4055" s="302"/>
    </row>
    <row r="4056" ht="15">
      <c r="C4056" s="302"/>
    </row>
    <row r="4057" ht="15">
      <c r="C4057" s="302"/>
    </row>
    <row r="4058" ht="15">
      <c r="C4058" s="302"/>
    </row>
    <row r="4059" ht="15">
      <c r="C4059" s="302"/>
    </row>
    <row r="4060" ht="15">
      <c r="C4060" s="302"/>
    </row>
    <row r="4061" ht="15">
      <c r="C4061" s="302"/>
    </row>
    <row r="4062" ht="15">
      <c r="C4062" s="302"/>
    </row>
    <row r="4063" ht="15">
      <c r="C4063" s="302"/>
    </row>
    <row r="4064" ht="15">
      <c r="C4064" s="302"/>
    </row>
    <row r="4065" ht="15">
      <c r="C4065" s="302"/>
    </row>
    <row r="4066" ht="15">
      <c r="C4066" s="302"/>
    </row>
    <row r="4067" ht="15">
      <c r="C4067" s="302"/>
    </row>
    <row r="4068" ht="15">
      <c r="C4068" s="302"/>
    </row>
    <row r="4069" ht="15">
      <c r="C4069" s="302"/>
    </row>
    <row r="4070" ht="15">
      <c r="C4070" s="302"/>
    </row>
    <row r="4071" ht="15">
      <c r="C4071" s="302"/>
    </row>
    <row r="4072" ht="15">
      <c r="C4072" s="302"/>
    </row>
    <row r="4073" ht="15">
      <c r="C4073" s="302"/>
    </row>
    <row r="4074" ht="15">
      <c r="C4074" s="302"/>
    </row>
    <row r="4075" ht="15">
      <c r="C4075" s="302"/>
    </row>
    <row r="4076" ht="15">
      <c r="C4076" s="302"/>
    </row>
    <row r="4077" ht="15">
      <c r="C4077" s="302"/>
    </row>
    <row r="4078" ht="15">
      <c r="C4078" s="302"/>
    </row>
    <row r="4079" ht="15">
      <c r="C4079" s="302"/>
    </row>
    <row r="4080" ht="15">
      <c r="C4080" s="302"/>
    </row>
    <row r="4081" ht="15">
      <c r="C4081" s="302"/>
    </row>
    <row r="4082" ht="15">
      <c r="C4082" s="302"/>
    </row>
    <row r="4083" ht="15">
      <c r="C4083" s="302"/>
    </row>
    <row r="4084" ht="15">
      <c r="C4084" s="302"/>
    </row>
    <row r="4085" ht="15">
      <c r="C4085" s="302"/>
    </row>
    <row r="4086" ht="15">
      <c r="C4086" s="302"/>
    </row>
    <row r="4087" ht="15">
      <c r="C4087" s="302"/>
    </row>
    <row r="4088" ht="15">
      <c r="C4088" s="302"/>
    </row>
    <row r="4089" ht="15">
      <c r="C4089" s="302"/>
    </row>
    <row r="4090" ht="15">
      <c r="C4090" s="302"/>
    </row>
    <row r="4091" ht="15">
      <c r="C4091" s="302"/>
    </row>
    <row r="4092" ht="15">
      <c r="C4092" s="302"/>
    </row>
    <row r="4093" ht="15">
      <c r="C4093" s="302"/>
    </row>
    <row r="4094" ht="15">
      <c r="C4094" s="302"/>
    </row>
    <row r="4095" ht="15">
      <c r="C4095" s="302"/>
    </row>
    <row r="4096" ht="15">
      <c r="C4096" s="302"/>
    </row>
    <row r="4097" ht="15">
      <c r="C4097" s="302"/>
    </row>
    <row r="4098" ht="15">
      <c r="C4098" s="302"/>
    </row>
    <row r="4099" ht="15">
      <c r="C4099" s="302"/>
    </row>
    <row r="4100" ht="15">
      <c r="C4100" s="302"/>
    </row>
    <row r="4101" ht="15">
      <c r="C4101" s="302"/>
    </row>
    <row r="4102" ht="15">
      <c r="C4102" s="302"/>
    </row>
    <row r="4103" ht="15">
      <c r="C4103" s="302"/>
    </row>
    <row r="4104" ht="15">
      <c r="C4104" s="302"/>
    </row>
    <row r="4105" ht="15">
      <c r="C4105" s="302"/>
    </row>
    <row r="4106" ht="15">
      <c r="C4106" s="302"/>
    </row>
    <row r="4107" ht="15">
      <c r="C4107" s="302"/>
    </row>
    <row r="4108" ht="15">
      <c r="C4108" s="302"/>
    </row>
    <row r="4109" ht="15">
      <c r="C4109" s="302"/>
    </row>
    <row r="4110" ht="15">
      <c r="C4110" s="302"/>
    </row>
    <row r="4111" ht="15">
      <c r="C4111" s="302"/>
    </row>
    <row r="4112" ht="15">
      <c r="C4112" s="302"/>
    </row>
    <row r="4113" ht="15">
      <c r="C4113" s="302"/>
    </row>
    <row r="4114" ht="15">
      <c r="C4114" s="302"/>
    </row>
    <row r="4115" ht="15">
      <c r="C4115" s="302"/>
    </row>
    <row r="4116" ht="15">
      <c r="C4116" s="302"/>
    </row>
    <row r="4117" ht="15">
      <c r="C4117" s="302"/>
    </row>
    <row r="4118" ht="15">
      <c r="C4118" s="302"/>
    </row>
    <row r="4119" ht="15">
      <c r="C4119" s="302"/>
    </row>
    <row r="4120" ht="15">
      <c r="C4120" s="302"/>
    </row>
    <row r="4121" ht="15">
      <c r="C4121" s="302"/>
    </row>
    <row r="4122" ht="15">
      <c r="C4122" s="302"/>
    </row>
    <row r="4123" ht="15">
      <c r="C4123" s="302"/>
    </row>
    <row r="4124" ht="15">
      <c r="C4124" s="302"/>
    </row>
    <row r="4125" ht="15">
      <c r="C4125" s="302"/>
    </row>
    <row r="4126" ht="15">
      <c r="C4126" s="302"/>
    </row>
    <row r="4127" ht="15">
      <c r="C4127" s="302"/>
    </row>
    <row r="4128" ht="15">
      <c r="C4128" s="302"/>
    </row>
    <row r="4129" ht="15">
      <c r="C4129" s="302"/>
    </row>
    <row r="4130" ht="15">
      <c r="C4130" s="302"/>
    </row>
    <row r="4131" ht="15">
      <c r="C4131" s="302"/>
    </row>
    <row r="4132" ht="15">
      <c r="C4132" s="302"/>
    </row>
    <row r="4133" ht="15">
      <c r="C4133" s="302"/>
    </row>
    <row r="4134" ht="15">
      <c r="C4134" s="302"/>
    </row>
    <row r="4135" ht="15">
      <c r="C4135" s="302"/>
    </row>
    <row r="4136" ht="15">
      <c r="C4136" s="302"/>
    </row>
    <row r="4137" ht="15">
      <c r="C4137" s="302"/>
    </row>
    <row r="4138" ht="15">
      <c r="C4138" s="302"/>
    </row>
    <row r="4139" ht="15">
      <c r="C4139" s="302"/>
    </row>
    <row r="4140" ht="15">
      <c r="C4140" s="302"/>
    </row>
    <row r="4141" ht="15">
      <c r="C4141" s="302"/>
    </row>
    <row r="4142" ht="15">
      <c r="C4142" s="302"/>
    </row>
    <row r="4143" ht="15">
      <c r="C4143" s="302"/>
    </row>
    <row r="4144" ht="15">
      <c r="C4144" s="302"/>
    </row>
    <row r="4145" ht="15">
      <c r="C4145" s="302"/>
    </row>
    <row r="4146" ht="15">
      <c r="C4146" s="302"/>
    </row>
    <row r="4147" ht="15">
      <c r="C4147" s="302"/>
    </row>
    <row r="4148" ht="15">
      <c r="C4148" s="302"/>
    </row>
    <row r="4149" ht="15">
      <c r="C4149" s="302"/>
    </row>
    <row r="4150" ht="15">
      <c r="C4150" s="302"/>
    </row>
    <row r="4151" ht="15">
      <c r="C4151" s="302"/>
    </row>
    <row r="4152" ht="15">
      <c r="C4152" s="302"/>
    </row>
    <row r="4153" ht="15">
      <c r="C4153" s="302"/>
    </row>
    <row r="4154" ht="15">
      <c r="C4154" s="302"/>
    </row>
    <row r="4155" ht="15">
      <c r="C4155" s="302"/>
    </row>
    <row r="4156" ht="15">
      <c r="C4156" s="302"/>
    </row>
    <row r="4157" ht="15">
      <c r="C4157" s="302"/>
    </row>
    <row r="4158" ht="15">
      <c r="C4158" s="302"/>
    </row>
    <row r="4159" ht="15">
      <c r="C4159" s="302"/>
    </row>
    <row r="4160" ht="15">
      <c r="C4160" s="302"/>
    </row>
    <row r="4161" ht="15">
      <c r="C4161" s="302"/>
    </row>
    <row r="4162" ht="15">
      <c r="C4162" s="302"/>
    </row>
    <row r="4163" ht="15">
      <c r="C4163" s="302"/>
    </row>
    <row r="4164" ht="15">
      <c r="C4164" s="302"/>
    </row>
    <row r="4165" ht="15">
      <c r="C4165" s="302"/>
    </row>
    <row r="4166" ht="15">
      <c r="C4166" s="302"/>
    </row>
    <row r="4167" ht="15">
      <c r="C4167" s="302"/>
    </row>
    <row r="4168" ht="15">
      <c r="C4168" s="302"/>
    </row>
    <row r="4169" ht="15">
      <c r="C4169" s="302"/>
    </row>
    <row r="4170" ht="15">
      <c r="C4170" s="302"/>
    </row>
    <row r="4171" ht="15">
      <c r="C4171" s="302"/>
    </row>
    <row r="4172" ht="15">
      <c r="C4172" s="302"/>
    </row>
    <row r="4173" ht="15">
      <c r="C4173" s="302"/>
    </row>
    <row r="4174" ht="15">
      <c r="C4174" s="302"/>
    </row>
    <row r="4175" ht="15">
      <c r="C4175" s="302"/>
    </row>
    <row r="4176" ht="15">
      <c r="C4176" s="302"/>
    </row>
    <row r="4177" ht="15">
      <c r="C4177" s="302"/>
    </row>
    <row r="4178" ht="15">
      <c r="C4178" s="302"/>
    </row>
    <row r="4179" ht="15">
      <c r="C4179" s="302"/>
    </row>
    <row r="4180" ht="15">
      <c r="C4180" s="302"/>
    </row>
    <row r="4181" ht="15">
      <c r="C4181" s="302"/>
    </row>
    <row r="4182" ht="15">
      <c r="C4182" s="302"/>
    </row>
    <row r="4183" ht="15">
      <c r="C4183" s="302"/>
    </row>
    <row r="4184" ht="15">
      <c r="C4184" s="302"/>
    </row>
    <row r="4185" ht="15">
      <c r="C4185" s="302"/>
    </row>
    <row r="4186" ht="15">
      <c r="C4186" s="302"/>
    </row>
    <row r="4187" ht="15">
      <c r="C4187" s="302"/>
    </row>
    <row r="4188" ht="15">
      <c r="C4188" s="302"/>
    </row>
    <row r="4189" ht="15">
      <c r="C4189" s="302"/>
    </row>
    <row r="4190" ht="15">
      <c r="C4190" s="302"/>
    </row>
    <row r="4191" ht="15">
      <c r="C4191" s="302"/>
    </row>
    <row r="4192" ht="15">
      <c r="C4192" s="302"/>
    </row>
    <row r="4193" ht="15">
      <c r="C4193" s="302"/>
    </row>
    <row r="4194" ht="15">
      <c r="C4194" s="302"/>
    </row>
    <row r="4195" ht="15">
      <c r="C4195" s="302"/>
    </row>
    <row r="4196" ht="15">
      <c r="C4196" s="302"/>
    </row>
    <row r="4197" ht="15">
      <c r="C4197" s="302"/>
    </row>
    <row r="4198" ht="15">
      <c r="C4198" s="302"/>
    </row>
    <row r="4199" ht="15">
      <c r="C4199" s="302"/>
    </row>
  </sheetData>
  <sheetProtection password="E494" sheet="1" selectLockedCells="1"/>
  <protectedRanges>
    <protectedRange password="CF7A" sqref="C25:C26" name="Obseg1"/>
  </protectedRanges>
  <printOptions horizontalCentered="1"/>
  <pageMargins left="0.3937007874015748" right="0.3937007874015748" top="0.1968503937007874" bottom="0.3937007874015748" header="0" footer="0"/>
  <pageSetup fitToHeight="8" horizontalDpi="600" verticalDpi="600" orientation="portrait" paperSize="9" scale="85" r:id="rId1"/>
  <headerFooter alignWithMargins="0">
    <oddFooter>&amp;CStran &amp;P od &amp;N</oddFooter>
  </headerFooter>
  <rowBreaks count="1" manualBreakCount="1"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258"/>
  <sheetViews>
    <sheetView zoomScale="60" zoomScaleNormal="60" zoomScalePageLayoutView="0" workbookViewId="0" topLeftCell="A10">
      <selection activeCell="G47" sqref="G47"/>
    </sheetView>
  </sheetViews>
  <sheetFormatPr defaultColWidth="9.125" defaultRowHeight="12.75"/>
  <cols>
    <col min="1" max="1" width="32.50390625" style="60" customWidth="1"/>
    <col min="2" max="2" width="11.375" style="60" customWidth="1"/>
    <col min="3" max="3" width="12.875" style="60" customWidth="1"/>
    <col min="4" max="4" width="10.625" style="60" customWidth="1"/>
    <col min="5" max="6" width="12.875" style="60" customWidth="1"/>
    <col min="7" max="7" width="11.375" style="60" customWidth="1"/>
    <col min="8" max="9" width="12.875" style="60" customWidth="1"/>
    <col min="10" max="10" width="15.375" style="60" customWidth="1"/>
    <col min="11" max="11" width="15.875" style="60" customWidth="1"/>
    <col min="12" max="12" width="15.125" style="60" customWidth="1"/>
    <col min="13" max="13" width="13.50390625" style="60" customWidth="1"/>
    <col min="14" max="16384" width="9.125" style="60" customWidth="1"/>
  </cols>
  <sheetData>
    <row r="1" ht="15">
      <c r="A1" s="59" t="s">
        <v>914</v>
      </c>
    </row>
    <row r="3" spans="2:9" ht="14.25" thickBot="1">
      <c r="B3" s="61"/>
      <c r="C3" s="62"/>
      <c r="I3" s="61"/>
    </row>
    <row r="4" spans="1:13" ht="13.5" customHeight="1">
      <c r="A4" s="413"/>
      <c r="B4" s="416" t="s">
        <v>195</v>
      </c>
      <c r="C4" s="416"/>
      <c r="D4" s="426" t="s">
        <v>202</v>
      </c>
      <c r="E4" s="426"/>
      <c r="F4" s="426"/>
      <c r="G4" s="426"/>
      <c r="H4" s="426"/>
      <c r="I4" s="426"/>
      <c r="J4" s="421" t="s">
        <v>199</v>
      </c>
      <c r="K4" s="421"/>
      <c r="L4" s="421"/>
      <c r="M4" s="422"/>
    </row>
    <row r="5" spans="1:13" ht="12.75" customHeight="1">
      <c r="A5" s="414"/>
      <c r="B5" s="417"/>
      <c r="C5" s="417"/>
      <c r="D5" s="417" t="s">
        <v>198</v>
      </c>
      <c r="E5" s="417"/>
      <c r="F5" s="417"/>
      <c r="G5" s="417" t="s">
        <v>13</v>
      </c>
      <c r="H5" s="417"/>
      <c r="I5" s="417"/>
      <c r="J5" s="423"/>
      <c r="K5" s="423"/>
      <c r="L5" s="423"/>
      <c r="M5" s="424"/>
    </row>
    <row r="6" spans="1:13" ht="24" customHeight="1">
      <c r="A6" s="415"/>
      <c r="B6" s="63" t="s">
        <v>196</v>
      </c>
      <c r="C6" s="63" t="s">
        <v>197</v>
      </c>
      <c r="D6" s="64" t="s">
        <v>194</v>
      </c>
      <c r="E6" s="64" t="s">
        <v>203</v>
      </c>
      <c r="F6" s="64" t="s">
        <v>204</v>
      </c>
      <c r="G6" s="64" t="s">
        <v>194</v>
      </c>
      <c r="H6" s="64" t="s">
        <v>203</v>
      </c>
      <c r="I6" s="64" t="s">
        <v>205</v>
      </c>
      <c r="J6" s="65" t="s">
        <v>208</v>
      </c>
      <c r="K6" s="65" t="s">
        <v>209</v>
      </c>
      <c r="L6" s="65" t="s">
        <v>206</v>
      </c>
      <c r="M6" s="384" t="s">
        <v>207</v>
      </c>
    </row>
    <row r="7" spans="1:15" s="69" customFormat="1" ht="27" customHeight="1" thickBot="1">
      <c r="A7" s="408" t="s">
        <v>664</v>
      </c>
      <c r="B7" s="409">
        <f>SUM(B8:B42)</f>
        <v>0</v>
      </c>
      <c r="C7" s="409">
        <f>SUM(C8:C42)</f>
        <v>0</v>
      </c>
      <c r="D7" s="409">
        <f>SUM(D8:D42)</f>
        <v>0</v>
      </c>
      <c r="E7" s="409">
        <f>SUM(E8:E42)</f>
        <v>0</v>
      </c>
      <c r="F7" s="410">
        <f>+D7+E7</f>
        <v>0</v>
      </c>
      <c r="G7" s="411">
        <f>SUM(G8:G42)</f>
        <v>0</v>
      </c>
      <c r="H7" s="411">
        <f>SUM(H8:H42)</f>
        <v>0</v>
      </c>
      <c r="I7" s="401">
        <f>+G7+H7</f>
        <v>0</v>
      </c>
      <c r="J7" s="410" t="e">
        <f>+F7/B7</f>
        <v>#DIV/0!</v>
      </c>
      <c r="K7" s="410" t="e">
        <f>+F7/C7</f>
        <v>#DIV/0!</v>
      </c>
      <c r="L7" s="401" t="e">
        <f>+I7/B7</f>
        <v>#DIV/0!</v>
      </c>
      <c r="M7" s="402" t="e">
        <f>+I7/C7</f>
        <v>#DIV/0!</v>
      </c>
      <c r="N7" s="60"/>
      <c r="O7" s="60"/>
    </row>
    <row r="8" spans="1:13" ht="15" customHeight="1">
      <c r="A8" s="403" t="s">
        <v>622</v>
      </c>
      <c r="B8" s="142"/>
      <c r="C8" s="142"/>
      <c r="D8" s="143"/>
      <c r="E8" s="144"/>
      <c r="F8" s="145">
        <f aca="true" t="shared" si="0" ref="F8:F47">+D8+E8</f>
        <v>0</v>
      </c>
      <c r="G8" s="143"/>
      <c r="H8" s="146"/>
      <c r="I8" s="145">
        <f>+G8+H8</f>
        <v>0</v>
      </c>
      <c r="J8" s="147" t="e">
        <f aca="true" t="shared" si="1" ref="J8:J36">+F8/B8</f>
        <v>#DIV/0!</v>
      </c>
      <c r="K8" s="147" t="e">
        <f aca="true" t="shared" si="2" ref="K8:K36">+F8/C8</f>
        <v>#DIV/0!</v>
      </c>
      <c r="L8" s="147" t="e">
        <f aca="true" t="shared" si="3" ref="L8:L36">+I8/B8</f>
        <v>#DIV/0!</v>
      </c>
      <c r="M8" s="395" t="e">
        <f aca="true" t="shared" si="4" ref="M8:M36">+I8/C8</f>
        <v>#DIV/0!</v>
      </c>
    </row>
    <row r="9" spans="1:13" ht="15" customHeight="1">
      <c r="A9" s="383" t="s">
        <v>623</v>
      </c>
      <c r="B9" s="77"/>
      <c r="C9" s="77"/>
      <c r="D9" s="5"/>
      <c r="E9" s="36"/>
      <c r="F9" s="70">
        <f t="shared" si="0"/>
        <v>0</v>
      </c>
      <c r="G9" s="5"/>
      <c r="H9" s="78"/>
      <c r="I9" s="70">
        <f aca="true" t="shared" si="5" ref="I9:I36">+G9+H9</f>
        <v>0</v>
      </c>
      <c r="J9" s="71" t="e">
        <f t="shared" si="1"/>
        <v>#DIV/0!</v>
      </c>
      <c r="K9" s="71" t="e">
        <f t="shared" si="2"/>
        <v>#DIV/0!</v>
      </c>
      <c r="L9" s="71" t="e">
        <f t="shared" si="3"/>
        <v>#DIV/0!</v>
      </c>
      <c r="M9" s="385" t="e">
        <f t="shared" si="4"/>
        <v>#DIV/0!</v>
      </c>
    </row>
    <row r="10" spans="1:13" ht="15" customHeight="1">
      <c r="A10" s="383" t="s">
        <v>624</v>
      </c>
      <c r="B10" s="77"/>
      <c r="C10" s="77"/>
      <c r="D10" s="5"/>
      <c r="E10" s="36"/>
      <c r="F10" s="70">
        <f t="shared" si="0"/>
        <v>0</v>
      </c>
      <c r="G10" s="5"/>
      <c r="H10" s="78"/>
      <c r="I10" s="70">
        <f t="shared" si="5"/>
        <v>0</v>
      </c>
      <c r="J10" s="71" t="e">
        <f t="shared" si="1"/>
        <v>#DIV/0!</v>
      </c>
      <c r="K10" s="71" t="e">
        <f t="shared" si="2"/>
        <v>#DIV/0!</v>
      </c>
      <c r="L10" s="71" t="e">
        <f t="shared" si="3"/>
        <v>#DIV/0!</v>
      </c>
      <c r="M10" s="385" t="e">
        <f t="shared" si="4"/>
        <v>#DIV/0!</v>
      </c>
    </row>
    <row r="11" spans="1:13" ht="15" customHeight="1">
      <c r="A11" s="383" t="s">
        <v>625</v>
      </c>
      <c r="B11" s="77"/>
      <c r="C11" s="77"/>
      <c r="D11" s="5"/>
      <c r="E11" s="36"/>
      <c r="F11" s="70">
        <f t="shared" si="0"/>
        <v>0</v>
      </c>
      <c r="G11" s="5"/>
      <c r="H11" s="78"/>
      <c r="I11" s="70">
        <f t="shared" si="5"/>
        <v>0</v>
      </c>
      <c r="J11" s="71" t="e">
        <f t="shared" si="1"/>
        <v>#DIV/0!</v>
      </c>
      <c r="K11" s="71" t="e">
        <f t="shared" si="2"/>
        <v>#DIV/0!</v>
      </c>
      <c r="L11" s="71" t="e">
        <f t="shared" si="3"/>
        <v>#DIV/0!</v>
      </c>
      <c r="M11" s="385" t="e">
        <f t="shared" si="4"/>
        <v>#DIV/0!</v>
      </c>
    </row>
    <row r="12" spans="1:13" ht="15" customHeight="1">
      <c r="A12" s="383" t="s">
        <v>626</v>
      </c>
      <c r="B12" s="77"/>
      <c r="C12" s="77"/>
      <c r="D12" s="5"/>
      <c r="E12" s="36"/>
      <c r="F12" s="70">
        <f t="shared" si="0"/>
        <v>0</v>
      </c>
      <c r="G12" s="5"/>
      <c r="H12" s="78"/>
      <c r="I12" s="70">
        <f t="shared" si="5"/>
        <v>0</v>
      </c>
      <c r="J12" s="71" t="e">
        <f t="shared" si="1"/>
        <v>#DIV/0!</v>
      </c>
      <c r="K12" s="71" t="e">
        <f t="shared" si="2"/>
        <v>#DIV/0!</v>
      </c>
      <c r="L12" s="71" t="e">
        <f t="shared" si="3"/>
        <v>#DIV/0!</v>
      </c>
      <c r="M12" s="385" t="e">
        <f t="shared" si="4"/>
        <v>#DIV/0!</v>
      </c>
    </row>
    <row r="13" spans="1:13" ht="15" customHeight="1">
      <c r="A13" s="383" t="s">
        <v>627</v>
      </c>
      <c r="B13" s="77"/>
      <c r="C13" s="77"/>
      <c r="D13" s="5"/>
      <c r="E13" s="36"/>
      <c r="F13" s="70">
        <f t="shared" si="0"/>
        <v>0</v>
      </c>
      <c r="G13" s="5"/>
      <c r="H13" s="78"/>
      <c r="I13" s="70">
        <f t="shared" si="5"/>
        <v>0</v>
      </c>
      <c r="J13" s="71" t="e">
        <f t="shared" si="1"/>
        <v>#DIV/0!</v>
      </c>
      <c r="K13" s="71" t="e">
        <f t="shared" si="2"/>
        <v>#DIV/0!</v>
      </c>
      <c r="L13" s="71" t="e">
        <f t="shared" si="3"/>
        <v>#DIV/0!</v>
      </c>
      <c r="M13" s="385" t="e">
        <f t="shared" si="4"/>
        <v>#DIV/0!</v>
      </c>
    </row>
    <row r="14" spans="1:13" ht="15" customHeight="1">
      <c r="A14" s="383" t="s">
        <v>628</v>
      </c>
      <c r="B14" s="77"/>
      <c r="C14" s="77"/>
      <c r="D14" s="5"/>
      <c r="E14" s="36"/>
      <c r="F14" s="70">
        <f t="shared" si="0"/>
        <v>0</v>
      </c>
      <c r="G14" s="5"/>
      <c r="H14" s="78"/>
      <c r="I14" s="70">
        <f t="shared" si="5"/>
        <v>0</v>
      </c>
      <c r="J14" s="71" t="e">
        <f t="shared" si="1"/>
        <v>#DIV/0!</v>
      </c>
      <c r="K14" s="71" t="e">
        <f t="shared" si="2"/>
        <v>#DIV/0!</v>
      </c>
      <c r="L14" s="71" t="e">
        <f t="shared" si="3"/>
        <v>#DIV/0!</v>
      </c>
      <c r="M14" s="385" t="e">
        <f t="shared" si="4"/>
        <v>#DIV/0!</v>
      </c>
    </row>
    <row r="15" spans="1:13" ht="15" customHeight="1">
      <c r="A15" s="383" t="s">
        <v>629</v>
      </c>
      <c r="B15" s="77"/>
      <c r="C15" s="77"/>
      <c r="D15" s="5"/>
      <c r="E15" s="36"/>
      <c r="F15" s="70">
        <f t="shared" si="0"/>
        <v>0</v>
      </c>
      <c r="G15" s="5"/>
      <c r="H15" s="78"/>
      <c r="I15" s="70">
        <f t="shared" si="5"/>
        <v>0</v>
      </c>
      <c r="J15" s="71" t="e">
        <f t="shared" si="1"/>
        <v>#DIV/0!</v>
      </c>
      <c r="K15" s="71" t="e">
        <f t="shared" si="2"/>
        <v>#DIV/0!</v>
      </c>
      <c r="L15" s="71" t="e">
        <f t="shared" si="3"/>
        <v>#DIV/0!</v>
      </c>
      <c r="M15" s="385" t="e">
        <f t="shared" si="4"/>
        <v>#DIV/0!</v>
      </c>
    </row>
    <row r="16" spans="1:13" ht="15" customHeight="1">
      <c r="A16" s="383" t="s">
        <v>630</v>
      </c>
      <c r="B16" s="77"/>
      <c r="C16" s="77"/>
      <c r="D16" s="5"/>
      <c r="E16" s="36"/>
      <c r="F16" s="70">
        <f t="shared" si="0"/>
        <v>0</v>
      </c>
      <c r="G16" s="5"/>
      <c r="H16" s="78"/>
      <c r="I16" s="70">
        <f t="shared" si="5"/>
        <v>0</v>
      </c>
      <c r="J16" s="71" t="e">
        <f t="shared" si="1"/>
        <v>#DIV/0!</v>
      </c>
      <c r="K16" s="71" t="e">
        <f t="shared" si="2"/>
        <v>#DIV/0!</v>
      </c>
      <c r="L16" s="71" t="e">
        <f t="shared" si="3"/>
        <v>#DIV/0!</v>
      </c>
      <c r="M16" s="385" t="e">
        <f t="shared" si="4"/>
        <v>#DIV/0!</v>
      </c>
    </row>
    <row r="17" spans="1:13" ht="15" customHeight="1">
      <c r="A17" s="383" t="s">
        <v>631</v>
      </c>
      <c r="B17" s="77"/>
      <c r="C17" s="77"/>
      <c r="D17" s="5"/>
      <c r="E17" s="36"/>
      <c r="F17" s="70">
        <f t="shared" si="0"/>
        <v>0</v>
      </c>
      <c r="G17" s="5"/>
      <c r="H17" s="78"/>
      <c r="I17" s="70">
        <f t="shared" si="5"/>
        <v>0</v>
      </c>
      <c r="J17" s="71" t="e">
        <f t="shared" si="1"/>
        <v>#DIV/0!</v>
      </c>
      <c r="K17" s="71" t="e">
        <f t="shared" si="2"/>
        <v>#DIV/0!</v>
      </c>
      <c r="L17" s="71" t="e">
        <f t="shared" si="3"/>
        <v>#DIV/0!</v>
      </c>
      <c r="M17" s="385" t="e">
        <f t="shared" si="4"/>
        <v>#DIV/0!</v>
      </c>
    </row>
    <row r="18" spans="1:13" ht="15" customHeight="1">
      <c r="A18" s="383" t="s">
        <v>632</v>
      </c>
      <c r="B18" s="77"/>
      <c r="C18" s="77"/>
      <c r="D18" s="5"/>
      <c r="E18" s="36"/>
      <c r="F18" s="70">
        <f t="shared" si="0"/>
        <v>0</v>
      </c>
      <c r="G18" s="5"/>
      <c r="H18" s="78"/>
      <c r="I18" s="70">
        <f t="shared" si="5"/>
        <v>0</v>
      </c>
      <c r="J18" s="71" t="e">
        <f t="shared" si="1"/>
        <v>#DIV/0!</v>
      </c>
      <c r="K18" s="71" t="e">
        <f t="shared" si="2"/>
        <v>#DIV/0!</v>
      </c>
      <c r="L18" s="71" t="e">
        <f t="shared" si="3"/>
        <v>#DIV/0!</v>
      </c>
      <c r="M18" s="385" t="e">
        <f t="shared" si="4"/>
        <v>#DIV/0!</v>
      </c>
    </row>
    <row r="19" spans="1:13" ht="15" customHeight="1">
      <c r="A19" s="383" t="s">
        <v>633</v>
      </c>
      <c r="B19" s="77"/>
      <c r="C19" s="77"/>
      <c r="D19" s="5"/>
      <c r="E19" s="36"/>
      <c r="F19" s="70">
        <f t="shared" si="0"/>
        <v>0</v>
      </c>
      <c r="G19" s="5"/>
      <c r="H19" s="78"/>
      <c r="I19" s="70">
        <f t="shared" si="5"/>
        <v>0</v>
      </c>
      <c r="J19" s="71" t="e">
        <f t="shared" si="1"/>
        <v>#DIV/0!</v>
      </c>
      <c r="K19" s="71" t="e">
        <f t="shared" si="2"/>
        <v>#DIV/0!</v>
      </c>
      <c r="L19" s="71" t="e">
        <f t="shared" si="3"/>
        <v>#DIV/0!</v>
      </c>
      <c r="M19" s="385" t="e">
        <f t="shared" si="4"/>
        <v>#DIV/0!</v>
      </c>
    </row>
    <row r="20" spans="1:13" ht="15" customHeight="1">
      <c r="A20" s="383" t="s">
        <v>634</v>
      </c>
      <c r="B20" s="77"/>
      <c r="C20" s="77"/>
      <c r="D20" s="5"/>
      <c r="E20" s="36"/>
      <c r="F20" s="70">
        <f t="shared" si="0"/>
        <v>0</v>
      </c>
      <c r="G20" s="5"/>
      <c r="H20" s="78"/>
      <c r="I20" s="70">
        <f t="shared" si="5"/>
        <v>0</v>
      </c>
      <c r="J20" s="71" t="e">
        <f t="shared" si="1"/>
        <v>#DIV/0!</v>
      </c>
      <c r="K20" s="71" t="e">
        <f t="shared" si="2"/>
        <v>#DIV/0!</v>
      </c>
      <c r="L20" s="71" t="e">
        <f t="shared" si="3"/>
        <v>#DIV/0!</v>
      </c>
      <c r="M20" s="385" t="e">
        <f t="shared" si="4"/>
        <v>#DIV/0!</v>
      </c>
    </row>
    <row r="21" spans="1:13" ht="15" customHeight="1">
      <c r="A21" s="383" t="s">
        <v>635</v>
      </c>
      <c r="B21" s="77"/>
      <c r="C21" s="77"/>
      <c r="D21" s="5"/>
      <c r="E21" s="36"/>
      <c r="F21" s="70">
        <f t="shared" si="0"/>
        <v>0</v>
      </c>
      <c r="G21" s="5"/>
      <c r="H21" s="78"/>
      <c r="I21" s="70">
        <f t="shared" si="5"/>
        <v>0</v>
      </c>
      <c r="J21" s="71" t="e">
        <f t="shared" si="1"/>
        <v>#DIV/0!</v>
      </c>
      <c r="K21" s="71" t="e">
        <f t="shared" si="2"/>
        <v>#DIV/0!</v>
      </c>
      <c r="L21" s="71" t="e">
        <f t="shared" si="3"/>
        <v>#DIV/0!</v>
      </c>
      <c r="M21" s="385" t="e">
        <f t="shared" si="4"/>
        <v>#DIV/0!</v>
      </c>
    </row>
    <row r="22" spans="1:13" ht="15" customHeight="1">
      <c r="A22" s="383" t="s">
        <v>636</v>
      </c>
      <c r="B22" s="77"/>
      <c r="C22" s="77"/>
      <c r="D22" s="5"/>
      <c r="E22" s="36"/>
      <c r="F22" s="70">
        <f t="shared" si="0"/>
        <v>0</v>
      </c>
      <c r="G22" s="5"/>
      <c r="H22" s="78"/>
      <c r="I22" s="70">
        <f t="shared" si="5"/>
        <v>0</v>
      </c>
      <c r="J22" s="71" t="e">
        <f t="shared" si="1"/>
        <v>#DIV/0!</v>
      </c>
      <c r="K22" s="71" t="e">
        <f t="shared" si="2"/>
        <v>#DIV/0!</v>
      </c>
      <c r="L22" s="71" t="e">
        <f t="shared" si="3"/>
        <v>#DIV/0!</v>
      </c>
      <c r="M22" s="385" t="e">
        <f t="shared" si="4"/>
        <v>#DIV/0!</v>
      </c>
    </row>
    <row r="23" spans="1:13" ht="15" customHeight="1">
      <c r="A23" s="383" t="s">
        <v>637</v>
      </c>
      <c r="B23" s="77"/>
      <c r="C23" s="77"/>
      <c r="D23" s="5"/>
      <c r="E23" s="36"/>
      <c r="F23" s="70">
        <f t="shared" si="0"/>
        <v>0</v>
      </c>
      <c r="G23" s="5"/>
      <c r="H23" s="78"/>
      <c r="I23" s="70">
        <f t="shared" si="5"/>
        <v>0</v>
      </c>
      <c r="J23" s="71" t="e">
        <f t="shared" si="1"/>
        <v>#DIV/0!</v>
      </c>
      <c r="K23" s="71" t="e">
        <f t="shared" si="2"/>
        <v>#DIV/0!</v>
      </c>
      <c r="L23" s="71" t="e">
        <f t="shared" si="3"/>
        <v>#DIV/0!</v>
      </c>
      <c r="M23" s="385" t="e">
        <f t="shared" si="4"/>
        <v>#DIV/0!</v>
      </c>
    </row>
    <row r="24" spans="1:13" ht="15" customHeight="1">
      <c r="A24" s="383" t="s">
        <v>638</v>
      </c>
      <c r="B24" s="77"/>
      <c r="C24" s="77"/>
      <c r="D24" s="5"/>
      <c r="E24" s="36"/>
      <c r="F24" s="70">
        <f t="shared" si="0"/>
        <v>0</v>
      </c>
      <c r="G24" s="5"/>
      <c r="H24" s="78"/>
      <c r="I24" s="70">
        <f t="shared" si="5"/>
        <v>0</v>
      </c>
      <c r="J24" s="71" t="e">
        <f t="shared" si="1"/>
        <v>#DIV/0!</v>
      </c>
      <c r="K24" s="71" t="e">
        <f t="shared" si="2"/>
        <v>#DIV/0!</v>
      </c>
      <c r="L24" s="71" t="e">
        <f t="shared" si="3"/>
        <v>#DIV/0!</v>
      </c>
      <c r="M24" s="385" t="e">
        <f t="shared" si="4"/>
        <v>#DIV/0!</v>
      </c>
    </row>
    <row r="25" spans="1:13" ht="15" customHeight="1">
      <c r="A25" s="383" t="s">
        <v>639</v>
      </c>
      <c r="B25" s="77"/>
      <c r="C25" s="77"/>
      <c r="D25" s="5"/>
      <c r="E25" s="36"/>
      <c r="F25" s="70">
        <f t="shared" si="0"/>
        <v>0</v>
      </c>
      <c r="G25" s="5"/>
      <c r="H25" s="78"/>
      <c r="I25" s="70">
        <f t="shared" si="5"/>
        <v>0</v>
      </c>
      <c r="J25" s="71" t="e">
        <f t="shared" si="1"/>
        <v>#DIV/0!</v>
      </c>
      <c r="K25" s="71" t="e">
        <f t="shared" si="2"/>
        <v>#DIV/0!</v>
      </c>
      <c r="L25" s="71" t="e">
        <f t="shared" si="3"/>
        <v>#DIV/0!</v>
      </c>
      <c r="M25" s="385" t="e">
        <f t="shared" si="4"/>
        <v>#DIV/0!</v>
      </c>
    </row>
    <row r="26" spans="1:13" ht="15" customHeight="1">
      <c r="A26" s="383" t="s">
        <v>640</v>
      </c>
      <c r="B26" s="77"/>
      <c r="C26" s="77"/>
      <c r="D26" s="5"/>
      <c r="E26" s="36"/>
      <c r="F26" s="70">
        <f t="shared" si="0"/>
        <v>0</v>
      </c>
      <c r="G26" s="5"/>
      <c r="H26" s="78"/>
      <c r="I26" s="70">
        <f t="shared" si="5"/>
        <v>0</v>
      </c>
      <c r="J26" s="71" t="e">
        <f t="shared" si="1"/>
        <v>#DIV/0!</v>
      </c>
      <c r="K26" s="71" t="e">
        <f t="shared" si="2"/>
        <v>#DIV/0!</v>
      </c>
      <c r="L26" s="71" t="e">
        <f t="shared" si="3"/>
        <v>#DIV/0!</v>
      </c>
      <c r="M26" s="385" t="e">
        <f t="shared" si="4"/>
        <v>#DIV/0!</v>
      </c>
    </row>
    <row r="27" spans="1:13" ht="15" customHeight="1">
      <c r="A27" s="383" t="s">
        <v>641</v>
      </c>
      <c r="B27" s="77"/>
      <c r="C27" s="77"/>
      <c r="D27" s="5"/>
      <c r="E27" s="36"/>
      <c r="F27" s="70">
        <f t="shared" si="0"/>
        <v>0</v>
      </c>
      <c r="G27" s="5"/>
      <c r="H27" s="78"/>
      <c r="I27" s="70">
        <f t="shared" si="5"/>
        <v>0</v>
      </c>
      <c r="J27" s="71" t="e">
        <f t="shared" si="1"/>
        <v>#DIV/0!</v>
      </c>
      <c r="K27" s="71" t="e">
        <f t="shared" si="2"/>
        <v>#DIV/0!</v>
      </c>
      <c r="L27" s="71" t="e">
        <f t="shared" si="3"/>
        <v>#DIV/0!</v>
      </c>
      <c r="M27" s="385" t="e">
        <f t="shared" si="4"/>
        <v>#DIV/0!</v>
      </c>
    </row>
    <row r="28" spans="1:13" ht="15" customHeight="1">
      <c r="A28" s="383" t="s">
        <v>642</v>
      </c>
      <c r="B28" s="77"/>
      <c r="C28" s="77"/>
      <c r="D28" s="5"/>
      <c r="E28" s="36"/>
      <c r="F28" s="70">
        <f t="shared" si="0"/>
        <v>0</v>
      </c>
      <c r="G28" s="5"/>
      <c r="H28" s="78"/>
      <c r="I28" s="70">
        <f t="shared" si="5"/>
        <v>0</v>
      </c>
      <c r="J28" s="71" t="e">
        <f t="shared" si="1"/>
        <v>#DIV/0!</v>
      </c>
      <c r="K28" s="71" t="e">
        <f t="shared" si="2"/>
        <v>#DIV/0!</v>
      </c>
      <c r="L28" s="71" t="e">
        <f t="shared" si="3"/>
        <v>#DIV/0!</v>
      </c>
      <c r="M28" s="385" t="e">
        <f t="shared" si="4"/>
        <v>#DIV/0!</v>
      </c>
    </row>
    <row r="29" spans="1:13" ht="15" customHeight="1">
      <c r="A29" s="383" t="s">
        <v>643</v>
      </c>
      <c r="B29" s="77"/>
      <c r="C29" s="77"/>
      <c r="D29" s="5"/>
      <c r="E29" s="36"/>
      <c r="F29" s="70">
        <f t="shared" si="0"/>
        <v>0</v>
      </c>
      <c r="G29" s="5"/>
      <c r="H29" s="78"/>
      <c r="I29" s="70">
        <f t="shared" si="5"/>
        <v>0</v>
      </c>
      <c r="J29" s="71" t="e">
        <f t="shared" si="1"/>
        <v>#DIV/0!</v>
      </c>
      <c r="K29" s="71" t="e">
        <f t="shared" si="2"/>
        <v>#DIV/0!</v>
      </c>
      <c r="L29" s="71" t="e">
        <f t="shared" si="3"/>
        <v>#DIV/0!</v>
      </c>
      <c r="M29" s="385" t="e">
        <f t="shared" si="4"/>
        <v>#DIV/0!</v>
      </c>
    </row>
    <row r="30" spans="1:13" ht="15" customHeight="1">
      <c r="A30" s="383" t="s">
        <v>644</v>
      </c>
      <c r="B30" s="77"/>
      <c r="C30" s="77"/>
      <c r="D30" s="5"/>
      <c r="E30" s="36"/>
      <c r="F30" s="70">
        <f t="shared" si="0"/>
        <v>0</v>
      </c>
      <c r="G30" s="5"/>
      <c r="H30" s="78"/>
      <c r="I30" s="70">
        <f>+G30+H30</f>
        <v>0</v>
      </c>
      <c r="J30" s="71" t="e">
        <f t="shared" si="1"/>
        <v>#DIV/0!</v>
      </c>
      <c r="K30" s="71" t="e">
        <f t="shared" si="2"/>
        <v>#DIV/0!</v>
      </c>
      <c r="L30" s="71" t="e">
        <f t="shared" si="3"/>
        <v>#DIV/0!</v>
      </c>
      <c r="M30" s="385" t="e">
        <f t="shared" si="4"/>
        <v>#DIV/0!</v>
      </c>
    </row>
    <row r="31" spans="1:13" ht="15" customHeight="1">
      <c r="A31" s="383" t="s">
        <v>645</v>
      </c>
      <c r="B31" s="77"/>
      <c r="C31" s="77"/>
      <c r="D31" s="5"/>
      <c r="E31" s="36"/>
      <c r="F31" s="70">
        <f t="shared" si="0"/>
        <v>0</v>
      </c>
      <c r="G31" s="5"/>
      <c r="H31" s="78"/>
      <c r="I31" s="70">
        <f t="shared" si="5"/>
        <v>0</v>
      </c>
      <c r="J31" s="71" t="e">
        <f t="shared" si="1"/>
        <v>#DIV/0!</v>
      </c>
      <c r="K31" s="71" t="e">
        <f t="shared" si="2"/>
        <v>#DIV/0!</v>
      </c>
      <c r="L31" s="71" t="e">
        <f t="shared" si="3"/>
        <v>#DIV/0!</v>
      </c>
      <c r="M31" s="385" t="e">
        <f t="shared" si="4"/>
        <v>#DIV/0!</v>
      </c>
    </row>
    <row r="32" spans="1:13" ht="15" customHeight="1">
      <c r="A32" s="383" t="s">
        <v>646</v>
      </c>
      <c r="B32" s="77"/>
      <c r="C32" s="77"/>
      <c r="D32" s="5"/>
      <c r="E32" s="36"/>
      <c r="F32" s="70">
        <f t="shared" si="0"/>
        <v>0</v>
      </c>
      <c r="G32" s="5"/>
      <c r="H32" s="78"/>
      <c r="I32" s="70">
        <f t="shared" si="5"/>
        <v>0</v>
      </c>
      <c r="J32" s="71" t="e">
        <f t="shared" si="1"/>
        <v>#DIV/0!</v>
      </c>
      <c r="K32" s="71" t="e">
        <f t="shared" si="2"/>
        <v>#DIV/0!</v>
      </c>
      <c r="L32" s="71" t="e">
        <f t="shared" si="3"/>
        <v>#DIV/0!</v>
      </c>
      <c r="M32" s="385" t="e">
        <f t="shared" si="4"/>
        <v>#DIV/0!</v>
      </c>
    </row>
    <row r="33" spans="1:13" ht="15" customHeight="1">
      <c r="A33" s="383" t="s">
        <v>647</v>
      </c>
      <c r="B33" s="77"/>
      <c r="C33" s="77"/>
      <c r="D33" s="5"/>
      <c r="E33" s="36"/>
      <c r="F33" s="70">
        <f t="shared" si="0"/>
        <v>0</v>
      </c>
      <c r="G33" s="5"/>
      <c r="H33" s="78"/>
      <c r="I33" s="70">
        <f t="shared" si="5"/>
        <v>0</v>
      </c>
      <c r="J33" s="71" t="e">
        <f t="shared" si="1"/>
        <v>#DIV/0!</v>
      </c>
      <c r="K33" s="71" t="e">
        <f t="shared" si="2"/>
        <v>#DIV/0!</v>
      </c>
      <c r="L33" s="71" t="e">
        <f t="shared" si="3"/>
        <v>#DIV/0!</v>
      </c>
      <c r="M33" s="385" t="e">
        <f t="shared" si="4"/>
        <v>#DIV/0!</v>
      </c>
    </row>
    <row r="34" spans="1:13" ht="15" customHeight="1">
      <c r="A34" s="383" t="s">
        <v>648</v>
      </c>
      <c r="B34" s="77"/>
      <c r="C34" s="77"/>
      <c r="D34" s="5"/>
      <c r="E34" s="36"/>
      <c r="F34" s="70">
        <f t="shared" si="0"/>
        <v>0</v>
      </c>
      <c r="G34" s="5"/>
      <c r="H34" s="78"/>
      <c r="I34" s="70">
        <f t="shared" si="5"/>
        <v>0</v>
      </c>
      <c r="J34" s="71" t="e">
        <f t="shared" si="1"/>
        <v>#DIV/0!</v>
      </c>
      <c r="K34" s="71" t="e">
        <f t="shared" si="2"/>
        <v>#DIV/0!</v>
      </c>
      <c r="L34" s="71" t="e">
        <f t="shared" si="3"/>
        <v>#DIV/0!</v>
      </c>
      <c r="M34" s="385" t="e">
        <f t="shared" si="4"/>
        <v>#DIV/0!</v>
      </c>
    </row>
    <row r="35" spans="1:13" ht="15" customHeight="1">
      <c r="A35" s="383" t="s">
        <v>649</v>
      </c>
      <c r="B35" s="77"/>
      <c r="C35" s="77"/>
      <c r="D35" s="5"/>
      <c r="E35" s="36"/>
      <c r="F35" s="70">
        <f t="shared" si="0"/>
        <v>0</v>
      </c>
      <c r="G35" s="5"/>
      <c r="H35" s="78"/>
      <c r="I35" s="70">
        <f t="shared" si="5"/>
        <v>0</v>
      </c>
      <c r="J35" s="71" t="e">
        <f t="shared" si="1"/>
        <v>#DIV/0!</v>
      </c>
      <c r="K35" s="71" t="e">
        <f t="shared" si="2"/>
        <v>#DIV/0!</v>
      </c>
      <c r="L35" s="71" t="e">
        <f t="shared" si="3"/>
        <v>#DIV/0!</v>
      </c>
      <c r="M35" s="385" t="e">
        <f t="shared" si="4"/>
        <v>#DIV/0!</v>
      </c>
    </row>
    <row r="36" spans="1:13" ht="15" customHeight="1">
      <c r="A36" s="383" t="s">
        <v>650</v>
      </c>
      <c r="B36" s="77"/>
      <c r="C36" s="77"/>
      <c r="D36" s="5"/>
      <c r="E36" s="36"/>
      <c r="F36" s="70">
        <f t="shared" si="0"/>
        <v>0</v>
      </c>
      <c r="G36" s="5"/>
      <c r="H36" s="78"/>
      <c r="I36" s="70">
        <f t="shared" si="5"/>
        <v>0</v>
      </c>
      <c r="J36" s="71" t="e">
        <f t="shared" si="1"/>
        <v>#DIV/0!</v>
      </c>
      <c r="K36" s="71" t="e">
        <f t="shared" si="2"/>
        <v>#DIV/0!</v>
      </c>
      <c r="L36" s="71" t="e">
        <f t="shared" si="3"/>
        <v>#DIV/0!</v>
      </c>
      <c r="M36" s="385" t="e">
        <f t="shared" si="4"/>
        <v>#DIV/0!</v>
      </c>
    </row>
    <row r="37" spans="1:13" ht="15" customHeight="1">
      <c r="A37" s="383" t="s">
        <v>651</v>
      </c>
      <c r="B37" s="138"/>
      <c r="C37" s="138"/>
      <c r="D37" s="139"/>
      <c r="E37" s="140"/>
      <c r="F37" s="70">
        <f t="shared" si="0"/>
        <v>0</v>
      </c>
      <c r="G37" s="139"/>
      <c r="H37" s="141"/>
      <c r="I37" s="70">
        <f aca="true" t="shared" si="6" ref="I37:I47">+G37+H37</f>
        <v>0</v>
      </c>
      <c r="J37" s="71" t="e">
        <f aca="true" t="shared" si="7" ref="J37:J46">+F37/B37</f>
        <v>#DIV/0!</v>
      </c>
      <c r="K37" s="71" t="e">
        <f aca="true" t="shared" si="8" ref="K37:K46">+F37/C37</f>
        <v>#DIV/0!</v>
      </c>
      <c r="L37" s="71" t="e">
        <f aca="true" t="shared" si="9" ref="L37:L46">+I37/B37</f>
        <v>#DIV/0!</v>
      </c>
      <c r="M37" s="385" t="e">
        <f aca="true" t="shared" si="10" ref="M37:M46">+I37/C37</f>
        <v>#DIV/0!</v>
      </c>
    </row>
    <row r="38" spans="1:13" ht="15" customHeight="1">
      <c r="A38" s="383" t="s">
        <v>652</v>
      </c>
      <c r="B38" s="138"/>
      <c r="C38" s="138"/>
      <c r="D38" s="139"/>
      <c r="E38" s="140"/>
      <c r="F38" s="70">
        <f t="shared" si="0"/>
        <v>0</v>
      </c>
      <c r="G38" s="139"/>
      <c r="H38" s="141"/>
      <c r="I38" s="70">
        <f t="shared" si="6"/>
        <v>0</v>
      </c>
      <c r="J38" s="71" t="e">
        <f t="shared" si="7"/>
        <v>#DIV/0!</v>
      </c>
      <c r="K38" s="71" t="e">
        <f t="shared" si="8"/>
        <v>#DIV/0!</v>
      </c>
      <c r="L38" s="71" t="e">
        <f t="shared" si="9"/>
        <v>#DIV/0!</v>
      </c>
      <c r="M38" s="385" t="e">
        <f t="shared" si="10"/>
        <v>#DIV/0!</v>
      </c>
    </row>
    <row r="39" spans="1:13" ht="15" customHeight="1">
      <c r="A39" s="383" t="s">
        <v>653</v>
      </c>
      <c r="B39" s="138"/>
      <c r="C39" s="138"/>
      <c r="D39" s="139"/>
      <c r="E39" s="140"/>
      <c r="F39" s="70">
        <f t="shared" si="0"/>
        <v>0</v>
      </c>
      <c r="G39" s="139"/>
      <c r="H39" s="141"/>
      <c r="I39" s="70">
        <f t="shared" si="6"/>
        <v>0</v>
      </c>
      <c r="J39" s="71" t="e">
        <f t="shared" si="7"/>
        <v>#DIV/0!</v>
      </c>
      <c r="K39" s="71" t="e">
        <f t="shared" si="8"/>
        <v>#DIV/0!</v>
      </c>
      <c r="L39" s="71" t="e">
        <f t="shared" si="9"/>
        <v>#DIV/0!</v>
      </c>
      <c r="M39" s="385" t="e">
        <f t="shared" si="10"/>
        <v>#DIV/0!</v>
      </c>
    </row>
    <row r="40" spans="1:13" ht="15" customHeight="1">
      <c r="A40" s="383" t="s">
        <v>654</v>
      </c>
      <c r="B40" s="138"/>
      <c r="C40" s="138"/>
      <c r="D40" s="139"/>
      <c r="E40" s="140"/>
      <c r="F40" s="70">
        <f t="shared" si="0"/>
        <v>0</v>
      </c>
      <c r="G40" s="139"/>
      <c r="H40" s="141"/>
      <c r="I40" s="70">
        <f t="shared" si="6"/>
        <v>0</v>
      </c>
      <c r="J40" s="71" t="e">
        <f t="shared" si="7"/>
        <v>#DIV/0!</v>
      </c>
      <c r="K40" s="71" t="e">
        <f t="shared" si="8"/>
        <v>#DIV/0!</v>
      </c>
      <c r="L40" s="71" t="e">
        <f t="shared" si="9"/>
        <v>#DIV/0!</v>
      </c>
      <c r="M40" s="385" t="e">
        <f t="shared" si="10"/>
        <v>#DIV/0!</v>
      </c>
    </row>
    <row r="41" spans="1:13" ht="15" customHeight="1">
      <c r="A41" s="383" t="s">
        <v>655</v>
      </c>
      <c r="B41" s="138"/>
      <c r="C41" s="138"/>
      <c r="D41" s="139"/>
      <c r="E41" s="140"/>
      <c r="F41" s="70">
        <f t="shared" si="0"/>
        <v>0</v>
      </c>
      <c r="G41" s="139"/>
      <c r="H41" s="141"/>
      <c r="I41" s="70">
        <f t="shared" si="6"/>
        <v>0</v>
      </c>
      <c r="J41" s="71" t="e">
        <f t="shared" si="7"/>
        <v>#DIV/0!</v>
      </c>
      <c r="K41" s="71" t="e">
        <f t="shared" si="8"/>
        <v>#DIV/0!</v>
      </c>
      <c r="L41" s="71" t="e">
        <f t="shared" si="9"/>
        <v>#DIV/0!</v>
      </c>
      <c r="M41" s="385" t="e">
        <f t="shared" si="10"/>
        <v>#DIV/0!</v>
      </c>
    </row>
    <row r="42" spans="1:13" ht="15" customHeight="1" thickBot="1">
      <c r="A42" s="386" t="s">
        <v>656</v>
      </c>
      <c r="B42" s="387"/>
      <c r="C42" s="387"/>
      <c r="D42" s="388"/>
      <c r="E42" s="389"/>
      <c r="F42" s="390">
        <f t="shared" si="0"/>
        <v>0</v>
      </c>
      <c r="G42" s="388"/>
      <c r="H42" s="391"/>
      <c r="I42" s="390">
        <f t="shared" si="6"/>
        <v>0</v>
      </c>
      <c r="J42" s="392" t="e">
        <f t="shared" si="7"/>
        <v>#DIV/0!</v>
      </c>
      <c r="K42" s="392" t="e">
        <f t="shared" si="8"/>
        <v>#DIV/0!</v>
      </c>
      <c r="L42" s="392" t="e">
        <f t="shared" si="9"/>
        <v>#DIV/0!</v>
      </c>
      <c r="M42" s="393" t="e">
        <f t="shared" si="10"/>
        <v>#DIV/0!</v>
      </c>
    </row>
    <row r="43" spans="1:13" ht="15" customHeight="1">
      <c r="A43" s="382"/>
      <c r="B43" s="416" t="s">
        <v>195</v>
      </c>
      <c r="C43" s="416"/>
      <c r="D43" s="426" t="s">
        <v>202</v>
      </c>
      <c r="E43" s="426"/>
      <c r="F43" s="426"/>
      <c r="G43" s="426"/>
      <c r="H43" s="426"/>
      <c r="I43" s="426"/>
      <c r="J43" s="421" t="s">
        <v>199</v>
      </c>
      <c r="K43" s="421"/>
      <c r="L43" s="421"/>
      <c r="M43" s="422"/>
    </row>
    <row r="44" spans="1:13" ht="15" customHeight="1" thickBot="1">
      <c r="A44" s="386"/>
      <c r="B44" s="425"/>
      <c r="C44" s="425"/>
      <c r="D44" s="425" t="s">
        <v>911</v>
      </c>
      <c r="E44" s="425"/>
      <c r="F44" s="425"/>
      <c r="G44" s="425" t="s">
        <v>13</v>
      </c>
      <c r="H44" s="425"/>
      <c r="I44" s="425"/>
      <c r="J44" s="427"/>
      <c r="K44" s="427"/>
      <c r="L44" s="427"/>
      <c r="M44" s="428"/>
    </row>
    <row r="45" spans="1:13" ht="15" customHeight="1">
      <c r="A45" s="403"/>
      <c r="B45" s="404" t="s">
        <v>196</v>
      </c>
      <c r="C45" s="404" t="s">
        <v>197</v>
      </c>
      <c r="D45" s="405" t="s">
        <v>194</v>
      </c>
      <c r="E45" s="405" t="s">
        <v>203</v>
      </c>
      <c r="F45" s="405" t="s">
        <v>204</v>
      </c>
      <c r="G45" s="405" t="s">
        <v>194</v>
      </c>
      <c r="H45" s="405" t="s">
        <v>203</v>
      </c>
      <c r="I45" s="405" t="s">
        <v>205</v>
      </c>
      <c r="J45" s="406" t="s">
        <v>208</v>
      </c>
      <c r="K45" s="406" t="s">
        <v>209</v>
      </c>
      <c r="L45" s="406" t="s">
        <v>206</v>
      </c>
      <c r="M45" s="407" t="s">
        <v>207</v>
      </c>
    </row>
    <row r="46" spans="1:13" ht="15" customHeight="1">
      <c r="A46" s="383" t="s">
        <v>912</v>
      </c>
      <c r="B46" s="77"/>
      <c r="C46" s="77"/>
      <c r="D46" s="5"/>
      <c r="E46" s="36"/>
      <c r="F46" s="70">
        <f>+D46+E46</f>
        <v>0</v>
      </c>
      <c r="G46" s="5"/>
      <c r="H46" s="78"/>
      <c r="I46" s="70">
        <f t="shared" si="6"/>
        <v>0</v>
      </c>
      <c r="J46" s="71" t="e">
        <f t="shared" si="7"/>
        <v>#DIV/0!</v>
      </c>
      <c r="K46" s="71" t="e">
        <f t="shared" si="8"/>
        <v>#DIV/0!</v>
      </c>
      <c r="L46" s="71" t="e">
        <f t="shared" si="9"/>
        <v>#DIV/0!</v>
      </c>
      <c r="M46" s="385" t="e">
        <f t="shared" si="10"/>
        <v>#DIV/0!</v>
      </c>
    </row>
    <row r="47" spans="1:13" ht="15" customHeight="1" thickBot="1">
      <c r="A47" s="386" t="s">
        <v>913</v>
      </c>
      <c r="B47" s="387"/>
      <c r="C47" s="387"/>
      <c r="D47" s="388"/>
      <c r="E47" s="389"/>
      <c r="F47" s="390">
        <f t="shared" si="0"/>
        <v>0</v>
      </c>
      <c r="G47" s="388"/>
      <c r="H47" s="391"/>
      <c r="I47" s="390">
        <f t="shared" si="6"/>
        <v>0</v>
      </c>
      <c r="J47" s="392" t="e">
        <f>+F47/B47</f>
        <v>#DIV/0!</v>
      </c>
      <c r="K47" s="392" t="e">
        <f>+F47/C47</f>
        <v>#DIV/0!</v>
      </c>
      <c r="L47" s="392" t="e">
        <f>+I47/B47</f>
        <v>#DIV/0!</v>
      </c>
      <c r="M47" s="393" t="e">
        <f>+I47/C47</f>
        <v>#DIV/0!</v>
      </c>
    </row>
    <row r="48" spans="1:7" ht="18.75" customHeight="1" thickBot="1">
      <c r="A48" s="149"/>
      <c r="B48" s="304"/>
      <c r="C48" s="304"/>
      <c r="D48" s="305"/>
      <c r="E48" s="306"/>
      <c r="F48" s="148"/>
      <c r="G48" s="305"/>
    </row>
    <row r="49" spans="1:13" ht="11.25" customHeight="1">
      <c r="A49" s="413"/>
      <c r="B49" s="416" t="s">
        <v>195</v>
      </c>
      <c r="C49" s="416"/>
      <c r="D49" s="416"/>
      <c r="E49" s="433" t="s">
        <v>202</v>
      </c>
      <c r="F49" s="434"/>
      <c r="G49" s="434"/>
      <c r="H49" s="434"/>
      <c r="I49" s="434"/>
      <c r="J49" s="435"/>
      <c r="K49" s="429" t="s">
        <v>199</v>
      </c>
      <c r="L49" s="430"/>
      <c r="M49" s="73"/>
    </row>
    <row r="50" spans="1:13" ht="12" customHeight="1">
      <c r="A50" s="414"/>
      <c r="B50" s="417"/>
      <c r="C50" s="417"/>
      <c r="D50" s="417"/>
      <c r="E50" s="418" t="s">
        <v>198</v>
      </c>
      <c r="F50" s="419"/>
      <c r="G50" s="420"/>
      <c r="H50" s="418" t="s">
        <v>201</v>
      </c>
      <c r="I50" s="419"/>
      <c r="J50" s="420"/>
      <c r="K50" s="431"/>
      <c r="L50" s="432"/>
      <c r="M50" s="73"/>
    </row>
    <row r="51" spans="1:13" ht="36.75" customHeight="1">
      <c r="A51" s="415"/>
      <c r="B51" s="63" t="s">
        <v>196</v>
      </c>
      <c r="C51" s="63" t="s">
        <v>580</v>
      </c>
      <c r="D51" s="63" t="s">
        <v>581</v>
      </c>
      <c r="E51" s="64" t="s">
        <v>194</v>
      </c>
      <c r="F51" s="64" t="s">
        <v>203</v>
      </c>
      <c r="G51" s="64" t="s">
        <v>204</v>
      </c>
      <c r="H51" s="64" t="s">
        <v>194</v>
      </c>
      <c r="I51" s="64" t="s">
        <v>203</v>
      </c>
      <c r="J51" s="64" t="s">
        <v>205</v>
      </c>
      <c r="K51" s="65" t="s">
        <v>208</v>
      </c>
      <c r="L51" s="384" t="s">
        <v>329</v>
      </c>
      <c r="M51" s="74"/>
    </row>
    <row r="52" spans="1:13" s="76" customFormat="1" ht="27">
      <c r="A52" s="396" t="s">
        <v>663</v>
      </c>
      <c r="B52" s="75">
        <f>SUM(B53:B58)</f>
        <v>0</v>
      </c>
      <c r="C52" s="75">
        <f>SUM(C53:C58)</f>
        <v>0</v>
      </c>
      <c r="D52" s="75">
        <f>SUM(D53:D58)</f>
        <v>0</v>
      </c>
      <c r="E52" s="66">
        <f>SUM(E53:E58)</f>
        <v>0</v>
      </c>
      <c r="F52" s="66">
        <f>SUM(F53:F58)</f>
        <v>0</v>
      </c>
      <c r="G52" s="66">
        <f>+E52+F52</f>
        <v>0</v>
      </c>
      <c r="H52" s="67">
        <f>SUM(H53:H58)</f>
        <v>0</v>
      </c>
      <c r="I52" s="67">
        <f>SUM(I53:I58)</f>
        <v>0</v>
      </c>
      <c r="J52" s="66">
        <f aca="true" t="shared" si="11" ref="J52:J58">+H52+I52</f>
        <v>0</v>
      </c>
      <c r="K52" s="68" t="e">
        <f>+G52/B52</f>
        <v>#DIV/0!</v>
      </c>
      <c r="L52" s="394" t="e">
        <f>+J52/B52</f>
        <v>#DIV/0!</v>
      </c>
      <c r="M52" s="74"/>
    </row>
    <row r="53" spans="1:13" ht="15" customHeight="1">
      <c r="A53" s="383" t="s">
        <v>657</v>
      </c>
      <c r="B53" s="77"/>
      <c r="C53" s="77"/>
      <c r="D53" s="79"/>
      <c r="E53" s="5"/>
      <c r="F53" s="36"/>
      <c r="G53" s="70">
        <f aca="true" t="shared" si="12" ref="G53:G58">+E53+F53</f>
        <v>0</v>
      </c>
      <c r="H53" s="5"/>
      <c r="I53" s="78"/>
      <c r="J53" s="70">
        <f t="shared" si="11"/>
        <v>0</v>
      </c>
      <c r="K53" s="68" t="e">
        <f aca="true" t="shared" si="13" ref="K53:K59">+G53/B53</f>
        <v>#DIV/0!</v>
      </c>
      <c r="L53" s="394" t="e">
        <f aca="true" t="shared" si="14" ref="L53:L59">+J53/B53</f>
        <v>#DIV/0!</v>
      </c>
      <c r="M53" s="74"/>
    </row>
    <row r="54" spans="1:13" ht="15" customHeight="1">
      <c r="A54" s="383" t="s">
        <v>658</v>
      </c>
      <c r="B54" s="77"/>
      <c r="C54" s="77"/>
      <c r="D54" s="79"/>
      <c r="E54" s="5"/>
      <c r="F54" s="36"/>
      <c r="G54" s="70">
        <f t="shared" si="12"/>
        <v>0</v>
      </c>
      <c r="H54" s="5"/>
      <c r="I54" s="78"/>
      <c r="J54" s="70">
        <f t="shared" si="11"/>
        <v>0</v>
      </c>
      <c r="K54" s="68" t="e">
        <f>+G54/B54</f>
        <v>#DIV/0!</v>
      </c>
      <c r="L54" s="394" t="e">
        <f t="shared" si="14"/>
        <v>#DIV/0!</v>
      </c>
      <c r="M54" s="74"/>
    </row>
    <row r="55" spans="1:13" ht="15" customHeight="1">
      <c r="A55" s="383" t="s">
        <v>659</v>
      </c>
      <c r="B55" s="77"/>
      <c r="C55" s="77"/>
      <c r="D55" s="79"/>
      <c r="E55" s="5"/>
      <c r="F55" s="36"/>
      <c r="G55" s="70">
        <f t="shared" si="12"/>
        <v>0</v>
      </c>
      <c r="H55" s="5"/>
      <c r="I55" s="78"/>
      <c r="J55" s="70">
        <f t="shared" si="11"/>
        <v>0</v>
      </c>
      <c r="K55" s="68" t="e">
        <f t="shared" si="13"/>
        <v>#DIV/0!</v>
      </c>
      <c r="L55" s="394" t="e">
        <f>+J55/B55</f>
        <v>#DIV/0!</v>
      </c>
      <c r="M55" s="74"/>
    </row>
    <row r="56" spans="1:13" ht="15" customHeight="1">
      <c r="A56" s="383" t="s">
        <v>660</v>
      </c>
      <c r="B56" s="77"/>
      <c r="C56" s="77"/>
      <c r="D56" s="79"/>
      <c r="E56" s="5"/>
      <c r="F56" s="36"/>
      <c r="G56" s="70">
        <f t="shared" si="12"/>
        <v>0</v>
      </c>
      <c r="H56" s="5"/>
      <c r="I56" s="78"/>
      <c r="J56" s="70">
        <f>+H56+I56</f>
        <v>0</v>
      </c>
      <c r="K56" s="68" t="e">
        <f>+G56/B56</f>
        <v>#DIV/0!</v>
      </c>
      <c r="L56" s="394" t="e">
        <f>+J56/B56</f>
        <v>#DIV/0!</v>
      </c>
      <c r="M56" s="74"/>
    </row>
    <row r="57" spans="1:13" ht="15" customHeight="1">
      <c r="A57" s="383" t="s">
        <v>661</v>
      </c>
      <c r="B57" s="77"/>
      <c r="C57" s="77"/>
      <c r="D57" s="79"/>
      <c r="E57" s="5"/>
      <c r="F57" s="36"/>
      <c r="G57" s="70">
        <f t="shared" si="12"/>
        <v>0</v>
      </c>
      <c r="H57" s="5"/>
      <c r="I57" s="78"/>
      <c r="J57" s="70">
        <f>+H57+I57</f>
        <v>0</v>
      </c>
      <c r="K57" s="68" t="e">
        <f>+G57/B57</f>
        <v>#DIV/0!</v>
      </c>
      <c r="L57" s="394" t="e">
        <f>+J57/B57</f>
        <v>#DIV/0!</v>
      </c>
      <c r="M57" s="74"/>
    </row>
    <row r="58" spans="1:13" ht="15" customHeight="1">
      <c r="A58" s="383" t="s">
        <v>662</v>
      </c>
      <c r="B58" s="77"/>
      <c r="C58" s="77"/>
      <c r="D58" s="79"/>
      <c r="E58" s="5"/>
      <c r="F58" s="36"/>
      <c r="G58" s="70">
        <f t="shared" si="12"/>
        <v>0</v>
      </c>
      <c r="H58" s="5"/>
      <c r="I58" s="78"/>
      <c r="J58" s="70">
        <f t="shared" si="11"/>
        <v>0</v>
      </c>
      <c r="K58" s="68" t="e">
        <f t="shared" si="13"/>
        <v>#DIV/0!</v>
      </c>
      <c r="L58" s="394" t="e">
        <f t="shared" si="14"/>
        <v>#DIV/0!</v>
      </c>
      <c r="M58" s="74"/>
    </row>
    <row r="59" spans="1:13" ht="18" customHeight="1" thickBot="1">
      <c r="A59" s="397" t="s">
        <v>200</v>
      </c>
      <c r="B59" s="398">
        <f>+B7+B52</f>
        <v>0</v>
      </c>
      <c r="C59" s="398">
        <f>+C7+C52</f>
        <v>0</v>
      </c>
      <c r="D59" s="398">
        <f>+D52</f>
        <v>0</v>
      </c>
      <c r="E59" s="399">
        <f>+D7+E52</f>
        <v>0</v>
      </c>
      <c r="F59" s="399">
        <f>+E7+F52</f>
        <v>0</v>
      </c>
      <c r="G59" s="400">
        <f>G52+F7</f>
        <v>0</v>
      </c>
      <c r="H59" s="399">
        <f>+G7+H52</f>
        <v>0</v>
      </c>
      <c r="I59" s="399">
        <f>+H7+I52</f>
        <v>0</v>
      </c>
      <c r="J59" s="399">
        <f>J52+I7</f>
        <v>0</v>
      </c>
      <c r="K59" s="401" t="e">
        <f t="shared" si="13"/>
        <v>#DIV/0!</v>
      </c>
      <c r="L59" s="402" t="e">
        <f t="shared" si="14"/>
        <v>#DIV/0!</v>
      </c>
      <c r="M59" s="74"/>
    </row>
    <row r="60" ht="24" customHeight="1"/>
    <row r="61" ht="24" customHeight="1">
      <c r="J61" s="61"/>
    </row>
    <row r="62" ht="24" customHeight="1"/>
    <row r="63" ht="24" customHeight="1"/>
    <row r="64" ht="24" customHeight="1"/>
    <row r="65" spans="2:4" ht="24" customHeight="1">
      <c r="B65" s="61"/>
      <c r="C65" s="61"/>
      <c r="D65" s="61"/>
    </row>
    <row r="66" spans="2:4" ht="24" customHeight="1">
      <c r="B66" s="61"/>
      <c r="C66" s="61"/>
      <c r="D66" s="61"/>
    </row>
    <row r="67" spans="2:4" ht="24" customHeight="1">
      <c r="B67" s="61"/>
      <c r="C67" s="61"/>
      <c r="D67" s="61"/>
    </row>
    <row r="68" spans="2:4" ht="24" customHeight="1">
      <c r="B68" s="61"/>
      <c r="C68" s="61"/>
      <c r="D68" s="61"/>
    </row>
    <row r="69" spans="2:4" ht="24" customHeight="1">
      <c r="B69" s="61"/>
      <c r="C69" s="61"/>
      <c r="D69" s="61"/>
    </row>
    <row r="70" spans="2:4" ht="13.5">
      <c r="B70" s="61"/>
      <c r="C70" s="61"/>
      <c r="D70" s="61"/>
    </row>
    <row r="71" spans="2:4" ht="13.5">
      <c r="B71" s="61"/>
      <c r="C71" s="61"/>
      <c r="D71" s="61"/>
    </row>
    <row r="72" spans="2:4" ht="13.5">
      <c r="B72" s="61"/>
      <c r="C72" s="61"/>
      <c r="D72" s="61"/>
    </row>
    <row r="73" spans="2:4" ht="13.5">
      <c r="B73" s="61"/>
      <c r="C73" s="61"/>
      <c r="D73" s="61"/>
    </row>
    <row r="74" spans="2:4" ht="13.5">
      <c r="B74" s="61"/>
      <c r="C74" s="61"/>
      <c r="D74" s="61"/>
    </row>
    <row r="75" spans="2:4" ht="13.5">
      <c r="B75" s="61"/>
      <c r="C75" s="61"/>
      <c r="D75" s="61"/>
    </row>
    <row r="76" spans="2:4" ht="13.5">
      <c r="B76" s="61"/>
      <c r="C76" s="61"/>
      <c r="D76" s="61"/>
    </row>
    <row r="77" spans="2:4" ht="13.5">
      <c r="B77" s="61"/>
      <c r="C77" s="61"/>
      <c r="D77" s="61"/>
    </row>
    <row r="78" spans="2:4" ht="13.5">
      <c r="B78" s="61"/>
      <c r="C78" s="61"/>
      <c r="D78" s="61"/>
    </row>
    <row r="79" spans="2:4" ht="13.5">
      <c r="B79" s="61"/>
      <c r="C79" s="61"/>
      <c r="D79" s="61"/>
    </row>
    <row r="80" spans="2:4" ht="13.5">
      <c r="B80" s="61"/>
      <c r="C80" s="61"/>
      <c r="D80" s="61"/>
    </row>
    <row r="81" spans="2:4" ht="13.5">
      <c r="B81" s="61"/>
      <c r="C81" s="61"/>
      <c r="D81" s="61"/>
    </row>
    <row r="82" spans="2:4" ht="13.5">
      <c r="B82" s="61"/>
      <c r="C82" s="61"/>
      <c r="D82" s="61"/>
    </row>
    <row r="83" spans="2:4" ht="13.5">
      <c r="B83" s="61"/>
      <c r="C83" s="61"/>
      <c r="D83" s="61"/>
    </row>
    <row r="84" spans="2:4" ht="13.5">
      <c r="B84" s="61"/>
      <c r="C84" s="61"/>
      <c r="D84" s="61"/>
    </row>
    <row r="85" spans="2:4" ht="13.5">
      <c r="B85" s="61"/>
      <c r="C85" s="61"/>
      <c r="D85" s="61"/>
    </row>
    <row r="86" spans="2:4" ht="13.5">
      <c r="B86" s="61"/>
      <c r="C86" s="61"/>
      <c r="D86" s="61"/>
    </row>
    <row r="87" spans="2:4" ht="13.5">
      <c r="B87" s="61"/>
      <c r="C87" s="61"/>
      <c r="D87" s="61"/>
    </row>
    <row r="88" spans="2:4" ht="13.5">
      <c r="B88" s="61"/>
      <c r="C88" s="61"/>
      <c r="D88" s="61"/>
    </row>
    <row r="89" spans="2:4" ht="13.5">
      <c r="B89" s="61"/>
      <c r="C89" s="61"/>
      <c r="D89" s="61"/>
    </row>
    <row r="90" spans="2:13" ht="13.5">
      <c r="B90" s="61"/>
      <c r="C90" s="61"/>
      <c r="D90" s="61"/>
      <c r="J90" s="72"/>
      <c r="K90" s="72"/>
      <c r="L90" s="72"/>
      <c r="M90" s="72"/>
    </row>
    <row r="91" spans="2:13" ht="13.5">
      <c r="B91" s="61"/>
      <c r="C91" s="61"/>
      <c r="D91" s="61"/>
      <c r="J91" s="72"/>
      <c r="K91" s="72"/>
      <c r="L91" s="72"/>
      <c r="M91" s="72"/>
    </row>
    <row r="92" spans="2:13" ht="13.5">
      <c r="B92" s="61"/>
      <c r="C92" s="61"/>
      <c r="D92" s="61"/>
      <c r="J92" s="72"/>
      <c r="K92" s="72"/>
      <c r="L92" s="72"/>
      <c r="M92" s="72"/>
    </row>
    <row r="93" spans="2:13" ht="13.5">
      <c r="B93" s="61"/>
      <c r="C93" s="61"/>
      <c r="D93" s="61"/>
      <c r="E93" s="61"/>
      <c r="F93" s="61"/>
      <c r="G93" s="61"/>
      <c r="H93" s="61"/>
      <c r="I93" s="61"/>
      <c r="J93" s="72"/>
      <c r="K93" s="72"/>
      <c r="L93" s="72"/>
      <c r="M93" s="72"/>
    </row>
    <row r="94" spans="2:13" ht="13.5">
      <c r="B94" s="61"/>
      <c r="C94" s="61"/>
      <c r="D94" s="61"/>
      <c r="E94" s="61"/>
      <c r="F94" s="61"/>
      <c r="G94" s="61"/>
      <c r="H94" s="61"/>
      <c r="I94" s="61"/>
      <c r="J94" s="72"/>
      <c r="K94" s="72"/>
      <c r="L94" s="72"/>
      <c r="M94" s="72"/>
    </row>
    <row r="95" spans="2:13" ht="13.5">
      <c r="B95" s="61"/>
      <c r="C95" s="61"/>
      <c r="D95" s="61"/>
      <c r="E95" s="61"/>
      <c r="F95" s="61"/>
      <c r="G95" s="61"/>
      <c r="H95" s="61"/>
      <c r="I95" s="61"/>
      <c r="J95" s="72"/>
      <c r="K95" s="72"/>
      <c r="L95" s="72"/>
      <c r="M95" s="72"/>
    </row>
    <row r="96" spans="2:13" ht="13.5">
      <c r="B96" s="61"/>
      <c r="C96" s="61"/>
      <c r="D96" s="61"/>
      <c r="E96" s="61"/>
      <c r="F96" s="61"/>
      <c r="G96" s="61"/>
      <c r="H96" s="61"/>
      <c r="I96" s="61"/>
      <c r="J96" s="72"/>
      <c r="K96" s="72"/>
      <c r="L96" s="72"/>
      <c r="M96" s="72"/>
    </row>
    <row r="97" spans="2:13" ht="13.5">
      <c r="B97" s="61"/>
      <c r="C97" s="61"/>
      <c r="D97" s="61"/>
      <c r="E97" s="61"/>
      <c r="F97" s="61"/>
      <c r="G97" s="61"/>
      <c r="H97" s="61"/>
      <c r="I97" s="61"/>
      <c r="J97" s="72"/>
      <c r="K97" s="72"/>
      <c r="L97" s="72"/>
      <c r="M97" s="72"/>
    </row>
    <row r="98" spans="2:13" ht="13.5">
      <c r="B98" s="61"/>
      <c r="C98" s="61"/>
      <c r="D98" s="61"/>
      <c r="E98" s="61"/>
      <c r="F98" s="61"/>
      <c r="G98" s="61"/>
      <c r="H98" s="61"/>
      <c r="I98" s="61"/>
      <c r="J98" s="72"/>
      <c r="K98" s="72"/>
      <c r="L98" s="72"/>
      <c r="M98" s="72"/>
    </row>
    <row r="99" spans="2:13" ht="13.5">
      <c r="B99" s="61"/>
      <c r="C99" s="61"/>
      <c r="D99" s="61"/>
      <c r="E99" s="61"/>
      <c r="F99" s="61"/>
      <c r="G99" s="61"/>
      <c r="H99" s="61"/>
      <c r="I99" s="61"/>
      <c r="J99" s="72"/>
      <c r="K99" s="72"/>
      <c r="L99" s="72"/>
      <c r="M99" s="72"/>
    </row>
    <row r="100" spans="2:13" ht="13.5">
      <c r="B100" s="61"/>
      <c r="C100" s="61"/>
      <c r="D100" s="61"/>
      <c r="E100" s="61"/>
      <c r="F100" s="61"/>
      <c r="G100" s="61"/>
      <c r="H100" s="61"/>
      <c r="I100" s="61"/>
      <c r="J100" s="72"/>
      <c r="K100" s="72"/>
      <c r="L100" s="72"/>
      <c r="M100" s="72"/>
    </row>
    <row r="101" spans="2:13" ht="13.5">
      <c r="B101" s="61"/>
      <c r="C101" s="61"/>
      <c r="D101" s="61"/>
      <c r="E101" s="61"/>
      <c r="F101" s="61"/>
      <c r="G101" s="61"/>
      <c r="H101" s="61"/>
      <c r="I101" s="61"/>
      <c r="J101" s="72"/>
      <c r="K101" s="72"/>
      <c r="L101" s="72"/>
      <c r="M101" s="72"/>
    </row>
    <row r="102" spans="2:13" ht="13.5">
      <c r="B102" s="61"/>
      <c r="C102" s="61"/>
      <c r="D102" s="61"/>
      <c r="E102" s="61"/>
      <c r="F102" s="61"/>
      <c r="G102" s="61"/>
      <c r="H102" s="61"/>
      <c r="I102" s="61"/>
      <c r="J102" s="72"/>
      <c r="K102" s="72"/>
      <c r="L102" s="72"/>
      <c r="M102" s="72"/>
    </row>
    <row r="103" spans="2:13" ht="13.5">
      <c r="B103" s="61"/>
      <c r="C103" s="61"/>
      <c r="D103" s="61"/>
      <c r="E103" s="61"/>
      <c r="F103" s="61"/>
      <c r="G103" s="61"/>
      <c r="H103" s="61"/>
      <c r="I103" s="61"/>
      <c r="J103" s="72"/>
      <c r="K103" s="72"/>
      <c r="L103" s="72"/>
      <c r="M103" s="72"/>
    </row>
    <row r="104" spans="2:13" ht="13.5">
      <c r="B104" s="61"/>
      <c r="C104" s="61"/>
      <c r="D104" s="61"/>
      <c r="E104" s="61"/>
      <c r="F104" s="61"/>
      <c r="G104" s="61"/>
      <c r="H104" s="61"/>
      <c r="I104" s="61"/>
      <c r="J104" s="72"/>
      <c r="K104" s="72"/>
      <c r="L104" s="72"/>
      <c r="M104" s="72"/>
    </row>
    <row r="105" spans="2:13" ht="13.5">
      <c r="B105" s="61"/>
      <c r="C105" s="61"/>
      <c r="D105" s="61"/>
      <c r="E105" s="61"/>
      <c r="F105" s="61"/>
      <c r="G105" s="61"/>
      <c r="H105" s="61"/>
      <c r="I105" s="61"/>
      <c r="J105" s="72"/>
      <c r="K105" s="72"/>
      <c r="L105" s="72"/>
      <c r="M105" s="72"/>
    </row>
    <row r="106" spans="2:13" ht="13.5">
      <c r="B106" s="61"/>
      <c r="C106" s="61"/>
      <c r="D106" s="61"/>
      <c r="E106" s="61"/>
      <c r="F106" s="61"/>
      <c r="G106" s="61"/>
      <c r="H106" s="61"/>
      <c r="I106" s="61"/>
      <c r="J106" s="72"/>
      <c r="K106" s="72"/>
      <c r="L106" s="72"/>
      <c r="M106" s="72"/>
    </row>
    <row r="107" spans="2:13" ht="13.5">
      <c r="B107" s="61"/>
      <c r="C107" s="61"/>
      <c r="D107" s="61"/>
      <c r="E107" s="61"/>
      <c r="F107" s="61"/>
      <c r="G107" s="61"/>
      <c r="H107" s="61"/>
      <c r="I107" s="61"/>
      <c r="J107" s="72"/>
      <c r="K107" s="72"/>
      <c r="L107" s="72"/>
      <c r="M107" s="72"/>
    </row>
    <row r="108" spans="2:13" ht="13.5">
      <c r="B108" s="61"/>
      <c r="C108" s="61"/>
      <c r="D108" s="61"/>
      <c r="E108" s="61"/>
      <c r="F108" s="61"/>
      <c r="G108" s="61"/>
      <c r="H108" s="61"/>
      <c r="I108" s="61"/>
      <c r="J108" s="72"/>
      <c r="K108" s="72"/>
      <c r="L108" s="72"/>
      <c r="M108" s="72"/>
    </row>
    <row r="109" spans="2:13" ht="13.5">
      <c r="B109" s="61"/>
      <c r="C109" s="61"/>
      <c r="D109" s="61"/>
      <c r="E109" s="61"/>
      <c r="F109" s="61"/>
      <c r="G109" s="61"/>
      <c r="H109" s="61"/>
      <c r="I109" s="61"/>
      <c r="J109" s="72"/>
      <c r="K109" s="72"/>
      <c r="L109" s="72"/>
      <c r="M109" s="72"/>
    </row>
    <row r="110" spans="2:13" ht="13.5">
      <c r="B110" s="61"/>
      <c r="C110" s="61"/>
      <c r="D110" s="61"/>
      <c r="E110" s="61"/>
      <c r="F110" s="61"/>
      <c r="G110" s="61"/>
      <c r="H110" s="61"/>
      <c r="I110" s="61"/>
      <c r="J110" s="72"/>
      <c r="K110" s="72"/>
      <c r="L110" s="72"/>
      <c r="M110" s="72"/>
    </row>
    <row r="111" spans="2:13" ht="13.5">
      <c r="B111" s="61"/>
      <c r="C111" s="61"/>
      <c r="D111" s="61"/>
      <c r="E111" s="61"/>
      <c r="F111" s="61"/>
      <c r="G111" s="61"/>
      <c r="H111" s="61"/>
      <c r="I111" s="61"/>
      <c r="J111" s="72"/>
      <c r="K111" s="72"/>
      <c r="L111" s="72"/>
      <c r="M111" s="72"/>
    </row>
    <row r="112" spans="2:9" ht="13.5">
      <c r="B112" s="61"/>
      <c r="C112" s="61"/>
      <c r="D112" s="61"/>
      <c r="E112" s="61"/>
      <c r="F112" s="61"/>
      <c r="G112" s="61"/>
      <c r="H112" s="61"/>
      <c r="I112" s="61"/>
    </row>
    <row r="113" spans="2:9" ht="13.5">
      <c r="B113" s="61"/>
      <c r="C113" s="61"/>
      <c r="D113" s="61"/>
      <c r="E113" s="61"/>
      <c r="F113" s="61"/>
      <c r="G113" s="61"/>
      <c r="H113" s="61"/>
      <c r="I113" s="61"/>
    </row>
    <row r="114" spans="2:9" ht="13.5">
      <c r="B114" s="61"/>
      <c r="C114" s="61"/>
      <c r="D114" s="61"/>
      <c r="E114" s="61"/>
      <c r="F114" s="61"/>
      <c r="G114" s="61"/>
      <c r="H114" s="61"/>
      <c r="I114" s="61"/>
    </row>
    <row r="115" spans="2:9" ht="13.5">
      <c r="B115" s="61"/>
      <c r="C115" s="61"/>
      <c r="D115" s="61"/>
      <c r="E115" s="61"/>
      <c r="F115" s="61"/>
      <c r="G115" s="61"/>
      <c r="H115" s="61"/>
      <c r="I115" s="61"/>
    </row>
    <row r="116" spans="2:9" ht="13.5">
      <c r="B116" s="61"/>
      <c r="C116" s="61"/>
      <c r="D116" s="61"/>
      <c r="E116" s="61"/>
      <c r="F116" s="61"/>
      <c r="G116" s="61"/>
      <c r="H116" s="61"/>
      <c r="I116" s="61"/>
    </row>
    <row r="117" spans="2:9" ht="13.5">
      <c r="B117" s="61"/>
      <c r="C117" s="61"/>
      <c r="D117" s="61"/>
      <c r="E117" s="61"/>
      <c r="F117" s="61"/>
      <c r="G117" s="61"/>
      <c r="H117" s="61"/>
      <c r="I117" s="61"/>
    </row>
    <row r="118" spans="2:9" ht="13.5">
      <c r="B118" s="61"/>
      <c r="C118" s="61"/>
      <c r="D118" s="61"/>
      <c r="E118" s="61"/>
      <c r="F118" s="61"/>
      <c r="G118" s="61"/>
      <c r="H118" s="61"/>
      <c r="I118" s="61"/>
    </row>
    <row r="119" spans="2:9" ht="13.5">
      <c r="B119" s="61"/>
      <c r="C119" s="61"/>
      <c r="D119" s="61"/>
      <c r="E119" s="61"/>
      <c r="F119" s="61"/>
      <c r="G119" s="61"/>
      <c r="H119" s="61"/>
      <c r="I119" s="61"/>
    </row>
    <row r="120" spans="2:9" ht="13.5">
      <c r="B120" s="61"/>
      <c r="C120" s="61"/>
      <c r="D120" s="61"/>
      <c r="E120" s="61"/>
      <c r="F120" s="61"/>
      <c r="G120" s="61"/>
      <c r="H120" s="61"/>
      <c r="I120" s="61"/>
    </row>
    <row r="121" spans="2:9" ht="13.5">
      <c r="B121" s="61"/>
      <c r="C121" s="61"/>
      <c r="D121" s="61"/>
      <c r="E121" s="61"/>
      <c r="F121" s="61"/>
      <c r="G121" s="61"/>
      <c r="H121" s="61"/>
      <c r="I121" s="61"/>
    </row>
    <row r="122" spans="2:9" ht="13.5">
      <c r="B122" s="61"/>
      <c r="C122" s="61"/>
      <c r="D122" s="61"/>
      <c r="E122" s="61"/>
      <c r="F122" s="61"/>
      <c r="G122" s="61"/>
      <c r="H122" s="61"/>
      <c r="I122" s="61"/>
    </row>
    <row r="123" spans="2:9" ht="13.5">
      <c r="B123" s="61"/>
      <c r="C123" s="61"/>
      <c r="D123" s="61"/>
      <c r="E123" s="61"/>
      <c r="F123" s="61"/>
      <c r="G123" s="61"/>
      <c r="H123" s="61"/>
      <c r="I123" s="61"/>
    </row>
    <row r="124" spans="2:9" ht="13.5">
      <c r="B124" s="61"/>
      <c r="C124" s="61"/>
      <c r="D124" s="61"/>
      <c r="E124" s="61"/>
      <c r="F124" s="61"/>
      <c r="G124" s="61"/>
      <c r="H124" s="61"/>
      <c r="I124" s="61"/>
    </row>
    <row r="125" spans="2:9" ht="13.5">
      <c r="B125" s="61"/>
      <c r="C125" s="61"/>
      <c r="D125" s="61"/>
      <c r="E125" s="61"/>
      <c r="F125" s="61"/>
      <c r="G125" s="61"/>
      <c r="H125" s="61"/>
      <c r="I125" s="61"/>
    </row>
    <row r="126" spans="2:9" ht="13.5">
      <c r="B126" s="61"/>
      <c r="C126" s="61"/>
      <c r="D126" s="61"/>
      <c r="E126" s="61"/>
      <c r="F126" s="61"/>
      <c r="G126" s="61"/>
      <c r="H126" s="61"/>
      <c r="I126" s="61"/>
    </row>
    <row r="127" spans="2:9" ht="13.5">
      <c r="B127" s="61"/>
      <c r="C127" s="61"/>
      <c r="D127" s="61"/>
      <c r="E127" s="61"/>
      <c r="F127" s="61"/>
      <c r="G127" s="61"/>
      <c r="H127" s="61"/>
      <c r="I127" s="61"/>
    </row>
    <row r="128" spans="2:9" ht="13.5">
      <c r="B128" s="61"/>
      <c r="C128" s="61"/>
      <c r="D128" s="61"/>
      <c r="E128" s="61"/>
      <c r="F128" s="61"/>
      <c r="G128" s="61"/>
      <c r="H128" s="61"/>
      <c r="I128" s="61"/>
    </row>
    <row r="129" spans="2:9" ht="13.5">
      <c r="B129" s="61"/>
      <c r="C129" s="61"/>
      <c r="D129" s="61"/>
      <c r="E129" s="61"/>
      <c r="F129" s="61"/>
      <c r="G129" s="61"/>
      <c r="H129" s="61"/>
      <c r="I129" s="61"/>
    </row>
    <row r="130" spans="2:9" ht="13.5">
      <c r="B130" s="61"/>
      <c r="C130" s="61"/>
      <c r="D130" s="61"/>
      <c r="E130" s="61"/>
      <c r="F130" s="61"/>
      <c r="G130" s="61"/>
      <c r="H130" s="61"/>
      <c r="I130" s="61"/>
    </row>
    <row r="131" spans="2:9" ht="13.5">
      <c r="B131" s="61"/>
      <c r="C131" s="61"/>
      <c r="D131" s="61"/>
      <c r="E131" s="61"/>
      <c r="F131" s="61"/>
      <c r="G131" s="61"/>
      <c r="H131" s="61"/>
      <c r="I131" s="61"/>
    </row>
    <row r="132" spans="2:9" ht="13.5">
      <c r="B132" s="61"/>
      <c r="C132" s="61"/>
      <c r="D132" s="61"/>
      <c r="E132" s="61"/>
      <c r="F132" s="61"/>
      <c r="G132" s="61"/>
      <c r="H132" s="61"/>
      <c r="I132" s="61"/>
    </row>
    <row r="133" spans="2:9" ht="13.5">
      <c r="B133" s="61"/>
      <c r="C133" s="61"/>
      <c r="D133" s="61"/>
      <c r="E133" s="61"/>
      <c r="F133" s="61"/>
      <c r="G133" s="61"/>
      <c r="H133" s="61"/>
      <c r="I133" s="61"/>
    </row>
    <row r="134" spans="2:9" ht="13.5">
      <c r="B134" s="61"/>
      <c r="C134" s="61"/>
      <c r="D134" s="61"/>
      <c r="E134" s="61"/>
      <c r="F134" s="61"/>
      <c r="G134" s="61"/>
      <c r="H134" s="61"/>
      <c r="I134" s="61"/>
    </row>
    <row r="135" spans="2:9" ht="13.5">
      <c r="B135" s="61"/>
      <c r="C135" s="61"/>
      <c r="D135" s="61"/>
      <c r="E135" s="61"/>
      <c r="F135" s="61"/>
      <c r="G135" s="61"/>
      <c r="H135" s="61"/>
      <c r="I135" s="61"/>
    </row>
    <row r="136" spans="2:9" ht="13.5">
      <c r="B136" s="61"/>
      <c r="C136" s="61"/>
      <c r="D136" s="61"/>
      <c r="E136" s="61"/>
      <c r="F136" s="61"/>
      <c r="G136" s="61"/>
      <c r="H136" s="61"/>
      <c r="I136" s="61"/>
    </row>
    <row r="137" spans="2:9" ht="13.5">
      <c r="B137" s="61"/>
      <c r="C137" s="61"/>
      <c r="D137" s="61"/>
      <c r="E137" s="61"/>
      <c r="F137" s="61"/>
      <c r="G137" s="61"/>
      <c r="H137" s="61"/>
      <c r="I137" s="61"/>
    </row>
    <row r="138" spans="2:9" ht="13.5">
      <c r="B138" s="61"/>
      <c r="C138" s="61"/>
      <c r="D138" s="61"/>
      <c r="E138" s="61"/>
      <c r="F138" s="61"/>
      <c r="G138" s="61"/>
      <c r="H138" s="61"/>
      <c r="I138" s="61"/>
    </row>
    <row r="139" spans="2:9" ht="13.5">
      <c r="B139" s="61"/>
      <c r="C139" s="61"/>
      <c r="D139" s="61"/>
      <c r="E139" s="61"/>
      <c r="F139" s="61"/>
      <c r="G139" s="61"/>
      <c r="H139" s="61"/>
      <c r="I139" s="61"/>
    </row>
    <row r="140" spans="2:9" ht="13.5">
      <c r="B140" s="61"/>
      <c r="C140" s="61"/>
      <c r="D140" s="61"/>
      <c r="E140" s="61"/>
      <c r="F140" s="61"/>
      <c r="G140" s="61"/>
      <c r="H140" s="61"/>
      <c r="I140" s="61"/>
    </row>
    <row r="141" spans="2:9" ht="13.5">
      <c r="B141" s="61"/>
      <c r="C141" s="61"/>
      <c r="D141" s="61"/>
      <c r="E141" s="61"/>
      <c r="F141" s="61"/>
      <c r="G141" s="61"/>
      <c r="H141" s="61"/>
      <c r="I141" s="61"/>
    </row>
    <row r="142" spans="2:9" ht="13.5">
      <c r="B142" s="61"/>
      <c r="C142" s="61"/>
      <c r="D142" s="61"/>
      <c r="E142" s="61"/>
      <c r="F142" s="61"/>
      <c r="G142" s="61"/>
      <c r="H142" s="61"/>
      <c r="I142" s="61"/>
    </row>
    <row r="143" spans="2:9" ht="13.5">
      <c r="B143" s="61"/>
      <c r="C143" s="61"/>
      <c r="D143" s="61"/>
      <c r="E143" s="61"/>
      <c r="F143" s="61"/>
      <c r="G143" s="61"/>
      <c r="H143" s="61"/>
      <c r="I143" s="61"/>
    </row>
    <row r="144" spans="2:9" ht="13.5">
      <c r="B144" s="61"/>
      <c r="C144" s="61"/>
      <c r="D144" s="61"/>
      <c r="E144" s="61"/>
      <c r="F144" s="61"/>
      <c r="G144" s="61"/>
      <c r="H144" s="61"/>
      <c r="I144" s="61"/>
    </row>
    <row r="145" spans="2:9" ht="13.5">
      <c r="B145" s="61"/>
      <c r="C145" s="61"/>
      <c r="D145" s="61"/>
      <c r="E145" s="61"/>
      <c r="F145" s="61"/>
      <c r="G145" s="61"/>
      <c r="H145" s="61"/>
      <c r="I145" s="61"/>
    </row>
    <row r="146" spans="2:9" ht="13.5">
      <c r="B146" s="61"/>
      <c r="C146" s="61"/>
      <c r="D146" s="61"/>
      <c r="E146" s="61"/>
      <c r="F146" s="61"/>
      <c r="G146" s="61"/>
      <c r="H146" s="61"/>
      <c r="I146" s="61"/>
    </row>
    <row r="147" spans="2:9" ht="13.5">
      <c r="B147" s="61"/>
      <c r="C147" s="61"/>
      <c r="D147" s="61"/>
      <c r="E147" s="61"/>
      <c r="F147" s="61"/>
      <c r="G147" s="61"/>
      <c r="H147" s="61"/>
      <c r="I147" s="61"/>
    </row>
    <row r="148" spans="2:9" ht="13.5">
      <c r="B148" s="61"/>
      <c r="C148" s="61"/>
      <c r="D148" s="61"/>
      <c r="E148" s="61"/>
      <c r="F148" s="61"/>
      <c r="G148" s="61"/>
      <c r="H148" s="61"/>
      <c r="I148" s="61"/>
    </row>
    <row r="149" spans="2:9" ht="13.5">
      <c r="B149" s="61"/>
      <c r="C149" s="61"/>
      <c r="D149" s="61"/>
      <c r="E149" s="61"/>
      <c r="F149" s="61"/>
      <c r="G149" s="61"/>
      <c r="H149" s="61"/>
      <c r="I149" s="61"/>
    </row>
    <row r="150" spans="2:9" ht="13.5">
      <c r="B150" s="61"/>
      <c r="C150" s="61"/>
      <c r="D150" s="61"/>
      <c r="E150" s="61"/>
      <c r="F150" s="61"/>
      <c r="G150" s="61"/>
      <c r="H150" s="61"/>
      <c r="I150" s="61"/>
    </row>
    <row r="151" spans="2:9" ht="13.5">
      <c r="B151" s="61"/>
      <c r="C151" s="61"/>
      <c r="D151" s="61"/>
      <c r="E151" s="61"/>
      <c r="F151" s="61"/>
      <c r="G151" s="61"/>
      <c r="H151" s="61"/>
      <c r="I151" s="61"/>
    </row>
    <row r="152" spans="2:9" ht="13.5">
      <c r="B152" s="61"/>
      <c r="C152" s="61"/>
      <c r="D152" s="61"/>
      <c r="E152" s="61"/>
      <c r="F152" s="61"/>
      <c r="G152" s="61"/>
      <c r="H152" s="61"/>
      <c r="I152" s="61"/>
    </row>
    <row r="153" spans="2:9" ht="13.5">
      <c r="B153" s="61"/>
      <c r="C153" s="61"/>
      <c r="D153" s="61"/>
      <c r="E153" s="61"/>
      <c r="F153" s="61"/>
      <c r="G153" s="61"/>
      <c r="H153" s="61"/>
      <c r="I153" s="61"/>
    </row>
    <row r="154" spans="2:9" ht="13.5">
      <c r="B154" s="61"/>
      <c r="C154" s="61"/>
      <c r="D154" s="61"/>
      <c r="E154" s="61"/>
      <c r="F154" s="61"/>
      <c r="G154" s="61"/>
      <c r="H154" s="61"/>
      <c r="I154" s="61"/>
    </row>
    <row r="155" spans="2:9" ht="13.5">
      <c r="B155" s="61"/>
      <c r="C155" s="61"/>
      <c r="D155" s="61"/>
      <c r="E155" s="61"/>
      <c r="F155" s="61"/>
      <c r="G155" s="61"/>
      <c r="H155" s="61"/>
      <c r="I155" s="61"/>
    </row>
    <row r="156" spans="2:9" ht="13.5">
      <c r="B156" s="61"/>
      <c r="C156" s="61"/>
      <c r="D156" s="61"/>
      <c r="E156" s="61"/>
      <c r="F156" s="61"/>
      <c r="G156" s="61"/>
      <c r="H156" s="61"/>
      <c r="I156" s="61"/>
    </row>
    <row r="157" spans="2:9" ht="13.5">
      <c r="B157" s="61"/>
      <c r="C157" s="61"/>
      <c r="D157" s="61"/>
      <c r="E157" s="61"/>
      <c r="F157" s="61"/>
      <c r="G157" s="61"/>
      <c r="H157" s="61"/>
      <c r="I157" s="61"/>
    </row>
    <row r="158" spans="2:9" ht="13.5">
      <c r="B158" s="61"/>
      <c r="C158" s="61"/>
      <c r="D158" s="61"/>
      <c r="E158" s="61"/>
      <c r="F158" s="61"/>
      <c r="G158" s="61"/>
      <c r="H158" s="61"/>
      <c r="I158" s="61"/>
    </row>
    <row r="159" spans="2:9" ht="13.5">
      <c r="B159" s="61"/>
      <c r="C159" s="61"/>
      <c r="D159" s="61"/>
      <c r="E159" s="61"/>
      <c r="F159" s="61"/>
      <c r="G159" s="61"/>
      <c r="H159" s="61"/>
      <c r="I159" s="61"/>
    </row>
    <row r="160" spans="2:9" ht="13.5">
      <c r="B160" s="61"/>
      <c r="C160" s="61"/>
      <c r="D160" s="61"/>
      <c r="E160" s="61"/>
      <c r="F160" s="61"/>
      <c r="G160" s="61"/>
      <c r="H160" s="61"/>
      <c r="I160" s="61"/>
    </row>
    <row r="161" spans="2:9" ht="13.5">
      <c r="B161" s="61"/>
      <c r="C161" s="61"/>
      <c r="D161" s="61"/>
      <c r="E161" s="61"/>
      <c r="F161" s="61"/>
      <c r="G161" s="61"/>
      <c r="H161" s="61"/>
      <c r="I161" s="61"/>
    </row>
    <row r="162" spans="2:9" ht="13.5">
      <c r="B162" s="61"/>
      <c r="C162" s="61"/>
      <c r="D162" s="61"/>
      <c r="E162" s="61"/>
      <c r="F162" s="61"/>
      <c r="G162" s="61"/>
      <c r="H162" s="61"/>
      <c r="I162" s="61"/>
    </row>
    <row r="163" spans="2:9" ht="13.5">
      <c r="B163" s="61"/>
      <c r="C163" s="61"/>
      <c r="D163" s="61"/>
      <c r="E163" s="61"/>
      <c r="F163" s="61"/>
      <c r="G163" s="61"/>
      <c r="H163" s="61"/>
      <c r="I163" s="61"/>
    </row>
    <row r="164" spans="2:9" ht="13.5">
      <c r="B164" s="61"/>
      <c r="C164" s="61"/>
      <c r="D164" s="61"/>
      <c r="E164" s="61"/>
      <c r="F164" s="61"/>
      <c r="G164" s="61"/>
      <c r="H164" s="61"/>
      <c r="I164" s="61"/>
    </row>
    <row r="165" spans="2:9" ht="13.5">
      <c r="B165" s="61"/>
      <c r="C165" s="61"/>
      <c r="D165" s="61"/>
      <c r="E165" s="61"/>
      <c r="F165" s="61"/>
      <c r="G165" s="61"/>
      <c r="H165" s="61"/>
      <c r="I165" s="61"/>
    </row>
    <row r="166" spans="2:9" ht="13.5">
      <c r="B166" s="61"/>
      <c r="C166" s="61"/>
      <c r="D166" s="61"/>
      <c r="E166" s="61"/>
      <c r="F166" s="61"/>
      <c r="G166" s="61"/>
      <c r="H166" s="61"/>
      <c r="I166" s="61"/>
    </row>
    <row r="167" spans="2:9" ht="13.5">
      <c r="B167" s="61"/>
      <c r="C167" s="61"/>
      <c r="D167" s="61"/>
      <c r="E167" s="61"/>
      <c r="F167" s="61"/>
      <c r="G167" s="61"/>
      <c r="H167" s="61"/>
      <c r="I167" s="61"/>
    </row>
    <row r="168" spans="2:9" ht="13.5">
      <c r="B168" s="61"/>
      <c r="C168" s="61"/>
      <c r="D168" s="61"/>
      <c r="E168" s="61"/>
      <c r="F168" s="61"/>
      <c r="G168" s="61"/>
      <c r="H168" s="61"/>
      <c r="I168" s="61"/>
    </row>
    <row r="169" spans="2:9" ht="13.5">
      <c r="B169" s="61"/>
      <c r="C169" s="61"/>
      <c r="D169" s="61"/>
      <c r="E169" s="61"/>
      <c r="F169" s="61"/>
      <c r="G169" s="61"/>
      <c r="H169" s="61"/>
      <c r="I169" s="61"/>
    </row>
    <row r="170" spans="2:9" ht="13.5">
      <c r="B170" s="61"/>
      <c r="C170" s="61"/>
      <c r="D170" s="61"/>
      <c r="E170" s="61"/>
      <c r="F170" s="61"/>
      <c r="G170" s="61"/>
      <c r="H170" s="61"/>
      <c r="I170" s="61"/>
    </row>
    <row r="171" spans="2:9" ht="13.5">
      <c r="B171" s="61"/>
      <c r="C171" s="61"/>
      <c r="D171" s="61"/>
      <c r="E171" s="61"/>
      <c r="F171" s="61"/>
      <c r="G171" s="61"/>
      <c r="H171" s="61"/>
      <c r="I171" s="61"/>
    </row>
    <row r="172" spans="2:9" ht="13.5">
      <c r="B172" s="61"/>
      <c r="C172" s="61"/>
      <c r="D172" s="61"/>
      <c r="E172" s="61"/>
      <c r="F172" s="61"/>
      <c r="G172" s="61"/>
      <c r="H172" s="61"/>
      <c r="I172" s="61"/>
    </row>
    <row r="173" spans="2:9" ht="13.5">
      <c r="B173" s="61"/>
      <c r="C173" s="61"/>
      <c r="D173" s="61"/>
      <c r="E173" s="61"/>
      <c r="F173" s="61"/>
      <c r="G173" s="61"/>
      <c r="H173" s="61"/>
      <c r="I173" s="61"/>
    </row>
    <row r="174" spans="2:9" ht="13.5">
      <c r="B174" s="61"/>
      <c r="C174" s="61"/>
      <c r="D174" s="61"/>
      <c r="E174" s="61"/>
      <c r="F174" s="61"/>
      <c r="G174" s="61"/>
      <c r="H174" s="61"/>
      <c r="I174" s="61"/>
    </row>
    <row r="175" spans="2:9" ht="13.5">
      <c r="B175" s="61"/>
      <c r="C175" s="61"/>
      <c r="D175" s="61"/>
      <c r="E175" s="61"/>
      <c r="F175" s="61"/>
      <c r="G175" s="61"/>
      <c r="H175" s="61"/>
      <c r="I175" s="61"/>
    </row>
    <row r="176" spans="2:9" ht="13.5">
      <c r="B176" s="61"/>
      <c r="C176" s="61"/>
      <c r="D176" s="61"/>
      <c r="E176" s="61"/>
      <c r="F176" s="61"/>
      <c r="G176" s="61"/>
      <c r="H176" s="61"/>
      <c r="I176" s="61"/>
    </row>
    <row r="177" spans="2:9" ht="13.5">
      <c r="B177" s="61"/>
      <c r="C177" s="61"/>
      <c r="D177" s="61"/>
      <c r="E177" s="61"/>
      <c r="F177" s="61"/>
      <c r="G177" s="61"/>
      <c r="H177" s="61"/>
      <c r="I177" s="61"/>
    </row>
    <row r="178" spans="2:9" ht="13.5">
      <c r="B178" s="61"/>
      <c r="C178" s="61"/>
      <c r="D178" s="61"/>
      <c r="E178" s="61"/>
      <c r="F178" s="61"/>
      <c r="G178" s="61"/>
      <c r="H178" s="61"/>
      <c r="I178" s="61"/>
    </row>
    <row r="179" spans="2:9" ht="13.5">
      <c r="B179" s="61"/>
      <c r="C179" s="61"/>
      <c r="D179" s="61"/>
      <c r="E179" s="61"/>
      <c r="F179" s="61"/>
      <c r="G179" s="61"/>
      <c r="H179" s="61"/>
      <c r="I179" s="61"/>
    </row>
    <row r="180" spans="2:9" ht="13.5">
      <c r="B180" s="61"/>
      <c r="C180" s="61"/>
      <c r="D180" s="61"/>
      <c r="E180" s="61"/>
      <c r="F180" s="61"/>
      <c r="G180" s="61"/>
      <c r="H180" s="61"/>
      <c r="I180" s="61"/>
    </row>
    <row r="181" spans="2:9" ht="13.5">
      <c r="B181" s="61"/>
      <c r="C181" s="61"/>
      <c r="D181" s="61"/>
      <c r="E181" s="61"/>
      <c r="F181" s="61"/>
      <c r="G181" s="61"/>
      <c r="H181" s="61"/>
      <c r="I181" s="61"/>
    </row>
    <row r="182" spans="2:9" ht="13.5">
      <c r="B182" s="61"/>
      <c r="C182" s="61"/>
      <c r="D182" s="61"/>
      <c r="E182" s="61"/>
      <c r="F182" s="61"/>
      <c r="G182" s="61"/>
      <c r="H182" s="61"/>
      <c r="I182" s="61"/>
    </row>
    <row r="183" spans="2:9" ht="13.5">
      <c r="B183" s="61"/>
      <c r="C183" s="61"/>
      <c r="D183" s="61"/>
      <c r="E183" s="61"/>
      <c r="F183" s="61"/>
      <c r="G183" s="61"/>
      <c r="H183" s="61"/>
      <c r="I183" s="61"/>
    </row>
    <row r="184" spans="2:9" ht="13.5">
      <c r="B184" s="61"/>
      <c r="C184" s="61"/>
      <c r="D184" s="61"/>
      <c r="E184" s="61"/>
      <c r="F184" s="61"/>
      <c r="G184" s="61"/>
      <c r="H184" s="61"/>
      <c r="I184" s="61"/>
    </row>
    <row r="185" spans="2:9" ht="13.5">
      <c r="B185" s="61"/>
      <c r="C185" s="61"/>
      <c r="D185" s="61"/>
      <c r="E185" s="61"/>
      <c r="F185" s="61"/>
      <c r="G185" s="61"/>
      <c r="H185" s="61"/>
      <c r="I185" s="61"/>
    </row>
    <row r="186" spans="2:9" ht="13.5">
      <c r="B186" s="61"/>
      <c r="C186" s="61"/>
      <c r="D186" s="61"/>
      <c r="E186" s="61"/>
      <c r="F186" s="61"/>
      <c r="G186" s="61"/>
      <c r="H186" s="61"/>
      <c r="I186" s="61"/>
    </row>
    <row r="187" spans="2:9" ht="13.5">
      <c r="B187" s="61"/>
      <c r="C187" s="61"/>
      <c r="D187" s="61"/>
      <c r="E187" s="61"/>
      <c r="F187" s="61"/>
      <c r="G187" s="61"/>
      <c r="H187" s="61"/>
      <c r="I187" s="61"/>
    </row>
    <row r="188" spans="2:9" ht="13.5">
      <c r="B188" s="61"/>
      <c r="C188" s="61"/>
      <c r="D188" s="61"/>
      <c r="E188" s="61"/>
      <c r="F188" s="61"/>
      <c r="G188" s="61"/>
      <c r="H188" s="61"/>
      <c r="I188" s="61"/>
    </row>
    <row r="189" spans="2:9" ht="13.5">
      <c r="B189" s="61"/>
      <c r="C189" s="61"/>
      <c r="D189" s="61"/>
      <c r="E189" s="61"/>
      <c r="F189" s="61"/>
      <c r="G189" s="61"/>
      <c r="H189" s="61"/>
      <c r="I189" s="61"/>
    </row>
    <row r="190" spans="2:9" ht="13.5">
      <c r="B190" s="61"/>
      <c r="C190" s="61"/>
      <c r="D190" s="61"/>
      <c r="E190" s="61"/>
      <c r="F190" s="61"/>
      <c r="G190" s="61"/>
      <c r="H190" s="61"/>
      <c r="I190" s="61"/>
    </row>
    <row r="191" spans="2:9" ht="13.5">
      <c r="B191" s="61"/>
      <c r="C191" s="61"/>
      <c r="D191" s="61"/>
      <c r="E191" s="61"/>
      <c r="F191" s="61"/>
      <c r="G191" s="61"/>
      <c r="H191" s="61"/>
      <c r="I191" s="61"/>
    </row>
    <row r="192" spans="2:9" ht="13.5">
      <c r="B192" s="61"/>
      <c r="C192" s="61"/>
      <c r="D192" s="61"/>
      <c r="E192" s="61"/>
      <c r="F192" s="61"/>
      <c r="G192" s="61"/>
      <c r="H192" s="61"/>
      <c r="I192" s="61"/>
    </row>
    <row r="193" spans="2:9" ht="13.5">
      <c r="B193" s="61"/>
      <c r="C193" s="61"/>
      <c r="D193" s="61"/>
      <c r="E193" s="61"/>
      <c r="F193" s="61"/>
      <c r="G193" s="61"/>
      <c r="H193" s="61"/>
      <c r="I193" s="61"/>
    </row>
    <row r="194" spans="2:9" ht="13.5">
      <c r="B194" s="61"/>
      <c r="C194" s="61"/>
      <c r="D194" s="61"/>
      <c r="E194" s="61"/>
      <c r="F194" s="61"/>
      <c r="G194" s="61"/>
      <c r="H194" s="61"/>
      <c r="I194" s="61"/>
    </row>
    <row r="195" spans="2:9" ht="13.5">
      <c r="B195" s="61"/>
      <c r="C195" s="61"/>
      <c r="D195" s="61"/>
      <c r="E195" s="61"/>
      <c r="F195" s="61"/>
      <c r="G195" s="61"/>
      <c r="H195" s="61"/>
      <c r="I195" s="61"/>
    </row>
    <row r="196" spans="2:9" ht="13.5">
      <c r="B196" s="61"/>
      <c r="C196" s="61"/>
      <c r="D196" s="61"/>
      <c r="E196" s="61"/>
      <c r="F196" s="61"/>
      <c r="G196" s="61"/>
      <c r="H196" s="61"/>
      <c r="I196" s="61"/>
    </row>
    <row r="197" spans="2:9" ht="13.5">
      <c r="B197" s="61"/>
      <c r="C197" s="61"/>
      <c r="D197" s="61"/>
      <c r="E197" s="61"/>
      <c r="F197" s="61"/>
      <c r="G197" s="61"/>
      <c r="H197" s="61"/>
      <c r="I197" s="61"/>
    </row>
    <row r="198" spans="2:9" ht="13.5">
      <c r="B198" s="61"/>
      <c r="C198" s="61"/>
      <c r="D198" s="61"/>
      <c r="E198" s="61"/>
      <c r="F198" s="61"/>
      <c r="G198" s="61"/>
      <c r="H198" s="61"/>
      <c r="I198" s="61"/>
    </row>
    <row r="199" spans="2:9" ht="13.5">
      <c r="B199" s="61"/>
      <c r="C199" s="61"/>
      <c r="D199" s="61"/>
      <c r="E199" s="61"/>
      <c r="F199" s="61"/>
      <c r="G199" s="61"/>
      <c r="H199" s="61"/>
      <c r="I199" s="61"/>
    </row>
    <row r="200" spans="2:9" ht="13.5">
      <c r="B200" s="61"/>
      <c r="C200" s="61"/>
      <c r="D200" s="61"/>
      <c r="E200" s="61"/>
      <c r="F200" s="61"/>
      <c r="G200" s="61"/>
      <c r="H200" s="61"/>
      <c r="I200" s="61"/>
    </row>
    <row r="201" spans="2:9" ht="13.5">
      <c r="B201" s="61"/>
      <c r="C201" s="61"/>
      <c r="D201" s="61"/>
      <c r="E201" s="61"/>
      <c r="F201" s="61"/>
      <c r="G201" s="61"/>
      <c r="H201" s="61"/>
      <c r="I201" s="61"/>
    </row>
    <row r="202" spans="2:9" ht="13.5">
      <c r="B202" s="61"/>
      <c r="C202" s="61"/>
      <c r="D202" s="61"/>
      <c r="E202" s="61"/>
      <c r="F202" s="61"/>
      <c r="G202" s="61"/>
      <c r="H202" s="61"/>
      <c r="I202" s="61"/>
    </row>
    <row r="203" spans="4:9" ht="13.5">
      <c r="D203" s="61"/>
      <c r="E203" s="61"/>
      <c r="F203" s="61"/>
      <c r="G203" s="61"/>
      <c r="H203" s="61"/>
      <c r="I203" s="61"/>
    </row>
    <row r="204" spans="4:9" ht="13.5">
      <c r="D204" s="61"/>
      <c r="E204" s="61"/>
      <c r="F204" s="61"/>
      <c r="G204" s="61"/>
      <c r="H204" s="61"/>
      <c r="I204" s="61"/>
    </row>
    <row r="205" spans="4:9" ht="13.5">
      <c r="D205" s="61"/>
      <c r="E205" s="61"/>
      <c r="F205" s="61"/>
      <c r="G205" s="61"/>
      <c r="H205" s="61"/>
      <c r="I205" s="61"/>
    </row>
    <row r="206" spans="4:9" ht="13.5">
      <c r="D206" s="61"/>
      <c r="E206" s="61"/>
      <c r="F206" s="61"/>
      <c r="G206" s="61"/>
      <c r="H206" s="61"/>
      <c r="I206" s="61"/>
    </row>
    <row r="207" spans="4:9" ht="13.5">
      <c r="D207" s="61"/>
      <c r="E207" s="61"/>
      <c r="F207" s="61"/>
      <c r="G207" s="61"/>
      <c r="H207" s="61"/>
      <c r="I207" s="61"/>
    </row>
    <row r="208" spans="4:9" ht="13.5">
      <c r="D208" s="61"/>
      <c r="E208" s="61"/>
      <c r="F208" s="61"/>
      <c r="G208" s="61"/>
      <c r="H208" s="61"/>
      <c r="I208" s="61"/>
    </row>
    <row r="209" spans="4:9" ht="13.5">
      <c r="D209" s="61"/>
      <c r="E209" s="61"/>
      <c r="F209" s="61"/>
      <c r="G209" s="61"/>
      <c r="H209" s="61"/>
      <c r="I209" s="61"/>
    </row>
    <row r="210" spans="4:9" ht="13.5">
      <c r="D210" s="61"/>
      <c r="E210" s="61"/>
      <c r="F210" s="61"/>
      <c r="G210" s="61"/>
      <c r="H210" s="61"/>
      <c r="I210" s="61"/>
    </row>
    <row r="211" spans="4:9" ht="13.5">
      <c r="D211" s="61"/>
      <c r="E211" s="61"/>
      <c r="F211" s="61"/>
      <c r="G211" s="61"/>
      <c r="H211" s="61"/>
      <c r="I211" s="61"/>
    </row>
    <row r="212" spans="4:9" ht="13.5">
      <c r="D212" s="61"/>
      <c r="E212" s="61"/>
      <c r="F212" s="61"/>
      <c r="G212" s="61"/>
      <c r="H212" s="61"/>
      <c r="I212" s="61"/>
    </row>
    <row r="213" spans="4:9" ht="13.5">
      <c r="D213" s="61"/>
      <c r="E213" s="61"/>
      <c r="F213" s="61"/>
      <c r="G213" s="61"/>
      <c r="H213" s="61"/>
      <c r="I213" s="61"/>
    </row>
    <row r="214" spans="4:9" ht="13.5">
      <c r="D214" s="61"/>
      <c r="E214" s="61"/>
      <c r="F214" s="61"/>
      <c r="G214" s="61"/>
      <c r="H214" s="61"/>
      <c r="I214" s="61"/>
    </row>
    <row r="215" spans="4:9" ht="13.5">
      <c r="D215" s="61"/>
      <c r="E215" s="61"/>
      <c r="F215" s="61"/>
      <c r="G215" s="61"/>
      <c r="H215" s="61"/>
      <c r="I215" s="61"/>
    </row>
    <row r="216" spans="4:9" ht="13.5">
      <c r="D216" s="61"/>
      <c r="E216" s="61"/>
      <c r="F216" s="61"/>
      <c r="G216" s="61"/>
      <c r="H216" s="61"/>
      <c r="I216" s="61"/>
    </row>
    <row r="217" spans="4:9" ht="13.5">
      <c r="D217" s="61"/>
      <c r="E217" s="61"/>
      <c r="F217" s="61"/>
      <c r="G217" s="61"/>
      <c r="H217" s="61"/>
      <c r="I217" s="61"/>
    </row>
    <row r="218" spans="4:9" ht="13.5">
      <c r="D218" s="61"/>
      <c r="E218" s="61"/>
      <c r="F218" s="61"/>
      <c r="G218" s="61"/>
      <c r="H218" s="61"/>
      <c r="I218" s="61"/>
    </row>
    <row r="219" spans="4:9" ht="13.5">
      <c r="D219" s="61"/>
      <c r="E219" s="61"/>
      <c r="F219" s="61"/>
      <c r="G219" s="61"/>
      <c r="H219" s="61"/>
      <c r="I219" s="61"/>
    </row>
    <row r="220" spans="4:9" ht="13.5">
      <c r="D220" s="61"/>
      <c r="E220" s="61"/>
      <c r="F220" s="61"/>
      <c r="G220" s="61"/>
      <c r="H220" s="61"/>
      <c r="I220" s="61"/>
    </row>
    <row r="221" spans="4:9" ht="13.5">
      <c r="D221" s="61"/>
      <c r="E221" s="61"/>
      <c r="F221" s="61"/>
      <c r="G221" s="61"/>
      <c r="H221" s="61"/>
      <c r="I221" s="61"/>
    </row>
    <row r="222" spans="4:9" ht="13.5">
      <c r="D222" s="61"/>
      <c r="E222" s="61"/>
      <c r="F222" s="61"/>
      <c r="G222" s="61"/>
      <c r="H222" s="61"/>
      <c r="I222" s="61"/>
    </row>
    <row r="223" spans="4:9" ht="13.5">
      <c r="D223" s="61"/>
      <c r="E223" s="61"/>
      <c r="F223" s="61"/>
      <c r="G223" s="61"/>
      <c r="H223" s="61"/>
      <c r="I223" s="61"/>
    </row>
    <row r="224" spans="4:9" ht="13.5">
      <c r="D224" s="61"/>
      <c r="E224" s="61"/>
      <c r="F224" s="61"/>
      <c r="G224" s="61"/>
      <c r="H224" s="61"/>
      <c r="I224" s="61"/>
    </row>
    <row r="225" spans="4:9" ht="13.5">
      <c r="D225" s="61"/>
      <c r="E225" s="61"/>
      <c r="F225" s="61"/>
      <c r="G225" s="61"/>
      <c r="H225" s="61"/>
      <c r="I225" s="61"/>
    </row>
    <row r="226" spans="4:9" ht="13.5">
      <c r="D226" s="61"/>
      <c r="E226" s="61"/>
      <c r="F226" s="61"/>
      <c r="G226" s="61"/>
      <c r="H226" s="61"/>
      <c r="I226" s="61"/>
    </row>
    <row r="227" spans="4:9" ht="13.5">
      <c r="D227" s="61"/>
      <c r="E227" s="61"/>
      <c r="F227" s="61"/>
      <c r="G227" s="61"/>
      <c r="H227" s="61"/>
      <c r="I227" s="61"/>
    </row>
    <row r="228" spans="4:9" ht="13.5">
      <c r="D228" s="61"/>
      <c r="E228" s="61"/>
      <c r="F228" s="61"/>
      <c r="G228" s="61"/>
      <c r="H228" s="61"/>
      <c r="I228" s="61"/>
    </row>
    <row r="229" spans="4:9" ht="13.5">
      <c r="D229" s="61"/>
      <c r="E229" s="61"/>
      <c r="F229" s="61"/>
      <c r="G229" s="61"/>
      <c r="H229" s="61"/>
      <c r="I229" s="61"/>
    </row>
    <row r="230" spans="4:9" ht="13.5">
      <c r="D230" s="61"/>
      <c r="E230" s="61"/>
      <c r="F230" s="61"/>
      <c r="G230" s="61"/>
      <c r="H230" s="61"/>
      <c r="I230" s="61"/>
    </row>
    <row r="231" spans="4:9" ht="13.5">
      <c r="D231" s="61"/>
      <c r="E231" s="61"/>
      <c r="F231" s="61"/>
      <c r="G231" s="61"/>
      <c r="H231" s="61"/>
      <c r="I231" s="61"/>
    </row>
    <row r="232" spans="4:9" ht="13.5">
      <c r="D232" s="61"/>
      <c r="E232" s="61"/>
      <c r="F232" s="61"/>
      <c r="G232" s="61"/>
      <c r="H232" s="61"/>
      <c r="I232" s="61"/>
    </row>
    <row r="233" spans="4:9" ht="13.5">
      <c r="D233" s="61"/>
      <c r="E233" s="61"/>
      <c r="F233" s="61"/>
      <c r="G233" s="61"/>
      <c r="H233" s="61"/>
      <c r="I233" s="61"/>
    </row>
    <row r="234" spans="4:9" ht="13.5">
      <c r="D234" s="61"/>
      <c r="E234" s="61"/>
      <c r="F234" s="61"/>
      <c r="G234" s="61"/>
      <c r="H234" s="61"/>
      <c r="I234" s="61"/>
    </row>
    <row r="235" spans="4:9" ht="13.5">
      <c r="D235" s="61"/>
      <c r="E235" s="61"/>
      <c r="F235" s="61"/>
      <c r="G235" s="61"/>
      <c r="H235" s="61"/>
      <c r="I235" s="61"/>
    </row>
    <row r="236" spans="4:9" ht="13.5">
      <c r="D236" s="61"/>
      <c r="E236" s="61"/>
      <c r="F236" s="61"/>
      <c r="G236" s="61"/>
      <c r="H236" s="61"/>
      <c r="I236" s="61"/>
    </row>
    <row r="237" spans="4:9" ht="13.5">
      <c r="D237" s="61"/>
      <c r="E237" s="61"/>
      <c r="F237" s="61"/>
      <c r="G237" s="61"/>
      <c r="H237" s="61"/>
      <c r="I237" s="61"/>
    </row>
    <row r="238" spans="4:9" ht="13.5">
      <c r="D238" s="61"/>
      <c r="E238" s="61"/>
      <c r="F238" s="61"/>
      <c r="G238" s="61"/>
      <c r="H238" s="61"/>
      <c r="I238" s="61"/>
    </row>
    <row r="239" spans="4:9" ht="13.5">
      <c r="D239" s="61"/>
      <c r="E239" s="61"/>
      <c r="F239" s="61"/>
      <c r="G239" s="61"/>
      <c r="H239" s="61"/>
      <c r="I239" s="61"/>
    </row>
    <row r="240" spans="4:9" ht="13.5">
      <c r="D240" s="61"/>
      <c r="E240" s="61"/>
      <c r="F240" s="61"/>
      <c r="G240" s="61"/>
      <c r="H240" s="61"/>
      <c r="I240" s="61"/>
    </row>
    <row r="241" spans="4:9" ht="13.5">
      <c r="D241" s="61"/>
      <c r="E241" s="61"/>
      <c r="F241" s="61"/>
      <c r="G241" s="61"/>
      <c r="H241" s="61"/>
      <c r="I241" s="61"/>
    </row>
    <row r="242" spans="4:9" ht="13.5">
      <c r="D242" s="61"/>
      <c r="E242" s="61"/>
      <c r="F242" s="61"/>
      <c r="G242" s="61"/>
      <c r="H242" s="61"/>
      <c r="I242" s="61"/>
    </row>
    <row r="243" spans="4:9" ht="13.5">
      <c r="D243" s="61"/>
      <c r="E243" s="61"/>
      <c r="F243" s="61"/>
      <c r="G243" s="61"/>
      <c r="H243" s="61"/>
      <c r="I243" s="61"/>
    </row>
    <row r="244" spans="4:9" ht="13.5">
      <c r="D244" s="61"/>
      <c r="E244" s="61"/>
      <c r="F244" s="61"/>
      <c r="G244" s="61"/>
      <c r="H244" s="61"/>
      <c r="I244" s="61"/>
    </row>
    <row r="245" spans="4:9" ht="13.5">
      <c r="D245" s="61"/>
      <c r="E245" s="61"/>
      <c r="F245" s="61"/>
      <c r="G245" s="61"/>
      <c r="H245" s="61"/>
      <c r="I245" s="61"/>
    </row>
    <row r="246" spans="4:9" ht="13.5">
      <c r="D246" s="61"/>
      <c r="E246" s="61"/>
      <c r="F246" s="61"/>
      <c r="G246" s="61"/>
      <c r="H246" s="61"/>
      <c r="I246" s="61"/>
    </row>
    <row r="247" spans="4:9" ht="13.5">
      <c r="D247" s="61"/>
      <c r="E247" s="61"/>
      <c r="F247" s="61"/>
      <c r="G247" s="61"/>
      <c r="H247" s="61"/>
      <c r="I247" s="61"/>
    </row>
    <row r="248" spans="4:9" ht="13.5">
      <c r="D248" s="61"/>
      <c r="E248" s="61"/>
      <c r="F248" s="61"/>
      <c r="G248" s="61"/>
      <c r="H248" s="61"/>
      <c r="I248" s="61"/>
    </row>
    <row r="249" spans="4:9" ht="13.5">
      <c r="D249" s="61"/>
      <c r="E249" s="61"/>
      <c r="F249" s="61"/>
      <c r="G249" s="61"/>
      <c r="H249" s="61"/>
      <c r="I249" s="61"/>
    </row>
    <row r="250" spans="4:9" ht="13.5">
      <c r="D250" s="61"/>
      <c r="E250" s="61"/>
      <c r="F250" s="61"/>
      <c r="G250" s="61"/>
      <c r="H250" s="61"/>
      <c r="I250" s="61"/>
    </row>
    <row r="251" spans="4:9" ht="13.5">
      <c r="D251" s="61"/>
      <c r="E251" s="61"/>
      <c r="F251" s="61"/>
      <c r="G251" s="61"/>
      <c r="H251" s="61"/>
      <c r="I251" s="61"/>
    </row>
    <row r="252" spans="4:9" ht="13.5">
      <c r="D252" s="61"/>
      <c r="E252" s="61"/>
      <c r="F252" s="61"/>
      <c r="G252" s="61"/>
      <c r="H252" s="61"/>
      <c r="I252" s="61"/>
    </row>
    <row r="253" spans="4:9" ht="13.5">
      <c r="D253" s="61"/>
      <c r="E253" s="61"/>
      <c r="F253" s="61"/>
      <c r="G253" s="61"/>
      <c r="H253" s="61"/>
      <c r="I253" s="61"/>
    </row>
    <row r="254" spans="4:9" ht="13.5">
      <c r="D254" s="61"/>
      <c r="E254" s="61"/>
      <c r="F254" s="61"/>
      <c r="G254" s="61"/>
      <c r="H254" s="61"/>
      <c r="I254" s="61"/>
    </row>
    <row r="255" spans="4:9" ht="13.5">
      <c r="D255" s="61"/>
      <c r="E255" s="61"/>
      <c r="F255" s="61"/>
      <c r="G255" s="61"/>
      <c r="H255" s="61"/>
      <c r="I255" s="61"/>
    </row>
    <row r="256" spans="4:9" ht="13.5">
      <c r="D256" s="61"/>
      <c r="E256" s="61"/>
      <c r="F256" s="61"/>
      <c r="G256" s="61"/>
      <c r="H256" s="61"/>
      <c r="I256" s="61"/>
    </row>
    <row r="257" spans="4:9" ht="13.5">
      <c r="D257" s="61"/>
      <c r="E257" s="61"/>
      <c r="F257" s="61"/>
      <c r="G257" s="61"/>
      <c r="H257" s="61"/>
      <c r="I257" s="61"/>
    </row>
    <row r="258" spans="4:9" ht="13.5">
      <c r="D258" s="61"/>
      <c r="E258" s="61"/>
      <c r="F258" s="61"/>
      <c r="G258" s="61"/>
      <c r="H258" s="61"/>
      <c r="I258" s="61"/>
    </row>
  </sheetData>
  <sheetProtection password="E494" sheet="1" selectLockedCells="1"/>
  <mergeCells count="17">
    <mergeCell ref="D5:F5"/>
    <mergeCell ref="D4:I4"/>
    <mergeCell ref="K49:L50"/>
    <mergeCell ref="E50:G50"/>
    <mergeCell ref="B49:D50"/>
    <mergeCell ref="E49:J49"/>
    <mergeCell ref="G44:I44"/>
    <mergeCell ref="A4:A6"/>
    <mergeCell ref="A49:A51"/>
    <mergeCell ref="B4:C5"/>
    <mergeCell ref="H50:J50"/>
    <mergeCell ref="J4:M5"/>
    <mergeCell ref="G5:I5"/>
    <mergeCell ref="B43:C44"/>
    <mergeCell ref="D43:I43"/>
    <mergeCell ref="J43:M44"/>
    <mergeCell ref="D44:F44"/>
  </mergeCells>
  <printOptions/>
  <pageMargins left="0.75" right="0.75" top="0.27" bottom="0.23" header="0" footer="0"/>
  <pageSetup horizontalDpi="300" verticalDpi="300" orientation="landscape" paperSize="9" scale="77" r:id="rId1"/>
  <ignoredErrors>
    <ignoredError sqref="I8:I9 I10:I36" unlockedFormula="1"/>
    <ignoredError sqref="J8:M9 J10:M3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A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5.00390625" style="0" customWidth="1"/>
  </cols>
  <sheetData>
    <row r="2" ht="13.5">
      <c r="A2" s="7" t="s">
        <v>925</v>
      </c>
    </row>
    <row r="4" ht="12.75">
      <c r="A4" s="3"/>
    </row>
    <row r="5" ht="12.75">
      <c r="A5" s="4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2:A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0.375" style="0" customWidth="1"/>
  </cols>
  <sheetData>
    <row r="2" ht="13.5">
      <c r="A2" s="7" t="s">
        <v>926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F108"/>
  <sheetViews>
    <sheetView showZeros="0" zoomScalePageLayoutView="0" workbookViewId="0" topLeftCell="A1">
      <selection activeCell="M29" sqref="M29"/>
    </sheetView>
  </sheetViews>
  <sheetFormatPr defaultColWidth="9.125" defaultRowHeight="12.75"/>
  <cols>
    <col min="1" max="1" width="5.00390625" style="6" customWidth="1"/>
    <col min="2" max="2" width="5.125" style="13" customWidth="1"/>
    <col min="3" max="29" width="5.125" style="6" customWidth="1"/>
    <col min="30" max="30" width="5.125" style="13" customWidth="1"/>
    <col min="31" max="16384" width="9.125" style="2" customWidth="1"/>
  </cols>
  <sheetData>
    <row r="1" spans="1:30" ht="15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9"/>
      <c r="Z1" s="11"/>
      <c r="AA1" s="9"/>
      <c r="AB1" s="10"/>
      <c r="AC1" s="10"/>
      <c r="AD1" s="9"/>
    </row>
    <row r="2" spans="1:27" ht="15">
      <c r="A2" s="7" t="s">
        <v>927</v>
      </c>
      <c r="V2" s="11"/>
      <c r="W2" s="11"/>
      <c r="X2" s="11"/>
      <c r="Y2" s="11"/>
      <c r="Z2" s="8"/>
      <c r="AA2" s="11"/>
    </row>
    <row r="3" ht="13.5">
      <c r="A3" s="12"/>
    </row>
    <row r="4" spans="1:30" ht="13.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4"/>
    </row>
    <row r="5" spans="1:30" ht="15">
      <c r="A5" s="31"/>
      <c r="B5" s="35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2"/>
      <c r="Z5" s="32"/>
      <c r="AA5" s="32"/>
      <c r="AB5" s="32"/>
      <c r="AC5" s="32"/>
      <c r="AD5" s="34"/>
    </row>
    <row r="6" spans="1:30" ht="12.75" customHeight="1">
      <c r="A6" s="31"/>
      <c r="B6" s="24"/>
      <c r="C6" s="24"/>
      <c r="D6" s="25"/>
      <c r="E6" s="25"/>
      <c r="F6" s="25"/>
      <c r="G6" s="25"/>
      <c r="H6" s="25"/>
      <c r="I6" s="25"/>
      <c r="J6" s="25"/>
      <c r="K6" s="25"/>
      <c r="L6" s="24"/>
      <c r="M6" s="25"/>
      <c r="N6" s="25"/>
      <c r="O6" s="25"/>
      <c r="P6" s="25"/>
      <c r="Q6" s="24"/>
      <c r="R6" s="25"/>
      <c r="S6" s="25"/>
      <c r="T6" s="25"/>
      <c r="U6" s="25"/>
      <c r="V6" s="24"/>
      <c r="W6" s="25"/>
      <c r="X6" s="25"/>
      <c r="Y6" s="24"/>
      <c r="Z6" s="26"/>
      <c r="AA6" s="26"/>
      <c r="AB6" s="26"/>
      <c r="AC6" s="26"/>
      <c r="AD6" s="34"/>
    </row>
    <row r="7" spans="1:30" ht="13.5">
      <c r="A7" s="2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6"/>
    </row>
    <row r="8" spans="1:30" ht="13.5">
      <c r="A8" s="2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  <c r="W8" s="18"/>
      <c r="X8" s="18"/>
      <c r="Y8" s="18"/>
      <c r="Z8" s="18"/>
      <c r="AA8" s="18"/>
      <c r="AB8" s="18"/>
      <c r="AC8" s="18"/>
      <c r="AD8" s="19"/>
    </row>
    <row r="9" spans="1:30" ht="13.5">
      <c r="A9" s="28"/>
      <c r="B9" s="1"/>
      <c r="C9" s="2"/>
      <c r="D9" s="2"/>
      <c r="E9" s="20"/>
      <c r="F9" s="20"/>
      <c r="G9" s="20"/>
      <c r="H9" s="20"/>
      <c r="I9" s="20"/>
      <c r="J9" s="20"/>
      <c r="K9" s="20"/>
      <c r="L9" s="2"/>
      <c r="M9" s="20"/>
      <c r="N9" s="20"/>
      <c r="O9" s="20"/>
      <c r="P9" s="20"/>
      <c r="Q9" s="2"/>
      <c r="R9" s="20"/>
      <c r="S9" s="20"/>
      <c r="T9" s="20"/>
      <c r="U9" s="20"/>
      <c r="V9" s="2"/>
      <c r="W9" s="20"/>
      <c r="X9" s="20"/>
      <c r="Y9" s="2"/>
      <c r="Z9" s="20"/>
      <c r="AA9" s="20"/>
      <c r="AB9" s="20"/>
      <c r="AC9" s="20"/>
      <c r="AD9" s="1"/>
    </row>
    <row r="10" spans="1:30" ht="13.5">
      <c r="A10" s="28"/>
      <c r="B10" s="1"/>
      <c r="C10" s="2"/>
      <c r="D10" s="2"/>
      <c r="E10" s="20"/>
      <c r="F10" s="20"/>
      <c r="G10" s="20"/>
      <c r="H10" s="20"/>
      <c r="I10" s="20"/>
      <c r="J10" s="20"/>
      <c r="K10" s="20"/>
      <c r="L10" s="2"/>
      <c r="M10" s="20"/>
      <c r="N10" s="20"/>
      <c r="O10" s="20"/>
      <c r="P10" s="20"/>
      <c r="Q10" s="2"/>
      <c r="R10" s="20"/>
      <c r="S10" s="20"/>
      <c r="T10" s="20"/>
      <c r="U10" s="20"/>
      <c r="V10" s="2"/>
      <c r="W10" s="20"/>
      <c r="X10" s="20"/>
      <c r="Y10" s="2"/>
      <c r="Z10" s="20"/>
      <c r="AA10" s="20"/>
      <c r="AB10" s="20"/>
      <c r="AC10" s="20"/>
      <c r="AD10" s="1"/>
    </row>
    <row r="11" spans="1:30" ht="13.5">
      <c r="A11" s="28"/>
      <c r="B11" s="1"/>
      <c r="C11" s="2"/>
      <c r="D11" s="2"/>
      <c r="E11" s="20"/>
      <c r="F11" s="20"/>
      <c r="G11" s="20"/>
      <c r="H11" s="20"/>
      <c r="I11" s="20"/>
      <c r="J11" s="20"/>
      <c r="K11" s="20"/>
      <c r="L11" s="2"/>
      <c r="M11" s="20"/>
      <c r="N11" s="20"/>
      <c r="O11" s="20"/>
      <c r="P11" s="20"/>
      <c r="Q11" s="2"/>
      <c r="R11" s="20"/>
      <c r="S11" s="20"/>
      <c r="T11" s="20"/>
      <c r="U11" s="20"/>
      <c r="V11" s="2"/>
      <c r="W11" s="20"/>
      <c r="X11" s="20"/>
      <c r="Y11" s="2"/>
      <c r="Z11" s="20"/>
      <c r="AA11" s="20"/>
      <c r="AB11" s="20"/>
      <c r="AC11" s="20"/>
      <c r="AD11" s="1"/>
    </row>
    <row r="12" spans="1:30" ht="13.5">
      <c r="A12" s="28"/>
      <c r="B12" s="1"/>
      <c r="C12" s="2"/>
      <c r="D12" s="2"/>
      <c r="E12" s="20"/>
      <c r="F12" s="20"/>
      <c r="G12" s="20"/>
      <c r="H12" s="20"/>
      <c r="I12" s="20"/>
      <c r="J12" s="20"/>
      <c r="K12" s="20"/>
      <c r="L12" s="2"/>
      <c r="M12" s="20"/>
      <c r="N12" s="20"/>
      <c r="O12" s="20"/>
      <c r="P12" s="20"/>
      <c r="Q12" s="2"/>
      <c r="R12" s="20"/>
      <c r="S12" s="20"/>
      <c r="T12" s="20"/>
      <c r="U12" s="20"/>
      <c r="V12" s="2"/>
      <c r="W12" s="20"/>
      <c r="X12" s="20"/>
      <c r="Y12" s="2"/>
      <c r="Z12" s="20"/>
      <c r="AA12" s="20"/>
      <c r="AB12" s="20"/>
      <c r="AC12" s="20"/>
      <c r="AD12" s="1"/>
    </row>
    <row r="13" spans="1:30" ht="13.5">
      <c r="A13" s="28"/>
      <c r="B13" s="1"/>
      <c r="C13" s="2"/>
      <c r="D13" s="2"/>
      <c r="E13" s="20"/>
      <c r="F13" s="20"/>
      <c r="G13" s="20"/>
      <c r="H13" s="20"/>
      <c r="I13" s="20"/>
      <c r="J13" s="20"/>
      <c r="K13" s="20"/>
      <c r="L13" s="2"/>
      <c r="M13" s="20"/>
      <c r="N13" s="20"/>
      <c r="O13" s="20"/>
      <c r="P13" s="20"/>
      <c r="Q13" s="2"/>
      <c r="R13" s="20"/>
      <c r="S13" s="20"/>
      <c r="T13" s="20"/>
      <c r="U13" s="20"/>
      <c r="V13" s="2"/>
      <c r="W13" s="20"/>
      <c r="X13" s="20"/>
      <c r="Y13" s="2"/>
      <c r="Z13" s="20"/>
      <c r="AA13" s="20"/>
      <c r="AB13" s="20"/>
      <c r="AC13" s="20"/>
      <c r="AD13" s="1"/>
    </row>
    <row r="14" spans="1:30" ht="13.5">
      <c r="A14" s="28"/>
      <c r="B14" s="1"/>
      <c r="C14" s="2"/>
      <c r="D14" s="2"/>
      <c r="E14" s="20"/>
      <c r="F14" s="20"/>
      <c r="G14" s="20"/>
      <c r="H14" s="20"/>
      <c r="I14" s="20"/>
      <c r="J14" s="20"/>
      <c r="K14" s="20"/>
      <c r="L14" s="2"/>
      <c r="M14" s="20"/>
      <c r="N14" s="20"/>
      <c r="O14" s="20"/>
      <c r="P14" s="20"/>
      <c r="Q14" s="2"/>
      <c r="R14" s="20"/>
      <c r="S14" s="20"/>
      <c r="T14" s="20"/>
      <c r="U14" s="20"/>
      <c r="V14" s="2"/>
      <c r="W14" s="20"/>
      <c r="X14" s="20"/>
      <c r="Y14" s="2"/>
      <c r="Z14" s="20"/>
      <c r="AA14" s="20"/>
      <c r="AB14" s="20"/>
      <c r="AC14" s="20"/>
      <c r="AD14" s="1"/>
    </row>
    <row r="15" spans="1:30" ht="13.5">
      <c r="A15" s="28"/>
      <c r="B15" s="1"/>
      <c r="C15" s="2"/>
      <c r="D15" s="2"/>
      <c r="E15" s="20"/>
      <c r="F15" s="20"/>
      <c r="G15" s="20"/>
      <c r="H15" s="20"/>
      <c r="I15" s="20"/>
      <c r="J15" s="20"/>
      <c r="K15" s="20"/>
      <c r="L15" s="2"/>
      <c r="M15" s="20"/>
      <c r="N15" s="20"/>
      <c r="O15" s="20"/>
      <c r="P15" s="20"/>
      <c r="Q15" s="2"/>
      <c r="R15" s="20"/>
      <c r="S15" s="20"/>
      <c r="T15" s="20"/>
      <c r="U15" s="20"/>
      <c r="V15" s="2"/>
      <c r="W15" s="20"/>
      <c r="X15" s="20"/>
      <c r="Y15" s="2"/>
      <c r="Z15" s="20"/>
      <c r="AA15" s="20"/>
      <c r="AB15" s="20"/>
      <c r="AC15" s="20"/>
      <c r="AD15" s="1"/>
    </row>
    <row r="16" spans="1:30" ht="13.5">
      <c r="A16" s="28"/>
      <c r="B16" s="1"/>
      <c r="C16" s="2"/>
      <c r="D16" s="2"/>
      <c r="E16" s="20"/>
      <c r="F16" s="20"/>
      <c r="G16" s="20"/>
      <c r="H16" s="20"/>
      <c r="I16" s="20"/>
      <c r="J16" s="20"/>
      <c r="K16" s="20"/>
      <c r="L16" s="2"/>
      <c r="M16" s="20"/>
      <c r="N16" s="20"/>
      <c r="O16" s="20"/>
      <c r="P16" s="20"/>
      <c r="Q16" s="2"/>
      <c r="R16" s="20"/>
      <c r="S16" s="20"/>
      <c r="T16" s="20"/>
      <c r="U16" s="20"/>
      <c r="V16" s="2"/>
      <c r="W16" s="20"/>
      <c r="X16" s="20"/>
      <c r="Y16" s="2"/>
      <c r="Z16" s="20"/>
      <c r="AA16" s="20"/>
      <c r="AB16" s="20"/>
      <c r="AC16" s="20"/>
      <c r="AD16" s="1"/>
    </row>
    <row r="17" spans="1:30" ht="13.5">
      <c r="A17" s="28"/>
      <c r="B17" s="1"/>
      <c r="C17" s="2"/>
      <c r="D17" s="2"/>
      <c r="E17" s="20"/>
      <c r="F17" s="20"/>
      <c r="G17" s="20"/>
      <c r="H17" s="20"/>
      <c r="I17" s="20"/>
      <c r="J17" s="20"/>
      <c r="K17" s="20"/>
      <c r="L17" s="2"/>
      <c r="M17" s="20"/>
      <c r="N17" s="20"/>
      <c r="O17" s="20"/>
      <c r="P17" s="20"/>
      <c r="Q17" s="2"/>
      <c r="R17" s="20"/>
      <c r="S17" s="20"/>
      <c r="T17" s="20"/>
      <c r="U17" s="20"/>
      <c r="V17" s="2"/>
      <c r="W17" s="20"/>
      <c r="X17" s="20"/>
      <c r="Y17" s="2"/>
      <c r="Z17" s="20"/>
      <c r="AA17" s="20"/>
      <c r="AB17" s="20"/>
      <c r="AC17" s="20"/>
      <c r="AD17" s="1"/>
    </row>
    <row r="18" spans="1:30" ht="13.5">
      <c r="A18" s="28"/>
      <c r="B18" s="1"/>
      <c r="C18" s="2"/>
      <c r="D18" s="2"/>
      <c r="E18" s="20"/>
      <c r="F18" s="20"/>
      <c r="G18" s="20"/>
      <c r="H18" s="20"/>
      <c r="I18" s="20"/>
      <c r="J18" s="20"/>
      <c r="K18" s="20"/>
      <c r="L18" s="2"/>
      <c r="M18" s="20"/>
      <c r="N18" s="20"/>
      <c r="O18" s="20"/>
      <c r="P18" s="20"/>
      <c r="Q18" s="2"/>
      <c r="R18" s="20"/>
      <c r="S18" s="20"/>
      <c r="T18" s="20"/>
      <c r="U18" s="20"/>
      <c r="V18" s="2"/>
      <c r="W18" s="20"/>
      <c r="X18" s="20"/>
      <c r="Y18" s="2"/>
      <c r="Z18" s="20"/>
      <c r="AA18" s="20"/>
      <c r="AB18" s="20"/>
      <c r="AC18" s="20"/>
      <c r="AD18" s="1"/>
    </row>
    <row r="19" spans="1:30" ht="13.5">
      <c r="A19" s="28"/>
      <c r="B19" s="1"/>
      <c r="C19" s="2"/>
      <c r="D19" s="2"/>
      <c r="E19" s="20"/>
      <c r="F19" s="20"/>
      <c r="G19" s="20"/>
      <c r="H19" s="20"/>
      <c r="I19" s="20"/>
      <c r="J19" s="20"/>
      <c r="K19" s="20"/>
      <c r="L19" s="2"/>
      <c r="M19" s="20"/>
      <c r="N19" s="20"/>
      <c r="O19" s="20"/>
      <c r="P19" s="20"/>
      <c r="Q19" s="2"/>
      <c r="R19" s="20"/>
      <c r="S19" s="20"/>
      <c r="T19" s="20"/>
      <c r="U19" s="20"/>
      <c r="V19" s="2"/>
      <c r="W19" s="20"/>
      <c r="X19" s="20"/>
      <c r="Y19" s="2"/>
      <c r="Z19" s="20"/>
      <c r="AA19" s="20"/>
      <c r="AB19" s="20"/>
      <c r="AC19" s="20"/>
      <c r="AD19" s="1"/>
    </row>
    <row r="20" spans="1:30" ht="13.5">
      <c r="A20" s="28"/>
      <c r="B20" s="1"/>
      <c r="C20" s="2"/>
      <c r="D20" s="2"/>
      <c r="E20" s="20"/>
      <c r="F20" s="20"/>
      <c r="G20" s="20"/>
      <c r="H20" s="20"/>
      <c r="I20" s="20"/>
      <c r="J20" s="20"/>
      <c r="K20" s="20"/>
      <c r="L20" s="2"/>
      <c r="M20" s="20"/>
      <c r="N20" s="20"/>
      <c r="O20" s="20"/>
      <c r="P20" s="20"/>
      <c r="Q20" s="2"/>
      <c r="R20" s="20"/>
      <c r="S20" s="20"/>
      <c r="T20" s="20"/>
      <c r="U20" s="20"/>
      <c r="V20" s="2"/>
      <c r="W20" s="20"/>
      <c r="X20" s="20"/>
      <c r="Y20" s="2"/>
      <c r="Z20" s="20"/>
      <c r="AA20" s="20"/>
      <c r="AB20" s="20"/>
      <c r="AC20" s="20"/>
      <c r="AD20" s="1"/>
    </row>
    <row r="21" spans="1:30" ht="13.5">
      <c r="A21" s="28"/>
      <c r="B21" s="1"/>
      <c r="C21" s="2"/>
      <c r="D21" s="2"/>
      <c r="E21" s="20"/>
      <c r="F21" s="20"/>
      <c r="G21" s="20"/>
      <c r="H21" s="20"/>
      <c r="I21" s="20"/>
      <c r="J21" s="20"/>
      <c r="K21" s="20"/>
      <c r="L21" s="2"/>
      <c r="M21" s="20"/>
      <c r="N21" s="20"/>
      <c r="O21" s="20"/>
      <c r="P21" s="20"/>
      <c r="Q21" s="2"/>
      <c r="R21" s="20"/>
      <c r="S21" s="20"/>
      <c r="T21" s="20"/>
      <c r="U21" s="20"/>
      <c r="V21" s="2"/>
      <c r="W21" s="20"/>
      <c r="X21" s="20"/>
      <c r="Y21" s="2"/>
      <c r="Z21" s="20"/>
      <c r="AA21" s="20"/>
      <c r="AB21" s="20"/>
      <c r="AC21" s="20"/>
      <c r="AD21" s="1"/>
    </row>
    <row r="22" spans="1:30" ht="13.5">
      <c r="A22" s="28"/>
      <c r="B22" s="1"/>
      <c r="C22" s="2"/>
      <c r="D22" s="2"/>
      <c r="E22" s="20"/>
      <c r="F22" s="20"/>
      <c r="G22" s="20"/>
      <c r="H22" s="20"/>
      <c r="I22" s="20"/>
      <c r="J22" s="20"/>
      <c r="K22" s="20"/>
      <c r="L22" s="2"/>
      <c r="M22" s="20"/>
      <c r="N22" s="20"/>
      <c r="O22" s="20"/>
      <c r="P22" s="20"/>
      <c r="Q22" s="2"/>
      <c r="R22" s="20"/>
      <c r="S22" s="20"/>
      <c r="T22" s="20"/>
      <c r="U22" s="20"/>
      <c r="V22" s="2"/>
      <c r="W22" s="20"/>
      <c r="X22" s="20"/>
      <c r="Y22" s="2"/>
      <c r="Z22" s="20"/>
      <c r="AA22" s="20"/>
      <c r="AB22" s="20"/>
      <c r="AC22" s="20"/>
      <c r="AD22" s="1"/>
    </row>
    <row r="23" spans="1:30" ht="13.5">
      <c r="A23" s="28"/>
      <c r="B23" s="1"/>
      <c r="C23" s="2"/>
      <c r="D23" s="2"/>
      <c r="E23" s="20"/>
      <c r="F23" s="20"/>
      <c r="G23" s="20"/>
      <c r="H23" s="20"/>
      <c r="I23" s="20"/>
      <c r="J23" s="20"/>
      <c r="K23" s="20"/>
      <c r="L23" s="2"/>
      <c r="M23" s="20"/>
      <c r="N23" s="20"/>
      <c r="O23" s="20"/>
      <c r="P23" s="20"/>
      <c r="Q23" s="2"/>
      <c r="R23" s="20"/>
      <c r="S23" s="20"/>
      <c r="T23" s="20"/>
      <c r="U23" s="20"/>
      <c r="V23" s="2"/>
      <c r="W23" s="20"/>
      <c r="X23" s="20"/>
      <c r="Y23" s="2"/>
      <c r="Z23" s="20"/>
      <c r="AA23" s="20"/>
      <c r="AB23" s="20"/>
      <c r="AC23" s="20"/>
      <c r="AD23" s="1"/>
    </row>
    <row r="24" spans="1:30" ht="13.5">
      <c r="A24" s="28"/>
      <c r="B24" s="1"/>
      <c r="C24" s="2"/>
      <c r="D24" s="2"/>
      <c r="E24" s="20"/>
      <c r="F24" s="20"/>
      <c r="G24" s="20"/>
      <c r="H24" s="20"/>
      <c r="I24" s="20"/>
      <c r="J24" s="20"/>
      <c r="K24" s="20"/>
      <c r="L24" s="2"/>
      <c r="M24" s="20"/>
      <c r="N24" s="20"/>
      <c r="O24" s="20"/>
      <c r="P24" s="20"/>
      <c r="Q24" s="2"/>
      <c r="R24" s="20"/>
      <c r="S24" s="20"/>
      <c r="T24" s="20"/>
      <c r="U24" s="20"/>
      <c r="V24" s="2"/>
      <c r="W24" s="20"/>
      <c r="X24" s="20"/>
      <c r="Y24" s="2"/>
      <c r="Z24" s="20"/>
      <c r="AA24" s="20"/>
      <c r="AB24" s="20"/>
      <c r="AC24" s="20"/>
      <c r="AD24" s="1"/>
    </row>
    <row r="25" spans="1:30" ht="13.5">
      <c r="A25" s="28"/>
      <c r="B25" s="1"/>
      <c r="C25" s="2"/>
      <c r="D25" s="2"/>
      <c r="E25" s="20"/>
      <c r="F25" s="20"/>
      <c r="G25" s="20"/>
      <c r="H25" s="20"/>
      <c r="I25" s="20"/>
      <c r="J25" s="20"/>
      <c r="K25" s="20"/>
      <c r="L25" s="2"/>
      <c r="M25" s="20"/>
      <c r="N25" s="20"/>
      <c r="O25" s="20"/>
      <c r="P25" s="20"/>
      <c r="Q25" s="2"/>
      <c r="R25" s="20"/>
      <c r="S25" s="20"/>
      <c r="T25" s="20"/>
      <c r="U25" s="20"/>
      <c r="V25" s="2"/>
      <c r="W25" s="20"/>
      <c r="X25" s="20"/>
      <c r="Y25" s="2"/>
      <c r="Z25" s="20"/>
      <c r="AA25" s="20"/>
      <c r="AB25" s="20"/>
      <c r="AC25" s="20"/>
      <c r="AD25" s="1"/>
    </row>
    <row r="26" spans="1:30" ht="13.5">
      <c r="A26" s="28"/>
      <c r="B26" s="1"/>
      <c r="C26" s="2"/>
      <c r="D26" s="2"/>
      <c r="E26" s="20"/>
      <c r="F26" s="20"/>
      <c r="G26" s="20"/>
      <c r="H26" s="20"/>
      <c r="I26" s="20"/>
      <c r="J26" s="20"/>
      <c r="K26" s="20"/>
      <c r="L26" s="2"/>
      <c r="M26" s="20"/>
      <c r="N26" s="20"/>
      <c r="O26" s="20"/>
      <c r="P26" s="20"/>
      <c r="Q26" s="2"/>
      <c r="R26" s="20"/>
      <c r="S26" s="20"/>
      <c r="T26" s="20"/>
      <c r="U26" s="20"/>
      <c r="V26" s="2"/>
      <c r="W26" s="20"/>
      <c r="X26" s="20"/>
      <c r="Y26" s="2"/>
      <c r="Z26" s="20"/>
      <c r="AA26" s="20"/>
      <c r="AB26" s="20"/>
      <c r="AC26" s="20"/>
      <c r="AD26" s="1"/>
    </row>
    <row r="27" spans="1:30" ht="13.5">
      <c r="A27" s="28"/>
      <c r="B27" s="1"/>
      <c r="C27" s="2"/>
      <c r="D27" s="2"/>
      <c r="E27" s="20"/>
      <c r="F27" s="20"/>
      <c r="G27" s="20"/>
      <c r="H27" s="20"/>
      <c r="I27" s="20"/>
      <c r="J27" s="20"/>
      <c r="K27" s="20"/>
      <c r="L27" s="2"/>
      <c r="M27" s="20"/>
      <c r="N27" s="20"/>
      <c r="O27" s="20"/>
      <c r="P27" s="20"/>
      <c r="Q27" s="2"/>
      <c r="R27" s="20"/>
      <c r="S27" s="20"/>
      <c r="T27" s="20"/>
      <c r="U27" s="20"/>
      <c r="V27" s="2"/>
      <c r="W27" s="20"/>
      <c r="X27" s="20"/>
      <c r="Y27" s="2"/>
      <c r="Z27" s="20"/>
      <c r="AA27" s="20"/>
      <c r="AB27" s="20"/>
      <c r="AC27" s="20"/>
      <c r="AD27" s="1"/>
    </row>
    <row r="28" spans="1:30" ht="13.5">
      <c r="A28" s="28"/>
      <c r="B28" s="1"/>
      <c r="C28" s="2"/>
      <c r="D28" s="2"/>
      <c r="E28" s="20"/>
      <c r="F28" s="20"/>
      <c r="G28" s="20"/>
      <c r="H28" s="20"/>
      <c r="I28" s="20"/>
      <c r="J28" s="20"/>
      <c r="K28" s="20"/>
      <c r="L28" s="2"/>
      <c r="M28" s="20"/>
      <c r="N28" s="20"/>
      <c r="O28" s="20"/>
      <c r="P28" s="20"/>
      <c r="Q28" s="2"/>
      <c r="R28" s="20"/>
      <c r="S28" s="20"/>
      <c r="T28" s="20"/>
      <c r="U28" s="20"/>
      <c r="V28" s="2"/>
      <c r="W28" s="20"/>
      <c r="X28" s="20"/>
      <c r="Y28" s="2"/>
      <c r="Z28" s="20"/>
      <c r="AA28" s="20"/>
      <c r="AB28" s="20"/>
      <c r="AC28" s="20"/>
      <c r="AD28" s="1"/>
    </row>
    <row r="29" spans="1:30" ht="13.5">
      <c r="A29" s="28"/>
      <c r="B29" s="1"/>
      <c r="C29" s="2"/>
      <c r="D29" s="2"/>
      <c r="E29" s="20"/>
      <c r="F29" s="20"/>
      <c r="G29" s="20"/>
      <c r="H29" s="20"/>
      <c r="I29" s="20"/>
      <c r="J29" s="20"/>
      <c r="K29" s="20"/>
      <c r="L29" s="2"/>
      <c r="M29" s="20"/>
      <c r="N29" s="20"/>
      <c r="O29" s="20"/>
      <c r="P29" s="20"/>
      <c r="Q29" s="2"/>
      <c r="R29" s="20"/>
      <c r="S29" s="20"/>
      <c r="T29" s="20"/>
      <c r="U29" s="20"/>
      <c r="V29" s="2"/>
      <c r="W29" s="20"/>
      <c r="X29" s="20"/>
      <c r="Y29" s="2"/>
      <c r="Z29" s="20"/>
      <c r="AA29" s="20"/>
      <c r="AB29" s="20"/>
      <c r="AC29" s="20"/>
      <c r="AD29" s="1"/>
    </row>
    <row r="30" spans="1:30" ht="13.5">
      <c r="A30" s="28"/>
      <c r="B30" s="1"/>
      <c r="C30" s="2"/>
      <c r="D30" s="2"/>
      <c r="E30" s="20"/>
      <c r="F30" s="20"/>
      <c r="G30" s="20"/>
      <c r="H30" s="20"/>
      <c r="I30" s="20"/>
      <c r="J30" s="20"/>
      <c r="K30" s="20"/>
      <c r="L30" s="2"/>
      <c r="M30" s="20"/>
      <c r="N30" s="20"/>
      <c r="O30" s="20"/>
      <c r="P30" s="20"/>
      <c r="Q30" s="2"/>
      <c r="R30" s="20"/>
      <c r="S30" s="20"/>
      <c r="T30" s="20"/>
      <c r="U30" s="20"/>
      <c r="V30" s="2"/>
      <c r="W30" s="20"/>
      <c r="X30" s="20"/>
      <c r="Y30" s="2"/>
      <c r="Z30" s="20"/>
      <c r="AA30" s="20"/>
      <c r="AB30" s="20"/>
      <c r="AC30" s="20"/>
      <c r="AD30" s="1"/>
    </row>
    <row r="31" spans="1:30" ht="13.5">
      <c r="A31" s="28"/>
      <c r="B31" s="1"/>
      <c r="C31" s="2"/>
      <c r="D31" s="2"/>
      <c r="E31" s="20"/>
      <c r="F31" s="20"/>
      <c r="G31" s="20"/>
      <c r="H31" s="20"/>
      <c r="I31" s="20"/>
      <c r="J31" s="20"/>
      <c r="K31" s="20"/>
      <c r="L31" s="2"/>
      <c r="M31" s="20"/>
      <c r="N31" s="20"/>
      <c r="O31" s="20"/>
      <c r="P31" s="20"/>
      <c r="Q31" s="2"/>
      <c r="R31" s="20"/>
      <c r="S31" s="20"/>
      <c r="T31" s="20"/>
      <c r="U31" s="20"/>
      <c r="V31" s="2"/>
      <c r="W31" s="20"/>
      <c r="X31" s="20"/>
      <c r="Y31" s="2"/>
      <c r="Z31" s="20"/>
      <c r="AA31" s="20"/>
      <c r="AB31" s="20"/>
      <c r="AC31" s="20"/>
      <c r="AD31" s="1"/>
    </row>
    <row r="32" spans="1:30" ht="13.5">
      <c r="A32" s="28"/>
      <c r="B32" s="1"/>
      <c r="C32" s="2"/>
      <c r="D32" s="2"/>
      <c r="E32" s="20"/>
      <c r="F32" s="20"/>
      <c r="G32" s="20"/>
      <c r="H32" s="20"/>
      <c r="I32" s="20"/>
      <c r="J32" s="20"/>
      <c r="K32" s="20"/>
      <c r="L32" s="2"/>
      <c r="M32" s="20"/>
      <c r="N32" s="20"/>
      <c r="O32" s="20"/>
      <c r="P32" s="20"/>
      <c r="Q32" s="2"/>
      <c r="R32" s="20"/>
      <c r="S32" s="20"/>
      <c r="T32" s="20"/>
      <c r="U32" s="20"/>
      <c r="V32" s="2"/>
      <c r="W32" s="20"/>
      <c r="X32" s="20"/>
      <c r="Y32" s="2"/>
      <c r="Z32" s="20"/>
      <c r="AA32" s="20"/>
      <c r="AB32" s="20"/>
      <c r="AC32" s="20"/>
      <c r="AD32" s="1"/>
    </row>
    <row r="33" spans="1:30" ht="13.5">
      <c r="A33" s="28"/>
      <c r="B33" s="1"/>
      <c r="C33" s="2"/>
      <c r="D33" s="2"/>
      <c r="E33" s="20"/>
      <c r="F33" s="20"/>
      <c r="G33" s="20"/>
      <c r="H33" s="20"/>
      <c r="I33" s="20"/>
      <c r="J33" s="20"/>
      <c r="K33" s="20"/>
      <c r="L33" s="2"/>
      <c r="M33" s="20"/>
      <c r="N33" s="20"/>
      <c r="O33" s="20"/>
      <c r="P33" s="20"/>
      <c r="Q33" s="2"/>
      <c r="R33" s="20"/>
      <c r="S33" s="20"/>
      <c r="T33" s="20"/>
      <c r="U33" s="20"/>
      <c r="V33" s="2"/>
      <c r="W33" s="20"/>
      <c r="X33" s="20"/>
      <c r="Y33" s="2"/>
      <c r="Z33" s="20"/>
      <c r="AA33" s="20"/>
      <c r="AB33" s="20"/>
      <c r="AC33" s="20"/>
      <c r="AD33" s="1"/>
    </row>
    <row r="34" spans="1:30" ht="13.5">
      <c r="A34" s="28"/>
      <c r="B34" s="1"/>
      <c r="C34" s="2"/>
      <c r="D34" s="2"/>
      <c r="E34" s="20"/>
      <c r="F34" s="20"/>
      <c r="G34" s="20"/>
      <c r="H34" s="20"/>
      <c r="I34" s="20"/>
      <c r="J34" s="20"/>
      <c r="K34" s="20"/>
      <c r="L34" s="2"/>
      <c r="M34" s="20"/>
      <c r="N34" s="20"/>
      <c r="O34" s="20"/>
      <c r="P34" s="20"/>
      <c r="Q34" s="2"/>
      <c r="R34" s="20"/>
      <c r="S34" s="20"/>
      <c r="T34" s="20"/>
      <c r="U34" s="20"/>
      <c r="V34" s="2"/>
      <c r="W34" s="20"/>
      <c r="X34" s="20"/>
      <c r="Y34" s="2"/>
      <c r="Z34" s="20"/>
      <c r="AA34" s="20"/>
      <c r="AB34" s="20"/>
      <c r="AC34" s="20"/>
      <c r="AD34" s="1"/>
    </row>
    <row r="35" spans="1:30" ht="13.5">
      <c r="A35" s="28"/>
      <c r="B35" s="1"/>
      <c r="C35" s="2"/>
      <c r="D35" s="2"/>
      <c r="E35" s="20"/>
      <c r="F35" s="20"/>
      <c r="G35" s="20"/>
      <c r="H35" s="20"/>
      <c r="I35" s="20"/>
      <c r="J35" s="20"/>
      <c r="K35" s="20"/>
      <c r="L35" s="2"/>
      <c r="M35" s="20"/>
      <c r="N35" s="20"/>
      <c r="O35" s="20"/>
      <c r="P35" s="20"/>
      <c r="Q35" s="2"/>
      <c r="R35" s="20"/>
      <c r="S35" s="20"/>
      <c r="T35" s="20"/>
      <c r="U35" s="20"/>
      <c r="V35" s="2"/>
      <c r="W35" s="20"/>
      <c r="X35" s="20"/>
      <c r="Y35" s="2"/>
      <c r="Z35" s="20"/>
      <c r="AA35" s="20"/>
      <c r="AB35" s="20"/>
      <c r="AC35" s="20"/>
      <c r="AD35" s="1"/>
    </row>
    <row r="36" spans="1:30" ht="13.5">
      <c r="A36" s="28"/>
      <c r="B36" s="1"/>
      <c r="C36" s="2"/>
      <c r="D36" s="2"/>
      <c r="E36" s="20"/>
      <c r="F36" s="20"/>
      <c r="G36" s="20"/>
      <c r="H36" s="20"/>
      <c r="I36" s="20"/>
      <c r="J36" s="20"/>
      <c r="K36" s="20"/>
      <c r="L36" s="2"/>
      <c r="M36" s="20"/>
      <c r="N36" s="20"/>
      <c r="O36" s="20"/>
      <c r="P36" s="20"/>
      <c r="Q36" s="2"/>
      <c r="R36" s="20"/>
      <c r="S36" s="20"/>
      <c r="T36" s="20"/>
      <c r="U36" s="20"/>
      <c r="V36" s="2"/>
      <c r="W36" s="20"/>
      <c r="X36" s="20"/>
      <c r="Y36" s="2"/>
      <c r="Z36" s="20"/>
      <c r="AA36" s="20"/>
      <c r="AB36" s="20"/>
      <c r="AC36" s="20"/>
      <c r="AD36" s="1"/>
    </row>
    <row r="37" spans="1:30" ht="13.5">
      <c r="A37" s="28"/>
      <c r="B37" s="1"/>
      <c r="C37" s="2"/>
      <c r="D37" s="2"/>
      <c r="E37" s="20"/>
      <c r="F37" s="20"/>
      <c r="G37" s="20"/>
      <c r="H37" s="20"/>
      <c r="I37" s="20"/>
      <c r="J37" s="20"/>
      <c r="K37" s="20"/>
      <c r="L37" s="2"/>
      <c r="M37" s="20"/>
      <c r="N37" s="20"/>
      <c r="O37" s="20"/>
      <c r="P37" s="20"/>
      <c r="Q37" s="2"/>
      <c r="R37" s="20"/>
      <c r="S37" s="20"/>
      <c r="T37" s="20"/>
      <c r="U37" s="20"/>
      <c r="V37" s="2"/>
      <c r="W37" s="20"/>
      <c r="X37" s="20"/>
      <c r="Y37" s="2"/>
      <c r="Z37" s="20"/>
      <c r="AA37" s="20"/>
      <c r="AB37" s="20"/>
      <c r="AC37" s="20"/>
      <c r="AD37" s="1"/>
    </row>
    <row r="38" spans="1:30" ht="13.5">
      <c r="A38" s="28"/>
      <c r="B38" s="1"/>
      <c r="C38" s="2"/>
      <c r="D38" s="2"/>
      <c r="E38" s="20"/>
      <c r="F38" s="20"/>
      <c r="G38" s="20"/>
      <c r="H38" s="20"/>
      <c r="I38" s="20"/>
      <c r="J38" s="20"/>
      <c r="K38" s="20"/>
      <c r="L38" s="2"/>
      <c r="M38" s="20"/>
      <c r="N38" s="20"/>
      <c r="O38" s="20"/>
      <c r="P38" s="20"/>
      <c r="Q38" s="2"/>
      <c r="R38" s="20"/>
      <c r="S38" s="20"/>
      <c r="T38" s="20"/>
      <c r="U38" s="20"/>
      <c r="V38" s="2"/>
      <c r="W38" s="20"/>
      <c r="X38" s="20"/>
      <c r="Y38" s="2"/>
      <c r="Z38" s="20"/>
      <c r="AA38" s="20"/>
      <c r="AB38" s="20"/>
      <c r="AC38" s="20"/>
      <c r="AD38" s="1"/>
    </row>
    <row r="39" spans="1:30" ht="13.5">
      <c r="A39" s="28"/>
      <c r="B39" s="1"/>
      <c r="C39" s="2"/>
      <c r="D39" s="2"/>
      <c r="E39" s="20"/>
      <c r="F39" s="20"/>
      <c r="G39" s="20"/>
      <c r="H39" s="20"/>
      <c r="I39" s="20"/>
      <c r="J39" s="20"/>
      <c r="K39" s="20"/>
      <c r="L39" s="2"/>
      <c r="M39" s="20"/>
      <c r="N39" s="20"/>
      <c r="O39" s="20"/>
      <c r="P39" s="20"/>
      <c r="Q39" s="2"/>
      <c r="R39" s="20"/>
      <c r="S39" s="20"/>
      <c r="T39" s="20"/>
      <c r="U39" s="20"/>
      <c r="V39" s="2"/>
      <c r="W39" s="20"/>
      <c r="X39" s="20"/>
      <c r="Y39" s="2"/>
      <c r="Z39" s="20"/>
      <c r="AA39" s="20"/>
      <c r="AB39" s="20"/>
      <c r="AC39" s="20"/>
      <c r="AD39" s="1"/>
    </row>
    <row r="40" spans="1:30" ht="13.5">
      <c r="A40" s="28"/>
      <c r="B40" s="1"/>
      <c r="C40" s="2"/>
      <c r="D40" s="2"/>
      <c r="E40" s="20"/>
      <c r="F40" s="20"/>
      <c r="G40" s="20"/>
      <c r="H40" s="20"/>
      <c r="I40" s="20"/>
      <c r="J40" s="20"/>
      <c r="K40" s="20"/>
      <c r="L40" s="2"/>
      <c r="M40" s="20"/>
      <c r="N40" s="20"/>
      <c r="O40" s="20"/>
      <c r="P40" s="20"/>
      <c r="Q40" s="2"/>
      <c r="R40" s="20"/>
      <c r="S40" s="20"/>
      <c r="T40" s="20"/>
      <c r="U40" s="20"/>
      <c r="V40" s="2"/>
      <c r="W40" s="20"/>
      <c r="X40" s="20"/>
      <c r="Y40" s="2"/>
      <c r="Z40" s="20"/>
      <c r="AA40" s="20"/>
      <c r="AB40" s="20"/>
      <c r="AC40" s="20"/>
      <c r="AD40" s="1"/>
    </row>
    <row r="41" spans="1:30" ht="13.5">
      <c r="A41" s="28"/>
      <c r="B41" s="1"/>
      <c r="C41" s="2"/>
      <c r="D41" s="2"/>
      <c r="E41" s="20"/>
      <c r="F41" s="20"/>
      <c r="G41" s="21"/>
      <c r="H41" s="20"/>
      <c r="I41" s="20"/>
      <c r="J41" s="20"/>
      <c r="K41" s="20"/>
      <c r="L41" s="2"/>
      <c r="M41" s="20"/>
      <c r="N41" s="20"/>
      <c r="O41" s="20"/>
      <c r="P41" s="20"/>
      <c r="Q41" s="2"/>
      <c r="R41" s="20"/>
      <c r="S41" s="20"/>
      <c r="T41" s="20"/>
      <c r="U41" s="20"/>
      <c r="V41" s="2"/>
      <c r="W41" s="20"/>
      <c r="X41" s="20"/>
      <c r="Y41" s="2"/>
      <c r="Z41" s="20"/>
      <c r="AA41" s="20"/>
      <c r="AB41" s="20"/>
      <c r="AC41" s="20"/>
      <c r="AD41" s="1"/>
    </row>
    <row r="42" spans="1:30" ht="13.5">
      <c r="A42" s="28"/>
      <c r="B42" s="1"/>
      <c r="C42" s="2"/>
      <c r="D42" s="2"/>
      <c r="E42" s="20"/>
      <c r="F42" s="20"/>
      <c r="G42" s="20"/>
      <c r="H42" s="20"/>
      <c r="I42" s="20"/>
      <c r="J42" s="20"/>
      <c r="K42" s="20"/>
      <c r="L42" s="2"/>
      <c r="M42" s="20"/>
      <c r="N42" s="20"/>
      <c r="O42" s="20"/>
      <c r="P42" s="20"/>
      <c r="Q42" s="2"/>
      <c r="R42" s="20"/>
      <c r="S42" s="20"/>
      <c r="T42" s="20"/>
      <c r="U42" s="20"/>
      <c r="V42" s="2"/>
      <c r="W42" s="20"/>
      <c r="X42" s="20"/>
      <c r="Y42" s="2"/>
      <c r="Z42" s="20"/>
      <c r="AA42" s="20"/>
      <c r="AB42" s="20"/>
      <c r="AC42" s="20"/>
      <c r="AD42" s="1"/>
    </row>
    <row r="43" spans="1:30" ht="13.5">
      <c r="A43" s="28"/>
      <c r="B43" s="1"/>
      <c r="C43" s="2"/>
      <c r="D43" s="2"/>
      <c r="E43" s="20"/>
      <c r="F43" s="20"/>
      <c r="G43" s="20"/>
      <c r="H43" s="20"/>
      <c r="I43" s="20"/>
      <c r="J43" s="20"/>
      <c r="K43" s="20"/>
      <c r="L43" s="2"/>
      <c r="M43" s="20"/>
      <c r="N43" s="20"/>
      <c r="O43" s="20"/>
      <c r="P43" s="20"/>
      <c r="Q43" s="2"/>
      <c r="R43" s="20"/>
      <c r="S43" s="20"/>
      <c r="T43" s="20"/>
      <c r="U43" s="20"/>
      <c r="V43" s="2"/>
      <c r="W43" s="20"/>
      <c r="X43" s="20"/>
      <c r="Y43" s="2"/>
      <c r="Z43" s="20"/>
      <c r="AA43" s="20"/>
      <c r="AB43" s="20"/>
      <c r="AC43" s="20"/>
      <c r="AD43" s="1"/>
    </row>
    <row r="44" spans="1:30" ht="13.5">
      <c r="A44" s="28"/>
      <c r="B44" s="1"/>
      <c r="C44" s="2"/>
      <c r="D44" s="2"/>
      <c r="E44" s="20"/>
      <c r="F44" s="20"/>
      <c r="G44" s="20"/>
      <c r="H44" s="20"/>
      <c r="I44" s="20"/>
      <c r="J44" s="20"/>
      <c r="K44" s="20"/>
      <c r="L44" s="2"/>
      <c r="M44" s="20"/>
      <c r="N44" s="20"/>
      <c r="O44" s="20"/>
      <c r="P44" s="20"/>
      <c r="Q44" s="2"/>
      <c r="R44" s="20"/>
      <c r="S44" s="20"/>
      <c r="T44" s="20"/>
      <c r="U44" s="20"/>
      <c r="V44" s="2"/>
      <c r="W44" s="20"/>
      <c r="X44" s="20"/>
      <c r="Y44" s="2"/>
      <c r="Z44" s="20"/>
      <c r="AA44" s="20"/>
      <c r="AB44" s="20"/>
      <c r="AC44" s="20"/>
      <c r="AD44" s="1"/>
    </row>
    <row r="45" spans="1:30" ht="13.5">
      <c r="A45" s="28"/>
      <c r="B45" s="1"/>
      <c r="C45" s="2"/>
      <c r="D45" s="2"/>
      <c r="E45" s="20"/>
      <c r="F45" s="20"/>
      <c r="G45" s="20"/>
      <c r="H45" s="20"/>
      <c r="I45" s="20"/>
      <c r="J45" s="20"/>
      <c r="K45" s="20"/>
      <c r="L45" s="2"/>
      <c r="M45" s="20"/>
      <c r="N45" s="20"/>
      <c r="O45" s="20"/>
      <c r="P45" s="20"/>
      <c r="Q45" s="2"/>
      <c r="R45" s="20"/>
      <c r="S45" s="20"/>
      <c r="T45" s="20"/>
      <c r="U45" s="20"/>
      <c r="V45" s="2"/>
      <c r="W45" s="20"/>
      <c r="X45" s="20"/>
      <c r="Y45" s="2"/>
      <c r="Z45" s="20"/>
      <c r="AA45" s="20"/>
      <c r="AB45" s="20"/>
      <c r="AC45" s="20"/>
      <c r="AD45" s="1"/>
    </row>
    <row r="46" spans="1:30" ht="13.5">
      <c r="A46" s="28"/>
      <c r="B46" s="1"/>
      <c r="C46" s="2"/>
      <c r="D46" s="2"/>
      <c r="E46" s="20"/>
      <c r="F46" s="20"/>
      <c r="G46" s="20"/>
      <c r="H46" s="20"/>
      <c r="I46" s="20"/>
      <c r="J46" s="20"/>
      <c r="K46" s="20"/>
      <c r="L46" s="2"/>
      <c r="M46" s="20"/>
      <c r="N46" s="20"/>
      <c r="O46" s="20"/>
      <c r="P46" s="20"/>
      <c r="Q46" s="2"/>
      <c r="R46" s="20"/>
      <c r="S46" s="20"/>
      <c r="T46" s="20"/>
      <c r="U46" s="20"/>
      <c r="V46" s="2"/>
      <c r="W46" s="20"/>
      <c r="X46" s="20"/>
      <c r="Y46" s="2"/>
      <c r="Z46" s="20"/>
      <c r="AA46" s="20"/>
      <c r="AB46" s="20"/>
      <c r="AC46" s="20"/>
      <c r="AD46" s="1"/>
    </row>
    <row r="47" spans="1:30" ht="13.5">
      <c r="A47" s="28"/>
      <c r="B47" s="1"/>
      <c r="C47" s="2"/>
      <c r="D47" s="2"/>
      <c r="E47" s="20"/>
      <c r="F47" s="20"/>
      <c r="G47" s="20"/>
      <c r="H47" s="20"/>
      <c r="I47" s="20"/>
      <c r="J47" s="20"/>
      <c r="K47" s="20"/>
      <c r="L47" s="2"/>
      <c r="M47" s="20"/>
      <c r="N47" s="20"/>
      <c r="O47" s="20"/>
      <c r="P47" s="20"/>
      <c r="Q47" s="2"/>
      <c r="R47" s="20"/>
      <c r="S47" s="20"/>
      <c r="T47" s="20"/>
      <c r="U47" s="20"/>
      <c r="V47" s="2"/>
      <c r="W47" s="20"/>
      <c r="X47" s="20"/>
      <c r="Y47" s="2"/>
      <c r="Z47" s="20"/>
      <c r="AA47" s="20"/>
      <c r="AB47" s="20"/>
      <c r="AC47" s="20"/>
      <c r="AD47" s="1"/>
    </row>
    <row r="48" spans="1:30" ht="13.5">
      <c r="A48" s="28"/>
      <c r="B48" s="1"/>
      <c r="C48" s="2"/>
      <c r="D48" s="2"/>
      <c r="E48" s="20"/>
      <c r="F48" s="20"/>
      <c r="G48" s="20"/>
      <c r="H48" s="20"/>
      <c r="I48" s="20"/>
      <c r="J48" s="20"/>
      <c r="K48" s="20"/>
      <c r="L48" s="2"/>
      <c r="M48" s="20"/>
      <c r="N48" s="20"/>
      <c r="O48" s="20"/>
      <c r="P48" s="20"/>
      <c r="Q48" s="2"/>
      <c r="R48" s="20"/>
      <c r="S48" s="20"/>
      <c r="T48" s="20"/>
      <c r="U48" s="20"/>
      <c r="V48" s="2"/>
      <c r="W48" s="20"/>
      <c r="X48" s="20"/>
      <c r="Y48" s="2"/>
      <c r="Z48" s="20"/>
      <c r="AA48" s="20"/>
      <c r="AB48" s="20"/>
      <c r="AC48" s="20"/>
      <c r="AD48" s="1"/>
    </row>
    <row r="49" spans="1:30" ht="13.5">
      <c r="A49" s="28"/>
      <c r="B49" s="1"/>
      <c r="C49" s="2"/>
      <c r="D49" s="2"/>
      <c r="E49" s="20"/>
      <c r="F49" s="20"/>
      <c r="G49" s="20"/>
      <c r="H49" s="20"/>
      <c r="I49" s="20"/>
      <c r="J49" s="20"/>
      <c r="K49" s="20"/>
      <c r="L49" s="2"/>
      <c r="M49" s="20"/>
      <c r="N49" s="20"/>
      <c r="O49" s="20"/>
      <c r="P49" s="20"/>
      <c r="Q49" s="2"/>
      <c r="R49" s="20"/>
      <c r="S49" s="20"/>
      <c r="T49" s="20"/>
      <c r="U49" s="20"/>
      <c r="V49" s="2"/>
      <c r="W49" s="20"/>
      <c r="X49" s="20"/>
      <c r="Y49" s="2"/>
      <c r="Z49" s="20"/>
      <c r="AA49" s="20"/>
      <c r="AB49" s="20"/>
      <c r="AC49" s="20"/>
      <c r="AD49" s="1"/>
    </row>
    <row r="50" spans="1:30" ht="13.5">
      <c r="A50" s="28"/>
      <c r="B50" s="1"/>
      <c r="C50" s="2"/>
      <c r="D50" s="2"/>
      <c r="E50" s="20"/>
      <c r="F50" s="20"/>
      <c r="G50" s="20"/>
      <c r="H50" s="20"/>
      <c r="I50" s="20"/>
      <c r="J50" s="20"/>
      <c r="K50" s="20"/>
      <c r="L50" s="2"/>
      <c r="M50" s="20"/>
      <c r="N50" s="20"/>
      <c r="O50" s="20"/>
      <c r="P50" s="20"/>
      <c r="Q50" s="2"/>
      <c r="R50" s="20"/>
      <c r="S50" s="20"/>
      <c r="T50" s="20"/>
      <c r="U50" s="20"/>
      <c r="V50" s="2"/>
      <c r="W50" s="20"/>
      <c r="X50" s="20"/>
      <c r="Y50" s="2"/>
      <c r="Z50" s="20"/>
      <c r="AA50" s="20"/>
      <c r="AB50" s="20"/>
      <c r="AC50" s="20"/>
      <c r="AD50" s="1"/>
    </row>
    <row r="51" spans="1:30" ht="13.5">
      <c r="A51" s="28"/>
      <c r="B51" s="1"/>
      <c r="C51" s="2"/>
      <c r="D51" s="2"/>
      <c r="E51" s="20"/>
      <c r="F51" s="20"/>
      <c r="G51" s="20"/>
      <c r="H51" s="20"/>
      <c r="I51" s="20"/>
      <c r="J51" s="20"/>
      <c r="K51" s="20"/>
      <c r="L51" s="2"/>
      <c r="M51" s="20"/>
      <c r="N51" s="20"/>
      <c r="O51" s="20"/>
      <c r="P51" s="20"/>
      <c r="Q51" s="2"/>
      <c r="R51" s="20"/>
      <c r="S51" s="20"/>
      <c r="T51" s="20"/>
      <c r="U51" s="20"/>
      <c r="V51" s="2"/>
      <c r="W51" s="20"/>
      <c r="X51" s="20"/>
      <c r="Y51" s="2"/>
      <c r="Z51" s="20"/>
      <c r="AA51" s="20"/>
      <c r="AB51" s="20"/>
      <c r="AC51" s="20"/>
      <c r="AD51" s="1"/>
    </row>
    <row r="52" spans="1:30" ht="13.5">
      <c r="A52" s="28"/>
      <c r="B52" s="1"/>
      <c r="C52" s="2"/>
      <c r="D52" s="2"/>
      <c r="E52" s="20"/>
      <c r="F52" s="20"/>
      <c r="G52" s="20"/>
      <c r="H52" s="20"/>
      <c r="I52" s="20"/>
      <c r="J52" s="20"/>
      <c r="K52" s="20"/>
      <c r="L52" s="2"/>
      <c r="M52" s="20"/>
      <c r="N52" s="20"/>
      <c r="O52" s="20"/>
      <c r="P52" s="20"/>
      <c r="Q52" s="2"/>
      <c r="R52" s="20"/>
      <c r="S52" s="20"/>
      <c r="T52" s="20"/>
      <c r="U52" s="20"/>
      <c r="V52" s="2"/>
      <c r="W52" s="20"/>
      <c r="X52" s="20"/>
      <c r="Y52" s="2"/>
      <c r="Z52" s="20"/>
      <c r="AA52" s="20"/>
      <c r="AB52" s="20"/>
      <c r="AC52" s="20"/>
      <c r="AD52" s="1"/>
    </row>
    <row r="53" spans="1:30" ht="13.5">
      <c r="A53" s="28"/>
      <c r="B53" s="1"/>
      <c r="C53" s="2"/>
      <c r="D53" s="2"/>
      <c r="E53" s="20"/>
      <c r="F53" s="20"/>
      <c r="G53" s="20"/>
      <c r="H53" s="20"/>
      <c r="I53" s="20"/>
      <c r="J53" s="20"/>
      <c r="K53" s="20"/>
      <c r="L53" s="2"/>
      <c r="M53" s="20"/>
      <c r="N53" s="20"/>
      <c r="O53" s="20"/>
      <c r="P53" s="20"/>
      <c r="Q53" s="2"/>
      <c r="R53" s="20"/>
      <c r="S53" s="20"/>
      <c r="T53" s="20"/>
      <c r="U53" s="20"/>
      <c r="V53" s="2"/>
      <c r="W53" s="20"/>
      <c r="X53" s="20"/>
      <c r="Y53" s="2"/>
      <c r="Z53" s="20"/>
      <c r="AA53" s="20"/>
      <c r="AB53" s="20"/>
      <c r="AC53" s="20"/>
      <c r="AD53" s="1"/>
    </row>
    <row r="54" spans="1:30" ht="13.5">
      <c r="A54" s="28"/>
      <c r="B54" s="1"/>
      <c r="C54" s="2"/>
      <c r="D54" s="2"/>
      <c r="E54" s="20"/>
      <c r="F54" s="20"/>
      <c r="G54" s="20"/>
      <c r="H54" s="20"/>
      <c r="I54" s="20"/>
      <c r="J54" s="20"/>
      <c r="K54" s="20"/>
      <c r="L54" s="2"/>
      <c r="M54" s="20"/>
      <c r="N54" s="20"/>
      <c r="O54" s="20"/>
      <c r="P54" s="20"/>
      <c r="Q54" s="2"/>
      <c r="R54" s="20"/>
      <c r="S54" s="20"/>
      <c r="T54" s="20"/>
      <c r="U54" s="20"/>
      <c r="V54" s="2"/>
      <c r="W54" s="20"/>
      <c r="X54" s="20"/>
      <c r="Y54" s="2"/>
      <c r="Z54" s="20"/>
      <c r="AA54" s="20"/>
      <c r="AB54" s="20"/>
      <c r="AC54" s="20"/>
      <c r="AD54" s="1"/>
    </row>
    <row r="55" spans="1:30" ht="13.5">
      <c r="A55" s="28"/>
      <c r="B55" s="1"/>
      <c r="C55" s="2"/>
      <c r="D55" s="2"/>
      <c r="E55" s="20"/>
      <c r="F55" s="20"/>
      <c r="G55" s="20"/>
      <c r="H55" s="20"/>
      <c r="I55" s="20"/>
      <c r="J55" s="20"/>
      <c r="K55" s="20"/>
      <c r="L55" s="2"/>
      <c r="M55" s="20"/>
      <c r="N55" s="20"/>
      <c r="O55" s="20"/>
      <c r="P55" s="20"/>
      <c r="Q55" s="2"/>
      <c r="R55" s="20"/>
      <c r="S55" s="20"/>
      <c r="T55" s="20"/>
      <c r="U55" s="20"/>
      <c r="V55" s="2"/>
      <c r="W55" s="20"/>
      <c r="X55" s="20"/>
      <c r="Y55" s="2"/>
      <c r="Z55" s="20"/>
      <c r="AA55" s="20"/>
      <c r="AB55" s="20"/>
      <c r="AC55" s="20"/>
      <c r="AD55" s="1"/>
    </row>
    <row r="56" spans="1:30" ht="13.5">
      <c r="A56" s="28"/>
      <c r="B56" s="1"/>
      <c r="C56" s="2"/>
      <c r="D56" s="2"/>
      <c r="E56" s="20"/>
      <c r="F56" s="20"/>
      <c r="G56" s="20"/>
      <c r="H56" s="20"/>
      <c r="I56" s="20"/>
      <c r="J56" s="20"/>
      <c r="K56" s="20"/>
      <c r="L56" s="2"/>
      <c r="M56" s="20"/>
      <c r="N56" s="20"/>
      <c r="O56" s="20"/>
      <c r="P56" s="20"/>
      <c r="Q56" s="2"/>
      <c r="R56" s="20"/>
      <c r="S56" s="20"/>
      <c r="T56" s="20"/>
      <c r="U56" s="20"/>
      <c r="V56" s="2"/>
      <c r="W56" s="20"/>
      <c r="X56" s="20"/>
      <c r="Y56" s="2"/>
      <c r="Z56" s="20"/>
      <c r="AA56" s="20"/>
      <c r="AB56" s="20"/>
      <c r="AC56" s="20"/>
      <c r="AD56" s="1"/>
    </row>
    <row r="57" spans="1:30" ht="13.5">
      <c r="A57" s="28"/>
      <c r="B57" s="1"/>
      <c r="C57" s="2"/>
      <c r="D57" s="2"/>
      <c r="E57" s="20"/>
      <c r="F57" s="20"/>
      <c r="G57" s="20"/>
      <c r="H57" s="20"/>
      <c r="I57" s="20"/>
      <c r="J57" s="20"/>
      <c r="K57" s="20"/>
      <c r="L57" s="2"/>
      <c r="M57" s="20"/>
      <c r="N57" s="20"/>
      <c r="O57" s="20"/>
      <c r="P57" s="20"/>
      <c r="Q57" s="2"/>
      <c r="R57" s="20"/>
      <c r="S57" s="20"/>
      <c r="T57" s="20"/>
      <c r="U57" s="20"/>
      <c r="V57" s="2"/>
      <c r="W57" s="20"/>
      <c r="X57" s="20"/>
      <c r="Y57" s="2"/>
      <c r="Z57" s="20"/>
      <c r="AA57" s="20"/>
      <c r="AB57" s="20"/>
      <c r="AC57" s="20"/>
      <c r="AD57" s="1"/>
    </row>
    <row r="58" spans="1:30" ht="13.5">
      <c r="A58" s="28"/>
      <c r="B58" s="1"/>
      <c r="C58" s="2"/>
      <c r="D58" s="2"/>
      <c r="E58" s="20"/>
      <c r="F58" s="20"/>
      <c r="G58" s="20"/>
      <c r="H58" s="20"/>
      <c r="I58" s="20"/>
      <c r="J58" s="20"/>
      <c r="K58" s="20"/>
      <c r="L58" s="2"/>
      <c r="M58" s="20"/>
      <c r="N58" s="20"/>
      <c r="O58" s="20"/>
      <c r="P58" s="20"/>
      <c r="Q58" s="2"/>
      <c r="R58" s="20"/>
      <c r="S58" s="20"/>
      <c r="T58" s="20"/>
      <c r="U58" s="20"/>
      <c r="V58" s="2"/>
      <c r="W58" s="20"/>
      <c r="X58" s="20"/>
      <c r="Y58" s="2"/>
      <c r="Z58" s="20"/>
      <c r="AA58" s="20"/>
      <c r="AB58" s="20"/>
      <c r="AC58" s="20"/>
      <c r="AD58" s="1"/>
    </row>
    <row r="59" spans="1:30" ht="13.5">
      <c r="A59" s="28"/>
      <c r="B59" s="1"/>
      <c r="C59" s="2"/>
      <c r="D59" s="2"/>
      <c r="E59" s="20"/>
      <c r="F59" s="20"/>
      <c r="G59" s="20"/>
      <c r="H59" s="20"/>
      <c r="I59" s="20"/>
      <c r="J59" s="20"/>
      <c r="K59" s="20"/>
      <c r="L59" s="2"/>
      <c r="M59" s="20"/>
      <c r="N59" s="20"/>
      <c r="O59" s="20"/>
      <c r="P59" s="20"/>
      <c r="Q59" s="2"/>
      <c r="R59" s="20"/>
      <c r="S59" s="20"/>
      <c r="T59" s="20"/>
      <c r="U59" s="20"/>
      <c r="V59" s="2"/>
      <c r="W59" s="20"/>
      <c r="X59" s="20"/>
      <c r="Y59" s="2"/>
      <c r="Z59" s="20"/>
      <c r="AA59" s="20"/>
      <c r="AB59" s="20"/>
      <c r="AC59" s="20"/>
      <c r="AD59" s="1"/>
    </row>
    <row r="60" spans="1:30" ht="13.5">
      <c r="A60" s="28"/>
      <c r="B60" s="1"/>
      <c r="C60" s="2"/>
      <c r="D60" s="2"/>
      <c r="E60" s="20"/>
      <c r="F60" s="20"/>
      <c r="G60" s="20"/>
      <c r="H60" s="20"/>
      <c r="I60" s="20"/>
      <c r="J60" s="20"/>
      <c r="K60" s="20"/>
      <c r="L60" s="2"/>
      <c r="M60" s="20"/>
      <c r="N60" s="20"/>
      <c r="O60" s="20"/>
      <c r="P60" s="20"/>
      <c r="Q60" s="2"/>
      <c r="R60" s="20"/>
      <c r="S60" s="20"/>
      <c r="T60" s="20"/>
      <c r="U60" s="20"/>
      <c r="V60" s="2"/>
      <c r="W60" s="20"/>
      <c r="X60" s="20"/>
      <c r="Y60" s="2"/>
      <c r="Z60" s="20"/>
      <c r="AA60" s="20"/>
      <c r="AB60" s="20"/>
      <c r="AC60" s="20"/>
      <c r="AD60" s="1"/>
    </row>
    <row r="61" spans="2:30" ht="13.5">
      <c r="B61" s="1"/>
      <c r="C61" s="2"/>
      <c r="D61" s="2"/>
      <c r="E61" s="20"/>
      <c r="F61" s="20"/>
      <c r="G61" s="20"/>
      <c r="H61" s="20"/>
      <c r="I61" s="20"/>
      <c r="J61" s="20"/>
      <c r="K61" s="20"/>
      <c r="L61" s="2"/>
      <c r="M61" s="20"/>
      <c r="N61" s="20"/>
      <c r="O61" s="20"/>
      <c r="P61" s="20"/>
      <c r="Q61" s="2"/>
      <c r="R61" s="20"/>
      <c r="S61" s="20"/>
      <c r="T61" s="20"/>
      <c r="U61" s="20"/>
      <c r="V61" s="2"/>
      <c r="W61" s="20"/>
      <c r="X61" s="20"/>
      <c r="Y61" s="2"/>
      <c r="Z61" s="20"/>
      <c r="AA61" s="20"/>
      <c r="AB61" s="20"/>
      <c r="AC61" s="20"/>
      <c r="AD61" s="1"/>
    </row>
    <row r="62" spans="1:30" ht="13.5">
      <c r="A62" s="28"/>
      <c r="B62" s="1"/>
      <c r="C62" s="2"/>
      <c r="D62" s="2"/>
      <c r="E62" s="20"/>
      <c r="F62" s="20"/>
      <c r="G62" s="20"/>
      <c r="H62" s="20"/>
      <c r="I62" s="20"/>
      <c r="J62" s="20"/>
      <c r="K62" s="20"/>
      <c r="L62" s="2"/>
      <c r="M62" s="20"/>
      <c r="N62" s="20"/>
      <c r="O62" s="20"/>
      <c r="P62" s="20"/>
      <c r="Q62" s="2"/>
      <c r="R62" s="20"/>
      <c r="S62" s="20"/>
      <c r="T62" s="20"/>
      <c r="U62" s="20"/>
      <c r="V62" s="2"/>
      <c r="W62" s="20"/>
      <c r="X62" s="20"/>
      <c r="Y62" s="2"/>
      <c r="Z62" s="20"/>
      <c r="AA62" s="20"/>
      <c r="AB62" s="20"/>
      <c r="AC62" s="20"/>
      <c r="AD62" s="1"/>
    </row>
    <row r="63" spans="1:30" ht="13.5">
      <c r="A63" s="28"/>
      <c r="B63" s="1"/>
      <c r="C63" s="2"/>
      <c r="D63" s="2"/>
      <c r="E63" s="20"/>
      <c r="F63" s="20"/>
      <c r="G63" s="20"/>
      <c r="H63" s="20"/>
      <c r="I63" s="20"/>
      <c r="J63" s="20"/>
      <c r="K63" s="20"/>
      <c r="L63" s="2"/>
      <c r="M63" s="20"/>
      <c r="N63" s="20"/>
      <c r="O63" s="20"/>
      <c r="P63" s="20"/>
      <c r="Q63" s="2"/>
      <c r="R63" s="20"/>
      <c r="S63" s="20"/>
      <c r="T63" s="20"/>
      <c r="U63" s="20"/>
      <c r="V63" s="2"/>
      <c r="W63" s="20"/>
      <c r="X63" s="20"/>
      <c r="Y63" s="2"/>
      <c r="Z63" s="20"/>
      <c r="AA63" s="20"/>
      <c r="AB63" s="20"/>
      <c r="AC63" s="20"/>
      <c r="AD63" s="1"/>
    </row>
    <row r="64" spans="1:30" ht="13.5">
      <c r="A64" s="28"/>
      <c r="B64" s="1"/>
      <c r="C64" s="2"/>
      <c r="D64" s="2"/>
      <c r="E64" s="20"/>
      <c r="F64" s="20"/>
      <c r="G64" s="20"/>
      <c r="H64" s="20"/>
      <c r="I64" s="20"/>
      <c r="J64" s="20"/>
      <c r="K64" s="20"/>
      <c r="L64" s="2"/>
      <c r="M64" s="20"/>
      <c r="N64" s="20"/>
      <c r="O64" s="20"/>
      <c r="P64" s="20"/>
      <c r="Q64" s="2"/>
      <c r="R64" s="20"/>
      <c r="S64" s="20"/>
      <c r="T64" s="20"/>
      <c r="U64" s="20"/>
      <c r="V64" s="2"/>
      <c r="W64" s="20"/>
      <c r="X64" s="20"/>
      <c r="Y64" s="2"/>
      <c r="Z64" s="20"/>
      <c r="AA64" s="20"/>
      <c r="AB64" s="20"/>
      <c r="AC64" s="20"/>
      <c r="AD64" s="1"/>
    </row>
    <row r="65" spans="2:30" ht="13.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1"/>
    </row>
    <row r="66" spans="1:30" ht="13.5">
      <c r="A66" s="16"/>
      <c r="B66" s="1"/>
      <c r="C66" s="2"/>
      <c r="D66" s="2"/>
      <c r="E66" s="20"/>
      <c r="F66" s="20"/>
      <c r="G66" s="20"/>
      <c r="H66" s="20"/>
      <c r="I66" s="20"/>
      <c r="J66" s="20"/>
      <c r="K66" s="20"/>
      <c r="L66" s="2"/>
      <c r="M66" s="20"/>
      <c r="N66" s="20"/>
      <c r="O66" s="20"/>
      <c r="P66" s="20"/>
      <c r="Q66" s="2"/>
      <c r="R66" s="20"/>
      <c r="S66" s="20"/>
      <c r="T66" s="20"/>
      <c r="U66" s="20"/>
      <c r="V66" s="2"/>
      <c r="W66" s="20"/>
      <c r="X66" s="20"/>
      <c r="Y66" s="2"/>
      <c r="Z66" s="20"/>
      <c r="AA66" s="20"/>
      <c r="AB66" s="20"/>
      <c r="AC66" s="20"/>
      <c r="AD66" s="1"/>
    </row>
    <row r="67" spans="2:30" ht="13.5">
      <c r="B67" s="1"/>
      <c r="C67" s="2"/>
      <c r="D67" s="2"/>
      <c r="E67" s="20"/>
      <c r="F67" s="20"/>
      <c r="G67" s="20"/>
      <c r="H67" s="20"/>
      <c r="I67" s="20"/>
      <c r="J67" s="20"/>
      <c r="K67" s="20"/>
      <c r="L67" s="2"/>
      <c r="M67" s="20"/>
      <c r="N67" s="20"/>
      <c r="O67" s="20"/>
      <c r="P67" s="20"/>
      <c r="Q67" s="2"/>
      <c r="R67" s="20"/>
      <c r="S67" s="20"/>
      <c r="T67" s="20"/>
      <c r="U67" s="20"/>
      <c r="V67" s="2"/>
      <c r="W67" s="20"/>
      <c r="X67" s="20"/>
      <c r="Y67" s="2"/>
      <c r="Z67" s="20"/>
      <c r="AA67" s="20"/>
      <c r="AB67" s="20"/>
      <c r="AC67" s="20"/>
      <c r="AD67" s="1"/>
    </row>
    <row r="68" spans="1:30" ht="13.5">
      <c r="A68" s="28"/>
      <c r="B68" s="1"/>
      <c r="C68" s="2"/>
      <c r="D68" s="2"/>
      <c r="E68" s="20"/>
      <c r="F68" s="20"/>
      <c r="G68" s="20"/>
      <c r="H68" s="20"/>
      <c r="I68" s="20"/>
      <c r="J68" s="20"/>
      <c r="K68" s="20"/>
      <c r="L68" s="2"/>
      <c r="M68" s="20"/>
      <c r="N68" s="20"/>
      <c r="O68" s="20"/>
      <c r="P68" s="20"/>
      <c r="Q68" s="2"/>
      <c r="R68" s="20"/>
      <c r="S68" s="20"/>
      <c r="T68" s="20"/>
      <c r="U68" s="20"/>
      <c r="V68" s="2"/>
      <c r="W68" s="20"/>
      <c r="X68" s="20"/>
      <c r="Y68" s="2"/>
      <c r="Z68" s="20"/>
      <c r="AA68" s="20"/>
      <c r="AB68" s="20"/>
      <c r="AC68" s="20"/>
      <c r="AD68" s="1"/>
    </row>
    <row r="69" spans="1:30" ht="13.5">
      <c r="A69" s="28"/>
      <c r="B69" s="1"/>
      <c r="C69" s="2"/>
      <c r="D69" s="2"/>
      <c r="E69" s="20"/>
      <c r="F69" s="20"/>
      <c r="G69" s="20"/>
      <c r="H69" s="20"/>
      <c r="I69" s="20"/>
      <c r="J69" s="20"/>
      <c r="K69" s="20"/>
      <c r="L69" s="2"/>
      <c r="M69" s="20"/>
      <c r="N69" s="20"/>
      <c r="O69" s="20"/>
      <c r="P69" s="20"/>
      <c r="Q69" s="2"/>
      <c r="R69" s="20"/>
      <c r="S69" s="20"/>
      <c r="T69" s="20"/>
      <c r="U69" s="20"/>
      <c r="V69" s="2"/>
      <c r="W69" s="20"/>
      <c r="X69" s="20"/>
      <c r="Y69" s="2"/>
      <c r="Z69" s="20"/>
      <c r="AA69" s="20"/>
      <c r="AB69" s="20"/>
      <c r="AC69" s="20"/>
      <c r="AD69" s="1"/>
    </row>
    <row r="70" spans="1:30" ht="13.5">
      <c r="A70" s="28"/>
      <c r="B70" s="1"/>
      <c r="C70" s="2"/>
      <c r="D70" s="2"/>
      <c r="E70" s="20"/>
      <c r="F70" s="20"/>
      <c r="G70" s="20"/>
      <c r="H70" s="20"/>
      <c r="I70" s="20"/>
      <c r="J70" s="20"/>
      <c r="K70" s="20"/>
      <c r="L70" s="2"/>
      <c r="M70" s="20"/>
      <c r="N70" s="20"/>
      <c r="O70" s="20"/>
      <c r="P70" s="20"/>
      <c r="Q70" s="2"/>
      <c r="R70" s="20"/>
      <c r="S70" s="20"/>
      <c r="T70" s="20"/>
      <c r="U70" s="20"/>
      <c r="V70" s="2"/>
      <c r="W70" s="20"/>
      <c r="X70" s="20"/>
      <c r="Y70" s="2"/>
      <c r="Z70" s="20"/>
      <c r="AA70" s="20"/>
      <c r="AB70" s="20"/>
      <c r="AC70" s="20"/>
      <c r="AD70" s="1"/>
    </row>
    <row r="71" spans="2:30" ht="13.5">
      <c r="B71" s="1"/>
      <c r="C71" s="2"/>
      <c r="D71" s="2"/>
      <c r="E71" s="20"/>
      <c r="F71" s="20"/>
      <c r="G71" s="20"/>
      <c r="H71" s="20"/>
      <c r="I71" s="20"/>
      <c r="J71" s="20"/>
      <c r="K71" s="20"/>
      <c r="L71" s="2"/>
      <c r="M71" s="20"/>
      <c r="N71" s="20"/>
      <c r="O71" s="20"/>
      <c r="P71" s="20"/>
      <c r="Q71" s="2"/>
      <c r="R71" s="20"/>
      <c r="S71" s="20"/>
      <c r="T71" s="20"/>
      <c r="U71" s="20"/>
      <c r="V71" s="2"/>
      <c r="W71" s="20"/>
      <c r="X71" s="20"/>
      <c r="Y71" s="2"/>
      <c r="Z71" s="20"/>
      <c r="AA71" s="20"/>
      <c r="AB71" s="20"/>
      <c r="AC71" s="20"/>
      <c r="AD71" s="1"/>
    </row>
    <row r="72" spans="1:30" ht="13.5">
      <c r="A72" s="28"/>
      <c r="B72" s="1"/>
      <c r="C72" s="2"/>
      <c r="D72" s="2"/>
      <c r="E72" s="20"/>
      <c r="F72" s="20"/>
      <c r="G72" s="20"/>
      <c r="H72" s="20"/>
      <c r="I72" s="20"/>
      <c r="J72" s="20"/>
      <c r="K72" s="20"/>
      <c r="L72" s="2"/>
      <c r="M72" s="20"/>
      <c r="N72" s="20"/>
      <c r="O72" s="20"/>
      <c r="P72" s="20"/>
      <c r="Q72" s="2"/>
      <c r="R72" s="20"/>
      <c r="S72" s="20"/>
      <c r="T72" s="20"/>
      <c r="U72" s="20"/>
      <c r="V72" s="2"/>
      <c r="W72" s="20"/>
      <c r="X72" s="20"/>
      <c r="Y72" s="2"/>
      <c r="Z72" s="20"/>
      <c r="AA72" s="20"/>
      <c r="AB72" s="20"/>
      <c r="AC72" s="20"/>
      <c r="AD72" s="1"/>
    </row>
    <row r="73" spans="1:30" ht="13.5">
      <c r="A73" s="28"/>
      <c r="B73" s="1"/>
      <c r="C73" s="2"/>
      <c r="D73" s="2"/>
      <c r="E73" s="20"/>
      <c r="F73" s="20"/>
      <c r="G73" s="20"/>
      <c r="H73" s="20"/>
      <c r="I73" s="20"/>
      <c r="J73" s="20"/>
      <c r="K73" s="20"/>
      <c r="L73" s="2"/>
      <c r="M73" s="20"/>
      <c r="N73" s="20"/>
      <c r="O73" s="20"/>
      <c r="P73" s="20"/>
      <c r="Q73" s="2"/>
      <c r="R73" s="20"/>
      <c r="S73" s="20"/>
      <c r="T73" s="20"/>
      <c r="U73" s="20"/>
      <c r="V73" s="2"/>
      <c r="W73" s="20"/>
      <c r="X73" s="20"/>
      <c r="Y73" s="2"/>
      <c r="Z73" s="20"/>
      <c r="AA73" s="20"/>
      <c r="AB73" s="20"/>
      <c r="AC73" s="20"/>
      <c r="AD73" s="1"/>
    </row>
    <row r="74" spans="1:30" ht="13.5">
      <c r="A74" s="28"/>
      <c r="B74" s="1"/>
      <c r="C74" s="2"/>
      <c r="D74" s="2"/>
      <c r="E74" s="20"/>
      <c r="F74" s="20"/>
      <c r="G74" s="20"/>
      <c r="H74" s="20"/>
      <c r="I74" s="20"/>
      <c r="J74" s="20"/>
      <c r="K74" s="20"/>
      <c r="L74" s="2"/>
      <c r="M74" s="20"/>
      <c r="N74" s="20"/>
      <c r="O74" s="20"/>
      <c r="P74" s="20"/>
      <c r="Q74" s="2"/>
      <c r="R74" s="20"/>
      <c r="S74" s="20"/>
      <c r="T74" s="20"/>
      <c r="U74" s="20"/>
      <c r="V74" s="2"/>
      <c r="W74" s="20"/>
      <c r="X74" s="20"/>
      <c r="Y74" s="2"/>
      <c r="Z74" s="20"/>
      <c r="AA74" s="20"/>
      <c r="AB74" s="20"/>
      <c r="AC74" s="20"/>
      <c r="AD74" s="1"/>
    </row>
    <row r="75" spans="2:30" ht="13.5">
      <c r="B75" s="1"/>
      <c r="C75" s="2"/>
      <c r="D75" s="2"/>
      <c r="E75" s="20"/>
      <c r="F75" s="20"/>
      <c r="G75" s="20"/>
      <c r="H75" s="20"/>
      <c r="I75" s="20"/>
      <c r="J75" s="20"/>
      <c r="K75" s="20"/>
      <c r="L75" s="2"/>
      <c r="M75" s="20"/>
      <c r="N75" s="20"/>
      <c r="O75" s="20"/>
      <c r="P75" s="20"/>
      <c r="Q75" s="2"/>
      <c r="R75" s="20"/>
      <c r="S75" s="20"/>
      <c r="T75" s="20"/>
      <c r="U75" s="20"/>
      <c r="V75" s="2"/>
      <c r="W75" s="20"/>
      <c r="X75" s="20"/>
      <c r="Y75" s="2"/>
      <c r="Z75" s="20"/>
      <c r="AA75" s="20"/>
      <c r="AB75" s="20"/>
      <c r="AC75" s="20"/>
      <c r="AD75" s="1"/>
    </row>
    <row r="76" spans="1:30" ht="13.5">
      <c r="A76" s="28"/>
      <c r="B76" s="1"/>
      <c r="C76" s="2"/>
      <c r="D76" s="2"/>
      <c r="E76" s="20"/>
      <c r="F76" s="20"/>
      <c r="G76" s="20"/>
      <c r="H76" s="20"/>
      <c r="I76" s="20"/>
      <c r="J76" s="20"/>
      <c r="K76" s="20"/>
      <c r="L76" s="2"/>
      <c r="M76" s="20"/>
      <c r="N76" s="20"/>
      <c r="O76" s="20"/>
      <c r="P76" s="20"/>
      <c r="Q76" s="2"/>
      <c r="R76" s="20"/>
      <c r="S76" s="20"/>
      <c r="T76" s="20"/>
      <c r="U76" s="20"/>
      <c r="V76" s="2"/>
      <c r="W76" s="20"/>
      <c r="X76" s="20"/>
      <c r="Y76" s="2"/>
      <c r="Z76" s="20"/>
      <c r="AA76" s="20"/>
      <c r="AB76" s="20"/>
      <c r="AC76" s="20"/>
      <c r="AD76" s="1"/>
    </row>
    <row r="77" spans="1:30" ht="13.5">
      <c r="A77" s="28"/>
      <c r="B77" s="1"/>
      <c r="C77" s="2"/>
      <c r="D77" s="2"/>
      <c r="E77" s="20"/>
      <c r="F77" s="20"/>
      <c r="G77" s="20"/>
      <c r="H77" s="20"/>
      <c r="I77" s="20"/>
      <c r="J77" s="20"/>
      <c r="K77" s="20"/>
      <c r="L77" s="2"/>
      <c r="M77" s="20"/>
      <c r="N77" s="20"/>
      <c r="O77" s="20"/>
      <c r="P77" s="20"/>
      <c r="Q77" s="2"/>
      <c r="R77" s="20"/>
      <c r="S77" s="20"/>
      <c r="T77" s="20"/>
      <c r="U77" s="20"/>
      <c r="V77" s="2"/>
      <c r="W77" s="20"/>
      <c r="X77" s="20"/>
      <c r="Y77" s="2"/>
      <c r="Z77" s="20"/>
      <c r="AA77" s="20"/>
      <c r="AB77" s="20"/>
      <c r="AC77" s="20"/>
      <c r="AD77" s="1"/>
    </row>
    <row r="78" spans="1:30" ht="13.5">
      <c r="A78" s="28"/>
      <c r="B78" s="1"/>
      <c r="C78" s="2"/>
      <c r="D78" s="2"/>
      <c r="E78" s="20"/>
      <c r="F78" s="20"/>
      <c r="G78" s="20"/>
      <c r="H78" s="20"/>
      <c r="I78" s="20"/>
      <c r="J78" s="20"/>
      <c r="K78" s="20"/>
      <c r="L78" s="2"/>
      <c r="M78" s="20"/>
      <c r="N78" s="20"/>
      <c r="O78" s="20"/>
      <c r="P78" s="20"/>
      <c r="Q78" s="2"/>
      <c r="R78" s="20"/>
      <c r="S78" s="20"/>
      <c r="T78" s="20"/>
      <c r="U78" s="20"/>
      <c r="V78" s="2"/>
      <c r="W78" s="20"/>
      <c r="X78" s="20"/>
      <c r="Y78" s="2"/>
      <c r="Z78" s="20"/>
      <c r="AA78" s="20"/>
      <c r="AB78" s="20"/>
      <c r="AC78" s="20"/>
      <c r="AD78" s="1"/>
    </row>
    <row r="79" spans="2:30" ht="13.5">
      <c r="B79" s="1"/>
      <c r="C79" s="2"/>
      <c r="D79" s="2"/>
      <c r="E79" s="20"/>
      <c r="F79" s="20"/>
      <c r="G79" s="20"/>
      <c r="H79" s="20"/>
      <c r="I79" s="20"/>
      <c r="J79" s="20"/>
      <c r="K79" s="20"/>
      <c r="L79" s="2"/>
      <c r="M79" s="20"/>
      <c r="N79" s="20"/>
      <c r="O79" s="20"/>
      <c r="P79" s="20"/>
      <c r="Q79" s="2"/>
      <c r="R79" s="22"/>
      <c r="S79" s="20"/>
      <c r="T79" s="20"/>
      <c r="U79" s="20"/>
      <c r="V79" s="2"/>
      <c r="W79" s="20"/>
      <c r="X79" s="20"/>
      <c r="Y79" s="2"/>
      <c r="Z79" s="20"/>
      <c r="AA79" s="20"/>
      <c r="AB79" s="20"/>
      <c r="AC79" s="20"/>
      <c r="AD79" s="1"/>
    </row>
    <row r="80" spans="1:32" ht="14.25">
      <c r="A80" s="28"/>
      <c r="B80" s="1"/>
      <c r="C80" s="2"/>
      <c r="D80" s="2"/>
      <c r="E80" s="20"/>
      <c r="F80" s="20"/>
      <c r="G80" s="20"/>
      <c r="H80" s="20"/>
      <c r="I80" s="20"/>
      <c r="J80" s="20"/>
      <c r="K80" s="20"/>
      <c r="L80" s="2"/>
      <c r="M80" s="20"/>
      <c r="N80" s="20"/>
      <c r="O80" s="20"/>
      <c r="P80" s="20"/>
      <c r="Q80" s="2"/>
      <c r="R80" s="20"/>
      <c r="S80" s="20"/>
      <c r="T80" s="20"/>
      <c r="U80" s="20"/>
      <c r="V80" s="2"/>
      <c r="W80" s="20"/>
      <c r="X80" s="20"/>
      <c r="Y80" s="2"/>
      <c r="Z80" s="20"/>
      <c r="AA80" s="20"/>
      <c r="AB80" s="20"/>
      <c r="AC80" s="20"/>
      <c r="AD80" s="1"/>
      <c r="AF80" s="29"/>
    </row>
    <row r="81" spans="1:30" ht="13.5">
      <c r="A81" s="28"/>
      <c r="B81" s="1"/>
      <c r="C81" s="2"/>
      <c r="D81" s="2"/>
      <c r="E81" s="20"/>
      <c r="F81" s="20"/>
      <c r="G81" s="20"/>
      <c r="H81" s="20"/>
      <c r="I81" s="20"/>
      <c r="J81" s="20"/>
      <c r="K81" s="20"/>
      <c r="L81" s="2"/>
      <c r="M81" s="20"/>
      <c r="N81" s="20"/>
      <c r="O81" s="20"/>
      <c r="P81" s="20"/>
      <c r="Q81" s="2"/>
      <c r="R81" s="20"/>
      <c r="S81" s="20"/>
      <c r="T81" s="20"/>
      <c r="U81" s="20"/>
      <c r="V81" s="2"/>
      <c r="W81" s="20"/>
      <c r="X81" s="20"/>
      <c r="Y81" s="2"/>
      <c r="Z81" s="20"/>
      <c r="AA81" s="20"/>
      <c r="AB81" s="20"/>
      <c r="AC81" s="20"/>
      <c r="AD81" s="1"/>
    </row>
    <row r="82" spans="1:30" ht="13.5">
      <c r="A82" s="28"/>
      <c r="B82" s="1"/>
      <c r="C82" s="2"/>
      <c r="D82" s="2"/>
      <c r="E82" s="20"/>
      <c r="F82" s="20"/>
      <c r="G82" s="20"/>
      <c r="H82" s="20"/>
      <c r="I82" s="20"/>
      <c r="J82" s="20"/>
      <c r="K82" s="20"/>
      <c r="L82" s="2"/>
      <c r="M82" s="20"/>
      <c r="N82" s="20"/>
      <c r="O82" s="20"/>
      <c r="P82" s="20"/>
      <c r="Q82" s="2"/>
      <c r="R82" s="20"/>
      <c r="S82" s="20"/>
      <c r="T82" s="20"/>
      <c r="U82" s="20"/>
      <c r="V82" s="2"/>
      <c r="W82" s="20"/>
      <c r="X82" s="20"/>
      <c r="Y82" s="2"/>
      <c r="Z82" s="20"/>
      <c r="AA82" s="20"/>
      <c r="AB82" s="20"/>
      <c r="AC82" s="20"/>
      <c r="AD82" s="1"/>
    </row>
    <row r="83" spans="2:30" ht="13.5">
      <c r="B83" s="1"/>
      <c r="C83" s="2"/>
      <c r="D83" s="2"/>
      <c r="E83" s="20"/>
      <c r="F83" s="20"/>
      <c r="G83" s="20"/>
      <c r="H83" s="20"/>
      <c r="I83" s="20"/>
      <c r="J83" s="20"/>
      <c r="K83" s="20"/>
      <c r="L83" s="2"/>
      <c r="M83" s="20"/>
      <c r="N83" s="20"/>
      <c r="O83" s="20"/>
      <c r="P83" s="20"/>
      <c r="Q83" s="2"/>
      <c r="R83" s="20"/>
      <c r="S83" s="20"/>
      <c r="T83" s="20"/>
      <c r="U83" s="20"/>
      <c r="V83" s="2"/>
      <c r="W83" s="20"/>
      <c r="X83" s="20"/>
      <c r="Y83" s="2"/>
      <c r="Z83" s="20"/>
      <c r="AA83" s="20"/>
      <c r="AB83" s="20"/>
      <c r="AC83" s="20"/>
      <c r="AD83" s="1"/>
    </row>
    <row r="84" spans="1:30" ht="13.5">
      <c r="A84" s="28"/>
      <c r="B84" s="1"/>
      <c r="C84" s="2"/>
      <c r="D84" s="2"/>
      <c r="E84" s="20"/>
      <c r="F84" s="20"/>
      <c r="G84" s="20"/>
      <c r="H84" s="20"/>
      <c r="I84" s="20"/>
      <c r="J84" s="20"/>
      <c r="K84" s="20"/>
      <c r="L84" s="2"/>
      <c r="M84" s="20"/>
      <c r="N84" s="20"/>
      <c r="O84" s="20"/>
      <c r="P84" s="20"/>
      <c r="Q84" s="2"/>
      <c r="R84" s="20"/>
      <c r="S84" s="20"/>
      <c r="T84" s="20"/>
      <c r="U84" s="20"/>
      <c r="V84" s="2"/>
      <c r="W84" s="20"/>
      <c r="X84" s="20"/>
      <c r="Y84" s="2"/>
      <c r="Z84" s="20"/>
      <c r="AA84" s="20"/>
      <c r="AB84" s="20"/>
      <c r="AC84" s="20"/>
      <c r="AD84" s="1"/>
    </row>
    <row r="85" spans="1:30" ht="13.5">
      <c r="A85" s="28"/>
      <c r="B85" s="1"/>
      <c r="C85" s="2"/>
      <c r="D85" s="2"/>
      <c r="E85" s="20"/>
      <c r="F85" s="20"/>
      <c r="G85" s="20"/>
      <c r="H85" s="20"/>
      <c r="I85" s="20"/>
      <c r="J85" s="20"/>
      <c r="K85" s="20"/>
      <c r="L85" s="2"/>
      <c r="M85" s="20"/>
      <c r="N85" s="20"/>
      <c r="O85" s="20"/>
      <c r="P85" s="20"/>
      <c r="Q85" s="2"/>
      <c r="R85" s="20"/>
      <c r="S85" s="20"/>
      <c r="T85" s="20"/>
      <c r="U85" s="20"/>
      <c r="V85" s="2"/>
      <c r="W85" s="20"/>
      <c r="X85" s="20"/>
      <c r="Y85" s="2"/>
      <c r="Z85" s="20"/>
      <c r="AA85" s="20"/>
      <c r="AB85" s="20"/>
      <c r="AC85" s="20"/>
      <c r="AD85" s="1"/>
    </row>
    <row r="86" spans="1:30" ht="13.5">
      <c r="A86" s="28"/>
      <c r="B86" s="1"/>
      <c r="C86" s="2"/>
      <c r="D86" s="2"/>
      <c r="E86" s="20"/>
      <c r="F86" s="20"/>
      <c r="G86" s="20"/>
      <c r="H86" s="20"/>
      <c r="I86" s="20"/>
      <c r="J86" s="20"/>
      <c r="K86" s="20"/>
      <c r="L86" s="2"/>
      <c r="M86" s="20"/>
      <c r="N86" s="20"/>
      <c r="O86" s="20"/>
      <c r="P86" s="20"/>
      <c r="Q86" s="2"/>
      <c r="R86" s="20"/>
      <c r="S86" s="20"/>
      <c r="T86" s="20"/>
      <c r="U86" s="20"/>
      <c r="V86" s="2"/>
      <c r="W86" s="20"/>
      <c r="X86" s="20"/>
      <c r="Y86" s="2"/>
      <c r="Z86" s="20"/>
      <c r="AA86" s="20"/>
      <c r="AB86" s="20"/>
      <c r="AC86" s="20"/>
      <c r="AD86" s="1"/>
    </row>
    <row r="87" spans="2:30" ht="13.5">
      <c r="B87" s="1"/>
      <c r="C87" s="2"/>
      <c r="D87" s="2"/>
      <c r="E87" s="20"/>
      <c r="F87" s="20"/>
      <c r="G87" s="20"/>
      <c r="H87" s="20"/>
      <c r="I87" s="20"/>
      <c r="J87" s="20"/>
      <c r="K87" s="20"/>
      <c r="L87" s="2"/>
      <c r="M87" s="20"/>
      <c r="N87" s="20"/>
      <c r="O87" s="20"/>
      <c r="P87" s="20"/>
      <c r="Q87" s="2"/>
      <c r="R87" s="20"/>
      <c r="S87" s="20"/>
      <c r="T87" s="20"/>
      <c r="U87" s="20"/>
      <c r="V87" s="2"/>
      <c r="W87" s="20"/>
      <c r="X87" s="20"/>
      <c r="Y87" s="2"/>
      <c r="Z87" s="20"/>
      <c r="AA87" s="20"/>
      <c r="AB87" s="20"/>
      <c r="AC87" s="20"/>
      <c r="AD87" s="1"/>
    </row>
    <row r="88" spans="1:30" ht="13.5">
      <c r="A88" s="28"/>
      <c r="B88" s="1"/>
      <c r="C88" s="2"/>
      <c r="D88" s="2"/>
      <c r="E88" s="20"/>
      <c r="F88" s="20"/>
      <c r="G88" s="20"/>
      <c r="H88" s="20"/>
      <c r="I88" s="20"/>
      <c r="J88" s="20"/>
      <c r="K88" s="20"/>
      <c r="L88" s="2"/>
      <c r="M88" s="20"/>
      <c r="N88" s="20"/>
      <c r="O88" s="20"/>
      <c r="P88" s="20"/>
      <c r="Q88" s="2"/>
      <c r="R88" s="20"/>
      <c r="S88" s="20"/>
      <c r="T88" s="20"/>
      <c r="U88" s="20"/>
      <c r="V88" s="2"/>
      <c r="W88" s="20"/>
      <c r="X88" s="20"/>
      <c r="Y88" s="2"/>
      <c r="Z88" s="20"/>
      <c r="AA88" s="20"/>
      <c r="AB88" s="20"/>
      <c r="AC88" s="20"/>
      <c r="AD88" s="1"/>
    </row>
    <row r="89" spans="1:30" ht="13.5">
      <c r="A89" s="28"/>
      <c r="B89" s="1"/>
      <c r="C89" s="2"/>
      <c r="D89" s="2"/>
      <c r="E89" s="20"/>
      <c r="F89" s="20"/>
      <c r="G89" s="20"/>
      <c r="H89" s="20"/>
      <c r="I89" s="20"/>
      <c r="J89" s="20"/>
      <c r="K89" s="20"/>
      <c r="L89" s="2"/>
      <c r="M89" s="20"/>
      <c r="N89" s="20"/>
      <c r="O89" s="20"/>
      <c r="P89" s="20"/>
      <c r="Q89" s="2"/>
      <c r="R89" s="20"/>
      <c r="S89" s="20"/>
      <c r="T89" s="20"/>
      <c r="U89" s="20"/>
      <c r="V89" s="2"/>
      <c r="W89" s="20"/>
      <c r="X89" s="20"/>
      <c r="Y89" s="2"/>
      <c r="Z89" s="20"/>
      <c r="AA89" s="20"/>
      <c r="AB89" s="20"/>
      <c r="AC89" s="20"/>
      <c r="AD89" s="1"/>
    </row>
    <row r="90" spans="1:30" ht="13.5">
      <c r="A90" s="28"/>
      <c r="B90" s="1"/>
      <c r="C90" s="2"/>
      <c r="D90" s="2"/>
      <c r="E90" s="20"/>
      <c r="F90" s="20"/>
      <c r="G90" s="20"/>
      <c r="H90" s="20"/>
      <c r="I90" s="20"/>
      <c r="J90" s="20"/>
      <c r="K90" s="20"/>
      <c r="L90" s="2"/>
      <c r="M90" s="20"/>
      <c r="N90" s="20"/>
      <c r="O90" s="20"/>
      <c r="P90" s="20"/>
      <c r="Q90" s="2"/>
      <c r="R90" s="20"/>
      <c r="S90" s="20"/>
      <c r="T90" s="20"/>
      <c r="U90" s="20"/>
      <c r="V90" s="2"/>
      <c r="W90" s="20"/>
      <c r="X90" s="20"/>
      <c r="Y90" s="2"/>
      <c r="Z90" s="20"/>
      <c r="AA90" s="20"/>
      <c r="AB90" s="20"/>
      <c r="AC90" s="20"/>
      <c r="AD90" s="1"/>
    </row>
    <row r="91" spans="2:30" ht="13.5">
      <c r="B91" s="1"/>
      <c r="C91" s="2"/>
      <c r="D91" s="2"/>
      <c r="E91" s="20"/>
      <c r="F91" s="20"/>
      <c r="G91" s="20"/>
      <c r="H91" s="20"/>
      <c r="I91" s="20"/>
      <c r="J91" s="20"/>
      <c r="K91" s="20"/>
      <c r="L91" s="2"/>
      <c r="M91" s="20"/>
      <c r="N91" s="20"/>
      <c r="O91" s="20"/>
      <c r="P91" s="20"/>
      <c r="Q91" s="2"/>
      <c r="R91" s="20"/>
      <c r="S91" s="20"/>
      <c r="T91" s="20"/>
      <c r="U91" s="20"/>
      <c r="V91" s="2"/>
      <c r="W91" s="20"/>
      <c r="X91" s="20"/>
      <c r="Y91" s="2"/>
      <c r="Z91" s="20"/>
      <c r="AA91" s="20"/>
      <c r="AB91" s="20"/>
      <c r="AC91" s="20"/>
      <c r="AD91" s="1"/>
    </row>
    <row r="92" spans="1:30" ht="13.5">
      <c r="A92" s="28"/>
      <c r="B92" s="1"/>
      <c r="C92" s="2"/>
      <c r="D92" s="2"/>
      <c r="E92" s="20"/>
      <c r="F92" s="20"/>
      <c r="G92" s="20"/>
      <c r="H92" s="20"/>
      <c r="I92" s="20"/>
      <c r="J92" s="20"/>
      <c r="K92" s="20"/>
      <c r="L92" s="2"/>
      <c r="M92" s="20"/>
      <c r="N92" s="20"/>
      <c r="O92" s="20"/>
      <c r="P92" s="20"/>
      <c r="Q92" s="2"/>
      <c r="R92" s="20"/>
      <c r="S92" s="20"/>
      <c r="T92" s="20"/>
      <c r="U92" s="20"/>
      <c r="V92" s="2"/>
      <c r="W92" s="20"/>
      <c r="X92" s="20"/>
      <c r="Y92" s="2"/>
      <c r="Z92" s="20"/>
      <c r="AA92" s="20"/>
      <c r="AB92" s="20"/>
      <c r="AC92" s="20"/>
      <c r="AD92" s="1"/>
    </row>
    <row r="93" spans="1:30" ht="13.5">
      <c r="A93" s="28"/>
      <c r="B93" s="1"/>
      <c r="C93" s="2"/>
      <c r="D93" s="2"/>
      <c r="E93" s="20"/>
      <c r="F93" s="20"/>
      <c r="G93" s="20"/>
      <c r="H93" s="20"/>
      <c r="I93" s="20"/>
      <c r="J93" s="20"/>
      <c r="K93" s="20"/>
      <c r="L93" s="2"/>
      <c r="M93" s="20"/>
      <c r="N93" s="20"/>
      <c r="O93" s="20"/>
      <c r="P93" s="20"/>
      <c r="Q93" s="2"/>
      <c r="R93" s="20"/>
      <c r="S93" s="20"/>
      <c r="T93" s="20"/>
      <c r="U93" s="20"/>
      <c r="V93" s="2"/>
      <c r="W93" s="20"/>
      <c r="X93" s="20"/>
      <c r="Y93" s="2"/>
      <c r="Z93" s="20"/>
      <c r="AA93" s="20"/>
      <c r="AB93" s="20"/>
      <c r="AC93" s="20"/>
      <c r="AD93" s="1"/>
    </row>
    <row r="94" spans="1:30" ht="13.5">
      <c r="A94" s="28"/>
      <c r="B94" s="1"/>
      <c r="C94" s="2"/>
      <c r="D94" s="2"/>
      <c r="E94" s="20"/>
      <c r="F94" s="20"/>
      <c r="G94" s="20"/>
      <c r="H94" s="20"/>
      <c r="I94" s="20"/>
      <c r="J94" s="20"/>
      <c r="K94" s="20"/>
      <c r="L94" s="2"/>
      <c r="M94" s="20"/>
      <c r="N94" s="20"/>
      <c r="O94" s="20"/>
      <c r="P94" s="20"/>
      <c r="Q94" s="2"/>
      <c r="R94" s="20"/>
      <c r="S94" s="20"/>
      <c r="T94" s="20"/>
      <c r="U94" s="20"/>
      <c r="V94" s="2"/>
      <c r="W94" s="20"/>
      <c r="X94" s="20"/>
      <c r="Y94" s="2"/>
      <c r="Z94" s="20"/>
      <c r="AA94" s="20"/>
      <c r="AB94" s="20"/>
      <c r="AC94" s="20"/>
      <c r="AD94" s="1"/>
    </row>
    <row r="95" spans="2:30" ht="13.5">
      <c r="B95" s="1"/>
      <c r="C95" s="2"/>
      <c r="D95" s="2"/>
      <c r="E95" s="20"/>
      <c r="F95" s="20"/>
      <c r="G95" s="20"/>
      <c r="H95" s="20"/>
      <c r="I95" s="20"/>
      <c r="J95" s="20"/>
      <c r="K95" s="20"/>
      <c r="L95" s="2"/>
      <c r="M95" s="20"/>
      <c r="N95" s="20"/>
      <c r="O95" s="20"/>
      <c r="P95" s="20"/>
      <c r="Q95" s="2"/>
      <c r="R95" s="20"/>
      <c r="S95" s="20"/>
      <c r="T95" s="20"/>
      <c r="U95" s="20"/>
      <c r="V95" s="2"/>
      <c r="W95" s="20"/>
      <c r="X95" s="20"/>
      <c r="Y95" s="2"/>
      <c r="Z95" s="20"/>
      <c r="AA95" s="20"/>
      <c r="AB95" s="20"/>
      <c r="AC95" s="20"/>
      <c r="AD95" s="1"/>
    </row>
    <row r="96" spans="1:30" ht="13.5">
      <c r="A96" s="28"/>
      <c r="B96" s="1"/>
      <c r="C96" s="2"/>
      <c r="D96" s="2"/>
      <c r="E96" s="20"/>
      <c r="F96" s="20"/>
      <c r="G96" s="20"/>
      <c r="H96" s="20"/>
      <c r="I96" s="20"/>
      <c r="J96" s="20"/>
      <c r="K96" s="20"/>
      <c r="L96" s="2"/>
      <c r="M96" s="20"/>
      <c r="N96" s="20"/>
      <c r="O96" s="20"/>
      <c r="P96" s="20"/>
      <c r="Q96" s="2"/>
      <c r="R96" s="20"/>
      <c r="S96" s="20"/>
      <c r="T96" s="20"/>
      <c r="U96" s="20"/>
      <c r="V96" s="2"/>
      <c r="W96" s="20"/>
      <c r="X96" s="20"/>
      <c r="Y96" s="2"/>
      <c r="Z96" s="20"/>
      <c r="AA96" s="20"/>
      <c r="AB96" s="20"/>
      <c r="AC96" s="20"/>
      <c r="AD96" s="1"/>
    </row>
    <row r="97" spans="1:30" ht="13.5">
      <c r="A97" s="28"/>
      <c r="B97" s="1"/>
      <c r="C97" s="2"/>
      <c r="D97" s="2"/>
      <c r="E97" s="20"/>
      <c r="F97" s="20"/>
      <c r="G97" s="20"/>
      <c r="H97" s="20"/>
      <c r="I97" s="20"/>
      <c r="J97" s="20"/>
      <c r="K97" s="20"/>
      <c r="L97" s="2"/>
      <c r="M97" s="20"/>
      <c r="N97" s="20"/>
      <c r="O97" s="20"/>
      <c r="P97" s="20"/>
      <c r="Q97" s="2"/>
      <c r="R97" s="20"/>
      <c r="S97" s="20"/>
      <c r="T97" s="20"/>
      <c r="U97" s="20"/>
      <c r="V97" s="2"/>
      <c r="W97" s="20"/>
      <c r="X97" s="20"/>
      <c r="Y97" s="2"/>
      <c r="Z97" s="20"/>
      <c r="AA97" s="20"/>
      <c r="AB97" s="20"/>
      <c r="AC97" s="20"/>
      <c r="AD97" s="1"/>
    </row>
    <row r="98" spans="1:30" ht="13.5">
      <c r="A98" s="28"/>
      <c r="B98" s="1"/>
      <c r="C98" s="2"/>
      <c r="D98" s="2"/>
      <c r="E98" s="20"/>
      <c r="F98" s="20"/>
      <c r="G98" s="20"/>
      <c r="H98" s="20"/>
      <c r="I98" s="20"/>
      <c r="J98" s="20"/>
      <c r="K98" s="20"/>
      <c r="L98" s="2"/>
      <c r="M98" s="20"/>
      <c r="N98" s="20"/>
      <c r="O98" s="20"/>
      <c r="P98" s="20"/>
      <c r="Q98" s="2"/>
      <c r="R98" s="20"/>
      <c r="S98" s="20"/>
      <c r="T98" s="20"/>
      <c r="U98" s="20"/>
      <c r="V98" s="2"/>
      <c r="W98" s="20"/>
      <c r="X98" s="20"/>
      <c r="Y98" s="2"/>
      <c r="Z98" s="20"/>
      <c r="AA98" s="20"/>
      <c r="AB98" s="20"/>
      <c r="AC98" s="20"/>
      <c r="AD98" s="1"/>
    </row>
    <row r="99" spans="2:30" ht="13.5">
      <c r="B99" s="1"/>
      <c r="C99" s="2"/>
      <c r="D99" s="2"/>
      <c r="E99" s="20"/>
      <c r="F99" s="20"/>
      <c r="G99" s="20"/>
      <c r="H99" s="20"/>
      <c r="I99" s="20"/>
      <c r="J99" s="20"/>
      <c r="K99" s="20"/>
      <c r="L99" s="2"/>
      <c r="M99" s="2"/>
      <c r="N99" s="2"/>
      <c r="O99" s="2"/>
      <c r="P99" s="2"/>
      <c r="Q99" s="2"/>
      <c r="R99" s="2"/>
      <c r="S99" s="2"/>
      <c r="T99" s="2"/>
      <c r="U99" s="2"/>
      <c r="V99" s="23"/>
      <c r="W99" s="2"/>
      <c r="X99" s="2"/>
      <c r="Y99" s="23"/>
      <c r="Z99" s="2"/>
      <c r="AA99" s="2"/>
      <c r="AB99" s="2"/>
      <c r="AC99" s="2"/>
      <c r="AD99" s="1"/>
    </row>
    <row r="100" spans="2:30" ht="13.5">
      <c r="B100" s="1"/>
      <c r="C100" s="2"/>
      <c r="D100" s="2"/>
      <c r="E100" s="20"/>
      <c r="F100" s="20"/>
      <c r="G100" s="20"/>
      <c r="H100" s="20"/>
      <c r="I100" s="20"/>
      <c r="J100" s="20"/>
      <c r="K100" s="20"/>
      <c r="L100" s="2"/>
      <c r="M100" s="20"/>
      <c r="N100" s="20"/>
      <c r="O100" s="20"/>
      <c r="P100" s="20"/>
      <c r="Q100" s="2"/>
      <c r="R100" s="20"/>
      <c r="S100" s="20"/>
      <c r="T100" s="20"/>
      <c r="U100" s="20"/>
      <c r="V100" s="2"/>
      <c r="W100" s="20"/>
      <c r="X100" s="20"/>
      <c r="Y100" s="2"/>
      <c r="Z100" s="20"/>
      <c r="AA100" s="20"/>
      <c r="AB100" s="20"/>
      <c r="AC100" s="20"/>
      <c r="AD100" s="1"/>
    </row>
    <row r="101" spans="2:30" ht="13.5">
      <c r="B101" s="1"/>
      <c r="C101" s="2"/>
      <c r="D101" s="2"/>
      <c r="E101" s="20"/>
      <c r="F101" s="20"/>
      <c r="G101" s="20"/>
      <c r="H101" s="20"/>
      <c r="I101" s="20"/>
      <c r="J101" s="20"/>
      <c r="K101" s="20"/>
      <c r="L101" s="2"/>
      <c r="M101" s="20"/>
      <c r="N101" s="20"/>
      <c r="O101" s="20"/>
      <c r="P101" s="20"/>
      <c r="Q101" s="2"/>
      <c r="R101" s="20"/>
      <c r="S101" s="20"/>
      <c r="T101" s="20"/>
      <c r="U101" s="20"/>
      <c r="V101" s="2"/>
      <c r="W101" s="20"/>
      <c r="X101" s="20"/>
      <c r="Y101" s="2"/>
      <c r="Z101" s="20"/>
      <c r="AA101" s="20"/>
      <c r="AB101" s="20"/>
      <c r="AC101" s="20"/>
      <c r="AD101" s="1"/>
    </row>
    <row r="102" spans="2:30" ht="13.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1"/>
    </row>
    <row r="103" spans="1:30" ht="13.5">
      <c r="A103" s="1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5" spans="26:29" ht="13.5">
      <c r="Z105" s="30"/>
      <c r="AA105" s="30"/>
      <c r="AB105" s="30"/>
      <c r="AC105" s="30"/>
    </row>
    <row r="106" spans="1:30" ht="23.25" customHeight="1">
      <c r="A106" s="438"/>
      <c r="B106" s="437"/>
      <c r="C106" s="437"/>
      <c r="D106" s="437"/>
      <c r="E106" s="437"/>
      <c r="F106" s="437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  <c r="S106" s="437"/>
      <c r="T106" s="437"/>
      <c r="U106" s="437"/>
      <c r="V106" s="437"/>
      <c r="W106" s="437"/>
      <c r="X106" s="437"/>
      <c r="Y106" s="437"/>
      <c r="Z106" s="437"/>
      <c r="AA106" s="437"/>
      <c r="AB106" s="437"/>
      <c r="AC106" s="437"/>
      <c r="AD106" s="437"/>
    </row>
    <row r="107" spans="1:30" ht="25.5" customHeight="1">
      <c r="A107" s="437"/>
      <c r="B107" s="437"/>
      <c r="C107" s="437"/>
      <c r="D107" s="437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  <c r="AB107" s="437"/>
      <c r="AC107" s="437"/>
      <c r="AD107" s="437"/>
    </row>
    <row r="108" spans="1:30" ht="13.5">
      <c r="A108" s="436"/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436"/>
      <c r="Q108" s="436"/>
      <c r="R108" s="436"/>
      <c r="S108" s="436"/>
      <c r="T108" s="436"/>
      <c r="U108" s="436"/>
      <c r="V108" s="436"/>
      <c r="W108" s="436"/>
      <c r="X108" s="436"/>
      <c r="Y108" s="436"/>
      <c r="Z108" s="436"/>
      <c r="AA108" s="436"/>
      <c r="AB108" s="436"/>
      <c r="AC108" s="436"/>
      <c r="AD108" s="436"/>
    </row>
  </sheetData>
  <sheetProtection/>
  <mergeCells count="3">
    <mergeCell ref="A108:AD108"/>
    <mergeCell ref="A107:AD107"/>
    <mergeCell ref="A106:AD106"/>
  </mergeCells>
  <printOptions/>
  <pageMargins left="0.3937007874015748" right="0.75" top="0.984251968503937" bottom="0.984251968503937" header="0" footer="0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A2"/>
  <sheetViews>
    <sheetView zoomScalePageLayoutView="0" workbookViewId="0" topLeftCell="A1">
      <selection activeCell="M30" sqref="M30"/>
    </sheetView>
  </sheetViews>
  <sheetFormatPr defaultColWidth="9.00390625" defaultRowHeight="12.75"/>
  <sheetData>
    <row r="2" ht="13.5">
      <c r="A2" s="7" t="s">
        <v>561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AK164"/>
  <sheetViews>
    <sheetView zoomScaleSheetLayoutView="100" zoomScalePageLayoutView="0" workbookViewId="0" topLeftCell="A1">
      <pane xSplit="1" ySplit="6" topLeftCell="B17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9" sqref="B19"/>
    </sheetView>
  </sheetViews>
  <sheetFormatPr defaultColWidth="9.125" defaultRowHeight="12.75"/>
  <cols>
    <col min="1" max="1" width="60.375" style="83" customWidth="1"/>
    <col min="2" max="2" width="30.50390625" style="83" customWidth="1"/>
    <col min="3" max="16384" width="9.125" style="81" customWidth="1"/>
  </cols>
  <sheetData>
    <row r="1" spans="1:2" ht="15">
      <c r="A1" s="80" t="s">
        <v>8</v>
      </c>
      <c r="B1" s="80"/>
    </row>
    <row r="2" ht="15">
      <c r="A2" s="82"/>
    </row>
    <row r="3" spans="1:2" ht="15">
      <c r="A3" s="84" t="s">
        <v>75</v>
      </c>
      <c r="B3" s="85"/>
    </row>
    <row r="4" spans="1:2" ht="15">
      <c r="A4" s="86"/>
      <c r="B4" s="87"/>
    </row>
    <row r="5" spans="1:2" s="89" customFormat="1" ht="15">
      <c r="A5" s="88"/>
      <c r="B5" s="56" t="s">
        <v>577</v>
      </c>
    </row>
    <row r="6" spans="1:2" s="91" customFormat="1" ht="15">
      <c r="A6" s="90"/>
      <c r="B6" s="43"/>
    </row>
    <row r="7" spans="1:2" ht="15">
      <c r="A7" s="92" t="s">
        <v>60</v>
      </c>
      <c r="B7" s="93"/>
    </row>
    <row r="8" spans="1:2" s="91" customFormat="1" ht="15">
      <c r="A8" s="90"/>
      <c r="B8" s="43"/>
    </row>
    <row r="9" spans="1:2" ht="15">
      <c r="A9" s="92" t="s">
        <v>61</v>
      </c>
      <c r="B9" s="93"/>
    </row>
    <row r="10" spans="1:2" ht="15">
      <c r="A10" s="94"/>
      <c r="B10" s="95"/>
    </row>
    <row r="11" spans="1:2" ht="15">
      <c r="A11" s="96" t="s">
        <v>191</v>
      </c>
      <c r="B11" s="97"/>
    </row>
    <row r="12" spans="1:2" ht="15">
      <c r="A12" s="98" t="s">
        <v>76</v>
      </c>
      <c r="B12" s="128"/>
    </row>
    <row r="13" spans="1:2" ht="15">
      <c r="A13" s="94" t="s">
        <v>343</v>
      </c>
      <c r="B13" s="57"/>
    </row>
    <row r="14" spans="1:2" ht="15">
      <c r="A14" s="98" t="s">
        <v>192</v>
      </c>
      <c r="B14" s="99">
        <f>+B15+B16</f>
        <v>0</v>
      </c>
    </row>
    <row r="15" spans="1:2" ht="15">
      <c r="A15" s="100" t="s">
        <v>57</v>
      </c>
      <c r="B15" s="127"/>
    </row>
    <row r="16" spans="1:2" ht="15">
      <c r="A16" s="100" t="s">
        <v>58</v>
      </c>
      <c r="B16" s="127"/>
    </row>
    <row r="17" spans="1:37" s="102" customFormat="1" ht="15">
      <c r="A17" s="98" t="s">
        <v>182</v>
      </c>
      <c r="B17" s="99">
        <f>+B18+B19</f>
        <v>0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</row>
    <row r="18" spans="1:2" ht="15">
      <c r="A18" s="100" t="s">
        <v>57</v>
      </c>
      <c r="B18" s="57"/>
    </row>
    <row r="19" spans="1:2" ht="15">
      <c r="A19" s="100" t="s">
        <v>58</v>
      </c>
      <c r="B19" s="57"/>
    </row>
    <row r="20" spans="1:2" ht="15">
      <c r="A20" s="103" t="s">
        <v>536</v>
      </c>
      <c r="B20" s="104" t="e">
        <f>+B14/B12</f>
        <v>#DIV/0!</v>
      </c>
    </row>
    <row r="21" spans="1:2" ht="15.75" thickBot="1">
      <c r="A21" s="105" t="s">
        <v>537</v>
      </c>
      <c r="B21" s="106" t="e">
        <f>+B17/B12</f>
        <v>#DIV/0!</v>
      </c>
    </row>
    <row r="22" spans="1:2" ht="15">
      <c r="A22" s="107"/>
      <c r="B22" s="108"/>
    </row>
    <row r="23" spans="1:2" ht="15">
      <c r="A23" s="96" t="s">
        <v>183</v>
      </c>
      <c r="B23" s="97"/>
    </row>
    <row r="24" spans="1:2" ht="15">
      <c r="A24" s="98" t="s">
        <v>76</v>
      </c>
      <c r="B24" s="128"/>
    </row>
    <row r="25" spans="1:2" ht="15">
      <c r="A25" s="94" t="s">
        <v>343</v>
      </c>
      <c r="B25" s="57"/>
    </row>
    <row r="26" spans="1:2" ht="15">
      <c r="A26" s="98" t="s">
        <v>586</v>
      </c>
      <c r="B26" s="99">
        <f>+B27+B28</f>
        <v>0</v>
      </c>
    </row>
    <row r="27" spans="1:37" s="102" customFormat="1" ht="15">
      <c r="A27" s="100" t="s">
        <v>57</v>
      </c>
      <c r="B27" s="101">
        <f>+B30+B33</f>
        <v>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</row>
    <row r="28" spans="1:37" s="102" customFormat="1" ht="15">
      <c r="A28" s="100" t="s">
        <v>58</v>
      </c>
      <c r="B28" s="101">
        <f>+B31+B34</f>
        <v>0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</row>
    <row r="29" spans="1:2" ht="15">
      <c r="A29" s="100" t="s">
        <v>187</v>
      </c>
      <c r="B29" s="101">
        <f>+B30+B31</f>
        <v>0</v>
      </c>
    </row>
    <row r="30" spans="1:2" ht="15">
      <c r="A30" s="100" t="s">
        <v>62</v>
      </c>
      <c r="B30" s="127"/>
    </row>
    <row r="31" spans="1:2" ht="15">
      <c r="A31" s="100" t="s">
        <v>63</v>
      </c>
      <c r="B31" s="127"/>
    </row>
    <row r="32" spans="1:2" ht="15">
      <c r="A32" s="109" t="s">
        <v>188</v>
      </c>
      <c r="B32" s="101">
        <f>+B33+B34</f>
        <v>0</v>
      </c>
    </row>
    <row r="33" spans="1:2" ht="15">
      <c r="A33" s="100" t="s">
        <v>62</v>
      </c>
      <c r="B33" s="127"/>
    </row>
    <row r="34" spans="1:2" ht="15">
      <c r="A34" s="100" t="s">
        <v>63</v>
      </c>
      <c r="B34" s="127"/>
    </row>
    <row r="35" spans="1:37" s="102" customFormat="1" ht="15">
      <c r="A35" s="98" t="s">
        <v>189</v>
      </c>
      <c r="B35" s="99">
        <f>+B36+B37+B38</f>
        <v>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</row>
    <row r="36" spans="1:2" ht="15">
      <c r="A36" s="94" t="s">
        <v>184</v>
      </c>
      <c r="B36" s="57"/>
    </row>
    <row r="37" spans="1:2" ht="15">
      <c r="A37" s="94" t="s">
        <v>185</v>
      </c>
      <c r="B37" s="57"/>
    </row>
    <row r="38" spans="1:2" ht="15">
      <c r="A38" s="94" t="s">
        <v>186</v>
      </c>
      <c r="B38" s="57"/>
    </row>
    <row r="39" spans="1:2" ht="15.75" thickBot="1">
      <c r="A39" s="105" t="s">
        <v>181</v>
      </c>
      <c r="B39" s="110" t="e">
        <f>+B26/B24</f>
        <v>#DIV/0!</v>
      </c>
    </row>
    <row r="40" spans="1:2" ht="15">
      <c r="A40" s="107"/>
      <c r="B40" s="108"/>
    </row>
    <row r="41" spans="1:2" ht="15">
      <c r="A41" s="96" t="s">
        <v>193</v>
      </c>
      <c r="B41" s="97"/>
    </row>
    <row r="42" spans="1:2" ht="15">
      <c r="A42" s="98" t="s">
        <v>76</v>
      </c>
      <c r="B42" s="128"/>
    </row>
    <row r="43" spans="1:2" ht="15">
      <c r="A43" s="100" t="s">
        <v>343</v>
      </c>
      <c r="B43" s="57"/>
    </row>
    <row r="44" spans="1:2" ht="15">
      <c r="A44" s="98" t="s">
        <v>587</v>
      </c>
      <c r="B44" s="99">
        <f>+B45+B46</f>
        <v>0</v>
      </c>
    </row>
    <row r="45" spans="1:37" s="102" customFormat="1" ht="15">
      <c r="A45" s="100" t="s">
        <v>57</v>
      </c>
      <c r="B45" s="101">
        <f>+B48+B51</f>
        <v>0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</row>
    <row r="46" spans="1:37" s="102" customFormat="1" ht="15">
      <c r="A46" s="100" t="s">
        <v>58</v>
      </c>
      <c r="B46" s="101">
        <f>+B49+B52</f>
        <v>0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2" ht="15">
      <c r="A47" s="100" t="s">
        <v>78</v>
      </c>
      <c r="B47" s="101">
        <f>+B48+B49</f>
        <v>0</v>
      </c>
    </row>
    <row r="48" spans="1:2" ht="15">
      <c r="A48" s="100" t="s">
        <v>62</v>
      </c>
      <c r="B48" s="127"/>
    </row>
    <row r="49" spans="1:2" ht="15">
      <c r="A49" s="100" t="s">
        <v>63</v>
      </c>
      <c r="B49" s="127"/>
    </row>
    <row r="50" spans="1:2" ht="15">
      <c r="A50" s="109" t="s">
        <v>79</v>
      </c>
      <c r="B50" s="101">
        <f>+B51+B52</f>
        <v>0</v>
      </c>
    </row>
    <row r="51" spans="1:2" ht="15">
      <c r="A51" s="100" t="s">
        <v>62</v>
      </c>
      <c r="B51" s="127"/>
    </row>
    <row r="52" spans="1:2" ht="15">
      <c r="A52" s="100" t="s">
        <v>63</v>
      </c>
      <c r="B52" s="127"/>
    </row>
    <row r="53" spans="1:37" s="102" customFormat="1" ht="15">
      <c r="A53" s="98" t="s">
        <v>190</v>
      </c>
      <c r="B53" s="99">
        <f>B54</f>
        <v>0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</row>
    <row r="54" spans="1:2" ht="15">
      <c r="A54" s="94" t="s">
        <v>179</v>
      </c>
      <c r="B54" s="57"/>
    </row>
    <row r="55" spans="1:4" ht="15">
      <c r="A55" s="103" t="s">
        <v>538</v>
      </c>
      <c r="B55" s="104" t="e">
        <f>+B44/B42</f>
        <v>#DIV/0!</v>
      </c>
      <c r="C55" s="356"/>
      <c r="D55" s="356"/>
    </row>
    <row r="56" spans="1:2" ht="15">
      <c r="A56" s="112"/>
      <c r="B56" s="113"/>
    </row>
    <row r="57" spans="1:2" ht="15">
      <c r="A57" s="92" t="s">
        <v>64</v>
      </c>
      <c r="B57" s="93"/>
    </row>
    <row r="58" spans="1:2" ht="15">
      <c r="A58" s="98" t="s">
        <v>76</v>
      </c>
      <c r="B58" s="128"/>
    </row>
    <row r="59" spans="1:2" ht="15">
      <c r="A59" s="98" t="s">
        <v>514</v>
      </c>
      <c r="B59" s="99">
        <f>+B60+B61</f>
        <v>0</v>
      </c>
    </row>
    <row r="60" spans="1:37" s="102" customFormat="1" ht="15">
      <c r="A60" s="100" t="s">
        <v>57</v>
      </c>
      <c r="B60" s="101">
        <f>+B63+B66</f>
        <v>0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</row>
    <row r="61" spans="1:37" s="102" customFormat="1" ht="15">
      <c r="A61" s="100" t="s">
        <v>58</v>
      </c>
      <c r="B61" s="101">
        <f>+B64+B67</f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</row>
    <row r="62" spans="1:2" ht="15">
      <c r="A62" s="100" t="s">
        <v>512</v>
      </c>
      <c r="B62" s="101">
        <f>+B63+B64</f>
        <v>0</v>
      </c>
    </row>
    <row r="63" spans="1:2" ht="15">
      <c r="A63" s="100" t="s">
        <v>62</v>
      </c>
      <c r="B63" s="127"/>
    </row>
    <row r="64" spans="1:2" ht="15">
      <c r="A64" s="100" t="s">
        <v>63</v>
      </c>
      <c r="B64" s="127"/>
    </row>
    <row r="65" spans="1:2" ht="15">
      <c r="A65" s="100" t="s">
        <v>513</v>
      </c>
      <c r="B65" s="101">
        <f>+B66+B67</f>
        <v>0</v>
      </c>
    </row>
    <row r="66" spans="1:2" ht="15">
      <c r="A66" s="100" t="s">
        <v>62</v>
      </c>
      <c r="B66" s="127"/>
    </row>
    <row r="67" spans="1:2" ht="15">
      <c r="A67" s="100" t="s">
        <v>63</v>
      </c>
      <c r="B67" s="127"/>
    </row>
    <row r="68" spans="1:2" ht="15.75" thickBot="1">
      <c r="A68" s="105" t="s">
        <v>525</v>
      </c>
      <c r="B68" s="110" t="e">
        <f>+B59/B58</f>
        <v>#DIV/0!</v>
      </c>
    </row>
    <row r="69" spans="1:2" ht="15">
      <c r="A69" s="107"/>
      <c r="B69" s="108"/>
    </row>
    <row r="70" spans="1:2" ht="15">
      <c r="A70" s="92" t="s">
        <v>80</v>
      </c>
      <c r="B70" s="93"/>
    </row>
    <row r="71" spans="1:2" ht="15">
      <c r="A71" s="98" t="s">
        <v>76</v>
      </c>
      <c r="B71" s="128"/>
    </row>
    <row r="72" spans="1:2" ht="15">
      <c r="A72" s="98" t="s">
        <v>514</v>
      </c>
      <c r="B72" s="99">
        <f>+B73+B74</f>
        <v>0</v>
      </c>
    </row>
    <row r="73" spans="1:37" s="102" customFormat="1" ht="15">
      <c r="A73" s="100" t="s">
        <v>57</v>
      </c>
      <c r="B73" s="101">
        <f>+B76+B79</f>
        <v>0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</row>
    <row r="74" spans="1:37" s="102" customFormat="1" ht="15">
      <c r="A74" s="100" t="s">
        <v>58</v>
      </c>
      <c r="B74" s="101">
        <f>+B77+B80</f>
        <v>0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</row>
    <row r="75" spans="1:2" ht="15">
      <c r="A75" s="100" t="s">
        <v>512</v>
      </c>
      <c r="B75" s="101">
        <f>+B76+B77</f>
        <v>0</v>
      </c>
    </row>
    <row r="76" spans="1:2" ht="15">
      <c r="A76" s="100" t="s">
        <v>62</v>
      </c>
      <c r="B76" s="127"/>
    </row>
    <row r="77" spans="1:2" ht="15">
      <c r="A77" s="100" t="s">
        <v>63</v>
      </c>
      <c r="B77" s="127"/>
    </row>
    <row r="78" spans="1:2" ht="15">
      <c r="A78" s="100" t="s">
        <v>513</v>
      </c>
      <c r="B78" s="101">
        <f>+B79+B80</f>
        <v>0</v>
      </c>
    </row>
    <row r="79" spans="1:2" ht="15">
      <c r="A79" s="100" t="s">
        <v>62</v>
      </c>
      <c r="B79" s="127"/>
    </row>
    <row r="80" spans="1:2" ht="15">
      <c r="A80" s="100" t="s">
        <v>63</v>
      </c>
      <c r="B80" s="127"/>
    </row>
    <row r="81" spans="1:2" ht="15.75" thickBot="1">
      <c r="A81" s="105" t="s">
        <v>538</v>
      </c>
      <c r="B81" s="110" t="e">
        <f>+B72/B71</f>
        <v>#DIV/0!</v>
      </c>
    </row>
    <row r="82" spans="1:2" ht="15">
      <c r="A82" s="112"/>
      <c r="B82" s="114"/>
    </row>
    <row r="83" spans="1:2" ht="15">
      <c r="A83" s="92" t="s">
        <v>81</v>
      </c>
      <c r="B83" s="93"/>
    </row>
    <row r="84" spans="1:2" ht="15">
      <c r="A84" s="98" t="s">
        <v>76</v>
      </c>
      <c r="B84" s="128"/>
    </row>
    <row r="85" spans="1:2" ht="15">
      <c r="A85" s="98" t="s">
        <v>587</v>
      </c>
      <c r="B85" s="99">
        <f>+B86+B87</f>
        <v>0</v>
      </c>
    </row>
    <row r="86" spans="1:2" ht="15">
      <c r="A86" s="100" t="s">
        <v>57</v>
      </c>
      <c r="B86" s="101">
        <f>+B89+B92</f>
        <v>0</v>
      </c>
    </row>
    <row r="87" spans="1:2" ht="15">
      <c r="A87" s="100" t="s">
        <v>58</v>
      </c>
      <c r="B87" s="101">
        <f>+B90+B93</f>
        <v>0</v>
      </c>
    </row>
    <row r="88" spans="1:2" ht="15">
      <c r="A88" s="100" t="s">
        <v>78</v>
      </c>
      <c r="B88" s="101">
        <f>+B89+B90</f>
        <v>0</v>
      </c>
    </row>
    <row r="89" spans="1:2" ht="15">
      <c r="A89" s="100" t="s">
        <v>62</v>
      </c>
      <c r="B89" s="127"/>
    </row>
    <row r="90" spans="1:2" ht="15">
      <c r="A90" s="100" t="s">
        <v>63</v>
      </c>
      <c r="B90" s="127"/>
    </row>
    <row r="91" spans="1:2" ht="15">
      <c r="A91" s="109" t="s">
        <v>79</v>
      </c>
      <c r="B91" s="101">
        <f>+B92+B93</f>
        <v>0</v>
      </c>
    </row>
    <row r="92" spans="1:2" ht="15">
      <c r="A92" s="100" t="s">
        <v>62</v>
      </c>
      <c r="B92" s="127"/>
    </row>
    <row r="93" spans="1:2" ht="15">
      <c r="A93" s="100" t="s">
        <v>63</v>
      </c>
      <c r="B93" s="127"/>
    </row>
    <row r="94" spans="1:2" ht="15">
      <c r="A94" s="98" t="s">
        <v>190</v>
      </c>
      <c r="B94" s="99">
        <f>+B95+B96</f>
        <v>0</v>
      </c>
    </row>
    <row r="95" spans="1:2" ht="15">
      <c r="A95" s="94" t="s">
        <v>179</v>
      </c>
      <c r="B95" s="57"/>
    </row>
    <row r="96" spans="1:2" ht="15">
      <c r="A96" s="94" t="s">
        <v>180</v>
      </c>
      <c r="B96" s="57"/>
    </row>
    <row r="97" spans="1:2" ht="15">
      <c r="A97" s="103" t="s">
        <v>538</v>
      </c>
      <c r="B97" s="104" t="e">
        <f>+B85/B84</f>
        <v>#DIV/0!</v>
      </c>
    </row>
    <row r="98" spans="1:2" ht="15.75" thickBot="1">
      <c r="A98" s="105" t="s">
        <v>526</v>
      </c>
      <c r="B98" s="111" t="str">
        <f>+IF(B96&gt;0,B94/B84,"--")</f>
        <v>--</v>
      </c>
    </row>
    <row r="99" spans="1:2" ht="15">
      <c r="A99" s="107"/>
      <c r="B99" s="108"/>
    </row>
    <row r="100" spans="1:2" ht="15">
      <c r="A100" s="92" t="s">
        <v>546</v>
      </c>
      <c r="B100" s="93"/>
    </row>
    <row r="101" spans="1:2" ht="15">
      <c r="A101" s="98" t="s">
        <v>76</v>
      </c>
      <c r="B101" s="128"/>
    </row>
    <row r="102" spans="1:2" ht="15">
      <c r="A102" s="98" t="s">
        <v>587</v>
      </c>
      <c r="B102" s="99">
        <f>+B103+B104</f>
        <v>0</v>
      </c>
    </row>
    <row r="103" spans="1:2" ht="15">
      <c r="A103" s="100" t="s">
        <v>57</v>
      </c>
      <c r="B103" s="101">
        <f>+B106+B109</f>
        <v>0</v>
      </c>
    </row>
    <row r="104" spans="1:2" ht="15">
      <c r="A104" s="100" t="s">
        <v>58</v>
      </c>
      <c r="B104" s="101">
        <f>+B107+B110</f>
        <v>0</v>
      </c>
    </row>
    <row r="105" spans="1:2" ht="15">
      <c r="A105" s="100" t="s">
        <v>78</v>
      </c>
      <c r="B105" s="101">
        <f>+B106+B107</f>
        <v>0</v>
      </c>
    </row>
    <row r="106" spans="1:2" ht="15">
      <c r="A106" s="100" t="s">
        <v>62</v>
      </c>
      <c r="B106" s="127"/>
    </row>
    <row r="107" spans="1:2" ht="15">
      <c r="A107" s="100" t="s">
        <v>63</v>
      </c>
      <c r="B107" s="127"/>
    </row>
    <row r="108" spans="1:2" ht="15">
      <c r="A108" s="109" t="s">
        <v>79</v>
      </c>
      <c r="B108" s="101">
        <f>+B109+B110</f>
        <v>0</v>
      </c>
    </row>
    <row r="109" spans="1:2" ht="15">
      <c r="A109" s="100" t="s">
        <v>62</v>
      </c>
      <c r="B109" s="127"/>
    </row>
    <row r="110" spans="1:2" ht="15">
      <c r="A110" s="100" t="s">
        <v>63</v>
      </c>
      <c r="B110" s="127"/>
    </row>
    <row r="111" spans="1:2" ht="15">
      <c r="A111" s="98" t="s">
        <v>190</v>
      </c>
      <c r="B111" s="99">
        <f>+B112+B113</f>
        <v>0</v>
      </c>
    </row>
    <row r="112" spans="1:2" ht="15">
      <c r="A112" s="100" t="s">
        <v>179</v>
      </c>
      <c r="B112" s="127"/>
    </row>
    <row r="113" spans="1:2" ht="15">
      <c r="A113" s="100" t="s">
        <v>180</v>
      </c>
      <c r="B113" s="127"/>
    </row>
    <row r="114" spans="1:2" ht="15">
      <c r="A114" s="103" t="s">
        <v>538</v>
      </c>
      <c r="B114" s="104" t="e">
        <f>+B102/B101</f>
        <v>#DIV/0!</v>
      </c>
    </row>
    <row r="115" spans="1:2" ht="15">
      <c r="A115" s="103" t="s">
        <v>526</v>
      </c>
      <c r="B115" s="115" t="str">
        <f>+IF(B113&gt;0,B111/B101,"--")</f>
        <v>--</v>
      </c>
    </row>
    <row r="116" spans="1:2" ht="15">
      <c r="A116" s="116"/>
      <c r="B116" s="117"/>
    </row>
    <row r="117" spans="1:2" ht="15">
      <c r="A117" s="92" t="s">
        <v>579</v>
      </c>
      <c r="B117" s="93"/>
    </row>
    <row r="118" spans="1:2" ht="15">
      <c r="A118" s="98" t="s">
        <v>76</v>
      </c>
      <c r="B118" s="128"/>
    </row>
    <row r="119" spans="1:2" ht="15">
      <c r="A119" s="98" t="s">
        <v>587</v>
      </c>
      <c r="B119" s="99">
        <f>+B120+B121</f>
        <v>0</v>
      </c>
    </row>
    <row r="120" spans="1:2" ht="15">
      <c r="A120" s="100" t="s">
        <v>57</v>
      </c>
      <c r="B120" s="101">
        <f>+B123+B126</f>
        <v>0</v>
      </c>
    </row>
    <row r="121" spans="1:2" ht="15">
      <c r="A121" s="100" t="s">
        <v>58</v>
      </c>
      <c r="B121" s="101">
        <f>+B124+B127</f>
        <v>0</v>
      </c>
    </row>
    <row r="122" spans="1:2" ht="15">
      <c r="A122" s="100" t="s">
        <v>78</v>
      </c>
      <c r="B122" s="101">
        <f>+B123+B124</f>
        <v>0</v>
      </c>
    </row>
    <row r="123" spans="1:2" ht="15">
      <c r="A123" s="100" t="s">
        <v>62</v>
      </c>
      <c r="B123" s="127"/>
    </row>
    <row r="124" spans="1:2" ht="15">
      <c r="A124" s="100" t="s">
        <v>63</v>
      </c>
      <c r="B124" s="127"/>
    </row>
    <row r="125" spans="1:2" ht="15">
      <c r="A125" s="109" t="s">
        <v>79</v>
      </c>
      <c r="B125" s="101">
        <f>+B126+B127</f>
        <v>0</v>
      </c>
    </row>
    <row r="126" spans="1:2" ht="15">
      <c r="A126" s="100" t="s">
        <v>62</v>
      </c>
      <c r="B126" s="127"/>
    </row>
    <row r="127" spans="1:2" ht="15">
      <c r="A127" s="100" t="s">
        <v>63</v>
      </c>
      <c r="B127" s="127"/>
    </row>
    <row r="128" spans="1:2" ht="15">
      <c r="A128" s="98" t="s">
        <v>190</v>
      </c>
      <c r="B128" s="99">
        <f>+B129+B130</f>
        <v>0</v>
      </c>
    </row>
    <row r="129" spans="1:2" ht="15">
      <c r="A129" s="100" t="s">
        <v>179</v>
      </c>
      <c r="B129" s="127"/>
    </row>
    <row r="130" spans="1:2" ht="15">
      <c r="A130" s="100" t="s">
        <v>180</v>
      </c>
      <c r="B130" s="127"/>
    </row>
    <row r="131" spans="1:2" ht="15">
      <c r="A131" s="103" t="s">
        <v>538</v>
      </c>
      <c r="B131" s="104" t="e">
        <f>+B119/B118</f>
        <v>#DIV/0!</v>
      </c>
    </row>
    <row r="132" spans="1:2" ht="15.75" thickBot="1">
      <c r="A132" s="105" t="s">
        <v>526</v>
      </c>
      <c r="B132" s="111" t="str">
        <f>+IF(B130&gt;0,B128/B118,"--")</f>
        <v>--</v>
      </c>
    </row>
    <row r="133" spans="1:2" ht="15">
      <c r="A133" s="112"/>
      <c r="B133" s="113"/>
    </row>
    <row r="134" spans="1:2" ht="15">
      <c r="A134" s="92" t="s">
        <v>690</v>
      </c>
      <c r="B134" s="350"/>
    </row>
    <row r="135" spans="1:2" ht="15">
      <c r="A135" s="98" t="s">
        <v>76</v>
      </c>
      <c r="B135" s="128"/>
    </row>
    <row r="136" spans="1:2" ht="15">
      <c r="A136" s="98" t="s">
        <v>666</v>
      </c>
      <c r="B136" s="351">
        <f>+B137+B138</f>
        <v>0</v>
      </c>
    </row>
    <row r="137" spans="1:2" ht="15">
      <c r="A137" s="100" t="s">
        <v>57</v>
      </c>
      <c r="B137" s="352">
        <f>+B140+B143</f>
        <v>0</v>
      </c>
    </row>
    <row r="138" spans="1:2" ht="15">
      <c r="A138" s="100" t="s">
        <v>58</v>
      </c>
      <c r="B138" s="352">
        <f>+B141+B144</f>
        <v>0</v>
      </c>
    </row>
    <row r="139" spans="1:2" ht="15">
      <c r="A139" s="100" t="s">
        <v>667</v>
      </c>
      <c r="B139" s="352">
        <f>+B140+B141</f>
        <v>0</v>
      </c>
    </row>
    <row r="140" spans="1:2" ht="15">
      <c r="A140" s="100" t="s">
        <v>62</v>
      </c>
      <c r="B140" s="127"/>
    </row>
    <row r="141" spans="1:2" ht="15">
      <c r="A141" s="100" t="s">
        <v>63</v>
      </c>
      <c r="B141" s="127"/>
    </row>
    <row r="142" spans="1:2" ht="17.25" customHeight="1">
      <c r="A142" s="109" t="s">
        <v>668</v>
      </c>
      <c r="B142" s="352">
        <f>+B143+B144</f>
        <v>0</v>
      </c>
    </row>
    <row r="143" spans="1:2" ht="17.25" customHeight="1">
      <c r="A143" s="100" t="s">
        <v>62</v>
      </c>
      <c r="B143" s="127"/>
    </row>
    <row r="144" spans="1:2" ht="17.25" customHeight="1">
      <c r="A144" s="100" t="s">
        <v>63</v>
      </c>
      <c r="B144" s="127"/>
    </row>
    <row r="145" spans="1:2" ht="15.75" thickBot="1">
      <c r="A145" s="105" t="s">
        <v>538</v>
      </c>
      <c r="B145" s="353" t="e">
        <f>+B136/B135</f>
        <v>#DIV/0!</v>
      </c>
    </row>
    <row r="146" spans="1:2" ht="15">
      <c r="A146" s="112"/>
      <c r="B146" s="113"/>
    </row>
    <row r="147" spans="1:2" ht="15">
      <c r="A147" s="112"/>
      <c r="B147" s="113"/>
    </row>
    <row r="148" spans="1:2" s="118" customFormat="1" ht="15">
      <c r="A148" s="335" t="s">
        <v>82</v>
      </c>
      <c r="B148" s="336"/>
    </row>
    <row r="149" spans="1:2" ht="15">
      <c r="A149" s="100" t="s">
        <v>77</v>
      </c>
      <c r="B149" s="127"/>
    </row>
    <row r="150" spans="1:2" ht="15">
      <c r="A150" s="100" t="s">
        <v>515</v>
      </c>
      <c r="B150" s="101">
        <f>+'II.A.KADROVSKI VIRI'!C369</f>
        <v>0</v>
      </c>
    </row>
    <row r="151" spans="1:2" ht="15">
      <c r="A151" s="119" t="s">
        <v>544</v>
      </c>
      <c r="B151" s="127"/>
    </row>
    <row r="152" spans="1:2" ht="15">
      <c r="A152" s="120" t="s">
        <v>550</v>
      </c>
      <c r="B152" s="121" t="e">
        <f>+B151/B149/220</f>
        <v>#DIV/0!</v>
      </c>
    </row>
    <row r="153" spans="1:2" ht="15.75" thickBot="1">
      <c r="A153" s="122" t="s">
        <v>551</v>
      </c>
      <c r="B153" s="110" t="e">
        <f>+B150/B149/220</f>
        <v>#DIV/0!</v>
      </c>
    </row>
    <row r="154" spans="1:2" ht="15">
      <c r="A154" s="123"/>
      <c r="B154" s="114"/>
    </row>
    <row r="155" spans="1:2" ht="15">
      <c r="A155" s="107"/>
      <c r="B155" s="108"/>
    </row>
    <row r="156" spans="1:2" ht="15">
      <c r="A156" s="124" t="s">
        <v>83</v>
      </c>
      <c r="B156" s="93"/>
    </row>
    <row r="157" spans="1:2" ht="15">
      <c r="A157" s="94" t="s">
        <v>539</v>
      </c>
      <c r="B157" s="57"/>
    </row>
    <row r="158" spans="1:2" ht="15">
      <c r="A158" s="94" t="s">
        <v>540</v>
      </c>
      <c r="B158" s="57"/>
    </row>
    <row r="159" spans="1:2" ht="15">
      <c r="A159" s="94" t="s">
        <v>541</v>
      </c>
      <c r="B159" s="57"/>
    </row>
    <row r="160" spans="1:2" ht="15">
      <c r="A160" s="94" t="s">
        <v>542</v>
      </c>
      <c r="B160" s="57"/>
    </row>
    <row r="161" spans="1:2" ht="15">
      <c r="A161" s="94" t="s">
        <v>543</v>
      </c>
      <c r="B161" s="57"/>
    </row>
    <row r="162" spans="1:2" ht="15">
      <c r="A162" s="125" t="s">
        <v>527</v>
      </c>
      <c r="B162" s="104" t="e">
        <f>+B160/B157</f>
        <v>#DIV/0!</v>
      </c>
    </row>
    <row r="163" spans="1:2" ht="15">
      <c r="A163" s="125" t="s">
        <v>528</v>
      </c>
      <c r="B163" s="104" t="e">
        <f>+B161/B157</f>
        <v>#DIV/0!</v>
      </c>
    </row>
    <row r="164" spans="1:2" ht="15.75" thickBot="1">
      <c r="A164" s="126" t="s">
        <v>547</v>
      </c>
      <c r="B164" s="137" t="str">
        <f>IF(B157=0,"-",(B159/365)/B157)</f>
        <v>-</v>
      </c>
    </row>
  </sheetData>
  <sheetProtection password="E494" sheet="1" selectLockedCells="1"/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:L213"/>
  <sheetViews>
    <sheetView zoomScale="90" zoomScaleNormal="90" zoomScalePageLayoutView="0" workbookViewId="0" topLeftCell="A87">
      <selection activeCell="D104" sqref="D104"/>
    </sheetView>
  </sheetViews>
  <sheetFormatPr defaultColWidth="6.50390625" defaultRowHeight="12.75"/>
  <cols>
    <col min="1" max="1" width="12.00390625" style="150" customWidth="1"/>
    <col min="2" max="3" width="33.625" style="150" bestFit="1" customWidth="1"/>
    <col min="4" max="4" width="16.625" style="150" customWidth="1"/>
    <col min="5" max="5" width="17.50390625" style="150" customWidth="1"/>
    <col min="6" max="6" width="6.50390625" style="150" customWidth="1"/>
    <col min="7" max="7" width="9.625" style="150" bestFit="1" customWidth="1"/>
    <col min="8" max="8" width="35.875" style="150" bestFit="1" customWidth="1"/>
    <col min="9" max="9" width="41.125" style="150" bestFit="1" customWidth="1"/>
    <col min="10" max="10" width="14.625" style="150" customWidth="1"/>
    <col min="11" max="11" width="15.625" style="150" customWidth="1"/>
    <col min="12" max="16384" width="6.50390625" style="150" customWidth="1"/>
  </cols>
  <sheetData>
    <row r="3" spans="3:12" ht="13.5">
      <c r="C3" s="444" t="s">
        <v>344</v>
      </c>
      <c r="D3" s="444"/>
      <c r="G3" s="439" t="s">
        <v>511</v>
      </c>
      <c r="H3" s="439"/>
      <c r="I3" s="439"/>
      <c r="J3" s="439"/>
      <c r="K3" s="439"/>
      <c r="L3" s="151"/>
    </row>
    <row r="4" spans="1:11" ht="13.5">
      <c r="A4" s="445" t="s">
        <v>345</v>
      </c>
      <c r="B4" s="445"/>
      <c r="C4" s="445"/>
      <c r="D4" s="446">
        <v>2019</v>
      </c>
      <c r="E4" s="446"/>
      <c r="G4" s="440" t="s">
        <v>345</v>
      </c>
      <c r="H4" s="441"/>
      <c r="I4" s="442"/>
      <c r="J4" s="443">
        <v>2019</v>
      </c>
      <c r="K4" s="443"/>
    </row>
    <row r="5" spans="1:11" ht="54.75">
      <c r="A5" s="153" t="s">
        <v>346</v>
      </c>
      <c r="B5" s="153"/>
      <c r="C5" s="153" t="s">
        <v>347</v>
      </c>
      <c r="D5" s="154" t="s">
        <v>428</v>
      </c>
      <c r="E5" s="154" t="s">
        <v>429</v>
      </c>
      <c r="G5" s="152" t="s">
        <v>430</v>
      </c>
      <c r="H5" s="152"/>
      <c r="I5" s="155" t="s">
        <v>347</v>
      </c>
      <c r="J5" s="154" t="s">
        <v>428</v>
      </c>
      <c r="K5" s="154" t="s">
        <v>429</v>
      </c>
    </row>
    <row r="6" spans="1:11" ht="13.5">
      <c r="A6" s="156"/>
      <c r="B6" s="156"/>
      <c r="C6" s="156" t="s">
        <v>348</v>
      </c>
      <c r="D6" s="157"/>
      <c r="E6" s="157"/>
      <c r="G6" s="158"/>
      <c r="H6" s="158"/>
      <c r="I6" s="159" t="s">
        <v>348</v>
      </c>
      <c r="J6" s="157"/>
      <c r="K6" s="157"/>
    </row>
    <row r="7" spans="1:11" ht="13.5">
      <c r="A7" s="156"/>
      <c r="B7" s="156"/>
      <c r="C7" s="156" t="s">
        <v>349</v>
      </c>
      <c r="D7" s="157"/>
      <c r="E7" s="157"/>
      <c r="G7" s="158"/>
      <c r="H7" s="158"/>
      <c r="I7" s="159" t="s">
        <v>349</v>
      </c>
      <c r="J7" s="157"/>
      <c r="K7" s="157"/>
    </row>
    <row r="8" spans="1:11" ht="13.5">
      <c r="A8" s="379" t="s">
        <v>346</v>
      </c>
      <c r="B8" s="370" t="s">
        <v>815</v>
      </c>
      <c r="C8" s="379" t="s">
        <v>816</v>
      </c>
      <c r="D8" s="372">
        <f>D9+D22+D57+D78+D94+D100+D104</f>
        <v>0</v>
      </c>
      <c r="E8" s="372">
        <f>E9+E22+E57+E78+E94+E100+E104</f>
        <v>0</v>
      </c>
      <c r="G8" s="369" t="s">
        <v>430</v>
      </c>
      <c r="H8" s="370" t="s">
        <v>815</v>
      </c>
      <c r="I8" s="371" t="s">
        <v>816</v>
      </c>
      <c r="J8" s="372">
        <f>J9+J21+J50+J71+J98+J106+J121+J123</f>
        <v>0</v>
      </c>
      <c r="K8" s="372">
        <f>K9+K21+K50+K71+K98+K106+K121+K123</f>
        <v>0</v>
      </c>
    </row>
    <row r="9" spans="1:11" ht="13.5">
      <c r="A9" s="380" t="s">
        <v>615</v>
      </c>
      <c r="B9" s="381" t="s">
        <v>600</v>
      </c>
      <c r="C9" s="381" t="s">
        <v>600</v>
      </c>
      <c r="D9" s="368">
        <f>SUM(D10:D21)</f>
        <v>0</v>
      </c>
      <c r="E9" s="368">
        <f>SUM(E10:E21)</f>
        <v>0</v>
      </c>
      <c r="G9" s="366"/>
      <c r="H9" s="367" t="s">
        <v>609</v>
      </c>
      <c r="I9" s="367" t="s">
        <v>609</v>
      </c>
      <c r="J9" s="368">
        <f>SUM(J10:J20)</f>
        <v>0</v>
      </c>
      <c r="K9" s="368">
        <f>SUM(K10:K20)</f>
        <v>0</v>
      </c>
    </row>
    <row r="10" spans="1:11" ht="13.5">
      <c r="A10" s="365" t="s">
        <v>350</v>
      </c>
      <c r="B10" s="365" t="s">
        <v>818</v>
      </c>
      <c r="C10" s="365" t="s">
        <v>818</v>
      </c>
      <c r="D10" s="160"/>
      <c r="E10" s="160"/>
      <c r="G10" s="364" t="s">
        <v>431</v>
      </c>
      <c r="H10" s="364" t="s">
        <v>692</v>
      </c>
      <c r="I10" s="364" t="s">
        <v>692</v>
      </c>
      <c r="J10" s="160"/>
      <c r="K10" s="160"/>
    </row>
    <row r="11" spans="1:11" ht="13.5">
      <c r="A11" s="365" t="s">
        <v>351</v>
      </c>
      <c r="B11" s="365" t="s">
        <v>819</v>
      </c>
      <c r="C11" s="365" t="s">
        <v>819</v>
      </c>
      <c r="D11" s="160"/>
      <c r="E11" s="160"/>
      <c r="G11" s="364" t="s">
        <v>432</v>
      </c>
      <c r="H11" s="364" t="s">
        <v>693</v>
      </c>
      <c r="I11" s="364" t="s">
        <v>693</v>
      </c>
      <c r="J11" s="160"/>
      <c r="K11" s="160"/>
    </row>
    <row r="12" spans="1:11" ht="13.5">
      <c r="A12" s="365" t="s">
        <v>352</v>
      </c>
      <c r="B12" s="365" t="s">
        <v>820</v>
      </c>
      <c r="C12" s="365" t="s">
        <v>820</v>
      </c>
      <c r="D12" s="160"/>
      <c r="E12" s="160"/>
      <c r="G12" s="364" t="s">
        <v>433</v>
      </c>
      <c r="H12" s="364" t="s">
        <v>694</v>
      </c>
      <c r="I12" s="364" t="s">
        <v>694</v>
      </c>
      <c r="J12" s="160"/>
      <c r="K12" s="160"/>
    </row>
    <row r="13" spans="1:11" ht="13.5">
      <c r="A13" s="365" t="s">
        <v>353</v>
      </c>
      <c r="B13" s="365" t="s">
        <v>821</v>
      </c>
      <c r="C13" s="365" t="s">
        <v>821</v>
      </c>
      <c r="D13" s="160"/>
      <c r="E13" s="160"/>
      <c r="G13" s="365" t="s">
        <v>695</v>
      </c>
      <c r="H13" s="365" t="s">
        <v>696</v>
      </c>
      <c r="I13" s="365" t="s">
        <v>696</v>
      </c>
      <c r="J13" s="160"/>
      <c r="K13" s="160"/>
    </row>
    <row r="14" spans="1:11" ht="13.5">
      <c r="A14" s="365" t="s">
        <v>354</v>
      </c>
      <c r="B14" s="365" t="s">
        <v>822</v>
      </c>
      <c r="C14" s="365" t="s">
        <v>822</v>
      </c>
      <c r="D14" s="160"/>
      <c r="E14" s="160"/>
      <c r="G14" s="364" t="s">
        <v>595</v>
      </c>
      <c r="H14" s="364" t="s">
        <v>697</v>
      </c>
      <c r="I14" s="364" t="s">
        <v>697</v>
      </c>
      <c r="J14" s="160"/>
      <c r="K14" s="160"/>
    </row>
    <row r="15" spans="1:11" ht="13.5">
      <c r="A15" s="365" t="s">
        <v>355</v>
      </c>
      <c r="B15" s="365" t="s">
        <v>823</v>
      </c>
      <c r="C15" s="365" t="s">
        <v>823</v>
      </c>
      <c r="D15" s="160"/>
      <c r="E15" s="160"/>
      <c r="G15" s="364" t="s">
        <v>434</v>
      </c>
      <c r="H15" s="364" t="s">
        <v>698</v>
      </c>
      <c r="I15" s="364" t="s">
        <v>698</v>
      </c>
      <c r="J15" s="160"/>
      <c r="K15" s="160"/>
    </row>
    <row r="16" spans="1:11" ht="13.5">
      <c r="A16" s="365" t="s">
        <v>356</v>
      </c>
      <c r="B16" s="365" t="s">
        <v>824</v>
      </c>
      <c r="C16" s="365" t="s">
        <v>824</v>
      </c>
      <c r="D16" s="160"/>
      <c r="E16" s="160"/>
      <c r="G16" s="364" t="s">
        <v>435</v>
      </c>
      <c r="H16" s="364" t="s">
        <v>699</v>
      </c>
      <c r="I16" s="364" t="s">
        <v>699</v>
      </c>
      <c r="J16" s="160"/>
      <c r="K16" s="160"/>
    </row>
    <row r="17" spans="1:11" ht="13.5">
      <c r="A17" s="365" t="s">
        <v>357</v>
      </c>
      <c r="B17" s="365" t="s">
        <v>825</v>
      </c>
      <c r="C17" s="365" t="s">
        <v>825</v>
      </c>
      <c r="D17" s="160"/>
      <c r="E17" s="160"/>
      <c r="G17" s="364" t="s">
        <v>700</v>
      </c>
      <c r="H17" s="364" t="s">
        <v>701</v>
      </c>
      <c r="I17" s="364" t="s">
        <v>701</v>
      </c>
      <c r="J17" s="160"/>
      <c r="K17" s="160"/>
    </row>
    <row r="18" spans="1:11" ht="13.5">
      <c r="A18" s="365" t="s">
        <v>358</v>
      </c>
      <c r="B18" s="365" t="s">
        <v>826</v>
      </c>
      <c r="C18" s="365" t="s">
        <v>826</v>
      </c>
      <c r="D18" s="160"/>
      <c r="E18" s="160"/>
      <c r="G18" s="364" t="s">
        <v>436</v>
      </c>
      <c r="H18" s="364" t="s">
        <v>702</v>
      </c>
      <c r="I18" s="364" t="s">
        <v>702</v>
      </c>
      <c r="J18" s="160"/>
      <c r="K18" s="160"/>
    </row>
    <row r="19" spans="1:11" ht="13.5">
      <c r="A19" s="365" t="s">
        <v>359</v>
      </c>
      <c r="B19" s="365" t="s">
        <v>827</v>
      </c>
      <c r="C19" s="365" t="s">
        <v>827</v>
      </c>
      <c r="D19" s="160"/>
      <c r="E19" s="160"/>
      <c r="G19" s="364" t="s">
        <v>437</v>
      </c>
      <c r="H19" s="364" t="s">
        <v>703</v>
      </c>
      <c r="I19" s="364" t="s">
        <v>703</v>
      </c>
      <c r="J19" s="160"/>
      <c r="K19" s="160"/>
    </row>
    <row r="20" spans="1:11" ht="13.5">
      <c r="A20" s="365" t="s">
        <v>360</v>
      </c>
      <c r="B20" s="365" t="s">
        <v>828</v>
      </c>
      <c r="C20" s="365" t="s">
        <v>828</v>
      </c>
      <c r="D20" s="160"/>
      <c r="E20" s="160"/>
      <c r="G20" s="364" t="s">
        <v>704</v>
      </c>
      <c r="H20" s="365" t="s">
        <v>705</v>
      </c>
      <c r="I20" s="365" t="s">
        <v>705</v>
      </c>
      <c r="J20" s="160"/>
      <c r="K20" s="160"/>
    </row>
    <row r="21" spans="1:11" ht="13.5">
      <c r="A21" s="365" t="s">
        <v>361</v>
      </c>
      <c r="B21" s="365" t="s">
        <v>829</v>
      </c>
      <c r="C21" s="365" t="s">
        <v>829</v>
      </c>
      <c r="D21" s="160"/>
      <c r="E21" s="160"/>
      <c r="G21" s="366"/>
      <c r="H21" s="367" t="s">
        <v>610</v>
      </c>
      <c r="I21" s="373"/>
      <c r="J21" s="374">
        <f>SUM(J22:J49)</f>
        <v>0</v>
      </c>
      <c r="K21" s="374">
        <f>SUM(K22:K49)</f>
        <v>0</v>
      </c>
    </row>
    <row r="22" spans="1:11" ht="13.5">
      <c r="A22" s="377"/>
      <c r="B22" s="378" t="s">
        <v>601</v>
      </c>
      <c r="C22" s="378" t="s">
        <v>601</v>
      </c>
      <c r="D22" s="368">
        <f>SUM(D23:D56)</f>
        <v>0</v>
      </c>
      <c r="E22" s="368">
        <f>SUM(E23:E56)</f>
        <v>0</v>
      </c>
      <c r="G22" s="364" t="s">
        <v>438</v>
      </c>
      <c r="H22" s="364" t="s">
        <v>706</v>
      </c>
      <c r="I22" s="364" t="s">
        <v>706</v>
      </c>
      <c r="J22" s="160"/>
      <c r="K22" s="160"/>
    </row>
    <row r="23" spans="1:11" ht="13.5">
      <c r="A23" s="365" t="s">
        <v>362</v>
      </c>
      <c r="B23" s="365" t="s">
        <v>830</v>
      </c>
      <c r="C23" s="365" t="s">
        <v>830</v>
      </c>
      <c r="D23" s="160"/>
      <c r="E23" s="160"/>
      <c r="G23" s="364" t="s">
        <v>439</v>
      </c>
      <c r="H23" s="364" t="s">
        <v>707</v>
      </c>
      <c r="I23" s="364" t="s">
        <v>707</v>
      </c>
      <c r="J23" s="160"/>
      <c r="K23" s="160"/>
    </row>
    <row r="24" spans="1:11" ht="13.5">
      <c r="A24" s="365" t="s">
        <v>363</v>
      </c>
      <c r="B24" s="365" t="s">
        <v>831</v>
      </c>
      <c r="C24" s="365" t="s">
        <v>831</v>
      </c>
      <c r="D24" s="160"/>
      <c r="E24" s="160"/>
      <c r="G24" s="364" t="s">
        <v>440</v>
      </c>
      <c r="H24" s="364" t="s">
        <v>708</v>
      </c>
      <c r="I24" s="364" t="s">
        <v>708</v>
      </c>
      <c r="J24" s="160"/>
      <c r="K24" s="160"/>
    </row>
    <row r="25" spans="1:11" ht="13.5">
      <c r="A25" s="365" t="s">
        <v>364</v>
      </c>
      <c r="B25" s="365" t="s">
        <v>832</v>
      </c>
      <c r="C25" s="365" t="s">
        <v>832</v>
      </c>
      <c r="D25" s="160"/>
      <c r="E25" s="160"/>
      <c r="G25" s="364" t="s">
        <v>441</v>
      </c>
      <c r="H25" s="364" t="s">
        <v>709</v>
      </c>
      <c r="I25" s="364" t="s">
        <v>709</v>
      </c>
      <c r="J25" s="160"/>
      <c r="K25" s="160"/>
    </row>
    <row r="26" spans="1:11" ht="13.5">
      <c r="A26" s="365" t="s">
        <v>365</v>
      </c>
      <c r="B26" s="365" t="s">
        <v>833</v>
      </c>
      <c r="C26" s="365" t="s">
        <v>833</v>
      </c>
      <c r="D26" s="160"/>
      <c r="E26" s="160"/>
      <c r="G26" s="364" t="s">
        <v>442</v>
      </c>
      <c r="H26" s="364" t="s">
        <v>710</v>
      </c>
      <c r="I26" s="364" t="s">
        <v>710</v>
      </c>
      <c r="J26" s="160"/>
      <c r="K26" s="160"/>
    </row>
    <row r="27" spans="1:11" ht="13.5">
      <c r="A27" s="365" t="s">
        <v>366</v>
      </c>
      <c r="B27" s="365" t="s">
        <v>834</v>
      </c>
      <c r="C27" s="365" t="s">
        <v>834</v>
      </c>
      <c r="D27" s="160"/>
      <c r="E27" s="160"/>
      <c r="G27" s="364" t="s">
        <v>443</v>
      </c>
      <c r="H27" s="364" t="s">
        <v>711</v>
      </c>
      <c r="I27" s="364" t="s">
        <v>711</v>
      </c>
      <c r="J27" s="160"/>
      <c r="K27" s="160"/>
    </row>
    <row r="28" spans="1:11" ht="13.5">
      <c r="A28" s="365" t="s">
        <v>591</v>
      </c>
      <c r="B28" s="365" t="s">
        <v>835</v>
      </c>
      <c r="C28" s="365" t="s">
        <v>835</v>
      </c>
      <c r="D28" s="160"/>
      <c r="E28" s="160"/>
      <c r="G28" s="364" t="s">
        <v>444</v>
      </c>
      <c r="H28" s="364" t="s">
        <v>712</v>
      </c>
      <c r="I28" s="364" t="s">
        <v>712</v>
      </c>
      <c r="J28" s="160"/>
      <c r="K28" s="160"/>
    </row>
    <row r="29" spans="1:11" ht="13.5">
      <c r="A29" s="365" t="s">
        <v>368</v>
      </c>
      <c r="B29" s="365" t="s">
        <v>836</v>
      </c>
      <c r="C29" s="365" t="s">
        <v>836</v>
      </c>
      <c r="D29" s="160"/>
      <c r="E29" s="160"/>
      <c r="G29" s="364" t="s">
        <v>445</v>
      </c>
      <c r="H29" s="364" t="s">
        <v>713</v>
      </c>
      <c r="I29" s="364" t="s">
        <v>713</v>
      </c>
      <c r="J29" s="160"/>
      <c r="K29" s="160"/>
    </row>
    <row r="30" spans="1:11" ht="13.5">
      <c r="A30" s="365" t="s">
        <v>369</v>
      </c>
      <c r="B30" s="365" t="s">
        <v>837</v>
      </c>
      <c r="C30" s="365" t="s">
        <v>837</v>
      </c>
      <c r="D30" s="160"/>
      <c r="E30" s="160"/>
      <c r="G30" s="364" t="s">
        <v>446</v>
      </c>
      <c r="H30" s="364" t="s">
        <v>714</v>
      </c>
      <c r="I30" s="364" t="s">
        <v>714</v>
      </c>
      <c r="J30" s="160"/>
      <c r="K30" s="160"/>
    </row>
    <row r="31" spans="1:11" ht="13.5">
      <c r="A31" s="365" t="s">
        <v>370</v>
      </c>
      <c r="B31" s="365" t="s">
        <v>371</v>
      </c>
      <c r="C31" s="365" t="s">
        <v>371</v>
      </c>
      <c r="D31" s="160"/>
      <c r="E31" s="160"/>
      <c r="G31" s="364" t="s">
        <v>447</v>
      </c>
      <c r="H31" s="364" t="s">
        <v>715</v>
      </c>
      <c r="I31" s="364" t="s">
        <v>715</v>
      </c>
      <c r="J31" s="160"/>
      <c r="K31" s="160"/>
    </row>
    <row r="32" spans="1:11" ht="13.5">
      <c r="A32" s="365" t="s">
        <v>592</v>
      </c>
      <c r="B32" s="365" t="s">
        <v>838</v>
      </c>
      <c r="C32" s="365" t="s">
        <v>838</v>
      </c>
      <c r="D32" s="160"/>
      <c r="E32" s="160"/>
      <c r="G32" s="364" t="s">
        <v>448</v>
      </c>
      <c r="H32" s="364" t="s">
        <v>716</v>
      </c>
      <c r="I32" s="364" t="s">
        <v>716</v>
      </c>
      <c r="J32" s="160"/>
      <c r="K32" s="160"/>
    </row>
    <row r="33" spans="1:11" ht="13.5">
      <c r="A33" s="365" t="s">
        <v>373</v>
      </c>
      <c r="B33" s="365" t="s">
        <v>839</v>
      </c>
      <c r="C33" s="365" t="s">
        <v>839</v>
      </c>
      <c r="D33" s="160"/>
      <c r="E33" s="160"/>
      <c r="G33" s="364" t="s">
        <v>611</v>
      </c>
      <c r="H33" s="364" t="s">
        <v>717</v>
      </c>
      <c r="I33" s="364" t="s">
        <v>717</v>
      </c>
      <c r="J33" s="160"/>
      <c r="K33" s="160"/>
    </row>
    <row r="34" spans="1:11" ht="13.5">
      <c r="A34" s="365" t="s">
        <v>374</v>
      </c>
      <c r="B34" s="365" t="s">
        <v>840</v>
      </c>
      <c r="C34" s="365" t="s">
        <v>840</v>
      </c>
      <c r="D34" s="160"/>
      <c r="E34" s="160"/>
      <c r="G34" s="364" t="s">
        <v>449</v>
      </c>
      <c r="H34" s="364" t="s">
        <v>718</v>
      </c>
      <c r="I34" s="364" t="s">
        <v>718</v>
      </c>
      <c r="J34" s="160"/>
      <c r="K34" s="160"/>
    </row>
    <row r="35" spans="1:11" ht="13.5">
      <c r="A35" s="365" t="s">
        <v>375</v>
      </c>
      <c r="B35" s="365" t="s">
        <v>841</v>
      </c>
      <c r="C35" s="365" t="s">
        <v>841</v>
      </c>
      <c r="D35" s="160"/>
      <c r="E35" s="160"/>
      <c r="G35" s="364" t="s">
        <v>598</v>
      </c>
      <c r="H35" s="364" t="s">
        <v>719</v>
      </c>
      <c r="I35" s="364" t="s">
        <v>719</v>
      </c>
      <c r="J35" s="160"/>
      <c r="K35" s="160"/>
    </row>
    <row r="36" spans="1:11" ht="13.5">
      <c r="A36" s="365" t="s">
        <v>593</v>
      </c>
      <c r="B36" s="365" t="s">
        <v>842</v>
      </c>
      <c r="C36" s="365" t="s">
        <v>842</v>
      </c>
      <c r="D36" s="160"/>
      <c r="E36" s="160"/>
      <c r="G36" s="365" t="s">
        <v>720</v>
      </c>
      <c r="H36" s="365" t="s">
        <v>721</v>
      </c>
      <c r="I36" s="365" t="s">
        <v>721</v>
      </c>
      <c r="J36" s="160"/>
      <c r="K36" s="160"/>
    </row>
    <row r="37" spans="1:11" ht="13.5">
      <c r="A37" s="365" t="s">
        <v>594</v>
      </c>
      <c r="B37" s="365" t="s">
        <v>843</v>
      </c>
      <c r="C37" s="365" t="s">
        <v>843</v>
      </c>
      <c r="D37" s="160"/>
      <c r="E37" s="160"/>
      <c r="G37" s="364" t="s">
        <v>450</v>
      </c>
      <c r="H37" s="364" t="s">
        <v>722</v>
      </c>
      <c r="I37" s="364" t="s">
        <v>722</v>
      </c>
      <c r="J37" s="160"/>
      <c r="K37" s="160"/>
    </row>
    <row r="38" spans="1:11" ht="13.5">
      <c r="A38" s="365" t="s">
        <v>378</v>
      </c>
      <c r="B38" s="365" t="s">
        <v>844</v>
      </c>
      <c r="C38" s="365" t="s">
        <v>844</v>
      </c>
      <c r="D38" s="160"/>
      <c r="E38" s="160"/>
      <c r="G38" s="364" t="s">
        <v>453</v>
      </c>
      <c r="H38" s="364" t="s">
        <v>723</v>
      </c>
      <c r="I38" s="364" t="s">
        <v>723</v>
      </c>
      <c r="J38" s="160"/>
      <c r="K38" s="160"/>
    </row>
    <row r="39" spans="1:11" ht="13.5">
      <c r="A39" s="365" t="s">
        <v>379</v>
      </c>
      <c r="B39" s="365" t="s">
        <v>845</v>
      </c>
      <c r="C39" s="365" t="s">
        <v>845</v>
      </c>
      <c r="D39" s="160"/>
      <c r="E39" s="160"/>
      <c r="G39" s="364" t="s">
        <v>451</v>
      </c>
      <c r="H39" s="364" t="s">
        <v>724</v>
      </c>
      <c r="I39" s="364" t="s">
        <v>724</v>
      </c>
      <c r="J39" s="160"/>
      <c r="K39" s="160"/>
    </row>
    <row r="40" spans="1:11" ht="13.5">
      <c r="A40" s="365" t="s">
        <v>380</v>
      </c>
      <c r="B40" s="365" t="s">
        <v>846</v>
      </c>
      <c r="C40" s="365" t="s">
        <v>846</v>
      </c>
      <c r="D40" s="160"/>
      <c r="E40" s="160"/>
      <c r="G40" s="364" t="s">
        <v>565</v>
      </c>
      <c r="H40" s="364" t="s">
        <v>725</v>
      </c>
      <c r="I40" s="364" t="s">
        <v>725</v>
      </c>
      <c r="J40" s="160"/>
      <c r="K40" s="160"/>
    </row>
    <row r="41" spans="1:11" ht="13.5">
      <c r="A41" s="365" t="s">
        <v>381</v>
      </c>
      <c r="B41" s="365" t="s">
        <v>847</v>
      </c>
      <c r="C41" s="365" t="s">
        <v>847</v>
      </c>
      <c r="D41" s="160"/>
      <c r="E41" s="160"/>
      <c r="G41" s="364" t="s">
        <v>452</v>
      </c>
      <c r="H41" s="364" t="s">
        <v>726</v>
      </c>
      <c r="I41" s="364" t="s">
        <v>726</v>
      </c>
      <c r="J41" s="160"/>
      <c r="K41" s="160"/>
    </row>
    <row r="42" spans="1:11" ht="13.5">
      <c r="A42" s="365" t="s">
        <v>848</v>
      </c>
      <c r="B42" s="365" t="s">
        <v>849</v>
      </c>
      <c r="C42" s="365" t="s">
        <v>849</v>
      </c>
      <c r="D42" s="160"/>
      <c r="E42" s="160"/>
      <c r="G42" s="364" t="s">
        <v>454</v>
      </c>
      <c r="H42" s="364" t="s">
        <v>727</v>
      </c>
      <c r="I42" s="364" t="s">
        <v>727</v>
      </c>
      <c r="J42" s="160"/>
      <c r="K42" s="160"/>
    </row>
    <row r="43" spans="1:11" ht="13.5">
      <c r="A43" s="365" t="s">
        <v>850</v>
      </c>
      <c r="B43" s="365" t="s">
        <v>851</v>
      </c>
      <c r="C43" s="365" t="s">
        <v>851</v>
      </c>
      <c r="D43" s="160"/>
      <c r="E43" s="160"/>
      <c r="G43" s="364" t="s">
        <v>455</v>
      </c>
      <c r="H43" s="364" t="s">
        <v>728</v>
      </c>
      <c r="I43" s="364" t="s">
        <v>728</v>
      </c>
      <c r="J43" s="160"/>
      <c r="K43" s="160"/>
    </row>
    <row r="44" spans="1:11" ht="13.5">
      <c r="A44" s="365" t="s">
        <v>382</v>
      </c>
      <c r="B44" s="365" t="s">
        <v>852</v>
      </c>
      <c r="C44" s="365" t="s">
        <v>852</v>
      </c>
      <c r="D44" s="160"/>
      <c r="E44" s="160"/>
      <c r="G44" s="364" t="s">
        <v>456</v>
      </c>
      <c r="H44" s="364" t="s">
        <v>729</v>
      </c>
      <c r="I44" s="364" t="s">
        <v>729</v>
      </c>
      <c r="J44" s="160"/>
      <c r="K44" s="160"/>
    </row>
    <row r="45" spans="1:11" ht="13.5">
      <c r="A45" s="365" t="s">
        <v>383</v>
      </c>
      <c r="B45" s="365" t="s">
        <v>853</v>
      </c>
      <c r="C45" s="365" t="s">
        <v>853</v>
      </c>
      <c r="D45" s="160"/>
      <c r="E45" s="160"/>
      <c r="G45" s="364" t="s">
        <v>457</v>
      </c>
      <c r="H45" s="364" t="s">
        <v>730</v>
      </c>
      <c r="I45" s="364" t="s">
        <v>730</v>
      </c>
      <c r="J45" s="160"/>
      <c r="K45" s="160"/>
    </row>
    <row r="46" spans="1:11" ht="13.5">
      <c r="A46" s="365" t="s">
        <v>384</v>
      </c>
      <c r="B46" s="364" t="s">
        <v>854</v>
      </c>
      <c r="C46" s="364" t="s">
        <v>854</v>
      </c>
      <c r="D46" s="160"/>
      <c r="E46" s="160"/>
      <c r="G46" s="364" t="s">
        <v>458</v>
      </c>
      <c r="H46" s="364" t="s">
        <v>731</v>
      </c>
      <c r="I46" s="364" t="s">
        <v>731</v>
      </c>
      <c r="J46" s="160"/>
      <c r="K46" s="160"/>
    </row>
    <row r="47" spans="1:11" ht="13.5">
      <c r="A47" s="365" t="s">
        <v>385</v>
      </c>
      <c r="B47" s="364" t="s">
        <v>855</v>
      </c>
      <c r="C47" s="364" t="s">
        <v>855</v>
      </c>
      <c r="D47" s="160"/>
      <c r="E47" s="160"/>
      <c r="G47" s="364" t="s">
        <v>459</v>
      </c>
      <c r="H47" s="364" t="s">
        <v>732</v>
      </c>
      <c r="I47" s="364" t="s">
        <v>732</v>
      </c>
      <c r="J47" s="160"/>
      <c r="K47" s="160"/>
    </row>
    <row r="48" spans="1:11" ht="13.5">
      <c r="A48" s="365" t="s">
        <v>386</v>
      </c>
      <c r="B48" s="364" t="s">
        <v>856</v>
      </c>
      <c r="C48" s="364" t="s">
        <v>856</v>
      </c>
      <c r="D48" s="160"/>
      <c r="E48" s="160"/>
      <c r="G48" s="364" t="s">
        <v>460</v>
      </c>
      <c r="H48" s="364" t="s">
        <v>733</v>
      </c>
      <c r="I48" s="364" t="s">
        <v>733</v>
      </c>
      <c r="J48" s="160"/>
      <c r="K48" s="160"/>
    </row>
    <row r="49" spans="1:11" ht="13.5">
      <c r="A49" s="365" t="s">
        <v>367</v>
      </c>
      <c r="B49" s="365" t="s">
        <v>857</v>
      </c>
      <c r="C49" s="365" t="s">
        <v>857</v>
      </c>
      <c r="D49" s="160"/>
      <c r="E49" s="160"/>
      <c r="G49" s="364" t="s">
        <v>599</v>
      </c>
      <c r="H49" s="364" t="s">
        <v>734</v>
      </c>
      <c r="I49" s="364" t="s">
        <v>734</v>
      </c>
      <c r="J49" s="160"/>
      <c r="K49" s="160"/>
    </row>
    <row r="50" spans="1:11" ht="13.5">
      <c r="A50" s="365" t="s">
        <v>388</v>
      </c>
      <c r="B50" s="365" t="s">
        <v>858</v>
      </c>
      <c r="C50" s="365" t="s">
        <v>858</v>
      </c>
      <c r="D50" s="160"/>
      <c r="E50" s="160"/>
      <c r="G50" s="366"/>
      <c r="H50" s="367" t="s">
        <v>612</v>
      </c>
      <c r="I50" s="367" t="s">
        <v>612</v>
      </c>
      <c r="J50" s="374">
        <f>SUM(J51:J70)</f>
        <v>0</v>
      </c>
      <c r="K50" s="374">
        <f>SUM(K51:K70)</f>
        <v>0</v>
      </c>
    </row>
    <row r="51" spans="1:11" ht="13.5">
      <c r="A51" s="365" t="s">
        <v>372</v>
      </c>
      <c r="B51" s="365" t="s">
        <v>859</v>
      </c>
      <c r="C51" s="365" t="s">
        <v>859</v>
      </c>
      <c r="D51" s="160"/>
      <c r="E51" s="160"/>
      <c r="G51" s="364" t="s">
        <v>566</v>
      </c>
      <c r="H51" s="364" t="s">
        <v>735</v>
      </c>
      <c r="I51" s="364" t="s">
        <v>735</v>
      </c>
      <c r="J51" s="412"/>
      <c r="K51" s="412"/>
    </row>
    <row r="52" spans="1:11" ht="13.5">
      <c r="A52" s="365" t="s">
        <v>376</v>
      </c>
      <c r="B52" s="365" t="s">
        <v>860</v>
      </c>
      <c r="C52" s="365" t="s">
        <v>860</v>
      </c>
      <c r="D52" s="160"/>
      <c r="E52" s="160"/>
      <c r="G52" s="364" t="s">
        <v>567</v>
      </c>
      <c r="H52" s="364" t="s">
        <v>736</v>
      </c>
      <c r="I52" s="364" t="s">
        <v>736</v>
      </c>
      <c r="J52" s="412"/>
      <c r="K52" s="412"/>
    </row>
    <row r="53" spans="1:11" ht="13.5">
      <c r="A53" s="365" t="s">
        <v>377</v>
      </c>
      <c r="B53" s="365" t="s">
        <v>861</v>
      </c>
      <c r="C53" s="365" t="s">
        <v>861</v>
      </c>
      <c r="D53" s="160"/>
      <c r="E53" s="160"/>
      <c r="G53" s="364" t="s">
        <v>568</v>
      </c>
      <c r="H53" s="364" t="s">
        <v>737</v>
      </c>
      <c r="I53" s="364" t="s">
        <v>737</v>
      </c>
      <c r="J53" s="412"/>
      <c r="K53" s="412"/>
    </row>
    <row r="54" spans="1:11" ht="13.5">
      <c r="A54" s="365" t="s">
        <v>389</v>
      </c>
      <c r="B54" s="365" t="s">
        <v>862</v>
      </c>
      <c r="C54" s="365" t="s">
        <v>862</v>
      </c>
      <c r="D54" s="160"/>
      <c r="E54" s="160"/>
      <c r="G54" s="364" t="s">
        <v>569</v>
      </c>
      <c r="H54" s="364" t="s">
        <v>738</v>
      </c>
      <c r="I54" s="364" t="s">
        <v>738</v>
      </c>
      <c r="J54" s="412"/>
      <c r="K54" s="412"/>
    </row>
    <row r="55" spans="1:11" ht="13.5">
      <c r="A55" s="365" t="s">
        <v>390</v>
      </c>
      <c r="B55" s="365" t="s">
        <v>863</v>
      </c>
      <c r="C55" s="365" t="s">
        <v>863</v>
      </c>
      <c r="D55" s="160"/>
      <c r="E55" s="160"/>
      <c r="G55" s="364" t="s">
        <v>570</v>
      </c>
      <c r="H55" s="364" t="s">
        <v>739</v>
      </c>
      <c r="I55" s="364" t="s">
        <v>739</v>
      </c>
      <c r="J55" s="412"/>
      <c r="K55" s="412"/>
    </row>
    <row r="56" spans="1:11" ht="13.5">
      <c r="A56" s="365" t="s">
        <v>387</v>
      </c>
      <c r="B56" s="365" t="s">
        <v>864</v>
      </c>
      <c r="C56" s="365" t="s">
        <v>864</v>
      </c>
      <c r="D56" s="160"/>
      <c r="E56" s="160"/>
      <c r="G56" s="364" t="s">
        <v>571</v>
      </c>
      <c r="H56" s="364" t="s">
        <v>740</v>
      </c>
      <c r="I56" s="364" t="s">
        <v>740</v>
      </c>
      <c r="J56" s="412"/>
      <c r="K56" s="412"/>
    </row>
    <row r="57" spans="1:11" ht="13.5">
      <c r="A57" s="377"/>
      <c r="B57" s="381" t="s">
        <v>391</v>
      </c>
      <c r="C57" s="381" t="s">
        <v>391</v>
      </c>
      <c r="D57" s="374">
        <f>SUM(D58:D77)</f>
        <v>0</v>
      </c>
      <c r="E57" s="374">
        <f>SUM(E58:E77)</f>
        <v>0</v>
      </c>
      <c r="G57" s="364" t="s">
        <v>572</v>
      </c>
      <c r="H57" s="364" t="s">
        <v>741</v>
      </c>
      <c r="I57" s="364" t="s">
        <v>741</v>
      </c>
      <c r="J57" s="412"/>
      <c r="K57" s="412"/>
    </row>
    <row r="58" spans="1:11" ht="13.5">
      <c r="A58" s="365" t="s">
        <v>392</v>
      </c>
      <c r="B58" s="365" t="s">
        <v>865</v>
      </c>
      <c r="C58" s="365" t="s">
        <v>865</v>
      </c>
      <c r="D58" s="160"/>
      <c r="E58" s="160"/>
      <c r="G58" s="365" t="s">
        <v>742</v>
      </c>
      <c r="H58" s="365" t="s">
        <v>743</v>
      </c>
      <c r="I58" s="365" t="s">
        <v>743</v>
      </c>
      <c r="J58" s="412"/>
      <c r="K58" s="412"/>
    </row>
    <row r="59" spans="1:11" ht="13.5">
      <c r="A59" s="365" t="s">
        <v>393</v>
      </c>
      <c r="B59" s="365" t="s">
        <v>866</v>
      </c>
      <c r="C59" s="365" t="s">
        <v>866</v>
      </c>
      <c r="D59" s="160"/>
      <c r="E59" s="160"/>
      <c r="G59" s="365" t="s">
        <v>744</v>
      </c>
      <c r="H59" s="365" t="s">
        <v>745</v>
      </c>
      <c r="I59" s="365" t="s">
        <v>745</v>
      </c>
      <c r="J59" s="412"/>
      <c r="K59" s="412"/>
    </row>
    <row r="60" spans="1:11" ht="13.5">
      <c r="A60" s="365" t="s">
        <v>602</v>
      </c>
      <c r="B60" s="365" t="s">
        <v>867</v>
      </c>
      <c r="C60" s="365" t="s">
        <v>867</v>
      </c>
      <c r="D60" s="160"/>
      <c r="E60" s="160"/>
      <c r="G60" s="365" t="s">
        <v>746</v>
      </c>
      <c r="H60" s="365" t="s">
        <v>747</v>
      </c>
      <c r="I60" s="365" t="s">
        <v>747</v>
      </c>
      <c r="J60" s="412"/>
      <c r="K60" s="412"/>
    </row>
    <row r="61" spans="1:11" ht="13.5">
      <c r="A61" s="365" t="s">
        <v>394</v>
      </c>
      <c r="B61" s="365" t="s">
        <v>868</v>
      </c>
      <c r="C61" s="365" t="s">
        <v>868</v>
      </c>
      <c r="D61" s="160"/>
      <c r="E61" s="160"/>
      <c r="G61" s="364" t="s">
        <v>461</v>
      </c>
      <c r="H61" s="364" t="s">
        <v>748</v>
      </c>
      <c r="I61" s="364" t="s">
        <v>748</v>
      </c>
      <c r="J61" s="412"/>
      <c r="K61" s="412"/>
    </row>
    <row r="62" spans="1:11" ht="13.5">
      <c r="A62" s="365" t="s">
        <v>395</v>
      </c>
      <c r="B62" s="365" t="s">
        <v>869</v>
      </c>
      <c r="C62" s="365" t="s">
        <v>869</v>
      </c>
      <c r="D62" s="160"/>
      <c r="E62" s="160"/>
      <c r="G62" s="364" t="s">
        <v>462</v>
      </c>
      <c r="H62" s="364" t="s">
        <v>749</v>
      </c>
      <c r="I62" s="364" t="s">
        <v>749</v>
      </c>
      <c r="J62" s="412"/>
      <c r="K62" s="412"/>
    </row>
    <row r="63" spans="1:11" ht="13.5">
      <c r="A63" s="365" t="s">
        <v>396</v>
      </c>
      <c r="B63" s="365" t="s">
        <v>870</v>
      </c>
      <c r="C63" s="365" t="s">
        <v>870</v>
      </c>
      <c r="D63" s="160"/>
      <c r="E63" s="160"/>
      <c r="G63" s="364" t="s">
        <v>463</v>
      </c>
      <c r="H63" s="364" t="s">
        <v>750</v>
      </c>
      <c r="I63" s="364" t="s">
        <v>750</v>
      </c>
      <c r="J63" s="412"/>
      <c r="K63" s="412"/>
    </row>
    <row r="64" spans="1:11" ht="13.5">
      <c r="A64" s="365" t="s">
        <v>397</v>
      </c>
      <c r="B64" s="365" t="s">
        <v>871</v>
      </c>
      <c r="C64" s="365" t="s">
        <v>871</v>
      </c>
      <c r="D64" s="160"/>
      <c r="E64" s="160"/>
      <c r="G64" s="364" t="s">
        <v>464</v>
      </c>
      <c r="H64" s="364" t="s">
        <v>751</v>
      </c>
      <c r="I64" s="364" t="s">
        <v>751</v>
      </c>
      <c r="J64" s="412"/>
      <c r="K64" s="412"/>
    </row>
    <row r="65" spans="1:11" ht="13.5">
      <c r="A65" s="365" t="s">
        <v>398</v>
      </c>
      <c r="B65" s="365" t="s">
        <v>872</v>
      </c>
      <c r="C65" s="365" t="s">
        <v>872</v>
      </c>
      <c r="D65" s="160"/>
      <c r="E65" s="160"/>
      <c r="G65" s="364" t="s">
        <v>465</v>
      </c>
      <c r="H65" s="364" t="s">
        <v>752</v>
      </c>
      <c r="I65" s="364" t="s">
        <v>752</v>
      </c>
      <c r="J65" s="412"/>
      <c r="K65" s="412"/>
    </row>
    <row r="66" spans="1:11" ht="13.5">
      <c r="A66" s="365" t="s">
        <v>399</v>
      </c>
      <c r="B66" s="365" t="s">
        <v>873</v>
      </c>
      <c r="C66" s="365" t="s">
        <v>873</v>
      </c>
      <c r="D66" s="160"/>
      <c r="E66" s="160"/>
      <c r="G66" s="364" t="s">
        <v>466</v>
      </c>
      <c r="H66" s="364" t="s">
        <v>753</v>
      </c>
      <c r="I66" s="364" t="s">
        <v>753</v>
      </c>
      <c r="J66" s="412"/>
      <c r="K66" s="412"/>
    </row>
    <row r="67" spans="1:11" ht="13.5">
      <c r="A67" s="365" t="s">
        <v>589</v>
      </c>
      <c r="B67" s="365" t="s">
        <v>874</v>
      </c>
      <c r="C67" s="365" t="s">
        <v>874</v>
      </c>
      <c r="D67" s="160"/>
      <c r="E67" s="160"/>
      <c r="G67" s="364" t="s">
        <v>467</v>
      </c>
      <c r="H67" s="364" t="s">
        <v>754</v>
      </c>
      <c r="I67" s="364" t="s">
        <v>754</v>
      </c>
      <c r="J67" s="412"/>
      <c r="K67" s="412"/>
    </row>
    <row r="68" spans="1:11" ht="13.5">
      <c r="A68" s="365" t="s">
        <v>590</v>
      </c>
      <c r="B68" s="365" t="s">
        <v>875</v>
      </c>
      <c r="C68" s="365" t="s">
        <v>875</v>
      </c>
      <c r="D68" s="160"/>
      <c r="E68" s="160"/>
      <c r="G68" s="365" t="s">
        <v>755</v>
      </c>
      <c r="H68" s="364" t="s">
        <v>756</v>
      </c>
      <c r="I68" s="364" t="s">
        <v>756</v>
      </c>
      <c r="J68" s="412"/>
      <c r="K68" s="412"/>
    </row>
    <row r="69" spans="1:11" ht="13.5">
      <c r="A69" s="365" t="s">
        <v>400</v>
      </c>
      <c r="B69" s="365" t="s">
        <v>876</v>
      </c>
      <c r="C69" s="365" t="s">
        <v>876</v>
      </c>
      <c r="D69" s="160"/>
      <c r="E69" s="160"/>
      <c r="G69" s="365" t="s">
        <v>757</v>
      </c>
      <c r="H69" s="365" t="s">
        <v>758</v>
      </c>
      <c r="I69" s="365" t="s">
        <v>758</v>
      </c>
      <c r="J69" s="412"/>
      <c r="K69" s="412"/>
    </row>
    <row r="70" spans="1:11" ht="13.5">
      <c r="A70" s="365" t="s">
        <v>401</v>
      </c>
      <c r="B70" s="365" t="s">
        <v>877</v>
      </c>
      <c r="C70" s="365" t="s">
        <v>877</v>
      </c>
      <c r="D70" s="160"/>
      <c r="E70" s="160"/>
      <c r="G70" s="365" t="s">
        <v>928</v>
      </c>
      <c r="H70" s="365" t="s">
        <v>929</v>
      </c>
      <c r="I70" s="365" t="s">
        <v>929</v>
      </c>
      <c r="J70" s="412"/>
      <c r="K70" s="412"/>
    </row>
    <row r="71" spans="1:11" ht="13.5">
      <c r="A71" s="365" t="s">
        <v>402</v>
      </c>
      <c r="B71" s="365" t="s">
        <v>878</v>
      </c>
      <c r="C71" s="365" t="s">
        <v>878</v>
      </c>
      <c r="D71" s="160"/>
      <c r="E71" s="160"/>
      <c r="G71" s="366"/>
      <c r="H71" s="367" t="s">
        <v>613</v>
      </c>
      <c r="I71" s="373"/>
      <c r="J71" s="374">
        <f>SUM(J72:J97)</f>
        <v>0</v>
      </c>
      <c r="K71" s="374">
        <f>SUM(K72:K97)</f>
        <v>0</v>
      </c>
    </row>
    <row r="72" spans="1:11" ht="13.5">
      <c r="A72" s="365" t="s">
        <v>403</v>
      </c>
      <c r="B72" s="365" t="s">
        <v>879</v>
      </c>
      <c r="C72" s="365" t="s">
        <v>879</v>
      </c>
      <c r="D72" s="160"/>
      <c r="E72" s="160"/>
      <c r="G72" s="364" t="s">
        <v>468</v>
      </c>
      <c r="H72" s="364" t="s">
        <v>759</v>
      </c>
      <c r="I72" s="364" t="s">
        <v>759</v>
      </c>
      <c r="J72" s="160"/>
      <c r="K72" s="160"/>
    </row>
    <row r="73" spans="1:11" ht="13.5">
      <c r="A73" s="365" t="s">
        <v>405</v>
      </c>
      <c r="B73" s="365" t="s">
        <v>880</v>
      </c>
      <c r="C73" s="365" t="s">
        <v>880</v>
      </c>
      <c r="D73" s="160"/>
      <c r="E73" s="160"/>
      <c r="G73" s="364" t="s">
        <v>469</v>
      </c>
      <c r="H73" s="364" t="s">
        <v>760</v>
      </c>
      <c r="I73" s="364" t="s">
        <v>760</v>
      </c>
      <c r="J73" s="160"/>
      <c r="K73" s="160"/>
    </row>
    <row r="74" spans="1:11" ht="13.5">
      <c r="A74" s="365" t="s">
        <v>404</v>
      </c>
      <c r="B74" s="365" t="s">
        <v>881</v>
      </c>
      <c r="C74" s="365" t="s">
        <v>881</v>
      </c>
      <c r="D74" s="160"/>
      <c r="E74" s="160"/>
      <c r="G74" s="364" t="s">
        <v>470</v>
      </c>
      <c r="H74" s="364" t="s">
        <v>761</v>
      </c>
      <c r="I74" s="364" t="s">
        <v>761</v>
      </c>
      <c r="J74" s="160"/>
      <c r="K74" s="160"/>
    </row>
    <row r="75" spans="1:11" ht="13.5">
      <c r="A75" s="365" t="s">
        <v>406</v>
      </c>
      <c r="B75" s="365" t="s">
        <v>882</v>
      </c>
      <c r="C75" s="365" t="s">
        <v>882</v>
      </c>
      <c r="D75" s="160"/>
      <c r="E75" s="160"/>
      <c r="G75" s="364" t="s">
        <v>471</v>
      </c>
      <c r="H75" s="364" t="s">
        <v>762</v>
      </c>
      <c r="I75" s="364" t="s">
        <v>762</v>
      </c>
      <c r="J75" s="160"/>
      <c r="K75" s="160"/>
    </row>
    <row r="76" spans="1:11" ht="13.5">
      <c r="A76" s="365" t="s">
        <v>407</v>
      </c>
      <c r="B76" s="365" t="s">
        <v>883</v>
      </c>
      <c r="C76" s="365" t="s">
        <v>883</v>
      </c>
      <c r="D76" s="160"/>
      <c r="E76" s="160"/>
      <c r="G76" s="364" t="s">
        <v>472</v>
      </c>
      <c r="H76" s="364" t="s">
        <v>763</v>
      </c>
      <c r="I76" s="364" t="s">
        <v>763</v>
      </c>
      <c r="J76" s="160"/>
      <c r="K76" s="160"/>
    </row>
    <row r="77" spans="1:11" ht="13.5">
      <c r="A77" s="365" t="s">
        <v>884</v>
      </c>
      <c r="B77" s="365" t="s">
        <v>885</v>
      </c>
      <c r="C77" s="365" t="s">
        <v>885</v>
      </c>
      <c r="D77" s="160"/>
      <c r="E77" s="160"/>
      <c r="G77" s="364" t="s">
        <v>473</v>
      </c>
      <c r="H77" s="364" t="s">
        <v>764</v>
      </c>
      <c r="I77" s="364" t="s">
        <v>764</v>
      </c>
      <c r="J77" s="160"/>
      <c r="K77" s="160"/>
    </row>
    <row r="78" spans="1:11" ht="13.5">
      <c r="A78" s="377"/>
      <c r="B78" s="381" t="s">
        <v>603</v>
      </c>
      <c r="C78" s="381" t="s">
        <v>603</v>
      </c>
      <c r="D78" s="374">
        <f>SUM(D79:D93)</f>
        <v>0</v>
      </c>
      <c r="E78" s="374">
        <f>SUM(E79:E93)</f>
        <v>0</v>
      </c>
      <c r="G78" s="364" t="s">
        <v>474</v>
      </c>
      <c r="H78" s="364" t="s">
        <v>765</v>
      </c>
      <c r="I78" s="364" t="s">
        <v>765</v>
      </c>
      <c r="J78" s="160"/>
      <c r="K78" s="160"/>
    </row>
    <row r="79" spans="1:11" ht="13.5">
      <c r="A79" s="365" t="s">
        <v>408</v>
      </c>
      <c r="B79" s="365" t="s">
        <v>886</v>
      </c>
      <c r="C79" s="365" t="s">
        <v>886</v>
      </c>
      <c r="D79" s="160"/>
      <c r="E79" s="160"/>
      <c r="G79" s="364" t="s">
        <v>475</v>
      </c>
      <c r="H79" s="364" t="s">
        <v>766</v>
      </c>
      <c r="I79" s="364" t="s">
        <v>766</v>
      </c>
      <c r="J79" s="160"/>
      <c r="K79" s="160"/>
    </row>
    <row r="80" spans="1:11" ht="13.5">
      <c r="A80" s="365" t="s">
        <v>409</v>
      </c>
      <c r="B80" s="365" t="s">
        <v>887</v>
      </c>
      <c r="C80" s="365" t="s">
        <v>887</v>
      </c>
      <c r="D80" s="160"/>
      <c r="E80" s="160"/>
      <c r="G80" s="364" t="s">
        <v>476</v>
      </c>
      <c r="H80" s="364" t="s">
        <v>767</v>
      </c>
      <c r="I80" s="364" t="s">
        <v>767</v>
      </c>
      <c r="J80" s="160"/>
      <c r="K80" s="160"/>
    </row>
    <row r="81" spans="1:11" ht="13.5">
      <c r="A81" s="365" t="s">
        <v>410</v>
      </c>
      <c r="B81" s="365" t="s">
        <v>888</v>
      </c>
      <c r="C81" s="365" t="s">
        <v>888</v>
      </c>
      <c r="D81" s="160"/>
      <c r="E81" s="160"/>
      <c r="G81" s="364" t="s">
        <v>477</v>
      </c>
      <c r="H81" s="364" t="s">
        <v>768</v>
      </c>
      <c r="I81" s="364" t="s">
        <v>768</v>
      </c>
      <c r="J81" s="160"/>
      <c r="K81" s="160"/>
    </row>
    <row r="82" spans="1:11" ht="13.5">
      <c r="A82" s="365" t="s">
        <v>411</v>
      </c>
      <c r="B82" s="365" t="s">
        <v>889</v>
      </c>
      <c r="C82" s="365" t="s">
        <v>889</v>
      </c>
      <c r="D82" s="160"/>
      <c r="E82" s="160"/>
      <c r="G82" s="364" t="s">
        <v>478</v>
      </c>
      <c r="H82" s="364" t="s">
        <v>769</v>
      </c>
      <c r="I82" s="364" t="s">
        <v>769</v>
      </c>
      <c r="J82" s="160"/>
      <c r="K82" s="160"/>
    </row>
    <row r="83" spans="1:11" ht="13.5">
      <c r="A83" s="365" t="s">
        <v>412</v>
      </c>
      <c r="B83" s="365" t="s">
        <v>890</v>
      </c>
      <c r="C83" s="365" t="s">
        <v>890</v>
      </c>
      <c r="D83" s="160"/>
      <c r="E83" s="160"/>
      <c r="G83" s="364" t="s">
        <v>479</v>
      </c>
      <c r="H83" s="364" t="s">
        <v>770</v>
      </c>
      <c r="I83" s="364" t="s">
        <v>770</v>
      </c>
      <c r="J83" s="160"/>
      <c r="K83" s="160"/>
    </row>
    <row r="84" spans="1:11" ht="13.5">
      <c r="A84" s="365" t="s">
        <v>413</v>
      </c>
      <c r="B84" s="365" t="s">
        <v>891</v>
      </c>
      <c r="C84" s="365" t="s">
        <v>891</v>
      </c>
      <c r="D84" s="160"/>
      <c r="E84" s="160"/>
      <c r="G84" s="364" t="s">
        <v>480</v>
      </c>
      <c r="H84" s="364" t="s">
        <v>771</v>
      </c>
      <c r="I84" s="364" t="s">
        <v>771</v>
      </c>
      <c r="J84" s="160"/>
      <c r="K84" s="160"/>
    </row>
    <row r="85" spans="1:11" ht="13.5">
      <c r="A85" s="365" t="s">
        <v>414</v>
      </c>
      <c r="B85" s="365" t="s">
        <v>892</v>
      </c>
      <c r="C85" s="365" t="s">
        <v>892</v>
      </c>
      <c r="D85" s="160"/>
      <c r="E85" s="160"/>
      <c r="G85" s="364" t="s">
        <v>481</v>
      </c>
      <c r="H85" s="364" t="s">
        <v>772</v>
      </c>
      <c r="I85" s="364" t="s">
        <v>772</v>
      </c>
      <c r="J85" s="160"/>
      <c r="K85" s="160"/>
    </row>
    <row r="86" spans="1:11" ht="13.5">
      <c r="A86" s="365" t="s">
        <v>415</v>
      </c>
      <c r="B86" s="365" t="s">
        <v>604</v>
      </c>
      <c r="C86" s="365" t="s">
        <v>604</v>
      </c>
      <c r="D86" s="160"/>
      <c r="E86" s="160"/>
      <c r="G86" s="364" t="s">
        <v>482</v>
      </c>
      <c r="H86" s="364" t="s">
        <v>773</v>
      </c>
      <c r="I86" s="364" t="s">
        <v>773</v>
      </c>
      <c r="J86" s="160"/>
      <c r="K86" s="160"/>
    </row>
    <row r="87" spans="1:11" ht="13.5">
      <c r="A87" s="365" t="s">
        <v>416</v>
      </c>
      <c r="B87" s="365" t="s">
        <v>893</v>
      </c>
      <c r="C87" s="365" t="s">
        <v>893</v>
      </c>
      <c r="D87" s="160"/>
      <c r="E87" s="160"/>
      <c r="G87" s="364" t="s">
        <v>483</v>
      </c>
      <c r="H87" s="364" t="s">
        <v>774</v>
      </c>
      <c r="I87" s="364" t="s">
        <v>774</v>
      </c>
      <c r="J87" s="160"/>
      <c r="K87" s="160"/>
    </row>
    <row r="88" spans="1:11" ht="13.5">
      <c r="A88" s="365" t="s">
        <v>417</v>
      </c>
      <c r="B88" s="365" t="s">
        <v>894</v>
      </c>
      <c r="C88" s="365" t="s">
        <v>894</v>
      </c>
      <c r="D88" s="160"/>
      <c r="E88" s="160"/>
      <c r="G88" s="364" t="s">
        <v>484</v>
      </c>
      <c r="H88" s="364" t="s">
        <v>775</v>
      </c>
      <c r="I88" s="364" t="s">
        <v>775</v>
      </c>
      <c r="J88" s="160"/>
      <c r="K88" s="160"/>
    </row>
    <row r="89" spans="1:11" ht="13.5">
      <c r="A89" s="365" t="s">
        <v>418</v>
      </c>
      <c r="B89" s="365" t="s">
        <v>895</v>
      </c>
      <c r="C89" s="365" t="s">
        <v>895</v>
      </c>
      <c r="D89" s="160"/>
      <c r="E89" s="160"/>
      <c r="G89" s="364" t="s">
        <v>485</v>
      </c>
      <c r="H89" s="364" t="s">
        <v>776</v>
      </c>
      <c r="I89" s="364" t="s">
        <v>810</v>
      </c>
      <c r="J89" s="160"/>
      <c r="K89" s="160"/>
    </row>
    <row r="90" spans="1:11" ht="13.5">
      <c r="A90" s="365" t="s">
        <v>419</v>
      </c>
      <c r="B90" s="365" t="s">
        <v>896</v>
      </c>
      <c r="C90" s="365" t="s">
        <v>896</v>
      </c>
      <c r="D90" s="160"/>
      <c r="E90" s="160"/>
      <c r="G90" s="364" t="s">
        <v>486</v>
      </c>
      <c r="H90" s="364" t="s">
        <v>777</v>
      </c>
      <c r="I90" s="364" t="s">
        <v>777</v>
      </c>
      <c r="J90" s="160"/>
      <c r="K90" s="160"/>
    </row>
    <row r="91" spans="1:11" ht="13.5">
      <c r="A91" s="365" t="s">
        <v>562</v>
      </c>
      <c r="B91" s="365" t="s">
        <v>897</v>
      </c>
      <c r="C91" s="365" t="s">
        <v>897</v>
      </c>
      <c r="D91" s="160"/>
      <c r="E91" s="160"/>
      <c r="G91" s="364" t="s">
        <v>578</v>
      </c>
      <c r="H91" s="364" t="s">
        <v>778</v>
      </c>
      <c r="I91" s="364" t="s">
        <v>778</v>
      </c>
      <c r="J91" s="160"/>
      <c r="K91" s="160"/>
    </row>
    <row r="92" spans="1:11" ht="13.5">
      <c r="A92" s="365" t="s">
        <v>563</v>
      </c>
      <c r="B92" s="365" t="s">
        <v>898</v>
      </c>
      <c r="C92" s="365" t="s">
        <v>898</v>
      </c>
      <c r="D92" s="160"/>
      <c r="E92" s="160"/>
      <c r="G92" s="364" t="s">
        <v>487</v>
      </c>
      <c r="H92" s="364" t="s">
        <v>779</v>
      </c>
      <c r="I92" s="364" t="s">
        <v>779</v>
      </c>
      <c r="J92" s="160"/>
      <c r="K92" s="160"/>
    </row>
    <row r="93" spans="1:11" ht="13.5">
      <c r="A93" s="365" t="s">
        <v>564</v>
      </c>
      <c r="B93" s="365" t="s">
        <v>899</v>
      </c>
      <c r="C93" s="365" t="s">
        <v>899</v>
      </c>
      <c r="D93" s="160"/>
      <c r="E93" s="160"/>
      <c r="G93" s="364" t="s">
        <v>488</v>
      </c>
      <c r="H93" s="364" t="s">
        <v>780</v>
      </c>
      <c r="I93" s="364" t="s">
        <v>780</v>
      </c>
      <c r="J93" s="160"/>
      <c r="K93" s="160"/>
    </row>
    <row r="94" spans="1:11" ht="13.5">
      <c r="A94" s="377"/>
      <c r="B94" s="381" t="s">
        <v>605</v>
      </c>
      <c r="C94" s="381" t="s">
        <v>605</v>
      </c>
      <c r="D94" s="374">
        <f>SUM(D95:D99)</f>
        <v>0</v>
      </c>
      <c r="E94" s="374">
        <f>SUM(E95:E99)</f>
        <v>0</v>
      </c>
      <c r="G94" s="364" t="s">
        <v>489</v>
      </c>
      <c r="H94" s="364" t="s">
        <v>781</v>
      </c>
      <c r="I94" s="364" t="s">
        <v>781</v>
      </c>
      <c r="J94" s="160"/>
      <c r="K94" s="160"/>
    </row>
    <row r="95" spans="1:11" ht="13.5">
      <c r="A95" s="365" t="s">
        <v>420</v>
      </c>
      <c r="B95" s="365" t="s">
        <v>900</v>
      </c>
      <c r="C95" s="365" t="s">
        <v>900</v>
      </c>
      <c r="D95" s="160"/>
      <c r="E95" s="160"/>
      <c r="G95" s="364" t="s">
        <v>490</v>
      </c>
      <c r="H95" s="364" t="s">
        <v>782</v>
      </c>
      <c r="I95" s="364" t="s">
        <v>782</v>
      </c>
      <c r="J95" s="160"/>
      <c r="K95" s="160"/>
    </row>
    <row r="96" spans="1:11" ht="13.5">
      <c r="A96" s="365" t="s">
        <v>901</v>
      </c>
      <c r="B96" s="365" t="s">
        <v>902</v>
      </c>
      <c r="C96" s="365" t="s">
        <v>902</v>
      </c>
      <c r="D96" s="160"/>
      <c r="E96" s="160"/>
      <c r="G96" s="364" t="s">
        <v>491</v>
      </c>
      <c r="H96" s="364" t="s">
        <v>783</v>
      </c>
      <c r="I96" s="364" t="s">
        <v>783</v>
      </c>
      <c r="J96" s="375"/>
      <c r="K96" s="375"/>
    </row>
    <row r="97" spans="1:11" ht="13.5">
      <c r="A97" s="365" t="s">
        <v>421</v>
      </c>
      <c r="B97" s="365" t="s">
        <v>903</v>
      </c>
      <c r="C97" s="365" t="s">
        <v>903</v>
      </c>
      <c r="D97" s="160"/>
      <c r="E97" s="160"/>
      <c r="G97" s="364" t="s">
        <v>573</v>
      </c>
      <c r="H97" s="364" t="s">
        <v>784</v>
      </c>
      <c r="I97" s="364" t="s">
        <v>784</v>
      </c>
      <c r="J97" s="376"/>
      <c r="K97" s="376"/>
    </row>
    <row r="98" spans="1:11" ht="13.5">
      <c r="A98" s="365" t="s">
        <v>422</v>
      </c>
      <c r="B98" s="365" t="s">
        <v>904</v>
      </c>
      <c r="C98" s="365" t="s">
        <v>904</v>
      </c>
      <c r="D98" s="160"/>
      <c r="E98" s="160"/>
      <c r="G98" s="366"/>
      <c r="H98" s="367" t="s">
        <v>492</v>
      </c>
      <c r="I98" s="367" t="s">
        <v>492</v>
      </c>
      <c r="J98" s="374">
        <f>SUM(J99:J105)</f>
        <v>0</v>
      </c>
      <c r="K98" s="374">
        <f>SUM(K99:K105)</f>
        <v>0</v>
      </c>
    </row>
    <row r="99" spans="1:11" ht="13.5">
      <c r="A99" s="365" t="s">
        <v>423</v>
      </c>
      <c r="B99" s="365" t="s">
        <v>905</v>
      </c>
      <c r="C99" s="365" t="s">
        <v>905</v>
      </c>
      <c r="D99" s="160"/>
      <c r="E99" s="160"/>
      <c r="G99" s="364" t="s">
        <v>596</v>
      </c>
      <c r="H99" s="364" t="s">
        <v>785</v>
      </c>
      <c r="I99" s="364" t="s">
        <v>811</v>
      </c>
      <c r="J99" s="160"/>
      <c r="K99" s="160"/>
    </row>
    <row r="100" spans="1:11" ht="13.5">
      <c r="A100" s="377"/>
      <c r="B100" s="381" t="s">
        <v>606</v>
      </c>
      <c r="C100" s="381" t="s">
        <v>606</v>
      </c>
      <c r="D100" s="374">
        <f>SUM(D101:D103)</f>
        <v>0</v>
      </c>
      <c r="E100" s="374">
        <f>SUM(E101:E103)</f>
        <v>0</v>
      </c>
      <c r="G100" s="364" t="s">
        <v>597</v>
      </c>
      <c r="H100" s="364" t="s">
        <v>786</v>
      </c>
      <c r="I100" s="364" t="s">
        <v>786</v>
      </c>
      <c r="J100" s="160"/>
      <c r="K100" s="160"/>
    </row>
    <row r="101" spans="1:11" ht="13.5">
      <c r="A101" s="365" t="s">
        <v>424</v>
      </c>
      <c r="B101" s="365" t="s">
        <v>906</v>
      </c>
      <c r="C101" s="365" t="s">
        <v>906</v>
      </c>
      <c r="D101" s="160"/>
      <c r="E101" s="160"/>
      <c r="G101" s="365" t="s">
        <v>787</v>
      </c>
      <c r="H101" s="365" t="s">
        <v>788</v>
      </c>
      <c r="I101" s="365" t="s">
        <v>788</v>
      </c>
      <c r="J101" s="160"/>
      <c r="K101" s="160"/>
    </row>
    <row r="102" spans="1:11" ht="13.5">
      <c r="A102" s="365" t="s">
        <v>425</v>
      </c>
      <c r="B102" s="365" t="s">
        <v>907</v>
      </c>
      <c r="C102" s="365" t="s">
        <v>907</v>
      </c>
      <c r="D102" s="160"/>
      <c r="E102" s="160"/>
      <c r="G102" s="364" t="s">
        <v>493</v>
      </c>
      <c r="H102" s="364" t="s">
        <v>789</v>
      </c>
      <c r="I102" s="364" t="s">
        <v>812</v>
      </c>
      <c r="J102" s="160"/>
      <c r="K102" s="160"/>
    </row>
    <row r="103" spans="1:11" ht="13.5">
      <c r="A103" s="365" t="s">
        <v>426</v>
      </c>
      <c r="B103" s="365" t="s">
        <v>908</v>
      </c>
      <c r="C103" s="365" t="s">
        <v>908</v>
      </c>
      <c r="D103" s="160"/>
      <c r="E103" s="160"/>
      <c r="G103" s="364" t="s">
        <v>494</v>
      </c>
      <c r="H103" s="364" t="s">
        <v>790</v>
      </c>
      <c r="I103" s="364" t="s">
        <v>790</v>
      </c>
      <c r="J103" s="160"/>
      <c r="K103" s="160"/>
    </row>
    <row r="104" spans="1:11" ht="13.5">
      <c r="A104" s="377"/>
      <c r="B104" s="381" t="s">
        <v>607</v>
      </c>
      <c r="C104" s="381" t="s">
        <v>607</v>
      </c>
      <c r="D104" s="374">
        <f>D105</f>
        <v>0</v>
      </c>
      <c r="E104" s="374">
        <f>E105</f>
        <v>0</v>
      </c>
      <c r="G104" s="364" t="s">
        <v>495</v>
      </c>
      <c r="H104" s="364" t="s">
        <v>791</v>
      </c>
      <c r="I104" s="364" t="s">
        <v>791</v>
      </c>
      <c r="J104" s="160"/>
      <c r="K104" s="160"/>
    </row>
    <row r="105" spans="1:11" ht="13.5">
      <c r="A105" s="365" t="s">
        <v>427</v>
      </c>
      <c r="B105" s="365" t="s">
        <v>608</v>
      </c>
      <c r="C105" s="365" t="s">
        <v>608</v>
      </c>
      <c r="D105" s="160"/>
      <c r="E105" s="160"/>
      <c r="G105" s="364" t="s">
        <v>496</v>
      </c>
      <c r="H105" s="364" t="s">
        <v>792</v>
      </c>
      <c r="I105" s="364" t="s">
        <v>813</v>
      </c>
      <c r="J105" s="160"/>
      <c r="K105" s="160"/>
    </row>
    <row r="106" spans="1:11" ht="13.5">
      <c r="A106" s="161"/>
      <c r="B106" s="161"/>
      <c r="C106" s="161"/>
      <c r="D106" s="161"/>
      <c r="E106" s="161"/>
      <c r="G106" s="366"/>
      <c r="H106" s="367" t="s">
        <v>614</v>
      </c>
      <c r="I106" s="367" t="s">
        <v>614</v>
      </c>
      <c r="J106" s="374">
        <f>SUM(J107:J120)</f>
        <v>0</v>
      </c>
      <c r="K106" s="374">
        <f>SUM(K107:K120)</f>
        <v>0</v>
      </c>
    </row>
    <row r="107" spans="1:11" ht="13.5">
      <c r="A107" s="161"/>
      <c r="B107" s="161"/>
      <c r="C107" s="161"/>
      <c r="D107" s="161"/>
      <c r="E107" s="161"/>
      <c r="G107" s="364" t="s">
        <v>497</v>
      </c>
      <c r="H107" s="364" t="s">
        <v>793</v>
      </c>
      <c r="I107" s="364" t="s">
        <v>793</v>
      </c>
      <c r="J107" s="160"/>
      <c r="K107" s="160"/>
    </row>
    <row r="108" spans="1:11" ht="13.5">
      <c r="A108" s="162"/>
      <c r="B108" s="162"/>
      <c r="C108" s="163"/>
      <c r="D108" s="163"/>
      <c r="E108" s="164"/>
      <c r="G108" s="364" t="s">
        <v>498</v>
      </c>
      <c r="H108" s="364" t="s">
        <v>794</v>
      </c>
      <c r="I108" s="364" t="s">
        <v>814</v>
      </c>
      <c r="J108" s="160"/>
      <c r="K108" s="160"/>
    </row>
    <row r="109" spans="1:11" ht="13.5">
      <c r="A109" s="161"/>
      <c r="B109" s="161"/>
      <c r="C109" s="161"/>
      <c r="D109" s="161"/>
      <c r="E109" s="161"/>
      <c r="G109" s="364" t="s">
        <v>499</v>
      </c>
      <c r="H109" s="364" t="s">
        <v>795</v>
      </c>
      <c r="I109" s="364" t="s">
        <v>795</v>
      </c>
      <c r="J109" s="160"/>
      <c r="K109" s="160"/>
    </row>
    <row r="110" spans="1:11" ht="13.5">
      <c r="A110" s="161"/>
      <c r="B110" s="161"/>
      <c r="C110" s="161"/>
      <c r="D110" s="161"/>
      <c r="E110" s="161"/>
      <c r="G110" s="364" t="s">
        <v>500</v>
      </c>
      <c r="H110" s="364" t="s">
        <v>796</v>
      </c>
      <c r="I110" s="364" t="s">
        <v>796</v>
      </c>
      <c r="J110" s="160"/>
      <c r="K110" s="160"/>
    </row>
    <row r="111" spans="1:11" ht="13.5">
      <c r="A111" s="161"/>
      <c r="B111" s="161"/>
      <c r="C111" s="161"/>
      <c r="D111" s="161"/>
      <c r="E111" s="161"/>
      <c r="G111" s="364" t="s">
        <v>501</v>
      </c>
      <c r="H111" s="364" t="s">
        <v>797</v>
      </c>
      <c r="I111" s="364" t="s">
        <v>797</v>
      </c>
      <c r="J111" s="160"/>
      <c r="K111" s="160"/>
    </row>
    <row r="112" spans="1:11" ht="13.5">
      <c r="A112" s="161"/>
      <c r="B112" s="161"/>
      <c r="C112" s="161"/>
      <c r="D112" s="161"/>
      <c r="E112" s="161"/>
      <c r="G112" s="364" t="s">
        <v>502</v>
      </c>
      <c r="H112" s="364" t="s">
        <v>798</v>
      </c>
      <c r="I112" s="364" t="s">
        <v>798</v>
      </c>
      <c r="J112" s="160"/>
      <c r="K112" s="160"/>
    </row>
    <row r="113" spans="1:11" ht="13.5">
      <c r="A113" s="161"/>
      <c r="B113" s="161"/>
      <c r="C113" s="161"/>
      <c r="D113" s="161"/>
      <c r="E113" s="161"/>
      <c r="G113" s="364" t="s">
        <v>503</v>
      </c>
      <c r="H113" s="364" t="s">
        <v>799</v>
      </c>
      <c r="I113" s="364" t="s">
        <v>799</v>
      </c>
      <c r="J113" s="160"/>
      <c r="K113" s="160"/>
    </row>
    <row r="114" spans="1:11" ht="13.5">
      <c r="A114" s="162"/>
      <c r="B114" s="162"/>
      <c r="C114" s="163"/>
      <c r="D114" s="163"/>
      <c r="E114" s="164"/>
      <c r="G114" s="364" t="s">
        <v>504</v>
      </c>
      <c r="H114" s="364" t="s">
        <v>800</v>
      </c>
      <c r="I114" s="364" t="s">
        <v>800</v>
      </c>
      <c r="J114" s="160"/>
      <c r="K114" s="160"/>
    </row>
    <row r="115" spans="1:9" ht="13.5">
      <c r="A115" s="161"/>
      <c r="B115" s="161"/>
      <c r="C115" s="161"/>
      <c r="D115" s="161"/>
      <c r="E115" s="161"/>
      <c r="G115" s="364" t="s">
        <v>505</v>
      </c>
      <c r="H115" s="364" t="s">
        <v>801</v>
      </c>
      <c r="I115" s="364" t="s">
        <v>801</v>
      </c>
    </row>
    <row r="116" spans="1:11" ht="13.5">
      <c r="A116" s="161"/>
      <c r="B116" s="161"/>
      <c r="C116" s="161"/>
      <c r="D116" s="161"/>
      <c r="E116" s="161"/>
      <c r="G116" s="364" t="s">
        <v>506</v>
      </c>
      <c r="H116" s="364" t="s">
        <v>802</v>
      </c>
      <c r="I116" s="364" t="s">
        <v>802</v>
      </c>
      <c r="J116" s="160"/>
      <c r="K116" s="160"/>
    </row>
    <row r="117" spans="3:11" ht="13.5">
      <c r="C117" s="161"/>
      <c r="D117" s="161"/>
      <c r="G117" s="364" t="s">
        <v>507</v>
      </c>
      <c r="H117" s="364" t="s">
        <v>803</v>
      </c>
      <c r="I117" s="364" t="s">
        <v>803</v>
      </c>
      <c r="J117" s="160"/>
      <c r="K117" s="160"/>
    </row>
    <row r="118" spans="3:11" ht="13.5">
      <c r="C118" s="161"/>
      <c r="D118" s="161"/>
      <c r="G118" s="364" t="s">
        <v>508</v>
      </c>
      <c r="H118" s="364" t="s">
        <v>804</v>
      </c>
      <c r="I118" s="364" t="s">
        <v>804</v>
      </c>
      <c r="J118" s="160"/>
      <c r="K118" s="160"/>
    </row>
    <row r="119" spans="3:11" ht="13.5">
      <c r="C119" s="161"/>
      <c r="D119" s="161"/>
      <c r="G119" s="364" t="s">
        <v>509</v>
      </c>
      <c r="H119" s="364" t="s">
        <v>805</v>
      </c>
      <c r="I119" s="364" t="s">
        <v>805</v>
      </c>
      <c r="J119" s="160"/>
      <c r="K119" s="160"/>
    </row>
    <row r="120" spans="3:11" ht="13.5">
      <c r="C120" s="161"/>
      <c r="D120" s="161"/>
      <c r="G120" s="365" t="s">
        <v>806</v>
      </c>
      <c r="H120" s="365" t="s">
        <v>807</v>
      </c>
      <c r="I120" s="365" t="s">
        <v>807</v>
      </c>
      <c r="J120" s="160"/>
      <c r="K120" s="160"/>
    </row>
    <row r="121" spans="3:11" ht="13.5">
      <c r="C121" s="165"/>
      <c r="D121" s="161"/>
      <c r="G121" s="366"/>
      <c r="H121" s="367" t="s">
        <v>574</v>
      </c>
      <c r="I121" s="367" t="s">
        <v>574</v>
      </c>
      <c r="J121" s="374">
        <f>J122</f>
        <v>0</v>
      </c>
      <c r="K121" s="374">
        <f>K122</f>
        <v>0</v>
      </c>
    </row>
    <row r="122" spans="3:11" ht="13.5">
      <c r="C122" s="165"/>
      <c r="D122" s="161"/>
      <c r="G122" s="364" t="s">
        <v>575</v>
      </c>
      <c r="H122" s="364" t="s">
        <v>808</v>
      </c>
      <c r="I122" s="364" t="s">
        <v>808</v>
      </c>
      <c r="J122" s="160"/>
      <c r="K122" s="160"/>
    </row>
    <row r="123" spans="3:11" ht="13.5">
      <c r="C123" s="165"/>
      <c r="D123" s="161"/>
      <c r="G123" s="366"/>
      <c r="H123" s="367" t="s">
        <v>817</v>
      </c>
      <c r="I123" s="367" t="s">
        <v>809</v>
      </c>
      <c r="J123" s="374">
        <f>J124</f>
        <v>0</v>
      </c>
      <c r="K123" s="374">
        <f>K124</f>
        <v>0</v>
      </c>
    </row>
    <row r="124" spans="3:11" ht="13.5">
      <c r="C124" s="165"/>
      <c r="D124" s="161"/>
      <c r="G124" s="364" t="s">
        <v>510</v>
      </c>
      <c r="H124" s="364" t="s">
        <v>576</v>
      </c>
      <c r="I124" s="364" t="s">
        <v>576</v>
      </c>
      <c r="J124" s="160"/>
      <c r="K124" s="160"/>
    </row>
    <row r="125" spans="3:4" ht="13.5">
      <c r="C125" s="165"/>
      <c r="D125" s="161"/>
    </row>
    <row r="126" spans="3:4" ht="13.5">
      <c r="C126" s="165"/>
      <c r="D126" s="161"/>
    </row>
    <row r="127" spans="3:4" ht="13.5">
      <c r="C127" s="165"/>
      <c r="D127" s="161"/>
    </row>
    <row r="128" spans="3:4" ht="13.5">
      <c r="C128" s="165"/>
      <c r="D128" s="161"/>
    </row>
    <row r="129" spans="3:4" ht="13.5">
      <c r="C129" s="165"/>
      <c r="D129" s="161"/>
    </row>
    <row r="130" spans="3:4" ht="13.5">
      <c r="C130" s="165"/>
      <c r="D130" s="161"/>
    </row>
    <row r="131" spans="3:4" ht="13.5">
      <c r="C131" s="165"/>
      <c r="D131" s="161"/>
    </row>
    <row r="132" spans="3:4" ht="13.5">
      <c r="C132" s="165"/>
      <c r="D132" s="161"/>
    </row>
    <row r="133" spans="3:4" ht="13.5">
      <c r="C133" s="165"/>
      <c r="D133" s="161"/>
    </row>
    <row r="134" spans="3:4" ht="13.5">
      <c r="C134" s="165"/>
      <c r="D134" s="161"/>
    </row>
    <row r="135" spans="3:4" ht="13.5">
      <c r="C135" s="165"/>
      <c r="D135" s="161"/>
    </row>
    <row r="136" spans="3:4" ht="13.5">
      <c r="C136" s="165"/>
      <c r="D136" s="161"/>
    </row>
    <row r="137" spans="3:4" ht="13.5">
      <c r="C137" s="165"/>
      <c r="D137" s="161"/>
    </row>
    <row r="138" spans="3:4" ht="13.5">
      <c r="C138" s="165"/>
      <c r="D138" s="161"/>
    </row>
    <row r="139" spans="3:4" ht="13.5">
      <c r="C139" s="165"/>
      <c r="D139" s="161"/>
    </row>
    <row r="140" spans="3:4" ht="13.5">
      <c r="C140" s="165"/>
      <c r="D140" s="161"/>
    </row>
    <row r="141" spans="3:4" ht="13.5">
      <c r="C141" s="165"/>
      <c r="D141" s="161"/>
    </row>
    <row r="142" spans="3:4" ht="13.5">
      <c r="C142" s="165"/>
      <c r="D142" s="161"/>
    </row>
    <row r="143" spans="3:4" ht="13.5">
      <c r="C143" s="165"/>
      <c r="D143" s="161"/>
    </row>
    <row r="144" spans="3:4" ht="13.5">
      <c r="C144" s="165"/>
      <c r="D144" s="161"/>
    </row>
    <row r="145" spans="3:4" ht="13.5">
      <c r="C145" s="165"/>
      <c r="D145" s="161"/>
    </row>
    <row r="146" spans="3:4" ht="13.5">
      <c r="C146" s="165"/>
      <c r="D146" s="161"/>
    </row>
    <row r="147" spans="3:4" ht="13.5">
      <c r="C147" s="165"/>
      <c r="D147" s="161"/>
    </row>
    <row r="148" spans="3:4" ht="13.5">
      <c r="C148" s="165"/>
      <c r="D148" s="161"/>
    </row>
    <row r="149" spans="3:4" ht="13.5">
      <c r="C149" s="165"/>
      <c r="D149" s="161"/>
    </row>
    <row r="150" spans="3:4" ht="13.5">
      <c r="C150" s="165"/>
      <c r="D150" s="161"/>
    </row>
    <row r="151" spans="3:4" ht="13.5">
      <c r="C151" s="165"/>
      <c r="D151" s="161"/>
    </row>
    <row r="152" spans="3:4" ht="13.5">
      <c r="C152" s="165"/>
      <c r="D152" s="161"/>
    </row>
    <row r="153" spans="3:4" ht="13.5">
      <c r="C153" s="165"/>
      <c r="D153" s="161"/>
    </row>
    <row r="154" spans="3:4" ht="13.5">
      <c r="C154" s="165"/>
      <c r="D154" s="161"/>
    </row>
    <row r="155" spans="3:4" ht="13.5">
      <c r="C155" s="165"/>
      <c r="D155" s="161"/>
    </row>
    <row r="156" spans="3:4" ht="13.5">
      <c r="C156" s="165"/>
      <c r="D156" s="161"/>
    </row>
    <row r="157" spans="3:4" ht="13.5">
      <c r="C157" s="165"/>
      <c r="D157" s="161"/>
    </row>
    <row r="158" spans="3:4" ht="13.5">
      <c r="C158" s="165"/>
      <c r="D158" s="161"/>
    </row>
    <row r="159" spans="3:4" ht="13.5">
      <c r="C159" s="165"/>
      <c r="D159" s="161"/>
    </row>
    <row r="160" spans="3:4" ht="13.5">
      <c r="C160" s="165"/>
      <c r="D160" s="161"/>
    </row>
    <row r="161" spans="3:4" ht="13.5">
      <c r="C161" s="165"/>
      <c r="D161" s="161"/>
    </row>
    <row r="162" spans="3:4" ht="13.5">
      <c r="C162" s="165"/>
      <c r="D162" s="161"/>
    </row>
    <row r="163" spans="3:4" ht="13.5">
      <c r="C163" s="165"/>
      <c r="D163" s="161"/>
    </row>
    <row r="164" spans="3:4" ht="13.5">
      <c r="C164" s="165"/>
      <c r="D164" s="161"/>
    </row>
    <row r="165" spans="3:4" ht="13.5">
      <c r="C165" s="165"/>
      <c r="D165" s="161"/>
    </row>
    <row r="166" spans="3:4" ht="13.5">
      <c r="C166" s="165"/>
      <c r="D166" s="161"/>
    </row>
    <row r="167" spans="3:4" ht="13.5">
      <c r="C167" s="165"/>
      <c r="D167" s="161"/>
    </row>
    <row r="168" spans="3:4" ht="13.5">
      <c r="C168" s="165"/>
      <c r="D168" s="161"/>
    </row>
    <row r="169" spans="3:4" ht="13.5">
      <c r="C169" s="165"/>
      <c r="D169" s="161"/>
    </row>
    <row r="170" spans="3:4" ht="13.5">
      <c r="C170" s="165"/>
      <c r="D170" s="161"/>
    </row>
    <row r="171" spans="3:4" ht="13.5">
      <c r="C171" s="165"/>
      <c r="D171" s="161"/>
    </row>
    <row r="172" spans="3:4" ht="13.5">
      <c r="C172" s="165"/>
      <c r="D172" s="161"/>
    </row>
    <row r="173" spans="3:4" ht="13.5">
      <c r="C173" s="165"/>
      <c r="D173" s="161"/>
    </row>
    <row r="174" spans="3:4" ht="13.5">
      <c r="C174" s="165"/>
      <c r="D174" s="161"/>
    </row>
    <row r="175" spans="3:4" ht="13.5">
      <c r="C175" s="165"/>
      <c r="D175" s="161"/>
    </row>
    <row r="176" spans="3:4" ht="13.5">
      <c r="C176" s="165"/>
      <c r="D176" s="161"/>
    </row>
    <row r="177" spans="3:4" ht="13.5">
      <c r="C177" s="165"/>
      <c r="D177" s="161"/>
    </row>
    <row r="178" spans="3:4" ht="13.5">
      <c r="C178" s="165"/>
      <c r="D178" s="161"/>
    </row>
    <row r="179" spans="3:4" ht="13.5">
      <c r="C179" s="165"/>
      <c r="D179" s="161"/>
    </row>
    <row r="180" spans="3:4" ht="13.5">
      <c r="C180" s="165"/>
      <c r="D180" s="161"/>
    </row>
    <row r="181" spans="3:4" ht="13.5">
      <c r="C181" s="165"/>
      <c r="D181" s="161"/>
    </row>
    <row r="182" spans="3:4" ht="13.5">
      <c r="C182" s="165"/>
      <c r="D182" s="161"/>
    </row>
    <row r="183" spans="3:4" ht="13.5">
      <c r="C183" s="165"/>
      <c r="D183" s="161"/>
    </row>
    <row r="184" spans="3:4" ht="13.5">
      <c r="C184" s="165"/>
      <c r="D184" s="161"/>
    </row>
    <row r="185" spans="3:4" ht="13.5">
      <c r="C185" s="165"/>
      <c r="D185" s="161"/>
    </row>
    <row r="186" spans="3:4" ht="13.5">
      <c r="C186" s="165"/>
      <c r="D186" s="161"/>
    </row>
    <row r="187" spans="3:4" ht="13.5">
      <c r="C187" s="165"/>
      <c r="D187" s="161"/>
    </row>
    <row r="188" spans="3:4" ht="13.5">
      <c r="C188" s="165"/>
      <c r="D188" s="161"/>
    </row>
    <row r="189" spans="3:4" ht="13.5">
      <c r="C189" s="165"/>
      <c r="D189" s="161"/>
    </row>
    <row r="190" spans="3:4" ht="13.5">
      <c r="C190" s="165"/>
      <c r="D190" s="161"/>
    </row>
    <row r="191" spans="3:4" ht="13.5">
      <c r="C191" s="165"/>
      <c r="D191" s="161"/>
    </row>
    <row r="192" spans="3:4" ht="13.5">
      <c r="C192" s="165"/>
      <c r="D192" s="161"/>
    </row>
    <row r="193" spans="3:4" ht="13.5">
      <c r="C193" s="165"/>
      <c r="D193" s="161"/>
    </row>
    <row r="194" spans="3:4" ht="13.5">
      <c r="C194" s="165"/>
      <c r="D194" s="161"/>
    </row>
    <row r="195" spans="3:4" ht="13.5">
      <c r="C195" s="165"/>
      <c r="D195" s="161"/>
    </row>
    <row r="196" spans="3:4" ht="13.5">
      <c r="C196" s="165"/>
      <c r="D196" s="161"/>
    </row>
    <row r="197" spans="3:4" ht="13.5">
      <c r="C197" s="165"/>
      <c r="D197" s="161"/>
    </row>
    <row r="198" spans="3:4" ht="13.5">
      <c r="C198" s="165"/>
      <c r="D198" s="161"/>
    </row>
    <row r="199" spans="3:4" ht="13.5">
      <c r="C199" s="165"/>
      <c r="D199" s="161"/>
    </row>
    <row r="200" spans="3:4" ht="13.5">
      <c r="C200" s="165"/>
      <c r="D200" s="161"/>
    </row>
    <row r="201" spans="3:4" ht="13.5">
      <c r="C201" s="165"/>
      <c r="D201" s="161"/>
    </row>
    <row r="202" spans="3:4" ht="13.5">
      <c r="C202" s="165"/>
      <c r="D202" s="161"/>
    </row>
    <row r="203" spans="3:4" ht="13.5">
      <c r="C203" s="165"/>
      <c r="D203" s="161"/>
    </row>
    <row r="204" spans="3:4" ht="13.5">
      <c r="C204" s="165"/>
      <c r="D204" s="161"/>
    </row>
    <row r="205" spans="3:4" ht="13.5">
      <c r="C205" s="165"/>
      <c r="D205" s="161"/>
    </row>
    <row r="206" spans="3:4" ht="13.5">
      <c r="C206" s="165"/>
      <c r="D206" s="161"/>
    </row>
    <row r="207" spans="3:4" ht="13.5">
      <c r="C207" s="165"/>
      <c r="D207" s="161"/>
    </row>
    <row r="208" spans="3:4" ht="13.5">
      <c r="C208" s="165"/>
      <c r="D208" s="161"/>
    </row>
    <row r="209" spans="3:4" ht="13.5">
      <c r="C209" s="165"/>
      <c r="D209" s="161"/>
    </row>
    <row r="210" spans="3:4" ht="13.5">
      <c r="C210" s="165"/>
      <c r="D210" s="161"/>
    </row>
    <row r="211" spans="3:4" ht="13.5">
      <c r="C211" s="165"/>
      <c r="D211" s="161"/>
    </row>
    <row r="212" spans="3:4" ht="13.5">
      <c r="C212" s="165"/>
      <c r="D212" s="161"/>
    </row>
    <row r="213" spans="3:4" ht="13.5">
      <c r="C213" s="165"/>
      <c r="D213" s="161"/>
    </row>
  </sheetData>
  <sheetProtection/>
  <mergeCells count="6">
    <mergeCell ref="G3:K3"/>
    <mergeCell ref="G4:I4"/>
    <mergeCell ref="J4:K4"/>
    <mergeCell ref="C3:D3"/>
    <mergeCell ref="A4:C4"/>
    <mergeCell ref="D4:E4"/>
  </mergeCells>
  <printOptions/>
  <pageMargins left="0.75" right="0.75" top="1" bottom="1" header="0" footer="0"/>
  <pageSetup horizontalDpi="600" verticalDpi="600" orientation="portrait" paperSize="9" scale="44" r:id="rId1"/>
  <rowBreaks count="1" manualBreakCount="1">
    <brk id="60" max="10" man="1"/>
  </rowBreaks>
  <colBreaks count="1" manualBreakCount="1">
    <brk id="6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Zdruzenje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ZZZS</dc:creator>
  <cp:keywords/>
  <dc:description/>
  <cp:lastModifiedBy>Jana Kotnik Podberšič</cp:lastModifiedBy>
  <cp:lastPrinted>2018-01-04T11:51:12Z</cp:lastPrinted>
  <dcterms:created xsi:type="dcterms:W3CDTF">2006-05-23T09:59:33Z</dcterms:created>
  <dcterms:modified xsi:type="dcterms:W3CDTF">2020-02-03T10:37:15Z</dcterms:modified>
  <cp:category/>
  <cp:version/>
  <cp:contentType/>
  <cp:contentStatus/>
</cp:coreProperties>
</file>