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ancarM33\Downloads\"/>
    </mc:Choice>
  </mc:AlternateContent>
  <xr:revisionPtr revIDLastSave="0" documentId="8_{B81E857A-A897-45B6-81AC-BA0DF60659A7}" xr6:coauthVersionLast="47" xr6:coauthVersionMax="47" xr10:uidLastSave="{00000000-0000-0000-0000-000000000000}"/>
  <workbookProtection workbookAlgorithmName="SHA-512" workbookHashValue="7G7tx2CEvqzy/dUSoxaVjZ/uSgm5GuSziDY7sOmMaJRkr9nNUzY8Sm1+iyC3uYDv680XKqkFNK2jTT0bGQxu6Q==" workbookSaltValue="kXzuKZEAiyN6hjzhR3NZGQ==" workbookSpinCount="100000" lockStructure="1"/>
  <bookViews>
    <workbookView xWindow="4545" yWindow="2760" windowWidth="21600" windowHeight="12585" tabRatio="770" xr2:uid="{A9366355-6ECA-43DF-AEF6-D686988DE676}"/>
  </bookViews>
  <sheets>
    <sheet name="izračun" sheetId="3" r:id="rId1"/>
    <sheet name="tipi prireditev1" sheetId="7" state="hidden" r:id="rId2"/>
    <sheet name="tipi prireditev2" sheetId="8" state="hidden" r:id="rId3"/>
    <sheet name="izvajalci zdravstvenega varstva" sheetId="9" state="hidden" r:id="rId4"/>
    <sheet name="število udeležencev" sheetId="4" state="hidden" r:id="rId5"/>
    <sheet name="zdravstveno tveganje" sheetId="2" state="hidden" r:id="rId6"/>
    <sheet name="tveganje za prireditve" sheetId="5" state="hidden" r:id="rId7"/>
    <sheet name="posebnosti" sheetId="10" state="hidden" r:id="rId8"/>
  </sheets>
  <definedNames>
    <definedName name="_xlnm._FilterDatabase" localSheetId="3" hidden="1">'izvajalci zdravstvenega varstva'!$A$1:$E$1</definedName>
    <definedName name="_xlnm._FilterDatabase" localSheetId="1" hidden="1">'tipi prireditev1'!$A$1:$F$97</definedName>
    <definedName name="ExternalData_1" localSheetId="4" hidden="1">'število udeležencev'!$A$1:$A$9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7" l="1"/>
  <c r="E81" i="7"/>
  <c r="E82" i="7"/>
  <c r="E83" i="7"/>
  <c r="E84" i="7"/>
  <c r="E85" i="7"/>
  <c r="E86" i="7"/>
  <c r="E87" i="7"/>
  <c r="E88" i="7"/>
  <c r="E89" i="7"/>
  <c r="E90" i="7"/>
  <c r="E91" i="7"/>
  <c r="E36" i="7"/>
  <c r="E32" i="7"/>
  <c r="E14" i="7"/>
  <c r="E12" i="7"/>
  <c r="E15" i="7"/>
  <c r="E13" i="7"/>
  <c r="E37" i="7"/>
  <c r="E33" i="7"/>
  <c r="E38" i="7"/>
  <c r="E34" i="7"/>
  <c r="E39" i="7"/>
  <c r="E35" i="7"/>
  <c r="E64" i="7"/>
  <c r="E92" i="7"/>
  <c r="E65" i="7"/>
  <c r="E93" i="7"/>
  <c r="E66" i="7"/>
  <c r="E94" i="7"/>
  <c r="E67" i="7"/>
  <c r="E95" i="7"/>
  <c r="E68" i="7"/>
  <c r="E96" i="7"/>
  <c r="E69" i="7"/>
  <c r="E97" i="7"/>
  <c r="E40" i="7"/>
  <c r="E41" i="7"/>
  <c r="E42" i="7"/>
  <c r="E43" i="7"/>
  <c r="E31" i="7"/>
  <c r="E22" i="7"/>
  <c r="E44" i="7"/>
  <c r="E45" i="7"/>
  <c r="E46" i="7"/>
  <c r="E47" i="7"/>
  <c r="E48" i="7"/>
  <c r="E49" i="7"/>
  <c r="E70" i="7"/>
  <c r="E71" i="7"/>
  <c r="E72" i="7"/>
  <c r="E73" i="7"/>
  <c r="E50" i="7"/>
  <c r="E51" i="7"/>
  <c r="E74" i="7"/>
  <c r="E75" i="7"/>
  <c r="E76" i="7"/>
  <c r="E77" i="7"/>
  <c r="E78" i="7"/>
  <c r="E79" i="7"/>
  <c r="E23" i="7"/>
  <c r="E24" i="7"/>
  <c r="E8" i="7"/>
  <c r="E9" i="7"/>
  <c r="E10" i="7"/>
  <c r="E11" i="7"/>
  <c r="E25" i="7"/>
  <c r="E26" i="7"/>
  <c r="E27" i="7"/>
  <c r="E28" i="7"/>
  <c r="E29" i="7"/>
  <c r="E30" i="7"/>
  <c r="E57" i="7"/>
  <c r="E58" i="7"/>
  <c r="E52" i="7"/>
  <c r="E59" i="7"/>
  <c r="E53" i="7"/>
  <c r="E60" i="7"/>
  <c r="E54" i="7"/>
  <c r="E61" i="7"/>
  <c r="E55" i="7"/>
  <c r="E62" i="7"/>
  <c r="E56" i="7"/>
  <c r="E63" i="7"/>
  <c r="E3" i="7"/>
  <c r="E4" i="7"/>
  <c r="E5" i="7"/>
  <c r="E6" i="7"/>
  <c r="E7" i="7"/>
  <c r="E16" i="7"/>
  <c r="E17" i="7"/>
  <c r="E18" i="7"/>
  <c r="E19" i="7"/>
  <c r="E20" i="7"/>
  <c r="E21" i="7"/>
  <c r="E2" i="7"/>
  <c r="G2" i="3"/>
  <c r="E2" i="3"/>
  <c r="C2" i="3"/>
  <c r="H2" i="3" l="1"/>
  <c r="B11" i="3" s="1"/>
  <c r="I2" i="3" l="1"/>
  <c r="J2" i="3" l="1"/>
  <c r="B12"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00AAEBA-5651-4C6C-92BB-79DA9D9742DA}" keepAlive="1" name="Poizvedba – število udeležencev" description="Povezava s poizvedbo »število udeležencev« v delovnem zvezku." type="5" refreshedVersion="8" background="1" saveData="1">
    <dbPr connection="Provider=Microsoft.Mashup.OleDb.1;Data Source=$Workbook$;Location=&quot;število udeležencev&quot;;Extended Properties=&quot;&quot;" command="SELECT * FROM [število udeležencev]"/>
  </connection>
</connections>
</file>

<file path=xl/sharedStrings.xml><?xml version="1.0" encoding="utf-8"?>
<sst xmlns="http://schemas.openxmlformats.org/spreadsheetml/2006/main" count="808" uniqueCount="210">
  <si>
    <t>število</t>
  </si>
  <si>
    <t>zdravstveno tveganje</t>
  </si>
  <si>
    <t>&lt;500</t>
  </si>
  <si>
    <t>visoko</t>
  </si>
  <si>
    <t>nizko</t>
  </si>
  <si>
    <t>rezultat</t>
  </si>
  <si>
    <t>srednje</t>
  </si>
  <si>
    <t>1000-3000</t>
  </si>
  <si>
    <t>3000-5000</t>
  </si>
  <si>
    <t>5000-10000</t>
  </si>
  <si>
    <t>10000-20000</t>
  </si>
  <si>
    <t>20000-30000</t>
  </si>
  <si>
    <t>&gt;30000</t>
  </si>
  <si>
    <t>izračun prireditve</t>
  </si>
  <si>
    <t>skupaj</t>
  </si>
  <si>
    <t>izvajalci zdravstvenega varstva</t>
  </si>
  <si>
    <t>*prisotni udeleženci z večjim zdravstvenim tveganjem</t>
  </si>
  <si>
    <t>*alkohol, droge??</t>
  </si>
  <si>
    <t>druga tveganja</t>
  </si>
  <si>
    <t>prireditev</t>
  </si>
  <si>
    <t>NI</t>
  </si>
  <si>
    <t>PP</t>
  </si>
  <si>
    <t>RV+ZR</t>
  </si>
  <si>
    <t>NRV</t>
  </si>
  <si>
    <t>NRV+ZR</t>
  </si>
  <si>
    <t>del (dr+dipl)+2REA+3NRV</t>
  </si>
  <si>
    <t>del (dr+dipl)+1REA+1NRV*v vsaki coni</t>
  </si>
  <si>
    <t>REA+2NRV</t>
  </si>
  <si>
    <t>del(dr+dipl)+1REA+2NRV</t>
  </si>
  <si>
    <t>policija</t>
  </si>
  <si>
    <t>UE</t>
  </si>
  <si>
    <t>načrt</t>
  </si>
  <si>
    <t>DA</t>
  </si>
  <si>
    <t>NE</t>
  </si>
  <si>
    <t>4_rezultat</t>
  </si>
  <si>
    <t>3_rezultat</t>
  </si>
  <si>
    <t>2_rezultat</t>
  </si>
  <si>
    <t>posebnosti</t>
  </si>
  <si>
    <t>RV</t>
  </si>
  <si>
    <t>*pogoj se upošteva samo za dogodke nad 20000 udeležencev</t>
  </si>
  <si>
    <t>tip</t>
  </si>
  <si>
    <t>opis</t>
  </si>
  <si>
    <t>ekipa</t>
  </si>
  <si>
    <t>kje se prijasvi</t>
  </si>
  <si>
    <t>NRV z zdravnikom</t>
  </si>
  <si>
    <t>NRV z zdravnikom+ZR</t>
  </si>
  <si>
    <t>NRV z zdravnikom+NRV</t>
  </si>
  <si>
    <t>2. zdravstveno tveganje (ZT)</t>
  </si>
  <si>
    <t>3. tveganje za dogodke (TD)</t>
  </si>
  <si>
    <t>4. posebne okoliščine (PO)</t>
  </si>
  <si>
    <t>zelo zahtevna prireditev</t>
  </si>
  <si>
    <t>zahtevna prireditev</t>
  </si>
  <si>
    <t>Navodilo za izpolnjevanje</t>
  </si>
  <si>
    <t>V točki 1 določite pričakovano število udeležencev prireditve</t>
  </si>
  <si>
    <t>V točki 2 izberite eno izmed trditev, ki velja za udeležence prireditev</t>
  </si>
  <si>
    <t>V točki 4 izberite trditev, ki njabolj velja za izračun posebnih dogodkov, ki veljajo za prireditev</t>
  </si>
  <si>
    <t>a) Uporaba predmetov in naprav, ki lahko ogrožajo zdravje in/ali življenje udeležencev</t>
  </si>
  <si>
    <t>c) Možnost nekotroliranega  ali škodljivega oz. nasilnega ravnanja udeležencev</t>
  </si>
  <si>
    <t>d) Možnost poškodbe udeležencev</t>
  </si>
  <si>
    <t>a) &gt;70% udeležencev pod 50 let</t>
  </si>
  <si>
    <t>e) prisotne zdravstveno ogrožene skupine ljudi</t>
  </si>
  <si>
    <t>a) &lt;500</t>
  </si>
  <si>
    <t>a) &lt;500|visoko|nizko|DA</t>
  </si>
  <si>
    <t>a) &lt;500|visoko|nizko|NE</t>
  </si>
  <si>
    <t>a) &lt;500|srednje|nizko|DA</t>
  </si>
  <si>
    <t>a) &lt;500|srednje|nizko|NE</t>
  </si>
  <si>
    <t>a) &lt;500|nizko|nizko|DA</t>
  </si>
  <si>
    <t>a) &lt;500|nizko|nizko|NE</t>
  </si>
  <si>
    <t>a) &lt;500|visoko|visoko|DA</t>
  </si>
  <si>
    <t>a) &lt;500|visoko|visoko|NE</t>
  </si>
  <si>
    <t>a) &lt;500|srednje|visoko|DA</t>
  </si>
  <si>
    <t>a) &lt;500|srednje|visoko|NE</t>
  </si>
  <si>
    <t>a) &lt;500|nizko|visoko|DA</t>
  </si>
  <si>
    <t>a) &lt;500|nizko|visoko|NE</t>
  </si>
  <si>
    <t>h) &gt;30.000|visoko|nizko|DA</t>
  </si>
  <si>
    <t>h) &gt;30.000|visoko|nizko|NE</t>
  </si>
  <si>
    <t>h) &gt;30.000|srednje|nizko|DA</t>
  </si>
  <si>
    <t>h) &gt;30.000|srednje|nizko|NE</t>
  </si>
  <si>
    <t>h) &gt;30.000|nizko|nizko|DA</t>
  </si>
  <si>
    <t>h) &gt;30.000|nizko|nizko|NE</t>
  </si>
  <si>
    <t>h) &gt;30.000|visoko|visoko|DA</t>
  </si>
  <si>
    <t>h) &gt;30.000|visoko|visoko|NE</t>
  </si>
  <si>
    <t>h) &gt;30.000|srednje|visoko|DA</t>
  </si>
  <si>
    <t>h) &gt;30.000|srednje|visoko|NE</t>
  </si>
  <si>
    <t>h) &gt;30.000|nizko|visoko|DA</t>
  </si>
  <si>
    <t>h) &gt;30.000|nizko|visoko|NE</t>
  </si>
  <si>
    <t>f) 10.000-20.000|visoko|nizko|DA</t>
  </si>
  <si>
    <t>f) 10.000-20.000|visoko|nizko|NE</t>
  </si>
  <si>
    <t>f) 10.000-20.000|srednje|nizko|DA</t>
  </si>
  <si>
    <t>f) 10.000-20.000|srednje|nizko|NE</t>
  </si>
  <si>
    <t>f) 10.000-20.000|nizko|nizko|DA</t>
  </si>
  <si>
    <t>f) 10.000-20.000|nizko|nizko|NE</t>
  </si>
  <si>
    <t>f) 10.000-20.000|visoko|visoko|DA</t>
  </si>
  <si>
    <t>f) 10.000-20.000|visoko|visoko|NE</t>
  </si>
  <si>
    <t>f) 10.000-20.000|srednje|visoko|DA</t>
  </si>
  <si>
    <t>f) 10.000-20.000|srednje|visoko|NE</t>
  </si>
  <si>
    <t>f) 10.000-20.000|nizko|visoko|DA</t>
  </si>
  <si>
    <t>f) 10.000-20.000|nizko|visoko|NE</t>
  </si>
  <si>
    <t>c) 1.000-3.000|visoko|nizko|DA</t>
  </si>
  <si>
    <t>c) 1.000-3.000|visoko|nizko|NE</t>
  </si>
  <si>
    <t>c) 1.000-3.000|srednje|nizko|DA</t>
  </si>
  <si>
    <t>c) 1.000-3.000|srednje|nizko|NE</t>
  </si>
  <si>
    <t>c) 1.000-3.000|nizko|nizko|DA</t>
  </si>
  <si>
    <t>c) 1.000-3.000|nizko|nizko|NE</t>
  </si>
  <si>
    <t>c) 1.000-3.000|visoko|visoko|DA</t>
  </si>
  <si>
    <t>c) 1.000-3.000|visoko|visoko|NE</t>
  </si>
  <si>
    <t>c) 1.000-3.000|srednje|visoko|DA</t>
  </si>
  <si>
    <t>c) 1.000-3.000|srednje|visoko|NE</t>
  </si>
  <si>
    <t>c) 1.000-3.000|nizko|visoko|DA</t>
  </si>
  <si>
    <t>c) 1.000-3.000|nizko|visoko|NE</t>
  </si>
  <si>
    <t>g) 20.000-30.000|visoko|nizko|DA</t>
  </si>
  <si>
    <t>g) 20.000-30.000|visoko|nizko|NE</t>
  </si>
  <si>
    <t>g) 20.000-30.000|srednje|nizko|DA</t>
  </si>
  <si>
    <t>g) 20.000-30.000|srednje|nizko|NE</t>
  </si>
  <si>
    <t>g) 20.000-30.000|nizko|nizko|DA</t>
  </si>
  <si>
    <t>g) 20.000-30.000|nizko|nizko|NE</t>
  </si>
  <si>
    <t>g) 20.000-30.000|visoko|visoko|DA</t>
  </si>
  <si>
    <t>g) 20.000-30.000|visoko|visoko|NE</t>
  </si>
  <si>
    <t>g) 20.000-30.000|srednje|visoko|DA</t>
  </si>
  <si>
    <t>g) 20.000-30.000|srednje|visoko|NE</t>
  </si>
  <si>
    <t>g) 20.000-30.000|nizko|visoko|DA</t>
  </si>
  <si>
    <t>g) 20.000-30.000|nizko|visoko|NE</t>
  </si>
  <si>
    <t>d) 3.000-5.000|visoko|nizko|DA</t>
  </si>
  <si>
    <t>d) 3.000-5.000|visoko|nizko|NE</t>
  </si>
  <si>
    <t>d) 3.000-5.000|srednje|nizko|DA</t>
  </si>
  <si>
    <t>d) 3.000-5.000|srednje|nizko|NE</t>
  </si>
  <si>
    <t>d) 3.000-5.000|nizko|nizko|DA</t>
  </si>
  <si>
    <t>d) 3.000-5.000|nizko|nizko|NE</t>
  </si>
  <si>
    <t>d) 3.000-5.000|visoko|visoko|DA</t>
  </si>
  <si>
    <t>d) 3.000-5.000|visoko|visoko|NE</t>
  </si>
  <si>
    <t>d) 3.000-5.000|srednje|visoko|DA</t>
  </si>
  <si>
    <t>d) 3.000-5.000|srednje|visoko|NE</t>
  </si>
  <si>
    <t>d) 3.000-5.000|nizko|visoko|DA</t>
  </si>
  <si>
    <t>d) 3.000-5.000|nizko|visoko|NE</t>
  </si>
  <si>
    <t>e) 5.000-10.000|visoko|nizko|DA</t>
  </si>
  <si>
    <t>e) 5.000-10.000|visoko|nizko|NE</t>
  </si>
  <si>
    <t>e) 5.000-10.000|srednje|nizko|DA</t>
  </si>
  <si>
    <t>e) 5.000-10.000|srednje|nizko|NE</t>
  </si>
  <si>
    <t>e) 5.000-10.000|nizko|nizko|DA</t>
  </si>
  <si>
    <t>e) 5.000-10.000|nizko|nizko|NE</t>
  </si>
  <si>
    <t>e) 5.000-10.000|visoko|visoko|DA</t>
  </si>
  <si>
    <t>e) 5.000-10.000|visoko|visoko|NE</t>
  </si>
  <si>
    <t>e) 5.000-10.000|srednje|visoko|DA</t>
  </si>
  <si>
    <t>e) 5.000-10.000|srednje|visoko|NE</t>
  </si>
  <si>
    <t>e) 5.000-10.000|nizko|visoko|DA</t>
  </si>
  <si>
    <t>e) 5.000-10.000|nizko|visoko|NE</t>
  </si>
  <si>
    <t>h) &gt;30.000</t>
  </si>
  <si>
    <t>f) 10.000-20.000</t>
  </si>
  <si>
    <t>c) 1.000-3.000</t>
  </si>
  <si>
    <t>g) 20.000-30.000</t>
  </si>
  <si>
    <t>d) 3.000-5.000</t>
  </si>
  <si>
    <t>e) 5.000-10.000</t>
  </si>
  <si>
    <t xml:space="preserve">Vaša prireditev je </t>
  </si>
  <si>
    <t>potrebno zdravstveno varstvo</t>
  </si>
  <si>
    <t>del(dr+dipl)+2REA+2NRV+prilagoditev</t>
  </si>
  <si>
    <t>b) &gt; 30% oseb starejših od 65 let</t>
  </si>
  <si>
    <t>c) &gt;50% starejših od 65 let</t>
  </si>
  <si>
    <t>d) enakovredna porazdelitev starostnih skupin, kjer je &gt; 30% oseb starejših od 65 let</t>
  </si>
  <si>
    <t>c) Prireditve se ob morebitnem transportu pacienta v nadaljnjo zdravstveno obravnavo ne sme ali ne želi prekiniti.</t>
  </si>
  <si>
    <t>1. število udeležencev (ŠU)</t>
  </si>
  <si>
    <t>b) 500-999</t>
  </si>
  <si>
    <t>500-999</t>
  </si>
  <si>
    <t>b) 500-999|nizko|nizko|DA</t>
  </si>
  <si>
    <t>b) 500-999|nizko|nizko|NE</t>
  </si>
  <si>
    <t>b) 500-999|nizko|visoko|DA</t>
  </si>
  <si>
    <t>b) 500-999|nizko|visoko|NE</t>
  </si>
  <si>
    <t>b) 500-999|srednje|nizko|DA</t>
  </si>
  <si>
    <t>b) 500-999|srednje|nizko|NE</t>
  </si>
  <si>
    <t>b) 500-999|srednje|visoko|DA</t>
  </si>
  <si>
    <t>b) 500-999|srednje|visoko|NE</t>
  </si>
  <si>
    <t>b) 500-999|visoko|nizko|DA</t>
  </si>
  <si>
    <t>b) 500-999|visoko|nizko|NE</t>
  </si>
  <si>
    <t>b) 500-999|visoko|visoko|DA</t>
  </si>
  <si>
    <t>b) 500-999|visoko|visoko|NE</t>
  </si>
  <si>
    <t>b) Izvajanje aktivnosti s hujšimi telesnimi obremenitvami udeležencev</t>
  </si>
  <si>
    <t>e) Nič od zgoraj naštetega</t>
  </si>
  <si>
    <t>a) Prireditev se odvija na različnih mestih oz. poteka prireditve ni možno vnaprej natančno oceniti zaradi nepredvidljivega obnašanja udeležencev</t>
  </si>
  <si>
    <t>b) Prireditev je od najbližjega izvajalca službe NMP oddaljena več kot 15 minut vožnje</t>
  </si>
  <si>
    <t>d) Nič od zgoraj naštetega</t>
  </si>
  <si>
    <t>Prisotnost najmanj ene osebe s strani organizatorja, ki ima opravljen najmanj 8- urni tečaj prve pomoči, ki ni starejši od petih let in vključuje znanja in veščine temeljnih postopkov oživljanja in ima za nudenje prve pomoči pri sebi komplet za prvo pomoč, ki je del obvezne opreme motornih vozil.</t>
  </si>
  <si>
    <t>Posebno zdravstveno varstvo ni potrebno, razen če organizator ali uradni organ glede na vrsto in program prireditve presodi drugače.</t>
  </si>
  <si>
    <t>Prisotnost najmanj ene MoE NRV.</t>
  </si>
  <si>
    <t>Prisotnost najmanj ene ekipe za izvajanje nenujnih prevozov, v skladu s tem pravilnikom.</t>
  </si>
  <si>
    <t>Prisotnost najmanj ene ekipe za izvajanje nenujnih prevozov, v skladu s tem pravilnikom in zaradi posebnih okoliščin še dodaten zdravstveni reševalec ali dodatna ekipa za izvajanje nenujnih prevozov.</t>
  </si>
  <si>
    <t>Prisotnost najmanj ene MoE NRV in zaradi posebnih okoliščin še dodaten zdravstveni reševalec ali dodatna ekipa za izvajanje nenujnih prevozov.</t>
  </si>
  <si>
    <t>Prisotnost najmanj ene MoE NRV z zdravnikom.</t>
  </si>
  <si>
    <t xml:space="preserve">Prisotnost najmanj ene MoE NRV z zdravnikom in zaradi posebnih okoliščin še dodaten zdravstveni reševalec ali dodatna ekipa za izvajanje nenujnih prevozov. </t>
  </si>
  <si>
    <t>Prisotnost najmanj ene MoE NRV z zdravnikom in ene MoE NRV.</t>
  </si>
  <si>
    <t xml:space="preserve">Prisotnost najmanj ene MoE NRV z zdravnikom in dveh MoE NRV. </t>
  </si>
  <si>
    <t>Vsaj eno delovišče zdravstvene obravnave z zdravnikom in diplomiranim zdravstvenikom ter najmanj ene MoE NRV z zdravnikom in dveh MoE NRV.</t>
  </si>
  <si>
    <t>Vsaj eno delovišče zdravstvene obravnave z zdravnikom in diplomiranim zdravstvenikom ter najmanj dveh MoE NRV z zdravnikom in dveh MoE NRV.  Število ekip se prilagodi stopnji tveganja.</t>
  </si>
  <si>
    <t>Vsaj eno delovišče zdravstvene obravnave z zdravnikom in diplomiranim zdravstvenikom ter najmanj dveh MoE NRV z zdravnikom in treh MoE NRV.  Število ekip se prilagodi stopnji tveganja.</t>
  </si>
  <si>
    <t xml:space="preserve">Vsaj eno delovišče zdravstvene obravnave z zdravnikom in diplomiranim zdravstvenikom ter najmanj ene MoE NRV z zdravnikom in ene MoE NRV
v vsaki coni oziroma na vsakem prizorišču, kjer je 10000 udeležencev. Ekipe se nahajajo na v naprej določenih točkah po načrtu. </t>
  </si>
  <si>
    <t>manj zahtevna prireditev  B</t>
  </si>
  <si>
    <t>nezahtevna prireditev  A</t>
  </si>
  <si>
    <t>nezahtevna prireditev  B</t>
  </si>
  <si>
    <t>manj zahtevna prireditev  A+</t>
  </si>
  <si>
    <t>manj zahtevna prireditev  A</t>
  </si>
  <si>
    <t>srednje zahtevna prireditev  A+</t>
  </si>
  <si>
    <t>srednje zahtevna prireditev  A</t>
  </si>
  <si>
    <t>manj zahtevna prireditev  B+</t>
  </si>
  <si>
    <t>srednje zahtevna prireditev  B</t>
  </si>
  <si>
    <t>zelo zahtevna prireditev  A</t>
  </si>
  <si>
    <t>tvegana prireditev  B</t>
  </si>
  <si>
    <t>zelo zahtevna prireditev  B</t>
  </si>
  <si>
    <t>tvegana prireditev  A</t>
  </si>
  <si>
    <t>srednje zahtebna prireditev  B</t>
  </si>
  <si>
    <t>Kliknite v polje pod oštevilčeno kategorijo in s puščico v spodnjem desnem kotu izberite trditev.</t>
  </si>
  <si>
    <t>V točki 3 izberite eno izmed trditev, ki najbolj velja za izračun tveganja za dogodke na prireditvi</t>
  </si>
  <si>
    <t>Za prikaz izračuna morajo biti izpolnjena vsa štiri zgoraj predvidena polja!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</si>
</sst>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sz val="8"/>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12"/>
      <color theme="1"/>
      <name val="Calibri"/>
      <family val="2"/>
      <charset val="238"/>
      <scheme val="minor"/>
    </font>
  </fonts>
  <fills count="10">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2" borderId="0" xfId="0" applyFill="1"/>
    <xf numFmtId="0" fontId="0" fillId="3" borderId="0" xfId="0" applyFill="1"/>
    <xf numFmtId="0" fontId="0" fillId="0" borderId="0" xfId="0" applyAlignment="1">
      <alignment wrapText="1"/>
    </xf>
    <xf numFmtId="0" fontId="0" fillId="0" borderId="0" xfId="0" applyAlignment="1">
      <alignment vertical="top"/>
    </xf>
    <xf numFmtId="0" fontId="2" fillId="0" borderId="0" xfId="0" applyFont="1" applyAlignment="1">
      <alignment vertical="top"/>
    </xf>
    <xf numFmtId="0" fontId="2" fillId="0" borderId="0" xfId="0" applyFont="1" applyAlignment="1">
      <alignment vertical="top" wrapText="1"/>
    </xf>
    <xf numFmtId="0" fontId="0" fillId="0" borderId="0" xfId="0" applyProtection="1">
      <protection hidden="1"/>
    </xf>
    <xf numFmtId="0" fontId="0" fillId="0" borderId="0" xfId="0" applyAlignment="1" applyProtection="1">
      <alignment wrapText="1"/>
      <protection hidden="1"/>
    </xf>
    <xf numFmtId="0" fontId="0" fillId="0" borderId="0" xfId="0" applyAlignment="1">
      <alignment vertical="top" wrapText="1"/>
    </xf>
    <xf numFmtId="0" fontId="5" fillId="5" borderId="1" xfId="0" applyFont="1" applyFill="1" applyBorder="1" applyAlignment="1" applyProtection="1">
      <alignment vertical="top" wrapText="1"/>
      <protection locked="0"/>
    </xf>
    <xf numFmtId="0" fontId="5" fillId="4" borderId="1" xfId="0" applyFont="1" applyFill="1" applyBorder="1" applyAlignment="1" applyProtection="1">
      <alignment vertical="top"/>
      <protection locked="0"/>
    </xf>
    <xf numFmtId="0" fontId="5" fillId="6" borderId="1" xfId="0" applyFont="1" applyFill="1" applyBorder="1" applyAlignment="1" applyProtection="1">
      <alignment vertical="top" wrapText="1"/>
      <protection locked="0"/>
    </xf>
    <xf numFmtId="0" fontId="5" fillId="7" borderId="1" xfId="0" quotePrefix="1" applyFont="1" applyFill="1" applyBorder="1" applyAlignment="1" applyProtection="1">
      <alignment vertical="top"/>
      <protection locked="0"/>
    </xf>
    <xf numFmtId="0" fontId="5" fillId="4" borderId="1" xfId="0" applyFont="1" applyFill="1" applyBorder="1" applyAlignment="1" applyProtection="1">
      <alignment vertical="top" wrapText="1"/>
      <protection locked="0"/>
    </xf>
    <xf numFmtId="0" fontId="3" fillId="9" borderId="0" xfId="0" applyFont="1" applyFill="1" applyAlignment="1" applyProtection="1">
      <alignment horizontal="center" vertical="top" wrapText="1"/>
      <protection hidden="1"/>
    </xf>
    <xf numFmtId="0" fontId="4" fillId="8" borderId="0" xfId="0" applyFont="1" applyFill="1" applyAlignment="1" applyProtection="1">
      <alignment horizontal="center" wrapText="1"/>
      <protection hidden="1"/>
    </xf>
    <xf numFmtId="0" fontId="0" fillId="0" borderId="0" xfId="0" applyAlignment="1">
      <alignment horizontal="left" vertical="top" wrapText="1"/>
    </xf>
    <xf numFmtId="0" fontId="2" fillId="0" borderId="0" xfId="0" applyFont="1" applyAlignment="1">
      <alignment horizontal="center" wrapText="1"/>
    </xf>
    <xf numFmtId="0" fontId="0" fillId="0" borderId="0" xfId="0" applyAlignment="1">
      <alignment wrapText="1"/>
    </xf>
    <xf numFmtId="0" fontId="0" fillId="0" borderId="0" xfId="0"/>
  </cellXfs>
  <cellStyles count="1">
    <cellStyle name="Navadno" xfId="0" builtinId="0"/>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8C4C36F9-DF58-4F7E-8C33-D5F1F143B42D}" autoFormatId="16" applyNumberFormats="0" applyBorderFormats="0" applyFontFormats="0" applyPatternFormats="0" applyAlignmentFormats="0" applyWidthHeightFormats="0">
  <queryTableRefresh nextId="2">
    <queryTableFields count="1">
      <queryTableField id="1" name="število"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5223B0-B12A-49B7-9B1C-B8B66A12F0AB}" name="število_udeležencev" displayName="število_udeležencev" ref="A1:A9" tableType="queryTable" totalsRowShown="0">
  <autoFilter ref="A1:A9" xr:uid="{D85223B0-B12A-49B7-9B1C-B8B66A12F0AB}"/>
  <sortState xmlns:xlrd2="http://schemas.microsoft.com/office/spreadsheetml/2017/richdata2" ref="A2:A9">
    <sortCondition ref="A1:A9"/>
  </sortState>
  <tableColumns count="1">
    <tableColumn id="1" xr3:uid="{BC13DFDA-1835-4BF7-AD63-8C1198B56EAD}" uniqueName="1" name="število" queryTableFieldId="1" dataDxfId="0"/>
  </tableColumns>
  <tableStyleInfo name="TableStyleMedium7" showFirstColumn="0" showLastColumn="0" showRowStripes="1" showColumnStripes="0"/>
</table>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BC3A7-E476-4CB7-81A1-2B8A949140B9}">
  <dimension ref="A1:J12"/>
  <sheetViews>
    <sheetView tabSelected="1" workbookViewId="0">
      <selection activeCell="B12" sqref="B12:F12"/>
    </sheetView>
  </sheetViews>
  <sheetFormatPr defaultRowHeight="15" x14ac:dyDescent="0.25"/>
  <cols>
    <col min="1" max="1" width="27.42578125" customWidth="1"/>
    <col min="2" max="2" width="39.42578125" style="3" customWidth="1"/>
    <col min="3" max="3" width="8.7109375" hidden="1" customWidth="1"/>
    <col min="4" max="4" width="32.5703125" style="3" customWidth="1"/>
    <col min="5" max="5" width="9.28515625" hidden="1" customWidth="1"/>
    <col min="6" max="6" width="34.42578125" style="3" customWidth="1"/>
    <col min="7" max="7" width="19.5703125" hidden="1" customWidth="1"/>
    <col min="8" max="8" width="34.5703125" hidden="1" customWidth="1"/>
    <col min="9" max="9" width="29.7109375" hidden="1" customWidth="1"/>
    <col min="10" max="10" width="70.85546875" style="3" hidden="1" customWidth="1"/>
  </cols>
  <sheetData>
    <row r="1" spans="1:10" ht="22.5" customHeight="1" x14ac:dyDescent="0.25">
      <c r="A1" t="s">
        <v>159</v>
      </c>
      <c r="B1" s="3" t="s">
        <v>47</v>
      </c>
      <c r="C1" t="s">
        <v>36</v>
      </c>
      <c r="D1" s="3" t="s">
        <v>48</v>
      </c>
      <c r="E1" t="s">
        <v>35</v>
      </c>
      <c r="F1" s="3" t="s">
        <v>49</v>
      </c>
      <c r="G1" s="3" t="s">
        <v>34</v>
      </c>
      <c r="H1" t="s">
        <v>14</v>
      </c>
      <c r="I1" t="s">
        <v>13</v>
      </c>
      <c r="J1" s="3" t="s">
        <v>15</v>
      </c>
    </row>
    <row r="2" spans="1:10" s="4" customFormat="1" ht="87" customHeight="1" x14ac:dyDescent="0.25">
      <c r="A2" s="13"/>
      <c r="B2" s="14"/>
      <c r="C2" s="11" t="e">
        <f>VLOOKUP(B2,'zdravstveno tveganje'!A1:B4,2)</f>
        <v>#N/A</v>
      </c>
      <c r="D2" s="10"/>
      <c r="E2" s="11" t="e">
        <f>VLOOKUP(D2,'tveganje za prireditve'!A1:B5,2)</f>
        <v>#N/A</v>
      </c>
      <c r="F2" s="12"/>
      <c r="G2" s="4" t="e">
        <f>VLOOKUP(F2,posebnosti!A1:B4,2)</f>
        <v>#N/A</v>
      </c>
      <c r="H2" s="4" t="e">
        <f>A2&amp;"|"&amp;C2&amp;"|"&amp;E2&amp;"|"&amp;G2</f>
        <v>#N/A</v>
      </c>
      <c r="I2" s="5" t="e">
        <f>VLOOKUP(H2,'tipi prireditev2'!A1:B96,2,FALSE)</f>
        <v>#N/A</v>
      </c>
      <c r="J2" s="6" t="e">
        <f>VLOOKUP(I2,'izvajalci zdravstvenega varstva'!A2:B15,2)</f>
        <v>#N/A</v>
      </c>
    </row>
    <row r="4" spans="1:10" ht="21" customHeight="1" x14ac:dyDescent="0.25">
      <c r="A4" t="s">
        <v>52</v>
      </c>
      <c r="B4" s="17" t="s">
        <v>207</v>
      </c>
      <c r="C4" s="17"/>
      <c r="D4" s="17"/>
      <c r="E4" s="17"/>
      <c r="F4" s="17"/>
    </row>
    <row r="5" spans="1:10" x14ac:dyDescent="0.25">
      <c r="B5" s="19" t="s">
        <v>53</v>
      </c>
      <c r="C5" s="20"/>
      <c r="D5" s="20"/>
      <c r="E5" s="20"/>
      <c r="F5" s="20"/>
    </row>
    <row r="6" spans="1:10" ht="18.75" customHeight="1" x14ac:dyDescent="0.25">
      <c r="B6" s="17" t="s">
        <v>54</v>
      </c>
      <c r="C6" s="17"/>
      <c r="D6" s="17"/>
      <c r="E6" s="17"/>
      <c r="F6" s="17"/>
    </row>
    <row r="7" spans="1:10" ht="16.5" customHeight="1" x14ac:dyDescent="0.25">
      <c r="B7" s="17" t="s">
        <v>208</v>
      </c>
      <c r="C7" s="17"/>
      <c r="D7" s="17"/>
      <c r="E7" s="17"/>
      <c r="F7" s="17"/>
    </row>
    <row r="8" spans="1:10" ht="20.25" customHeight="1" x14ac:dyDescent="0.25">
      <c r="B8" s="17" t="s">
        <v>55</v>
      </c>
      <c r="C8" s="17"/>
      <c r="D8" s="17"/>
      <c r="E8" s="17"/>
      <c r="F8" s="17"/>
    </row>
    <row r="9" spans="1:10" x14ac:dyDescent="0.25">
      <c r="B9" s="18" t="s">
        <v>209</v>
      </c>
      <c r="C9" s="18"/>
      <c r="D9" s="18"/>
      <c r="E9" s="18"/>
      <c r="F9" s="18"/>
    </row>
    <row r="11" spans="1:10" ht="26.25" customHeight="1" x14ac:dyDescent="0.35">
      <c r="A11" t="s">
        <v>152</v>
      </c>
      <c r="B11" s="16" t="str">
        <f>IFERROR(VLOOKUP(H2,'tipi prireditev2'!A1:B96,2,FALSE),"")</f>
        <v/>
      </c>
      <c r="C11" s="16"/>
      <c r="D11" s="16"/>
      <c r="E11" s="7"/>
      <c r="F11" s="8"/>
    </row>
    <row r="12" spans="1:10" ht="54" customHeight="1" x14ac:dyDescent="0.25">
      <c r="A12" s="4" t="s">
        <v>153</v>
      </c>
      <c r="B12" s="15" t="str">
        <f>IFERROR(VLOOKUP(I2,'izvajalci zdravstvenega varstva'!A2:B14,2),"")</f>
        <v/>
      </c>
      <c r="C12" s="15"/>
      <c r="D12" s="15"/>
      <c r="E12" s="15"/>
      <c r="F12" s="15"/>
    </row>
  </sheetData>
  <sheetProtection algorithmName="SHA-512" hashValue="7Y09EVSun377xnKnigvgbL2FQ9idGVO4JHwKrIPMrwycmXVhAFi9A2DP60CqEWCK9EvI2qPVt6bqiURfXQgD/g==" saltValue="LAsJwJx91Rcid5h2kf7MCA==" spinCount="100000" sheet="1" objects="1" scenarios="1"/>
  <protectedRanges>
    <protectedRange algorithmName="SHA-512" hashValue="gBP/3uppSnNM395cOB37M11eCC2A00b4c8AzhjUhHv99H4MvIat5N2LI6tAAcovD5rSr6I6/yq2Lnv1NdddR1Q==" saltValue="1rTqRGbdIzV1xxAmzpbL6g==" spinCount="100000" sqref="A2:F2" name="Izbirna polja"/>
  </protectedRanges>
  <mergeCells count="8">
    <mergeCell ref="B12:F12"/>
    <mergeCell ref="B11:D11"/>
    <mergeCell ref="B4:F4"/>
    <mergeCell ref="B9:F9"/>
    <mergeCell ref="B5:F5"/>
    <mergeCell ref="B6:F6"/>
    <mergeCell ref="B7:F7"/>
    <mergeCell ref="B8:F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3708D303-EE25-476F-A829-81F44FCABA8D}">
          <x14:formula1>
            <xm:f>'število udeležencev'!$A$2:$A$9</xm:f>
          </x14:formula1>
          <xm:sqref>A2</xm:sqref>
        </x14:dataValidation>
        <x14:dataValidation type="list" allowBlank="1" showInputMessage="1" showErrorMessage="1" xr:uid="{12D4F2A9-DD61-4B04-BA86-AFDECE9CB8D6}">
          <x14:formula1>
            <xm:f>'tveganje za prireditve'!$A$1:$A$5</xm:f>
          </x14:formula1>
          <xm:sqref>D2</xm:sqref>
        </x14:dataValidation>
        <x14:dataValidation type="list" allowBlank="1" showInputMessage="1" showErrorMessage="1" xr:uid="{2E9E1050-430C-4D27-AC5F-9AE7FE8BE1E1}">
          <x14:formula1>
            <xm:f>posebnosti!$A$1:$A$4</xm:f>
          </x14:formula1>
          <xm:sqref>F2</xm:sqref>
        </x14:dataValidation>
        <x14:dataValidation type="list" allowBlank="1" showInputMessage="1" showErrorMessage="1" xr:uid="{F0DC347F-72DF-48C8-9469-0BE24D7476DA}">
          <x14:formula1>
            <xm:f>'zdravstveno tveganje'!$A$1:$A$5</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414F-ED8E-4190-B6C5-0775D744B50F}">
  <dimension ref="A1:F97"/>
  <sheetViews>
    <sheetView workbookViewId="0">
      <selection activeCell="F2" sqref="F2"/>
    </sheetView>
  </sheetViews>
  <sheetFormatPr defaultRowHeight="15" x14ac:dyDescent="0.25"/>
  <cols>
    <col min="1" max="1" width="17" customWidth="1"/>
    <col min="2" max="2" width="20.140625" customWidth="1"/>
    <col min="3" max="4" width="31.7109375" customWidth="1"/>
    <col min="5" max="5" width="29.85546875" customWidth="1"/>
    <col min="6" max="6" width="33.85546875" customWidth="1"/>
  </cols>
  <sheetData>
    <row r="1" spans="1:6" x14ac:dyDescent="0.25">
      <c r="A1" t="s">
        <v>0</v>
      </c>
      <c r="B1" t="s">
        <v>1</v>
      </c>
      <c r="C1" t="s">
        <v>18</v>
      </c>
      <c r="D1" t="s">
        <v>37</v>
      </c>
      <c r="E1" t="s">
        <v>5</v>
      </c>
      <c r="F1" t="s">
        <v>19</v>
      </c>
    </row>
    <row r="2" spans="1:6" ht="12.75" customHeight="1" x14ac:dyDescent="0.25">
      <c r="A2" t="s">
        <v>2</v>
      </c>
      <c r="B2" t="s">
        <v>3</v>
      </c>
      <c r="C2" t="s">
        <v>4</v>
      </c>
      <c r="D2" t="s">
        <v>32</v>
      </c>
      <c r="E2" t="str">
        <f t="shared" ref="E2:E33" si="0">A2&amp;"|"&amp;B2&amp;"|"&amp;C2&amp;"|"&amp;D2</f>
        <v>&lt;500|visoko|nizko|DA</v>
      </c>
      <c r="F2" t="s">
        <v>194</v>
      </c>
    </row>
    <row r="3" spans="1:6" x14ac:dyDescent="0.25">
      <c r="A3" t="s">
        <v>2</v>
      </c>
      <c r="B3" t="s">
        <v>3</v>
      </c>
      <c r="C3" t="s">
        <v>4</v>
      </c>
      <c r="D3" t="s">
        <v>33</v>
      </c>
      <c r="E3" t="str">
        <f t="shared" si="0"/>
        <v>&lt;500|visoko|nizko|NE</v>
      </c>
      <c r="F3" t="s">
        <v>194</v>
      </c>
    </row>
    <row r="4" spans="1:6" x14ac:dyDescent="0.25">
      <c r="A4" t="s">
        <v>2</v>
      </c>
      <c r="B4" t="s">
        <v>6</v>
      </c>
      <c r="C4" t="s">
        <v>4</v>
      </c>
      <c r="D4" t="s">
        <v>32</v>
      </c>
      <c r="E4" t="str">
        <f t="shared" si="0"/>
        <v>&lt;500|srednje|nizko|DA</v>
      </c>
      <c r="F4" t="s">
        <v>194</v>
      </c>
    </row>
    <row r="5" spans="1:6" x14ac:dyDescent="0.25">
      <c r="A5" t="s">
        <v>2</v>
      </c>
      <c r="B5" t="s">
        <v>6</v>
      </c>
      <c r="C5" t="s">
        <v>4</v>
      </c>
      <c r="D5" t="s">
        <v>33</v>
      </c>
      <c r="E5" t="str">
        <f t="shared" si="0"/>
        <v>&lt;500|srednje|nizko|NE</v>
      </c>
      <c r="F5" t="s">
        <v>194</v>
      </c>
    </row>
    <row r="6" spans="1:6" x14ac:dyDescent="0.25">
      <c r="A6" t="s">
        <v>2</v>
      </c>
      <c r="B6" t="s">
        <v>4</v>
      </c>
      <c r="C6" t="s">
        <v>4</v>
      </c>
      <c r="D6" t="s">
        <v>32</v>
      </c>
      <c r="E6" t="str">
        <f t="shared" si="0"/>
        <v>&lt;500|nizko|nizko|DA</v>
      </c>
      <c r="F6" t="s">
        <v>194</v>
      </c>
    </row>
    <row r="7" spans="1:6" x14ac:dyDescent="0.25">
      <c r="A7" t="s">
        <v>2</v>
      </c>
      <c r="B7" t="s">
        <v>4</v>
      </c>
      <c r="C7" t="s">
        <v>4</v>
      </c>
      <c r="D7" t="s">
        <v>33</v>
      </c>
      <c r="E7" t="str">
        <f t="shared" si="0"/>
        <v>&lt;500|nizko|nizko|NE</v>
      </c>
      <c r="F7" t="s">
        <v>194</v>
      </c>
    </row>
    <row r="8" spans="1:6" x14ac:dyDescent="0.25">
      <c r="A8" t="s">
        <v>161</v>
      </c>
      <c r="B8" t="s">
        <v>6</v>
      </c>
      <c r="C8" t="s">
        <v>4</v>
      </c>
      <c r="D8" t="s">
        <v>32</v>
      </c>
      <c r="E8" t="str">
        <f t="shared" si="0"/>
        <v>500-999|srednje|nizko|DA</v>
      </c>
      <c r="F8" t="s">
        <v>195</v>
      </c>
    </row>
    <row r="9" spans="1:6" x14ac:dyDescent="0.25">
      <c r="A9" t="s">
        <v>161</v>
      </c>
      <c r="B9" t="s">
        <v>6</v>
      </c>
      <c r="C9" t="s">
        <v>4</v>
      </c>
      <c r="D9" t="s">
        <v>33</v>
      </c>
      <c r="E9" t="str">
        <f t="shared" si="0"/>
        <v>500-999|srednje|nizko|NE</v>
      </c>
      <c r="F9" t="s">
        <v>195</v>
      </c>
    </row>
    <row r="10" spans="1:6" x14ac:dyDescent="0.25">
      <c r="A10" t="s">
        <v>161</v>
      </c>
      <c r="B10" t="s">
        <v>4</v>
      </c>
      <c r="C10" t="s">
        <v>4</v>
      </c>
      <c r="D10" t="s">
        <v>32</v>
      </c>
      <c r="E10" t="str">
        <f t="shared" si="0"/>
        <v>500-999|nizko|nizko|DA</v>
      </c>
      <c r="F10" t="s">
        <v>195</v>
      </c>
    </row>
    <row r="11" spans="1:6" x14ac:dyDescent="0.25">
      <c r="A11" t="s">
        <v>161</v>
      </c>
      <c r="B11" t="s">
        <v>4</v>
      </c>
      <c r="C11" t="s">
        <v>4</v>
      </c>
      <c r="D11" t="s">
        <v>33</v>
      </c>
      <c r="E11" t="str">
        <f t="shared" si="0"/>
        <v>500-999|nizko|nizko|NE</v>
      </c>
      <c r="F11" t="s">
        <v>195</v>
      </c>
    </row>
    <row r="12" spans="1:6" x14ac:dyDescent="0.25">
      <c r="A12" t="s">
        <v>7</v>
      </c>
      <c r="B12" t="s">
        <v>6</v>
      </c>
      <c r="C12" t="s">
        <v>4</v>
      </c>
      <c r="D12" t="s">
        <v>33</v>
      </c>
      <c r="E12" t="str">
        <f t="shared" si="0"/>
        <v>1000-3000|srednje|nizko|NE</v>
      </c>
      <c r="F12" t="s">
        <v>197</v>
      </c>
    </row>
    <row r="13" spans="1:6" x14ac:dyDescent="0.25">
      <c r="A13" t="s">
        <v>7</v>
      </c>
      <c r="B13" t="s">
        <v>4</v>
      </c>
      <c r="C13" t="s">
        <v>4</v>
      </c>
      <c r="D13" t="s">
        <v>33</v>
      </c>
      <c r="E13" t="str">
        <f t="shared" si="0"/>
        <v>1000-3000|nizko|nizko|NE</v>
      </c>
      <c r="F13" t="s">
        <v>197</v>
      </c>
    </row>
    <row r="14" spans="1:6" x14ac:dyDescent="0.25">
      <c r="A14" t="s">
        <v>7</v>
      </c>
      <c r="B14" t="s">
        <v>6</v>
      </c>
      <c r="C14" t="s">
        <v>4</v>
      </c>
      <c r="D14" t="s">
        <v>32</v>
      </c>
      <c r="E14" t="str">
        <f t="shared" si="0"/>
        <v>1000-3000|srednje|nizko|DA</v>
      </c>
      <c r="F14" t="s">
        <v>196</v>
      </c>
    </row>
    <row r="15" spans="1:6" x14ac:dyDescent="0.25">
      <c r="A15" t="s">
        <v>7</v>
      </c>
      <c r="B15" t="s">
        <v>4</v>
      </c>
      <c r="C15" t="s">
        <v>4</v>
      </c>
      <c r="D15" t="s">
        <v>32</v>
      </c>
      <c r="E15" t="str">
        <f t="shared" si="0"/>
        <v>1000-3000|nizko|nizko|DA</v>
      </c>
      <c r="F15" t="s">
        <v>196</v>
      </c>
    </row>
    <row r="16" spans="1:6" x14ac:dyDescent="0.25">
      <c r="A16" t="s">
        <v>2</v>
      </c>
      <c r="B16" t="s">
        <v>3</v>
      </c>
      <c r="C16" t="s">
        <v>3</v>
      </c>
      <c r="D16" t="s">
        <v>32</v>
      </c>
      <c r="E16" t="str">
        <f t="shared" si="0"/>
        <v>&lt;500|visoko|visoko|DA</v>
      </c>
      <c r="F16" t="s">
        <v>193</v>
      </c>
    </row>
    <row r="17" spans="1:6" x14ac:dyDescent="0.25">
      <c r="A17" t="s">
        <v>2</v>
      </c>
      <c r="B17" t="s">
        <v>3</v>
      </c>
      <c r="C17" t="s">
        <v>3</v>
      </c>
      <c r="D17" t="s">
        <v>33</v>
      </c>
      <c r="E17" t="str">
        <f t="shared" si="0"/>
        <v>&lt;500|visoko|visoko|NE</v>
      </c>
      <c r="F17" t="s">
        <v>193</v>
      </c>
    </row>
    <row r="18" spans="1:6" x14ac:dyDescent="0.25">
      <c r="A18" t="s">
        <v>2</v>
      </c>
      <c r="B18" t="s">
        <v>6</v>
      </c>
      <c r="C18" t="s">
        <v>3</v>
      </c>
      <c r="D18" t="s">
        <v>32</v>
      </c>
      <c r="E18" t="str">
        <f t="shared" si="0"/>
        <v>&lt;500|srednje|visoko|DA</v>
      </c>
      <c r="F18" t="s">
        <v>193</v>
      </c>
    </row>
    <row r="19" spans="1:6" x14ac:dyDescent="0.25">
      <c r="A19" t="s">
        <v>2</v>
      </c>
      <c r="B19" t="s">
        <v>6</v>
      </c>
      <c r="C19" t="s">
        <v>3</v>
      </c>
      <c r="D19" t="s">
        <v>33</v>
      </c>
      <c r="E19" t="str">
        <f t="shared" si="0"/>
        <v>&lt;500|srednje|visoko|NE</v>
      </c>
      <c r="F19" t="s">
        <v>193</v>
      </c>
    </row>
    <row r="20" spans="1:6" x14ac:dyDescent="0.25">
      <c r="A20" t="s">
        <v>2</v>
      </c>
      <c r="B20" t="s">
        <v>4</v>
      </c>
      <c r="C20" t="s">
        <v>3</v>
      </c>
      <c r="D20" t="s">
        <v>32</v>
      </c>
      <c r="E20" t="str">
        <f t="shared" si="0"/>
        <v>&lt;500|nizko|visoko|DA</v>
      </c>
      <c r="F20" t="s">
        <v>193</v>
      </c>
    </row>
    <row r="21" spans="1:6" x14ac:dyDescent="0.25">
      <c r="A21" t="s">
        <v>2</v>
      </c>
      <c r="B21" t="s">
        <v>4</v>
      </c>
      <c r="C21" t="s">
        <v>3</v>
      </c>
      <c r="D21" t="s">
        <v>33</v>
      </c>
      <c r="E21" t="str">
        <f t="shared" si="0"/>
        <v>&lt;500|nizko|visoko|NE</v>
      </c>
      <c r="F21" t="s">
        <v>193</v>
      </c>
    </row>
    <row r="22" spans="1:6" x14ac:dyDescent="0.25">
      <c r="A22" t="s">
        <v>8</v>
      </c>
      <c r="B22" t="s">
        <v>4</v>
      </c>
      <c r="C22" t="s">
        <v>4</v>
      </c>
      <c r="D22" t="s">
        <v>33</v>
      </c>
      <c r="E22" t="str">
        <f t="shared" si="0"/>
        <v>3000-5000|nizko|nizko|NE</v>
      </c>
      <c r="F22" t="s">
        <v>193</v>
      </c>
    </row>
    <row r="23" spans="1:6" x14ac:dyDescent="0.25">
      <c r="A23" t="s">
        <v>161</v>
      </c>
      <c r="B23" t="s">
        <v>3</v>
      </c>
      <c r="C23" t="s">
        <v>4</v>
      </c>
      <c r="D23" t="s">
        <v>32</v>
      </c>
      <c r="E23" t="str">
        <f t="shared" si="0"/>
        <v>500-999|visoko|nizko|DA</v>
      </c>
      <c r="F23" t="s">
        <v>193</v>
      </c>
    </row>
    <row r="24" spans="1:6" x14ac:dyDescent="0.25">
      <c r="A24" t="s">
        <v>161</v>
      </c>
      <c r="B24" t="s">
        <v>3</v>
      </c>
      <c r="C24" t="s">
        <v>4</v>
      </c>
      <c r="D24" t="s">
        <v>33</v>
      </c>
      <c r="E24" t="str">
        <f t="shared" si="0"/>
        <v>500-999|visoko|nizko|NE</v>
      </c>
      <c r="F24" t="s">
        <v>193</v>
      </c>
    </row>
    <row r="25" spans="1:6" x14ac:dyDescent="0.25">
      <c r="A25" t="s">
        <v>161</v>
      </c>
      <c r="B25" t="s">
        <v>3</v>
      </c>
      <c r="C25" t="s">
        <v>3</v>
      </c>
      <c r="D25" t="s">
        <v>32</v>
      </c>
      <c r="E25" t="str">
        <f t="shared" si="0"/>
        <v>500-999|visoko|visoko|DA</v>
      </c>
      <c r="F25" t="s">
        <v>193</v>
      </c>
    </row>
    <row r="26" spans="1:6" x14ac:dyDescent="0.25">
      <c r="A26" t="s">
        <v>161</v>
      </c>
      <c r="B26" t="s">
        <v>3</v>
      </c>
      <c r="C26" t="s">
        <v>3</v>
      </c>
      <c r="D26" t="s">
        <v>33</v>
      </c>
      <c r="E26" t="str">
        <f t="shared" si="0"/>
        <v>500-999|visoko|visoko|NE</v>
      </c>
      <c r="F26" t="s">
        <v>193</v>
      </c>
    </row>
    <row r="27" spans="1:6" x14ac:dyDescent="0.25">
      <c r="A27" t="s">
        <v>161</v>
      </c>
      <c r="B27" t="s">
        <v>6</v>
      </c>
      <c r="C27" t="s">
        <v>3</v>
      </c>
      <c r="D27" t="s">
        <v>32</v>
      </c>
      <c r="E27" t="str">
        <f t="shared" si="0"/>
        <v>500-999|srednje|visoko|DA</v>
      </c>
      <c r="F27" t="s">
        <v>193</v>
      </c>
    </row>
    <row r="28" spans="1:6" x14ac:dyDescent="0.25">
      <c r="A28" t="s">
        <v>161</v>
      </c>
      <c r="B28" t="s">
        <v>6</v>
      </c>
      <c r="C28" t="s">
        <v>3</v>
      </c>
      <c r="D28" t="s">
        <v>33</v>
      </c>
      <c r="E28" t="str">
        <f t="shared" si="0"/>
        <v>500-999|srednje|visoko|NE</v>
      </c>
      <c r="F28" t="s">
        <v>193</v>
      </c>
    </row>
    <row r="29" spans="1:6" x14ac:dyDescent="0.25">
      <c r="A29" t="s">
        <v>161</v>
      </c>
      <c r="B29" t="s">
        <v>4</v>
      </c>
      <c r="C29" t="s">
        <v>3</v>
      </c>
      <c r="D29" t="s">
        <v>32</v>
      </c>
      <c r="E29" t="str">
        <f t="shared" si="0"/>
        <v>500-999|nizko|visoko|DA</v>
      </c>
      <c r="F29" t="s">
        <v>193</v>
      </c>
    </row>
    <row r="30" spans="1:6" x14ac:dyDescent="0.25">
      <c r="A30" t="s">
        <v>161</v>
      </c>
      <c r="B30" t="s">
        <v>4</v>
      </c>
      <c r="C30" t="s">
        <v>3</v>
      </c>
      <c r="D30" t="s">
        <v>33</v>
      </c>
      <c r="E30" t="str">
        <f t="shared" si="0"/>
        <v>500-999|nizko|visoko|NE</v>
      </c>
      <c r="F30" t="s">
        <v>193</v>
      </c>
    </row>
    <row r="31" spans="1:6" x14ac:dyDescent="0.25">
      <c r="A31" t="s">
        <v>8</v>
      </c>
      <c r="B31" t="s">
        <v>4</v>
      </c>
      <c r="C31" t="s">
        <v>4</v>
      </c>
      <c r="D31" t="s">
        <v>32</v>
      </c>
      <c r="E31" t="str">
        <f t="shared" si="0"/>
        <v>3000-5000|nizko|nizko|DA</v>
      </c>
      <c r="F31" t="s">
        <v>200</v>
      </c>
    </row>
    <row r="32" spans="1:6" x14ac:dyDescent="0.25">
      <c r="A32" t="s">
        <v>7</v>
      </c>
      <c r="B32" t="s">
        <v>3</v>
      </c>
      <c r="C32" t="s">
        <v>4</v>
      </c>
      <c r="D32" t="s">
        <v>33</v>
      </c>
      <c r="E32" t="str">
        <f t="shared" si="0"/>
        <v>1000-3000|visoko|nizko|NE</v>
      </c>
      <c r="F32" t="s">
        <v>199</v>
      </c>
    </row>
    <row r="33" spans="1:6" x14ac:dyDescent="0.25">
      <c r="A33" t="s">
        <v>7</v>
      </c>
      <c r="B33" t="s">
        <v>3</v>
      </c>
      <c r="C33" t="s">
        <v>3</v>
      </c>
      <c r="D33" t="s">
        <v>33</v>
      </c>
      <c r="E33" t="str">
        <f t="shared" si="0"/>
        <v>1000-3000|visoko|visoko|NE</v>
      </c>
      <c r="F33" t="s">
        <v>199</v>
      </c>
    </row>
    <row r="34" spans="1:6" x14ac:dyDescent="0.25">
      <c r="A34" t="s">
        <v>7</v>
      </c>
      <c r="B34" t="s">
        <v>6</v>
      </c>
      <c r="C34" t="s">
        <v>3</v>
      </c>
      <c r="D34" t="s">
        <v>33</v>
      </c>
      <c r="E34" t="str">
        <f t="shared" ref="E34:E65" si="1">A34&amp;"|"&amp;B34&amp;"|"&amp;C34&amp;"|"&amp;D34</f>
        <v>1000-3000|srednje|visoko|NE</v>
      </c>
      <c r="F34" t="s">
        <v>199</v>
      </c>
    </row>
    <row r="35" spans="1:6" x14ac:dyDescent="0.25">
      <c r="A35" t="s">
        <v>7</v>
      </c>
      <c r="B35" t="s">
        <v>4</v>
      </c>
      <c r="C35" t="s">
        <v>3</v>
      </c>
      <c r="D35" t="s">
        <v>33</v>
      </c>
      <c r="E35" t="str">
        <f t="shared" si="1"/>
        <v>1000-3000|nizko|visoko|NE</v>
      </c>
      <c r="F35" t="s">
        <v>199</v>
      </c>
    </row>
    <row r="36" spans="1:6" x14ac:dyDescent="0.25">
      <c r="A36" t="s">
        <v>7</v>
      </c>
      <c r="B36" t="s">
        <v>3</v>
      </c>
      <c r="C36" t="s">
        <v>4</v>
      </c>
      <c r="D36" t="s">
        <v>32</v>
      </c>
      <c r="E36" t="str">
        <f t="shared" si="1"/>
        <v>1000-3000|visoko|nizko|DA</v>
      </c>
      <c r="F36" t="s">
        <v>198</v>
      </c>
    </row>
    <row r="37" spans="1:6" x14ac:dyDescent="0.25">
      <c r="A37" t="s">
        <v>7</v>
      </c>
      <c r="B37" t="s">
        <v>3</v>
      </c>
      <c r="C37" t="s">
        <v>3</v>
      </c>
      <c r="D37" t="s">
        <v>32</v>
      </c>
      <c r="E37" t="str">
        <f t="shared" si="1"/>
        <v>1000-3000|visoko|visoko|DA</v>
      </c>
      <c r="F37" t="s">
        <v>198</v>
      </c>
    </row>
    <row r="38" spans="1:6" x14ac:dyDescent="0.25">
      <c r="A38" t="s">
        <v>7</v>
      </c>
      <c r="B38" t="s">
        <v>6</v>
      </c>
      <c r="C38" t="s">
        <v>3</v>
      </c>
      <c r="D38" t="s">
        <v>32</v>
      </c>
      <c r="E38" t="str">
        <f t="shared" si="1"/>
        <v>1000-3000|srednje|visoko|DA</v>
      </c>
      <c r="F38" t="s">
        <v>198</v>
      </c>
    </row>
    <row r="39" spans="1:6" x14ac:dyDescent="0.25">
      <c r="A39" t="s">
        <v>7</v>
      </c>
      <c r="B39" t="s">
        <v>4</v>
      </c>
      <c r="C39" t="s">
        <v>3</v>
      </c>
      <c r="D39" t="s">
        <v>32</v>
      </c>
      <c r="E39" t="str">
        <f t="shared" si="1"/>
        <v>1000-3000|nizko|visoko|DA</v>
      </c>
      <c r="F39" t="s">
        <v>198</v>
      </c>
    </row>
    <row r="40" spans="1:6" x14ac:dyDescent="0.25">
      <c r="A40" t="s">
        <v>8</v>
      </c>
      <c r="B40" t="s">
        <v>3</v>
      </c>
      <c r="C40" t="s">
        <v>4</v>
      </c>
      <c r="D40" t="s">
        <v>32</v>
      </c>
      <c r="E40" t="str">
        <f t="shared" si="1"/>
        <v>3000-5000|visoko|nizko|DA</v>
      </c>
      <c r="F40" t="s">
        <v>206</v>
      </c>
    </row>
    <row r="41" spans="1:6" x14ac:dyDescent="0.25">
      <c r="A41" t="s">
        <v>8</v>
      </c>
      <c r="B41" t="s">
        <v>3</v>
      </c>
      <c r="C41" t="s">
        <v>4</v>
      </c>
      <c r="D41" t="s">
        <v>33</v>
      </c>
      <c r="E41" t="str">
        <f t="shared" si="1"/>
        <v>3000-5000|visoko|nizko|NE</v>
      </c>
      <c r="F41" t="s">
        <v>206</v>
      </c>
    </row>
    <row r="42" spans="1:6" x14ac:dyDescent="0.25">
      <c r="A42" t="s">
        <v>8</v>
      </c>
      <c r="B42" t="s">
        <v>6</v>
      </c>
      <c r="C42" t="s">
        <v>4</v>
      </c>
      <c r="D42" t="s">
        <v>32</v>
      </c>
      <c r="E42" t="str">
        <f t="shared" si="1"/>
        <v>3000-5000|srednje|nizko|DA</v>
      </c>
      <c r="F42" t="s">
        <v>206</v>
      </c>
    </row>
    <row r="43" spans="1:6" x14ac:dyDescent="0.25">
      <c r="A43" t="s">
        <v>8</v>
      </c>
      <c r="B43" t="s">
        <v>6</v>
      </c>
      <c r="C43" t="s">
        <v>4</v>
      </c>
      <c r="D43" t="s">
        <v>33</v>
      </c>
      <c r="E43" t="str">
        <f t="shared" si="1"/>
        <v>3000-5000|srednje|nizko|NE</v>
      </c>
      <c r="F43" t="s">
        <v>206</v>
      </c>
    </row>
    <row r="44" spans="1:6" x14ac:dyDescent="0.25">
      <c r="A44" t="s">
        <v>8</v>
      </c>
      <c r="B44" t="s">
        <v>3</v>
      </c>
      <c r="C44" t="s">
        <v>3</v>
      </c>
      <c r="D44" t="s">
        <v>32</v>
      </c>
      <c r="E44" t="str">
        <f t="shared" si="1"/>
        <v>3000-5000|visoko|visoko|DA</v>
      </c>
      <c r="F44" t="s">
        <v>206</v>
      </c>
    </row>
    <row r="45" spans="1:6" x14ac:dyDescent="0.25">
      <c r="A45" t="s">
        <v>8</v>
      </c>
      <c r="B45" t="s">
        <v>3</v>
      </c>
      <c r="C45" t="s">
        <v>3</v>
      </c>
      <c r="D45" t="s">
        <v>33</v>
      </c>
      <c r="E45" t="str">
        <f t="shared" si="1"/>
        <v>3000-5000|visoko|visoko|NE</v>
      </c>
      <c r="F45" t="s">
        <v>206</v>
      </c>
    </row>
    <row r="46" spans="1:6" x14ac:dyDescent="0.25">
      <c r="A46" t="s">
        <v>8</v>
      </c>
      <c r="B46" t="s">
        <v>6</v>
      </c>
      <c r="C46" t="s">
        <v>3</v>
      </c>
      <c r="D46" t="s">
        <v>32</v>
      </c>
      <c r="E46" t="str">
        <f t="shared" si="1"/>
        <v>3000-5000|srednje|visoko|DA</v>
      </c>
      <c r="F46" t="s">
        <v>206</v>
      </c>
    </row>
    <row r="47" spans="1:6" x14ac:dyDescent="0.25">
      <c r="A47" t="s">
        <v>8</v>
      </c>
      <c r="B47" t="s">
        <v>6</v>
      </c>
      <c r="C47" t="s">
        <v>3</v>
      </c>
      <c r="D47" t="s">
        <v>33</v>
      </c>
      <c r="E47" t="str">
        <f t="shared" si="1"/>
        <v>3000-5000|srednje|visoko|NE</v>
      </c>
      <c r="F47" t="s">
        <v>206</v>
      </c>
    </row>
    <row r="48" spans="1:6" x14ac:dyDescent="0.25">
      <c r="A48" t="s">
        <v>8</v>
      </c>
      <c r="B48" t="s">
        <v>4</v>
      </c>
      <c r="C48" t="s">
        <v>3</v>
      </c>
      <c r="D48" t="s">
        <v>32</v>
      </c>
      <c r="E48" t="str">
        <f t="shared" si="1"/>
        <v>3000-5000|nizko|visoko|DA</v>
      </c>
      <c r="F48" t="s">
        <v>206</v>
      </c>
    </row>
    <row r="49" spans="1:6" x14ac:dyDescent="0.25">
      <c r="A49" t="s">
        <v>8</v>
      </c>
      <c r="B49" t="s">
        <v>4</v>
      </c>
      <c r="C49" t="s">
        <v>3</v>
      </c>
      <c r="D49" t="s">
        <v>33</v>
      </c>
      <c r="E49" t="str">
        <f t="shared" si="1"/>
        <v>3000-5000|nizko|visoko|NE</v>
      </c>
      <c r="F49" t="s">
        <v>206</v>
      </c>
    </row>
    <row r="50" spans="1:6" x14ac:dyDescent="0.25">
      <c r="A50" t="s">
        <v>9</v>
      </c>
      <c r="B50" t="s">
        <v>4</v>
      </c>
      <c r="C50" t="s">
        <v>4</v>
      </c>
      <c r="D50" t="s">
        <v>32</v>
      </c>
      <c r="E50" t="str">
        <f t="shared" si="1"/>
        <v>5000-10000|nizko|nizko|DA</v>
      </c>
      <c r="F50" t="s">
        <v>206</v>
      </c>
    </row>
    <row r="51" spans="1:6" x14ac:dyDescent="0.25">
      <c r="A51" t="s">
        <v>9</v>
      </c>
      <c r="B51" t="s">
        <v>4</v>
      </c>
      <c r="C51" t="s">
        <v>4</v>
      </c>
      <c r="D51" t="s">
        <v>33</v>
      </c>
      <c r="E51" t="str">
        <f t="shared" si="1"/>
        <v>5000-10000|nizko|nizko|NE</v>
      </c>
      <c r="F51" t="s">
        <v>206</v>
      </c>
    </row>
    <row r="52" spans="1:6" x14ac:dyDescent="0.25">
      <c r="A52" t="s">
        <v>12</v>
      </c>
      <c r="B52" t="s">
        <v>3</v>
      </c>
      <c r="C52" t="s">
        <v>4</v>
      </c>
      <c r="D52" t="s">
        <v>33</v>
      </c>
      <c r="E52" t="str">
        <f t="shared" si="1"/>
        <v>&gt;30000|visoko|nizko|NE</v>
      </c>
      <c r="F52" t="s">
        <v>205</v>
      </c>
    </row>
    <row r="53" spans="1:6" x14ac:dyDescent="0.25">
      <c r="A53" t="s">
        <v>12</v>
      </c>
      <c r="B53" t="s">
        <v>6</v>
      </c>
      <c r="C53" t="s">
        <v>4</v>
      </c>
      <c r="D53" t="s">
        <v>33</v>
      </c>
      <c r="E53" t="str">
        <f t="shared" si="1"/>
        <v>&gt;30000|srednje|nizko|NE</v>
      </c>
      <c r="F53" t="s">
        <v>205</v>
      </c>
    </row>
    <row r="54" spans="1:6" x14ac:dyDescent="0.25">
      <c r="A54" t="s">
        <v>12</v>
      </c>
      <c r="B54" t="s">
        <v>4</v>
      </c>
      <c r="C54" t="s">
        <v>4</v>
      </c>
      <c r="D54" t="s">
        <v>33</v>
      </c>
      <c r="E54" t="str">
        <f t="shared" si="1"/>
        <v>&gt;30000|nizko|nizko|NE</v>
      </c>
      <c r="F54" t="s">
        <v>205</v>
      </c>
    </row>
    <row r="55" spans="1:6" x14ac:dyDescent="0.25">
      <c r="A55" t="s">
        <v>12</v>
      </c>
      <c r="B55" t="s">
        <v>3</v>
      </c>
      <c r="C55" t="s">
        <v>3</v>
      </c>
      <c r="D55" t="s">
        <v>33</v>
      </c>
      <c r="E55" t="str">
        <f t="shared" si="1"/>
        <v>&gt;30000|visoko|visoko|NE</v>
      </c>
      <c r="F55" t="s">
        <v>205</v>
      </c>
    </row>
    <row r="56" spans="1:6" x14ac:dyDescent="0.25">
      <c r="A56" t="s">
        <v>12</v>
      </c>
      <c r="B56" t="s">
        <v>6</v>
      </c>
      <c r="C56" t="s">
        <v>3</v>
      </c>
      <c r="D56" t="s">
        <v>33</v>
      </c>
      <c r="E56" t="str">
        <f t="shared" si="1"/>
        <v>&gt;30000|srednje|visoko|NE</v>
      </c>
      <c r="F56" t="s">
        <v>205</v>
      </c>
    </row>
    <row r="57" spans="1:6" x14ac:dyDescent="0.25">
      <c r="A57" t="s">
        <v>12</v>
      </c>
      <c r="B57" t="s">
        <v>4</v>
      </c>
      <c r="C57" t="s">
        <v>3</v>
      </c>
      <c r="D57" t="s">
        <v>33</v>
      </c>
      <c r="E57" t="str">
        <f t="shared" si="1"/>
        <v>&gt;30000|nizko|visoko|NE</v>
      </c>
      <c r="F57" t="s">
        <v>205</v>
      </c>
    </row>
    <row r="58" spans="1:6" x14ac:dyDescent="0.25">
      <c r="A58" t="s">
        <v>12</v>
      </c>
      <c r="B58" t="s">
        <v>3</v>
      </c>
      <c r="C58" t="s">
        <v>4</v>
      </c>
      <c r="D58" t="s">
        <v>32</v>
      </c>
      <c r="E58" t="str">
        <f t="shared" si="1"/>
        <v>&gt;30000|visoko|nizko|DA</v>
      </c>
      <c r="F58" t="s">
        <v>203</v>
      </c>
    </row>
    <row r="59" spans="1:6" x14ac:dyDescent="0.25">
      <c r="A59" t="s">
        <v>12</v>
      </c>
      <c r="B59" t="s">
        <v>6</v>
      </c>
      <c r="C59" t="s">
        <v>4</v>
      </c>
      <c r="D59" t="s">
        <v>32</v>
      </c>
      <c r="E59" t="str">
        <f t="shared" si="1"/>
        <v>&gt;30000|srednje|nizko|DA</v>
      </c>
      <c r="F59" t="s">
        <v>203</v>
      </c>
    </row>
    <row r="60" spans="1:6" x14ac:dyDescent="0.25">
      <c r="A60" t="s">
        <v>12</v>
      </c>
      <c r="B60" t="s">
        <v>4</v>
      </c>
      <c r="C60" t="s">
        <v>4</v>
      </c>
      <c r="D60" t="s">
        <v>32</v>
      </c>
      <c r="E60" t="str">
        <f t="shared" si="1"/>
        <v>&gt;30000|nizko|nizko|DA</v>
      </c>
      <c r="F60" t="s">
        <v>203</v>
      </c>
    </row>
    <row r="61" spans="1:6" ht="13.5" customHeight="1" x14ac:dyDescent="0.25">
      <c r="A61" t="s">
        <v>12</v>
      </c>
      <c r="B61" t="s">
        <v>3</v>
      </c>
      <c r="C61" t="s">
        <v>3</v>
      </c>
      <c r="D61" t="s">
        <v>32</v>
      </c>
      <c r="E61" t="str">
        <f t="shared" si="1"/>
        <v>&gt;30000|visoko|visoko|DA</v>
      </c>
      <c r="F61" t="s">
        <v>203</v>
      </c>
    </row>
    <row r="62" spans="1:6" x14ac:dyDescent="0.25">
      <c r="A62" t="s">
        <v>12</v>
      </c>
      <c r="B62" t="s">
        <v>6</v>
      </c>
      <c r="C62" t="s">
        <v>3</v>
      </c>
      <c r="D62" t="s">
        <v>32</v>
      </c>
      <c r="E62" t="str">
        <f t="shared" si="1"/>
        <v>&gt;30000|srednje|visoko|DA</v>
      </c>
      <c r="F62" t="s">
        <v>203</v>
      </c>
    </row>
    <row r="63" spans="1:6" x14ac:dyDescent="0.25">
      <c r="A63" t="s">
        <v>12</v>
      </c>
      <c r="B63" t="s">
        <v>4</v>
      </c>
      <c r="C63" t="s">
        <v>3</v>
      </c>
      <c r="D63" t="s">
        <v>32</v>
      </c>
      <c r="E63" t="str">
        <f t="shared" si="1"/>
        <v>&gt;30000|nizko|visoko|DA</v>
      </c>
      <c r="F63" t="s">
        <v>203</v>
      </c>
    </row>
    <row r="64" spans="1:6" x14ac:dyDescent="0.25">
      <c r="A64" t="s">
        <v>11</v>
      </c>
      <c r="B64" t="s">
        <v>3</v>
      </c>
      <c r="C64" t="s">
        <v>4</v>
      </c>
      <c r="D64" t="s">
        <v>32</v>
      </c>
      <c r="E64" t="str">
        <f t="shared" si="1"/>
        <v>20000-30000|visoko|nizko|DA</v>
      </c>
      <c r="F64" t="s">
        <v>203</v>
      </c>
    </row>
    <row r="65" spans="1:6" x14ac:dyDescent="0.25">
      <c r="A65" t="s">
        <v>11</v>
      </c>
      <c r="B65" t="s">
        <v>6</v>
      </c>
      <c r="C65" t="s">
        <v>4</v>
      </c>
      <c r="D65" t="s">
        <v>32</v>
      </c>
      <c r="E65" t="str">
        <f t="shared" si="1"/>
        <v>20000-30000|srednje|nizko|DA</v>
      </c>
      <c r="F65" t="s">
        <v>203</v>
      </c>
    </row>
    <row r="66" spans="1:6" x14ac:dyDescent="0.25">
      <c r="A66" t="s">
        <v>11</v>
      </c>
      <c r="B66" t="s">
        <v>4</v>
      </c>
      <c r="C66" t="s">
        <v>4</v>
      </c>
      <c r="D66" t="s">
        <v>32</v>
      </c>
      <c r="E66" t="str">
        <f t="shared" ref="E66:E97" si="2">A66&amp;"|"&amp;B66&amp;"|"&amp;C66&amp;"|"&amp;D66</f>
        <v>20000-30000|nizko|nizko|DA</v>
      </c>
      <c r="F66" t="s">
        <v>203</v>
      </c>
    </row>
    <row r="67" spans="1:6" x14ac:dyDescent="0.25">
      <c r="A67" t="s">
        <v>11</v>
      </c>
      <c r="B67" t="s">
        <v>3</v>
      </c>
      <c r="C67" t="s">
        <v>3</v>
      </c>
      <c r="D67" t="s">
        <v>32</v>
      </c>
      <c r="E67" t="str">
        <f t="shared" si="2"/>
        <v>20000-30000|visoko|visoko|DA</v>
      </c>
      <c r="F67" t="s">
        <v>203</v>
      </c>
    </row>
    <row r="68" spans="1:6" x14ac:dyDescent="0.25">
      <c r="A68" t="s">
        <v>11</v>
      </c>
      <c r="B68" t="s">
        <v>6</v>
      </c>
      <c r="C68" t="s">
        <v>3</v>
      </c>
      <c r="D68" t="s">
        <v>32</v>
      </c>
      <c r="E68" t="str">
        <f t="shared" si="2"/>
        <v>20000-30000|srednje|visoko|DA</v>
      </c>
      <c r="F68" t="s">
        <v>203</v>
      </c>
    </row>
    <row r="69" spans="1:6" x14ac:dyDescent="0.25">
      <c r="A69" t="s">
        <v>11</v>
      </c>
      <c r="B69" t="s">
        <v>4</v>
      </c>
      <c r="C69" t="s">
        <v>3</v>
      </c>
      <c r="D69" t="s">
        <v>32</v>
      </c>
      <c r="E69" t="str">
        <f t="shared" si="2"/>
        <v>20000-30000|nizko|visoko|DA</v>
      </c>
      <c r="F69" t="s">
        <v>203</v>
      </c>
    </row>
    <row r="70" spans="1:6" x14ac:dyDescent="0.25">
      <c r="A70" t="s">
        <v>9</v>
      </c>
      <c r="B70" t="s">
        <v>3</v>
      </c>
      <c r="C70" t="s">
        <v>4</v>
      </c>
      <c r="D70" t="s">
        <v>32</v>
      </c>
      <c r="E70" t="str">
        <f t="shared" si="2"/>
        <v>5000-10000|visoko|nizko|DA</v>
      </c>
      <c r="F70" t="s">
        <v>51</v>
      </c>
    </row>
    <row r="71" spans="1:6" x14ac:dyDescent="0.25">
      <c r="A71" t="s">
        <v>9</v>
      </c>
      <c r="B71" t="s">
        <v>3</v>
      </c>
      <c r="C71" t="s">
        <v>4</v>
      </c>
      <c r="D71" t="s">
        <v>33</v>
      </c>
      <c r="E71" t="str">
        <f t="shared" si="2"/>
        <v>5000-10000|visoko|nizko|NE</v>
      </c>
      <c r="F71" t="s">
        <v>51</v>
      </c>
    </row>
    <row r="72" spans="1:6" x14ac:dyDescent="0.25">
      <c r="A72" t="s">
        <v>9</v>
      </c>
      <c r="B72" t="s">
        <v>6</v>
      </c>
      <c r="C72" t="s">
        <v>4</v>
      </c>
      <c r="D72" t="s">
        <v>32</v>
      </c>
      <c r="E72" t="str">
        <f t="shared" si="2"/>
        <v>5000-10000|srednje|nizko|DA</v>
      </c>
      <c r="F72" t="s">
        <v>51</v>
      </c>
    </row>
    <row r="73" spans="1:6" x14ac:dyDescent="0.25">
      <c r="A73" t="s">
        <v>9</v>
      </c>
      <c r="B73" t="s">
        <v>6</v>
      </c>
      <c r="C73" t="s">
        <v>4</v>
      </c>
      <c r="D73" t="s">
        <v>33</v>
      </c>
      <c r="E73" t="str">
        <f t="shared" si="2"/>
        <v>5000-10000|srednje|nizko|NE</v>
      </c>
      <c r="F73" t="s">
        <v>51</v>
      </c>
    </row>
    <row r="74" spans="1:6" x14ac:dyDescent="0.25">
      <c r="A74" t="s">
        <v>9</v>
      </c>
      <c r="B74" t="s">
        <v>3</v>
      </c>
      <c r="C74" t="s">
        <v>3</v>
      </c>
      <c r="D74" t="s">
        <v>32</v>
      </c>
      <c r="E74" t="str">
        <f t="shared" si="2"/>
        <v>5000-10000|visoko|visoko|DA</v>
      </c>
      <c r="F74" t="s">
        <v>51</v>
      </c>
    </row>
    <row r="75" spans="1:6" x14ac:dyDescent="0.25">
      <c r="A75" t="s">
        <v>9</v>
      </c>
      <c r="B75" t="s">
        <v>3</v>
      </c>
      <c r="C75" t="s">
        <v>3</v>
      </c>
      <c r="D75" t="s">
        <v>33</v>
      </c>
      <c r="E75" t="str">
        <f t="shared" si="2"/>
        <v>5000-10000|visoko|visoko|NE</v>
      </c>
      <c r="F75" t="s">
        <v>51</v>
      </c>
    </row>
    <row r="76" spans="1:6" x14ac:dyDescent="0.25">
      <c r="A76" t="s">
        <v>9</v>
      </c>
      <c r="B76" t="s">
        <v>6</v>
      </c>
      <c r="C76" t="s">
        <v>3</v>
      </c>
      <c r="D76" t="s">
        <v>32</v>
      </c>
      <c r="E76" t="str">
        <f t="shared" si="2"/>
        <v>5000-10000|srednje|visoko|DA</v>
      </c>
      <c r="F76" t="s">
        <v>51</v>
      </c>
    </row>
    <row r="77" spans="1:6" x14ac:dyDescent="0.25">
      <c r="A77" t="s">
        <v>9</v>
      </c>
      <c r="B77" t="s">
        <v>6</v>
      </c>
      <c r="C77" t="s">
        <v>3</v>
      </c>
      <c r="D77" t="s">
        <v>33</v>
      </c>
      <c r="E77" t="str">
        <f t="shared" si="2"/>
        <v>5000-10000|srednje|visoko|NE</v>
      </c>
      <c r="F77" t="s">
        <v>51</v>
      </c>
    </row>
    <row r="78" spans="1:6" x14ac:dyDescent="0.25">
      <c r="A78" t="s">
        <v>9</v>
      </c>
      <c r="B78" t="s">
        <v>4</v>
      </c>
      <c r="C78" t="s">
        <v>3</v>
      </c>
      <c r="D78" t="s">
        <v>32</v>
      </c>
      <c r="E78" t="str">
        <f t="shared" si="2"/>
        <v>5000-10000|nizko|visoko|DA</v>
      </c>
      <c r="F78" t="s">
        <v>51</v>
      </c>
    </row>
    <row r="79" spans="1:6" x14ac:dyDescent="0.25">
      <c r="A79" t="s">
        <v>9</v>
      </c>
      <c r="B79" t="s">
        <v>4</v>
      </c>
      <c r="C79" t="s">
        <v>3</v>
      </c>
      <c r="D79" t="s">
        <v>33</v>
      </c>
      <c r="E79" t="str">
        <f t="shared" si="2"/>
        <v>5000-10000|nizko|visoko|NE</v>
      </c>
      <c r="F79" t="s">
        <v>51</v>
      </c>
    </row>
    <row r="80" spans="1:6" x14ac:dyDescent="0.25">
      <c r="A80" t="s">
        <v>10</v>
      </c>
      <c r="B80" t="s">
        <v>3</v>
      </c>
      <c r="C80" t="s">
        <v>4</v>
      </c>
      <c r="D80" t="s">
        <v>32</v>
      </c>
      <c r="E80" t="str">
        <f t="shared" si="2"/>
        <v>10000-20000|visoko|nizko|DA</v>
      </c>
      <c r="F80" t="s">
        <v>50</v>
      </c>
    </row>
    <row r="81" spans="1:6" x14ac:dyDescent="0.25">
      <c r="A81" t="s">
        <v>10</v>
      </c>
      <c r="B81" t="s">
        <v>3</v>
      </c>
      <c r="C81" t="s">
        <v>4</v>
      </c>
      <c r="D81" t="s">
        <v>33</v>
      </c>
      <c r="E81" t="str">
        <f t="shared" si="2"/>
        <v>10000-20000|visoko|nizko|NE</v>
      </c>
      <c r="F81" t="s">
        <v>50</v>
      </c>
    </row>
    <row r="82" spans="1:6" x14ac:dyDescent="0.25">
      <c r="A82" t="s">
        <v>10</v>
      </c>
      <c r="B82" t="s">
        <v>6</v>
      </c>
      <c r="C82" t="s">
        <v>4</v>
      </c>
      <c r="D82" t="s">
        <v>32</v>
      </c>
      <c r="E82" t="str">
        <f t="shared" si="2"/>
        <v>10000-20000|srednje|nizko|DA</v>
      </c>
      <c r="F82" t="s">
        <v>50</v>
      </c>
    </row>
    <row r="83" spans="1:6" x14ac:dyDescent="0.25">
      <c r="A83" t="s">
        <v>10</v>
      </c>
      <c r="B83" t="s">
        <v>6</v>
      </c>
      <c r="C83" t="s">
        <v>4</v>
      </c>
      <c r="D83" t="s">
        <v>33</v>
      </c>
      <c r="E83" t="str">
        <f t="shared" si="2"/>
        <v>10000-20000|srednje|nizko|NE</v>
      </c>
      <c r="F83" t="s">
        <v>50</v>
      </c>
    </row>
    <row r="84" spans="1:6" x14ac:dyDescent="0.25">
      <c r="A84" t="s">
        <v>10</v>
      </c>
      <c r="B84" t="s">
        <v>4</v>
      </c>
      <c r="C84" t="s">
        <v>4</v>
      </c>
      <c r="D84" t="s">
        <v>32</v>
      </c>
      <c r="E84" t="str">
        <f t="shared" si="2"/>
        <v>10000-20000|nizko|nizko|DA</v>
      </c>
      <c r="F84" t="s">
        <v>50</v>
      </c>
    </row>
    <row r="85" spans="1:6" x14ac:dyDescent="0.25">
      <c r="A85" t="s">
        <v>10</v>
      </c>
      <c r="B85" t="s">
        <v>4</v>
      </c>
      <c r="C85" t="s">
        <v>4</v>
      </c>
      <c r="D85" t="s">
        <v>33</v>
      </c>
      <c r="E85" t="str">
        <f t="shared" si="2"/>
        <v>10000-20000|nizko|nizko|NE</v>
      </c>
      <c r="F85" t="s">
        <v>50</v>
      </c>
    </row>
    <row r="86" spans="1:6" x14ac:dyDescent="0.25">
      <c r="A86" t="s">
        <v>10</v>
      </c>
      <c r="B86" t="s">
        <v>3</v>
      </c>
      <c r="C86" t="s">
        <v>3</v>
      </c>
      <c r="D86" t="s">
        <v>32</v>
      </c>
      <c r="E86" t="str">
        <f t="shared" si="2"/>
        <v>10000-20000|visoko|visoko|DA</v>
      </c>
      <c r="F86" t="s">
        <v>50</v>
      </c>
    </row>
    <row r="87" spans="1:6" x14ac:dyDescent="0.25">
      <c r="A87" t="s">
        <v>10</v>
      </c>
      <c r="B87" t="s">
        <v>3</v>
      </c>
      <c r="C87" t="s">
        <v>3</v>
      </c>
      <c r="D87" t="s">
        <v>33</v>
      </c>
      <c r="E87" t="str">
        <f t="shared" si="2"/>
        <v>10000-20000|visoko|visoko|NE</v>
      </c>
      <c r="F87" t="s">
        <v>50</v>
      </c>
    </row>
    <row r="88" spans="1:6" x14ac:dyDescent="0.25">
      <c r="A88" t="s">
        <v>10</v>
      </c>
      <c r="B88" t="s">
        <v>6</v>
      </c>
      <c r="C88" t="s">
        <v>3</v>
      </c>
      <c r="D88" t="s">
        <v>32</v>
      </c>
      <c r="E88" t="str">
        <f t="shared" si="2"/>
        <v>10000-20000|srednje|visoko|DA</v>
      </c>
      <c r="F88" t="s">
        <v>50</v>
      </c>
    </row>
    <row r="89" spans="1:6" x14ac:dyDescent="0.25">
      <c r="A89" t="s">
        <v>10</v>
      </c>
      <c r="B89" t="s">
        <v>6</v>
      </c>
      <c r="C89" t="s">
        <v>3</v>
      </c>
      <c r="D89" t="s">
        <v>33</v>
      </c>
      <c r="E89" t="str">
        <f t="shared" si="2"/>
        <v>10000-20000|srednje|visoko|NE</v>
      </c>
      <c r="F89" t="s">
        <v>50</v>
      </c>
    </row>
    <row r="90" spans="1:6" x14ac:dyDescent="0.25">
      <c r="A90" t="s">
        <v>10</v>
      </c>
      <c r="B90" t="s">
        <v>4</v>
      </c>
      <c r="C90" t="s">
        <v>3</v>
      </c>
      <c r="D90" t="s">
        <v>32</v>
      </c>
      <c r="E90" t="str">
        <f t="shared" si="2"/>
        <v>10000-20000|nizko|visoko|DA</v>
      </c>
      <c r="F90" t="s">
        <v>50</v>
      </c>
    </row>
    <row r="91" spans="1:6" x14ac:dyDescent="0.25">
      <c r="A91" t="s">
        <v>10</v>
      </c>
      <c r="B91" t="s">
        <v>4</v>
      </c>
      <c r="C91" t="s">
        <v>3</v>
      </c>
      <c r="D91" t="s">
        <v>33</v>
      </c>
      <c r="E91" t="str">
        <f t="shared" si="2"/>
        <v>10000-20000|nizko|visoko|NE</v>
      </c>
      <c r="F91" t="s">
        <v>50</v>
      </c>
    </row>
    <row r="92" spans="1:6" x14ac:dyDescent="0.25">
      <c r="A92" t="s">
        <v>11</v>
      </c>
      <c r="B92" t="s">
        <v>3</v>
      </c>
      <c r="C92" t="s">
        <v>4</v>
      </c>
      <c r="D92" t="s">
        <v>33</v>
      </c>
      <c r="E92" t="str">
        <f t="shared" si="2"/>
        <v>20000-30000|visoko|nizko|NE</v>
      </c>
      <c r="F92" t="s">
        <v>50</v>
      </c>
    </row>
    <row r="93" spans="1:6" x14ac:dyDescent="0.25">
      <c r="A93" t="s">
        <v>11</v>
      </c>
      <c r="B93" t="s">
        <v>6</v>
      </c>
      <c r="C93" t="s">
        <v>4</v>
      </c>
      <c r="D93" t="s">
        <v>33</v>
      </c>
      <c r="E93" t="str">
        <f t="shared" si="2"/>
        <v>20000-30000|srednje|nizko|NE</v>
      </c>
      <c r="F93" t="s">
        <v>50</v>
      </c>
    </row>
    <row r="94" spans="1:6" x14ac:dyDescent="0.25">
      <c r="A94" t="s">
        <v>11</v>
      </c>
      <c r="B94" t="s">
        <v>4</v>
      </c>
      <c r="C94" t="s">
        <v>4</v>
      </c>
      <c r="D94" t="s">
        <v>33</v>
      </c>
      <c r="E94" t="str">
        <f t="shared" si="2"/>
        <v>20000-30000|nizko|nizko|NE</v>
      </c>
      <c r="F94" t="s">
        <v>50</v>
      </c>
    </row>
    <row r="95" spans="1:6" x14ac:dyDescent="0.25">
      <c r="A95" t="s">
        <v>11</v>
      </c>
      <c r="B95" t="s">
        <v>3</v>
      </c>
      <c r="C95" t="s">
        <v>3</v>
      </c>
      <c r="D95" t="s">
        <v>33</v>
      </c>
      <c r="E95" t="str">
        <f t="shared" si="2"/>
        <v>20000-30000|visoko|visoko|NE</v>
      </c>
      <c r="F95" t="s">
        <v>50</v>
      </c>
    </row>
    <row r="96" spans="1:6" x14ac:dyDescent="0.25">
      <c r="A96" t="s">
        <v>11</v>
      </c>
      <c r="B96" t="s">
        <v>6</v>
      </c>
      <c r="C96" t="s">
        <v>3</v>
      </c>
      <c r="D96" t="s">
        <v>33</v>
      </c>
      <c r="E96" t="str">
        <f t="shared" si="2"/>
        <v>20000-30000|srednje|visoko|NE</v>
      </c>
      <c r="F96" t="s">
        <v>50</v>
      </c>
    </row>
    <row r="97" spans="1:6" x14ac:dyDescent="0.25">
      <c r="A97" t="s">
        <v>11</v>
      </c>
      <c r="B97" t="s">
        <v>4</v>
      </c>
      <c r="C97" t="s">
        <v>3</v>
      </c>
      <c r="D97" t="s">
        <v>33</v>
      </c>
      <c r="E97" t="str">
        <f t="shared" si="2"/>
        <v>20000-30000|nizko|visoko|NE</v>
      </c>
      <c r="F97" t="s">
        <v>50</v>
      </c>
    </row>
  </sheetData>
  <autoFilter ref="A1:F97" xr:uid="{5AE8414F-ED8E-4190-B6C5-0775D744B50F}">
    <sortState xmlns:xlrd2="http://schemas.microsoft.com/office/spreadsheetml/2017/richdata2" ref="A2:F97">
      <sortCondition ref="F1:F97"/>
    </sortState>
  </autoFilter>
  <sortState xmlns:xlrd2="http://schemas.microsoft.com/office/spreadsheetml/2017/richdata2" ref="A2:F99">
    <sortCondition ref="A2:A99"/>
  </sortState>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B99E8-99D5-4498-841B-14DB4490747E}">
  <dimension ref="A1:B96"/>
  <sheetViews>
    <sheetView workbookViewId="0">
      <selection activeCell="F2" sqref="F2"/>
    </sheetView>
  </sheetViews>
  <sheetFormatPr defaultRowHeight="15" x14ac:dyDescent="0.25"/>
  <cols>
    <col min="1" max="1" width="33.85546875" customWidth="1"/>
    <col min="2" max="2" width="37" customWidth="1"/>
  </cols>
  <sheetData>
    <row r="1" spans="1:2" x14ac:dyDescent="0.25">
      <c r="A1" t="s">
        <v>66</v>
      </c>
      <c r="B1" t="s">
        <v>194</v>
      </c>
    </row>
    <row r="2" spans="1:2" x14ac:dyDescent="0.25">
      <c r="A2" t="s">
        <v>67</v>
      </c>
      <c r="B2" t="s">
        <v>194</v>
      </c>
    </row>
    <row r="3" spans="1:2" x14ac:dyDescent="0.25">
      <c r="A3" t="s">
        <v>72</v>
      </c>
      <c r="B3" t="s">
        <v>193</v>
      </c>
    </row>
    <row r="4" spans="1:2" x14ac:dyDescent="0.25">
      <c r="A4" t="s">
        <v>73</v>
      </c>
      <c r="B4" t="s">
        <v>193</v>
      </c>
    </row>
    <row r="5" spans="1:2" x14ac:dyDescent="0.25">
      <c r="A5" t="s">
        <v>64</v>
      </c>
      <c r="B5" t="s">
        <v>194</v>
      </c>
    </row>
    <row r="6" spans="1:2" x14ac:dyDescent="0.25">
      <c r="A6" t="s">
        <v>65</v>
      </c>
      <c r="B6" t="s">
        <v>194</v>
      </c>
    </row>
    <row r="7" spans="1:2" x14ac:dyDescent="0.25">
      <c r="A7" t="s">
        <v>70</v>
      </c>
      <c r="B7" t="s">
        <v>193</v>
      </c>
    </row>
    <row r="8" spans="1:2" x14ac:dyDescent="0.25">
      <c r="A8" t="s">
        <v>71</v>
      </c>
      <c r="B8" t="s">
        <v>193</v>
      </c>
    </row>
    <row r="9" spans="1:2" x14ac:dyDescent="0.25">
      <c r="A9" t="s">
        <v>62</v>
      </c>
      <c r="B9" t="s">
        <v>194</v>
      </c>
    </row>
    <row r="10" spans="1:2" x14ac:dyDescent="0.25">
      <c r="A10" t="s">
        <v>63</v>
      </c>
      <c r="B10" t="s">
        <v>194</v>
      </c>
    </row>
    <row r="11" spans="1:2" x14ac:dyDescent="0.25">
      <c r="A11" t="s">
        <v>68</v>
      </c>
      <c r="B11" t="s">
        <v>193</v>
      </c>
    </row>
    <row r="12" spans="1:2" x14ac:dyDescent="0.25">
      <c r="A12" t="s">
        <v>69</v>
      </c>
      <c r="B12" t="s">
        <v>193</v>
      </c>
    </row>
    <row r="13" spans="1:2" x14ac:dyDescent="0.25">
      <c r="A13" t="s">
        <v>162</v>
      </c>
      <c r="B13" t="s">
        <v>195</v>
      </c>
    </row>
    <row r="14" spans="1:2" x14ac:dyDescent="0.25">
      <c r="A14" t="s">
        <v>163</v>
      </c>
      <c r="B14" t="s">
        <v>195</v>
      </c>
    </row>
    <row r="15" spans="1:2" x14ac:dyDescent="0.25">
      <c r="A15" t="s">
        <v>164</v>
      </c>
      <c r="B15" t="s">
        <v>193</v>
      </c>
    </row>
    <row r="16" spans="1:2" x14ac:dyDescent="0.25">
      <c r="A16" t="s">
        <v>165</v>
      </c>
      <c r="B16" t="s">
        <v>193</v>
      </c>
    </row>
    <row r="17" spans="1:2" x14ac:dyDescent="0.25">
      <c r="A17" t="s">
        <v>166</v>
      </c>
      <c r="B17" t="s">
        <v>195</v>
      </c>
    </row>
    <row r="18" spans="1:2" x14ac:dyDescent="0.25">
      <c r="A18" t="s">
        <v>167</v>
      </c>
      <c r="B18" t="s">
        <v>195</v>
      </c>
    </row>
    <row r="19" spans="1:2" x14ac:dyDescent="0.25">
      <c r="A19" t="s">
        <v>168</v>
      </c>
      <c r="B19" t="s">
        <v>193</v>
      </c>
    </row>
    <row r="20" spans="1:2" x14ac:dyDescent="0.25">
      <c r="A20" t="s">
        <v>169</v>
      </c>
      <c r="B20" t="s">
        <v>193</v>
      </c>
    </row>
    <row r="21" spans="1:2" x14ac:dyDescent="0.25">
      <c r="A21" t="s">
        <v>170</v>
      </c>
      <c r="B21" t="s">
        <v>193</v>
      </c>
    </row>
    <row r="22" spans="1:2" x14ac:dyDescent="0.25">
      <c r="A22" t="s">
        <v>171</v>
      </c>
      <c r="B22" t="s">
        <v>193</v>
      </c>
    </row>
    <row r="23" spans="1:2" x14ac:dyDescent="0.25">
      <c r="A23" t="s">
        <v>172</v>
      </c>
      <c r="B23" t="s">
        <v>193</v>
      </c>
    </row>
    <row r="24" spans="1:2" x14ac:dyDescent="0.25">
      <c r="A24" t="s">
        <v>173</v>
      </c>
      <c r="B24" t="s">
        <v>193</v>
      </c>
    </row>
    <row r="25" spans="1:2" x14ac:dyDescent="0.25">
      <c r="A25" t="s">
        <v>102</v>
      </c>
      <c r="B25" t="s">
        <v>196</v>
      </c>
    </row>
    <row r="26" spans="1:2" x14ac:dyDescent="0.25">
      <c r="A26" t="s">
        <v>103</v>
      </c>
      <c r="B26" t="s">
        <v>197</v>
      </c>
    </row>
    <row r="27" spans="1:2" x14ac:dyDescent="0.25">
      <c r="A27" t="s">
        <v>108</v>
      </c>
      <c r="B27" t="s">
        <v>198</v>
      </c>
    </row>
    <row r="28" spans="1:2" x14ac:dyDescent="0.25">
      <c r="A28" t="s">
        <v>109</v>
      </c>
      <c r="B28" t="s">
        <v>199</v>
      </c>
    </row>
    <row r="29" spans="1:2" x14ac:dyDescent="0.25">
      <c r="A29" t="s">
        <v>100</v>
      </c>
      <c r="B29" t="s">
        <v>196</v>
      </c>
    </row>
    <row r="30" spans="1:2" x14ac:dyDescent="0.25">
      <c r="A30" t="s">
        <v>101</v>
      </c>
      <c r="B30" t="s">
        <v>197</v>
      </c>
    </row>
    <row r="31" spans="1:2" x14ac:dyDescent="0.25">
      <c r="A31" t="s">
        <v>106</v>
      </c>
      <c r="B31" t="s">
        <v>198</v>
      </c>
    </row>
    <row r="32" spans="1:2" x14ac:dyDescent="0.25">
      <c r="A32" t="s">
        <v>107</v>
      </c>
      <c r="B32" t="s">
        <v>199</v>
      </c>
    </row>
    <row r="33" spans="1:2" x14ac:dyDescent="0.25">
      <c r="A33" t="s">
        <v>98</v>
      </c>
      <c r="B33" t="s">
        <v>198</v>
      </c>
    </row>
    <row r="34" spans="1:2" x14ac:dyDescent="0.25">
      <c r="A34" t="s">
        <v>99</v>
      </c>
      <c r="B34" t="s">
        <v>199</v>
      </c>
    </row>
    <row r="35" spans="1:2" x14ac:dyDescent="0.25">
      <c r="A35" t="s">
        <v>104</v>
      </c>
      <c r="B35" t="s">
        <v>198</v>
      </c>
    </row>
    <row r="36" spans="1:2" x14ac:dyDescent="0.25">
      <c r="A36" t="s">
        <v>105</v>
      </c>
      <c r="B36" t="s">
        <v>199</v>
      </c>
    </row>
    <row r="37" spans="1:2" x14ac:dyDescent="0.25">
      <c r="A37" t="s">
        <v>126</v>
      </c>
      <c r="B37" t="s">
        <v>200</v>
      </c>
    </row>
    <row r="38" spans="1:2" x14ac:dyDescent="0.25">
      <c r="A38" t="s">
        <v>127</v>
      </c>
      <c r="B38" t="s">
        <v>193</v>
      </c>
    </row>
    <row r="39" spans="1:2" x14ac:dyDescent="0.25">
      <c r="A39" t="s">
        <v>132</v>
      </c>
      <c r="B39" t="s">
        <v>201</v>
      </c>
    </row>
    <row r="40" spans="1:2" x14ac:dyDescent="0.25">
      <c r="A40" t="s">
        <v>133</v>
      </c>
      <c r="B40" t="s">
        <v>201</v>
      </c>
    </row>
    <row r="41" spans="1:2" x14ac:dyDescent="0.25">
      <c r="A41" t="s">
        <v>124</v>
      </c>
      <c r="B41" t="s">
        <v>201</v>
      </c>
    </row>
    <row r="42" spans="1:2" x14ac:dyDescent="0.25">
      <c r="A42" t="s">
        <v>125</v>
      </c>
      <c r="B42" t="s">
        <v>201</v>
      </c>
    </row>
    <row r="43" spans="1:2" x14ac:dyDescent="0.25">
      <c r="A43" t="s">
        <v>130</v>
      </c>
      <c r="B43" t="s">
        <v>201</v>
      </c>
    </row>
    <row r="44" spans="1:2" x14ac:dyDescent="0.25">
      <c r="A44" t="s">
        <v>131</v>
      </c>
      <c r="B44" t="s">
        <v>201</v>
      </c>
    </row>
    <row r="45" spans="1:2" x14ac:dyDescent="0.25">
      <c r="A45" t="s">
        <v>122</v>
      </c>
      <c r="B45" t="s">
        <v>201</v>
      </c>
    </row>
    <row r="46" spans="1:2" x14ac:dyDescent="0.25">
      <c r="A46" t="s">
        <v>123</v>
      </c>
      <c r="B46" t="s">
        <v>201</v>
      </c>
    </row>
    <row r="47" spans="1:2" x14ac:dyDescent="0.25">
      <c r="A47" t="s">
        <v>128</v>
      </c>
      <c r="B47" t="s">
        <v>201</v>
      </c>
    </row>
    <row r="48" spans="1:2" x14ac:dyDescent="0.25">
      <c r="A48" t="s">
        <v>129</v>
      </c>
      <c r="B48" t="s">
        <v>201</v>
      </c>
    </row>
    <row r="49" spans="1:2" x14ac:dyDescent="0.25">
      <c r="A49" t="s">
        <v>138</v>
      </c>
      <c r="B49" t="s">
        <v>201</v>
      </c>
    </row>
    <row r="50" spans="1:2" x14ac:dyDescent="0.25">
      <c r="A50" t="s">
        <v>139</v>
      </c>
      <c r="B50" t="s">
        <v>201</v>
      </c>
    </row>
    <row r="51" spans="1:2" x14ac:dyDescent="0.25">
      <c r="A51" t="s">
        <v>144</v>
      </c>
      <c r="B51" t="s">
        <v>51</v>
      </c>
    </row>
    <row r="52" spans="1:2" x14ac:dyDescent="0.25">
      <c r="A52" t="s">
        <v>145</v>
      </c>
      <c r="B52" t="s">
        <v>51</v>
      </c>
    </row>
    <row r="53" spans="1:2" x14ac:dyDescent="0.25">
      <c r="A53" t="s">
        <v>136</v>
      </c>
      <c r="B53" t="s">
        <v>51</v>
      </c>
    </row>
    <row r="54" spans="1:2" x14ac:dyDescent="0.25">
      <c r="A54" t="s">
        <v>137</v>
      </c>
      <c r="B54" t="s">
        <v>51</v>
      </c>
    </row>
    <row r="55" spans="1:2" x14ac:dyDescent="0.25">
      <c r="A55" t="s">
        <v>142</v>
      </c>
      <c r="B55" t="s">
        <v>51</v>
      </c>
    </row>
    <row r="56" spans="1:2" x14ac:dyDescent="0.25">
      <c r="A56" t="s">
        <v>143</v>
      </c>
      <c r="B56" t="s">
        <v>51</v>
      </c>
    </row>
    <row r="57" spans="1:2" x14ac:dyDescent="0.25">
      <c r="A57" t="s">
        <v>134</v>
      </c>
      <c r="B57" t="s">
        <v>51</v>
      </c>
    </row>
    <row r="58" spans="1:2" x14ac:dyDescent="0.25">
      <c r="A58" t="s">
        <v>135</v>
      </c>
      <c r="B58" t="s">
        <v>51</v>
      </c>
    </row>
    <row r="59" spans="1:2" x14ac:dyDescent="0.25">
      <c r="A59" t="s">
        <v>140</v>
      </c>
      <c r="B59" t="s">
        <v>51</v>
      </c>
    </row>
    <row r="60" spans="1:2" x14ac:dyDescent="0.25">
      <c r="A60" t="s">
        <v>141</v>
      </c>
      <c r="B60" t="s">
        <v>51</v>
      </c>
    </row>
    <row r="61" spans="1:2" x14ac:dyDescent="0.25">
      <c r="A61" t="s">
        <v>90</v>
      </c>
      <c r="B61" t="s">
        <v>51</v>
      </c>
    </row>
    <row r="62" spans="1:2" x14ac:dyDescent="0.25">
      <c r="A62" t="s">
        <v>91</v>
      </c>
      <c r="B62" t="s">
        <v>51</v>
      </c>
    </row>
    <row r="63" spans="1:2" x14ac:dyDescent="0.25">
      <c r="A63" t="s">
        <v>96</v>
      </c>
      <c r="B63" t="s">
        <v>202</v>
      </c>
    </row>
    <row r="64" spans="1:2" x14ac:dyDescent="0.25">
      <c r="A64" t="s">
        <v>97</v>
      </c>
      <c r="B64" t="s">
        <v>202</v>
      </c>
    </row>
    <row r="65" spans="1:2" x14ac:dyDescent="0.25">
      <c r="A65" t="s">
        <v>88</v>
      </c>
      <c r="B65" t="s">
        <v>202</v>
      </c>
    </row>
    <row r="66" spans="1:2" x14ac:dyDescent="0.25">
      <c r="A66" t="s">
        <v>89</v>
      </c>
      <c r="B66" t="s">
        <v>202</v>
      </c>
    </row>
    <row r="67" spans="1:2" x14ac:dyDescent="0.25">
      <c r="A67" t="s">
        <v>94</v>
      </c>
      <c r="B67" t="s">
        <v>202</v>
      </c>
    </row>
    <row r="68" spans="1:2" x14ac:dyDescent="0.25">
      <c r="A68" t="s">
        <v>95</v>
      </c>
      <c r="B68" t="s">
        <v>202</v>
      </c>
    </row>
    <row r="69" spans="1:2" x14ac:dyDescent="0.25">
      <c r="A69" t="s">
        <v>86</v>
      </c>
      <c r="B69" t="s">
        <v>202</v>
      </c>
    </row>
    <row r="70" spans="1:2" x14ac:dyDescent="0.25">
      <c r="A70" t="s">
        <v>87</v>
      </c>
      <c r="B70" t="s">
        <v>202</v>
      </c>
    </row>
    <row r="71" spans="1:2" x14ac:dyDescent="0.25">
      <c r="A71" t="s">
        <v>92</v>
      </c>
      <c r="B71" t="s">
        <v>202</v>
      </c>
    </row>
    <row r="72" spans="1:2" x14ac:dyDescent="0.25">
      <c r="A72" t="s">
        <v>93</v>
      </c>
      <c r="B72" t="s">
        <v>202</v>
      </c>
    </row>
    <row r="73" spans="1:2" x14ac:dyDescent="0.25">
      <c r="A73" t="s">
        <v>114</v>
      </c>
      <c r="B73" t="s">
        <v>203</v>
      </c>
    </row>
    <row r="74" spans="1:2" x14ac:dyDescent="0.25">
      <c r="A74" t="s">
        <v>115</v>
      </c>
      <c r="B74" t="s">
        <v>204</v>
      </c>
    </row>
    <row r="75" spans="1:2" x14ac:dyDescent="0.25">
      <c r="A75" t="s">
        <v>120</v>
      </c>
      <c r="B75" t="s">
        <v>203</v>
      </c>
    </row>
    <row r="76" spans="1:2" x14ac:dyDescent="0.25">
      <c r="A76" t="s">
        <v>121</v>
      </c>
      <c r="B76" t="s">
        <v>204</v>
      </c>
    </row>
    <row r="77" spans="1:2" x14ac:dyDescent="0.25">
      <c r="A77" t="s">
        <v>112</v>
      </c>
      <c r="B77" t="s">
        <v>203</v>
      </c>
    </row>
    <row r="78" spans="1:2" x14ac:dyDescent="0.25">
      <c r="A78" t="s">
        <v>113</v>
      </c>
      <c r="B78" t="s">
        <v>204</v>
      </c>
    </row>
    <row r="79" spans="1:2" x14ac:dyDescent="0.25">
      <c r="A79" t="s">
        <v>118</v>
      </c>
      <c r="B79" t="s">
        <v>203</v>
      </c>
    </row>
    <row r="80" spans="1:2" x14ac:dyDescent="0.25">
      <c r="A80" t="s">
        <v>119</v>
      </c>
      <c r="B80" t="s">
        <v>204</v>
      </c>
    </row>
    <row r="81" spans="1:2" x14ac:dyDescent="0.25">
      <c r="A81" t="s">
        <v>110</v>
      </c>
      <c r="B81" t="s">
        <v>203</v>
      </c>
    </row>
    <row r="82" spans="1:2" x14ac:dyDescent="0.25">
      <c r="A82" t="s">
        <v>111</v>
      </c>
      <c r="B82" t="s">
        <v>204</v>
      </c>
    </row>
    <row r="83" spans="1:2" x14ac:dyDescent="0.25">
      <c r="A83" t="s">
        <v>116</v>
      </c>
      <c r="B83" t="s">
        <v>203</v>
      </c>
    </row>
    <row r="84" spans="1:2" x14ac:dyDescent="0.25">
      <c r="A84" t="s">
        <v>117</v>
      </c>
      <c r="B84" t="s">
        <v>204</v>
      </c>
    </row>
    <row r="85" spans="1:2" x14ac:dyDescent="0.25">
      <c r="A85" t="s">
        <v>78</v>
      </c>
      <c r="B85" t="s">
        <v>203</v>
      </c>
    </row>
    <row r="86" spans="1:2" x14ac:dyDescent="0.25">
      <c r="A86" t="s">
        <v>79</v>
      </c>
      <c r="B86" t="s">
        <v>205</v>
      </c>
    </row>
    <row r="87" spans="1:2" x14ac:dyDescent="0.25">
      <c r="A87" t="s">
        <v>84</v>
      </c>
      <c r="B87" t="s">
        <v>203</v>
      </c>
    </row>
    <row r="88" spans="1:2" x14ac:dyDescent="0.25">
      <c r="A88" t="s">
        <v>85</v>
      </c>
      <c r="B88" t="s">
        <v>205</v>
      </c>
    </row>
    <row r="89" spans="1:2" x14ac:dyDescent="0.25">
      <c r="A89" t="s">
        <v>76</v>
      </c>
      <c r="B89" t="s">
        <v>203</v>
      </c>
    </row>
    <row r="90" spans="1:2" x14ac:dyDescent="0.25">
      <c r="A90" t="s">
        <v>77</v>
      </c>
      <c r="B90" t="s">
        <v>205</v>
      </c>
    </row>
    <row r="91" spans="1:2" x14ac:dyDescent="0.25">
      <c r="A91" t="s">
        <v>82</v>
      </c>
      <c r="B91" t="s">
        <v>203</v>
      </c>
    </row>
    <row r="92" spans="1:2" x14ac:dyDescent="0.25">
      <c r="A92" t="s">
        <v>83</v>
      </c>
      <c r="B92" t="s">
        <v>205</v>
      </c>
    </row>
    <row r="93" spans="1:2" x14ac:dyDescent="0.25">
      <c r="A93" t="s">
        <v>74</v>
      </c>
      <c r="B93" t="s">
        <v>203</v>
      </c>
    </row>
    <row r="94" spans="1:2" x14ac:dyDescent="0.25">
      <c r="A94" t="s">
        <v>75</v>
      </c>
      <c r="B94" t="s">
        <v>205</v>
      </c>
    </row>
    <row r="95" spans="1:2" x14ac:dyDescent="0.25">
      <c r="A95" t="s">
        <v>80</v>
      </c>
      <c r="B95" t="s">
        <v>203</v>
      </c>
    </row>
    <row r="96" spans="1:2" x14ac:dyDescent="0.25">
      <c r="A96" t="s">
        <v>81</v>
      </c>
      <c r="B96" t="s">
        <v>205</v>
      </c>
    </row>
  </sheetData>
  <sortState xmlns:xlrd2="http://schemas.microsoft.com/office/spreadsheetml/2017/richdata2" ref="A1:B97">
    <sortCondition ref="A1:A9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68A1-2A0C-427C-A472-56138CBBEE5A}">
  <dimension ref="A1:E15"/>
  <sheetViews>
    <sheetView workbookViewId="0">
      <selection activeCell="F2" sqref="F2"/>
    </sheetView>
  </sheetViews>
  <sheetFormatPr defaultRowHeight="15" x14ac:dyDescent="0.25"/>
  <cols>
    <col min="1" max="1" width="34.5703125" customWidth="1"/>
    <col min="2" max="2" width="71.85546875" style="3" customWidth="1"/>
    <col min="3" max="3" width="35.42578125" customWidth="1"/>
    <col min="4" max="4" width="12.7109375" customWidth="1"/>
    <col min="5" max="5" width="25" customWidth="1"/>
  </cols>
  <sheetData>
    <row r="1" spans="1:5" x14ac:dyDescent="0.25">
      <c r="A1" t="s">
        <v>40</v>
      </c>
      <c r="B1" s="3" t="s">
        <v>41</v>
      </c>
      <c r="C1" t="s">
        <v>42</v>
      </c>
      <c r="D1" t="s">
        <v>43</v>
      </c>
      <c r="E1" t="s">
        <v>31</v>
      </c>
    </row>
    <row r="2" spans="1:5" ht="30" x14ac:dyDescent="0.25">
      <c r="A2" t="s">
        <v>197</v>
      </c>
      <c r="B2" s="3" t="s">
        <v>182</v>
      </c>
      <c r="C2" t="s">
        <v>38</v>
      </c>
      <c r="D2" t="s">
        <v>29</v>
      </c>
      <c r="E2" t="s">
        <v>33</v>
      </c>
    </row>
    <row r="3" spans="1:5" ht="45" x14ac:dyDescent="0.25">
      <c r="A3" t="s">
        <v>196</v>
      </c>
      <c r="B3" s="3" t="s">
        <v>183</v>
      </c>
      <c r="C3" t="s">
        <v>22</v>
      </c>
    </row>
    <row r="4" spans="1:5" x14ac:dyDescent="0.25">
      <c r="A4" t="s">
        <v>193</v>
      </c>
      <c r="B4" s="3" t="s">
        <v>181</v>
      </c>
      <c r="C4" t="s">
        <v>23</v>
      </c>
      <c r="D4" t="s">
        <v>29</v>
      </c>
      <c r="E4" t="s">
        <v>33</v>
      </c>
    </row>
    <row r="5" spans="1:5" ht="30" x14ac:dyDescent="0.25">
      <c r="A5" t="s">
        <v>200</v>
      </c>
      <c r="B5" s="3" t="s">
        <v>184</v>
      </c>
      <c r="C5" t="s">
        <v>24</v>
      </c>
      <c r="D5" t="s">
        <v>30</v>
      </c>
      <c r="E5" t="s">
        <v>33</v>
      </c>
    </row>
    <row r="6" spans="1:5" ht="30" x14ac:dyDescent="0.25">
      <c r="A6" t="s">
        <v>194</v>
      </c>
      <c r="B6" s="3" t="s">
        <v>180</v>
      </c>
      <c r="C6" t="s">
        <v>20</v>
      </c>
      <c r="D6" t="s">
        <v>29</v>
      </c>
      <c r="E6" t="s">
        <v>33</v>
      </c>
    </row>
    <row r="7" spans="1:5" ht="60" x14ac:dyDescent="0.25">
      <c r="A7" t="s">
        <v>195</v>
      </c>
      <c r="B7" s="3" t="s">
        <v>179</v>
      </c>
      <c r="C7" t="s">
        <v>21</v>
      </c>
      <c r="D7" t="s">
        <v>29</v>
      </c>
      <c r="E7" t="s">
        <v>33</v>
      </c>
    </row>
    <row r="8" spans="1:5" x14ac:dyDescent="0.25">
      <c r="A8" t="s">
        <v>199</v>
      </c>
      <c r="B8" s="3" t="s">
        <v>185</v>
      </c>
      <c r="C8" t="s">
        <v>44</v>
      </c>
      <c r="D8" t="s">
        <v>30</v>
      </c>
      <c r="E8" t="s">
        <v>32</v>
      </c>
    </row>
    <row r="9" spans="1:5" ht="36" customHeight="1" x14ac:dyDescent="0.25">
      <c r="A9" s="4" t="s">
        <v>198</v>
      </c>
      <c r="B9" s="9" t="s">
        <v>186</v>
      </c>
      <c r="C9" s="4" t="s">
        <v>45</v>
      </c>
      <c r="D9" s="4"/>
      <c r="E9" s="4"/>
    </row>
    <row r="10" spans="1:5" x14ac:dyDescent="0.25">
      <c r="A10" t="s">
        <v>201</v>
      </c>
      <c r="B10" s="3" t="s">
        <v>187</v>
      </c>
      <c r="C10" t="s">
        <v>46</v>
      </c>
      <c r="D10" t="s">
        <v>30</v>
      </c>
      <c r="E10" t="s">
        <v>32</v>
      </c>
    </row>
    <row r="11" spans="1:5" ht="45" x14ac:dyDescent="0.25">
      <c r="A11" t="s">
        <v>205</v>
      </c>
      <c r="B11" s="3" t="s">
        <v>191</v>
      </c>
      <c r="C11" t="s">
        <v>25</v>
      </c>
      <c r="D11" t="s">
        <v>30</v>
      </c>
      <c r="E11" t="s">
        <v>32</v>
      </c>
    </row>
    <row r="12" spans="1:5" ht="60" x14ac:dyDescent="0.25">
      <c r="A12" t="s">
        <v>203</v>
      </c>
      <c r="B12" s="3" t="s">
        <v>192</v>
      </c>
      <c r="C12" t="s">
        <v>26</v>
      </c>
      <c r="D12" t="s">
        <v>30</v>
      </c>
      <c r="E12" t="s">
        <v>32</v>
      </c>
    </row>
    <row r="13" spans="1:5" x14ac:dyDescent="0.25">
      <c r="A13" t="s">
        <v>51</v>
      </c>
      <c r="B13" s="3" t="s">
        <v>188</v>
      </c>
      <c r="C13" t="s">
        <v>27</v>
      </c>
      <c r="D13" t="s">
        <v>30</v>
      </c>
      <c r="E13" t="s">
        <v>32</v>
      </c>
    </row>
    <row r="14" spans="1:5" ht="30" x14ac:dyDescent="0.25">
      <c r="A14" t="s">
        <v>202</v>
      </c>
      <c r="B14" s="3" t="s">
        <v>189</v>
      </c>
      <c r="C14" t="s">
        <v>28</v>
      </c>
      <c r="D14" t="s">
        <v>30</v>
      </c>
      <c r="E14" t="s">
        <v>32</v>
      </c>
    </row>
    <row r="15" spans="1:5" ht="45" x14ac:dyDescent="0.25">
      <c r="A15" t="s">
        <v>204</v>
      </c>
      <c r="B15" s="3" t="s">
        <v>190</v>
      </c>
      <c r="C15" t="s">
        <v>154</v>
      </c>
      <c r="D15" t="s">
        <v>30</v>
      </c>
      <c r="E15" t="s">
        <v>32</v>
      </c>
    </row>
  </sheetData>
  <autoFilter ref="A1:E1" xr:uid="{BF7E68A1-2A0C-427C-A472-56138CBBEE5A}">
    <sortState xmlns:xlrd2="http://schemas.microsoft.com/office/spreadsheetml/2017/richdata2" ref="A2:E15">
      <sortCondition ref="A1"/>
    </sortState>
  </autoFilter>
  <sortState xmlns:xlrd2="http://schemas.microsoft.com/office/spreadsheetml/2017/richdata2" ref="A3:E20">
    <sortCondition ref="A2:A2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A0DC-26DE-4D4E-A49D-3C117FFD109B}">
  <dimension ref="A1:A9"/>
  <sheetViews>
    <sheetView workbookViewId="0">
      <selection activeCell="F2" sqref="F2"/>
    </sheetView>
  </sheetViews>
  <sheetFormatPr defaultRowHeight="15" x14ac:dyDescent="0.25"/>
  <cols>
    <col min="1" max="1" width="18.140625" customWidth="1"/>
  </cols>
  <sheetData>
    <row r="1" spans="1:1" x14ac:dyDescent="0.25">
      <c r="A1" t="s">
        <v>0</v>
      </c>
    </row>
    <row r="2" spans="1:1" x14ac:dyDescent="0.25">
      <c r="A2" t="s">
        <v>61</v>
      </c>
    </row>
    <row r="3" spans="1:1" x14ac:dyDescent="0.25">
      <c r="A3" t="s">
        <v>160</v>
      </c>
    </row>
    <row r="4" spans="1:1" x14ac:dyDescent="0.25">
      <c r="A4" t="s">
        <v>148</v>
      </c>
    </row>
    <row r="5" spans="1:1" x14ac:dyDescent="0.25">
      <c r="A5" t="s">
        <v>150</v>
      </c>
    </row>
    <row r="6" spans="1:1" x14ac:dyDescent="0.25">
      <c r="A6" t="s">
        <v>151</v>
      </c>
    </row>
    <row r="7" spans="1:1" x14ac:dyDescent="0.25">
      <c r="A7" t="s">
        <v>147</v>
      </c>
    </row>
    <row r="8" spans="1:1" x14ac:dyDescent="0.25">
      <c r="A8" t="s">
        <v>149</v>
      </c>
    </row>
    <row r="9" spans="1:1" x14ac:dyDescent="0.25">
      <c r="A9" t="s">
        <v>146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7CB2D-596C-478B-8C30-F119DD1A6AE4}">
  <dimension ref="A1:C5"/>
  <sheetViews>
    <sheetView workbookViewId="0">
      <selection activeCell="F2" sqref="F2"/>
    </sheetView>
  </sheetViews>
  <sheetFormatPr defaultRowHeight="15" x14ac:dyDescent="0.25"/>
  <cols>
    <col min="1" max="1" width="76.5703125" customWidth="1"/>
    <col min="2" max="2" width="28.5703125" customWidth="1"/>
  </cols>
  <sheetData>
    <row r="1" spans="1:3" x14ac:dyDescent="0.25">
      <c r="A1" s="2" t="s">
        <v>59</v>
      </c>
      <c r="B1" s="2" t="s">
        <v>4</v>
      </c>
    </row>
    <row r="2" spans="1:3" x14ac:dyDescent="0.25">
      <c r="A2" s="2" t="s">
        <v>155</v>
      </c>
      <c r="B2" t="s">
        <v>6</v>
      </c>
    </row>
    <row r="3" spans="1:3" x14ac:dyDescent="0.25">
      <c r="A3" s="2" t="s">
        <v>156</v>
      </c>
      <c r="B3" s="2" t="s">
        <v>3</v>
      </c>
    </row>
    <row r="4" spans="1:3" x14ac:dyDescent="0.25">
      <c r="A4" s="2" t="s">
        <v>157</v>
      </c>
      <c r="B4" s="2" t="s">
        <v>6</v>
      </c>
    </row>
    <row r="5" spans="1:3" x14ac:dyDescent="0.25">
      <c r="A5" s="2" t="s">
        <v>60</v>
      </c>
      <c r="B5" s="2" t="s">
        <v>3</v>
      </c>
      <c r="C5" t="s">
        <v>16</v>
      </c>
    </row>
  </sheetData>
  <sortState xmlns:xlrd2="http://schemas.microsoft.com/office/spreadsheetml/2017/richdata2" ref="A1:C5">
    <sortCondition ref="A1:A5"/>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F5DAD-17B6-4C27-83AD-56F68BE6C105}">
  <dimension ref="A1:C5"/>
  <sheetViews>
    <sheetView workbookViewId="0">
      <selection activeCell="F2" sqref="F2"/>
    </sheetView>
  </sheetViews>
  <sheetFormatPr defaultRowHeight="15" x14ac:dyDescent="0.25"/>
  <cols>
    <col min="1" max="1" width="97" customWidth="1"/>
    <col min="2" max="2" width="23.42578125" customWidth="1"/>
  </cols>
  <sheetData>
    <row r="1" spans="1:3" x14ac:dyDescent="0.25">
      <c r="A1" s="1" t="s">
        <v>56</v>
      </c>
      <c r="B1" s="1" t="s">
        <v>3</v>
      </c>
    </row>
    <row r="2" spans="1:3" x14ac:dyDescent="0.25">
      <c r="A2" s="1" t="s">
        <v>174</v>
      </c>
      <c r="B2" s="1" t="s">
        <v>3</v>
      </c>
    </row>
    <row r="3" spans="1:3" x14ac:dyDescent="0.25">
      <c r="A3" s="1" t="s">
        <v>57</v>
      </c>
      <c r="B3" s="1" t="s">
        <v>3</v>
      </c>
      <c r="C3" t="s">
        <v>17</v>
      </c>
    </row>
    <row r="4" spans="1:3" x14ac:dyDescent="0.25">
      <c r="A4" s="1" t="s">
        <v>58</v>
      </c>
      <c r="B4" s="1" t="s">
        <v>3</v>
      </c>
    </row>
    <row r="5" spans="1:3" x14ac:dyDescent="0.25">
      <c r="A5" s="1" t="s">
        <v>175</v>
      </c>
      <c r="B5" s="1" t="s">
        <v>4</v>
      </c>
    </row>
  </sheetData>
  <sortState xmlns:xlrd2="http://schemas.microsoft.com/office/spreadsheetml/2017/richdata2" ref="A1:C8">
    <sortCondition ref="A1:A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E1B9-C1ED-440E-A0A2-50DE4DFDF699}">
  <dimension ref="A1:C4"/>
  <sheetViews>
    <sheetView workbookViewId="0">
      <selection activeCell="F2" sqref="F2"/>
    </sheetView>
  </sheetViews>
  <sheetFormatPr defaultRowHeight="15" x14ac:dyDescent="0.25"/>
  <cols>
    <col min="1" max="1" width="64.85546875" style="3" customWidth="1"/>
    <col min="2" max="2" width="18.42578125" customWidth="1"/>
  </cols>
  <sheetData>
    <row r="1" spans="1:3" ht="45" x14ac:dyDescent="0.25">
      <c r="A1" s="3" t="s">
        <v>176</v>
      </c>
      <c r="B1" s="1" t="s">
        <v>32</v>
      </c>
      <c r="C1" t="s">
        <v>39</v>
      </c>
    </row>
    <row r="2" spans="1:3" ht="30" x14ac:dyDescent="0.25">
      <c r="A2" s="3" t="s">
        <v>177</v>
      </c>
      <c r="B2" t="s">
        <v>32</v>
      </c>
    </row>
    <row r="3" spans="1:3" ht="30" x14ac:dyDescent="0.25">
      <c r="A3" s="3" t="s">
        <v>158</v>
      </c>
      <c r="B3" t="s">
        <v>32</v>
      </c>
    </row>
    <row r="4" spans="1:3" x14ac:dyDescent="0.25">
      <c r="A4" s="3" t="s">
        <v>178</v>
      </c>
      <c r="B4" t="s">
        <v>33</v>
      </c>
    </row>
  </sheetData>
  <sortState xmlns:xlrd2="http://schemas.microsoft.com/office/spreadsheetml/2017/richdata2" ref="A2:B4">
    <sortCondition ref="A1:A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0 D A A B Q S w M E F A A C A A g A Z 0 I j W Q U i 6 4 K m A A A A 9 w A A A B I A H A B D b 2 5 m a W c v U G F j a 2 F n Z S 5 4 b W w g o h g A K K A U A A A A A A A A A A A A A A A A A A A A A A A A A A A A h Y 8 x D o I w G I W v Q r r T l m q M I T 9 l c D K R x I T E u D a l Q g M U Q 4 v l b g 4 e y S u I U d T N 8 X 3 v G 9 6 7 X 2 + Q j m 0 T X F R v d W c S F G G K A m V k V 2 h T J m h w p 3 C N U g 5 7 I W t R q m C S j Y 1 H W y S o c u 4 c E + K 9 x 3 6 B u 7 4 k j N K I H L N d L i v V C v S R 9 X 8 5 1 M Y 6 Y a R C H A 6 v M Z z h i K 0 w W 1 K G K Z C Z Q q b N 1 2 D T 4 G f 7 A 2 E z N G 7 o F b d N m G + B z B H I + w R / A F B L A w Q U A A I A C A B n Q i N 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0 I j W Y l 0 z N W 1 A A A A 7 g A A A B M A H A B G b 3 J t d W x h c y 9 T Z W N 0 a W 9 u M S 5 t I K I Y A C i g F A A A A A A A A A A A A A A A A A A A A A A A A A A A A H W O s Q r C Q B B E + 0 D + Y T k b h S B Y i 1 W w t U n Q Q i z O O G L 0 s i d 7 m 6 C E f I w / Y u d / e S L Y u c 0 y w 8 6 b D a i 0 9 k z F d 8 / m a Z I m 4 W Q F B x q Z 1 0 P R 1 c 5 T e 4 D D 6 w m u 0 B l a k I O m C c V Z 1 x L l 8 l b B T f N W B K w b L 5 e 9 9 5 f x p N + u b I O F K e 0 e z s 7 M b t j m n j X e 7 L J v f G S K q 6 A B n 8 G W O g l q P / g Y c J i W Y j k c v T S 5 d 2 3 D 5 f 2 K M I 6 F W d / / P j M Z a f R J c d N h m K R J z f / J 8 z d Q S w E C L Q A U A A I A C A B n Q i N Z B S L r g q Y A A A D 3 A A A A E g A A A A A A A A A A A A A A A A A A A A A A Q 2 9 u Z m l n L 1 B h Y 2 t h Z 2 U u e G 1 s U E s B A i 0 A F A A C A A g A Z 0 I j W Q / K 6 a u k A A A A 6 Q A A A B M A A A A A A A A A A A A A A A A A 8 g A A A F t D b 2 5 0 Z W 5 0 X 1 R 5 c G V z X S 5 4 b W x Q S w E C L Q A U A A I A C A B n Q i N Z i X T M 1 b U A A A D u A A A A E w A A A A A A A A A A A A A A A A D j A Q A A R m 9 y b X V s Y X M v U 2 V j d G l v b j E u b V B L B Q Y A A A A A A w A D A M I A A A D l 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m C A A A A A A A A M Q 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Q z U l Q T F 0 Z X Z p b G 8 l M j B 1 Z G V s Z S V D N S V C R W V u Y 2 V 2 P C 9 J d G V t U G F 0 a D 4 8 L 0 l 0 Z W 1 M b 2 N h d G l v b j 4 8 U 3 R h Y m x l R W 5 0 c m l l c z 4 8 R W 5 0 c n k g V H l w Z T 0 i S X N Q c m l 2 Y X R l I i B W Y W x 1 Z T 0 i b D A i I C 8 + P E V u d H J 5 I F R 5 c G U 9 I l F 1 Z X J 5 S U Q i I F Z h b H V l P S J z N j I 0 M z M 1 N m E t Y m N j Y i 0 0 N T J m L T g 4 M j g t M j Z j N T F h Y j g 2 M z V j 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S 3 J t Y X J q Z W 5 q Z S I g L z 4 8 R W 5 0 c n k g V H l w Z T 0 i R m l s b F R h c m d l d C I g V m F s d W U 9 I n P F o X R l d m l s b 1 9 1 Z G V s Z c W + Z W 5 j Z X Y i I C 8 + P E V u d H J 5 I F R 5 c G U 9 I k Z p b G x l Z E N v b X B s Z X R l U m V z d W x 0 V G 9 X b 3 J r c 2 h l Z X Q i I F Z h b H V l P S J s M S I g L z 4 8 R W 5 0 c n k g V H l w Z T 0 i Q W R k Z W R U b 0 R h d G F N b 2 R l b C I g V m F s d W U 9 I m w w I i A v P j x F b n R y e S B U e X B l P S J G a W x s Q 2 9 1 b n Q i I F Z h b H V l P S J s O S I g L z 4 8 R W 5 0 c n k g V H l w Z T 0 i R m l s b E V y c m 9 y Q 2 9 k Z S I g V m F s d W U 9 I n N V b m t u b 3 d u I i A v P j x F b n R y e S B U e X B l P S J G a W x s R X J y b 3 J D b 3 V u d C I g V m F s d W U 9 I m w w I i A v P j x F b n R y e S B U e X B l P S J G a W x s T G F z d F V w Z G F 0 Z W Q i I F Z h b H V l P S J k M j A y N C 0 w O S 0 w M 1 Q w N j o x O T o x N C 4 0 N z k 3 N T M 4 W i I g L z 4 8 R W 5 0 c n k g V H l w Z T 0 i R m l s b E N v b H V t b l R 5 c G V z I i B W Y W x 1 Z T 0 i c 0 J n P T 0 i I C 8 + P E V u d H J 5 I F R 5 c G U 9 I k Z p b G x D b 2 x 1 b W 5 O Y W 1 l c y I g V m F s d W U 9 I n N b J n F 1 b 3 Q 7 x a F 0 Z X Z p b G 8 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F o X R l d m l s b y B 1 Z G V s Z c W + Z W 5 j Z X Y v Q X V 0 b 1 J l b W 9 2 Z W R D b 2 x 1 b W 5 z M S 5 7 x a F 0 Z X Z p b G 8 s M H 0 m c X V v d D t d L C Z x d W 9 0 O 0 N v b H V t b k N v d W 5 0 J n F 1 b 3 Q 7 O j E s J n F 1 b 3 Q 7 S 2 V 5 Q 2 9 s d W 1 u T m F t Z X M m c X V v d D s 6 W 1 0 s J n F 1 b 3 Q 7 Q 2 9 s d W 1 u S W R l b n R p d G l l c y Z x d W 9 0 O z p b J n F 1 b 3 Q 7 U 2 V j d G l v b j E v x a F 0 Z X Z p b G 8 g d W R l b G X F v m V u Y 2 V 2 L 0 F 1 d G 9 S Z W 1 v d m V k Q 2 9 s d W 1 u c z E u e 8 W h d G V 2 a W x v L D B 9 J n F 1 b 3 Q 7 X S w m c X V v d D t S Z W x h d G l v b n N o a X B J b m Z v J n F 1 b 3 Q 7 O l t d f S I g L z 4 8 L 1 N 0 Y W J s Z U V u d H J p Z X M + P C 9 J d G V t P j x J d G V t P j x J d G V t T G 9 j Y X R p b 2 4 + P E l 0 Z W 1 U e X B l P k Z v c m 1 1 b G E 8 L 0 l 0 Z W 1 U e X B l P j x J d G V t U G F 0 a D 5 T Z W N 0 a W 9 u M S 8 l Q z U l Q T F 0 Z X Z p b G 8 l M j B 1 Z G V s Z S V D N S V C R W V u Y 2 V 2 L 1 Z p c j w v S X R l b V B h d G g + P C 9 J d G V t T G 9 j Y X R p b 2 4 + P F N 0 Y W J s Z U V u d H J p Z X M g L z 4 8 L 0 l 0 Z W 0 + P E l 0 Z W 0 + P E l 0 Z W 1 M b 2 N h d G l v b j 4 8 S X R l b V R 5 c G U + R m 9 y b X V s Y T w v S X R l b V R 5 c G U + P E l 0 Z W 1 Q Y X R o P l N l Y 3 R p b 2 4 x L y V D N S V B M X R l d m l s b y U y M H V k Z W x l J U M 1 J U J F Z W 5 j Z X Y v U 3 B y Z W 1 l b m p l b m E l M j B 2 c n N 0 Y T w v S X R l b V B h d G g + P C 9 J d G V t T G 9 j Y X R p b 2 4 + P F N 0 Y W J s Z U V u d H J p Z X M g L z 4 8 L 0 l 0 Z W 0 + P C 9 J d G V t c z 4 8 L 0 x v Y 2 F s U G F j a 2 F n Z U 1 l d G F k Y X R h R m l s Z T 4 W A A A A U E s F B g A A A A A A A A A A A A A A A A A A A A A A A N o A A A A B A A A A 0 I y d 3 w E V 0 R G M e g D A T 8 K X 6 w E A A A D H N v b G T Q C E R 5 l n h i w a 4 5 H e A A A A A A I A A A A A A A N m A A D A A A A A E A A A A B w 6 a l l d O X s e t 4 2 Q O v e c G a 8 A A A A A B I A A A K A A A A A Q A A A A S q B D p j H h y H S W 6 H Q o L p d e m V A A A A B k R j k + + y z o 2 i G a 1 t 0 1 F 0 7 K 1 1 R e 1 E u a K X A o P + n F 1 + k n F q X b X C 9 + K b G O M 2 x V x J W 6 H f T G t 9 a H V Y s O T i o + S a / / m Y o y V m N 4 s a E t X + m 6 h A v k E G u N 0 R Q A A A C l w s D M 3 5 a G h + 3 V k h + h R d Q 2 b s F I U w = = < / D a t a M a s h u p > 
</file>

<file path=customXml/itemProps1.xml><?xml version="1.0" encoding="utf-8"?>
<ds:datastoreItem xmlns:ds="http://schemas.openxmlformats.org/officeDocument/2006/customXml" ds:itemID="{69BC7784-9F19-4FCC-B809-2D50A4224C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8</vt:i4>
      </vt:variant>
    </vt:vector>
  </HeadingPairs>
  <TitlesOfParts>
    <vt:vector size="8" baseType="lpstr">
      <vt:lpstr>izračun</vt:lpstr>
      <vt:lpstr>tipi prireditev1</vt:lpstr>
      <vt:lpstr>tipi prireditev2</vt:lpstr>
      <vt:lpstr>izvajalci zdravstvenega varstva</vt:lpstr>
      <vt:lpstr>število udeležencev</vt:lpstr>
      <vt:lpstr>zdravstveno tveganje</vt:lpstr>
      <vt:lpstr>tveganje za prireditve</vt:lpstr>
      <vt:lpstr>posebnosti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 Gorjup</dc:creator>
  <cp:lastModifiedBy>Miha Jančar</cp:lastModifiedBy>
  <dcterms:created xsi:type="dcterms:W3CDTF">2024-09-03T05:30:21Z</dcterms:created>
  <dcterms:modified xsi:type="dcterms:W3CDTF">2026-06-03T06:37:43Z</dcterms:modified>
</cp:coreProperties>
</file>