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arjeticE43\Downloads\"/>
    </mc:Choice>
  </mc:AlternateContent>
  <xr:revisionPtr revIDLastSave="0" documentId="13_ncr:1_{9C2BD752-E367-40CD-B220-56F45A83C41C}" xr6:coauthVersionLast="47" xr6:coauthVersionMax="47" xr10:uidLastSave="{00000000-0000-0000-0000-000000000000}"/>
  <bookViews>
    <workbookView xWindow="-120" yWindow="-120" windowWidth="25440" windowHeight="15270" tabRatio="923" xr2:uid="{A5EE38D2-A37B-4E47-B416-0C9BBD25548D}"/>
  </bookViews>
  <sheets>
    <sheet name="FN" sheetId="1" r:id="rId1"/>
    <sheet name="FN IPO" sheetId="2" r:id="rId2"/>
    <sheet name="FN IPO Rud." sheetId="13" r:id="rId3"/>
    <sheet name="FN IPO DEJ" sheetId="3" r:id="rId4"/>
    <sheet name="FN IPO DT" sheetId="4" r:id="rId5"/>
    <sheet name="FN IPO DT Rud." sheetId="14" r:id="rId6"/>
    <sheet name="FN IRFTN DT" sheetId="7" r:id="rId7"/>
    <sheet name="FN IRF DT" sheetId="8" r:id="rId8"/>
    <sheet name="FN-DT PRIH DRŽ.PR." sheetId="9" r:id="rId9"/>
    <sheet name="JRZ KN" sheetId="10" r:id="rId10"/>
    <sheet name="KN 20. člen ZJU-1" sheetId="11" r:id="rId11"/>
    <sheet name="KN struktura-osebe" sheetId="12" r:id="rId12"/>
    <sheet name="KN struktura-FTE" sheetId="16" r:id="rId13"/>
  </sheets>
  <externalReferences>
    <externalReference r:id="rId14"/>
  </externalReferences>
  <definedNames>
    <definedName name="_xlnm.Print_Titles" localSheetId="4">'FN IPO DT'!$7:$8</definedName>
    <definedName name="_xlnm.Print_Titles" localSheetId="5">'FN IPO DT Rud.'!$7:$8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2" l="1"/>
  <c r="D59" i="14"/>
  <c r="H59" i="14"/>
  <c r="L59" i="14"/>
  <c r="Q59" i="14"/>
  <c r="R59" i="14"/>
  <c r="S59" i="14"/>
  <c r="R8" i="13"/>
  <c r="G59" i="4"/>
  <c r="H59" i="4"/>
  <c r="P59" i="14" l="1"/>
  <c r="E14" i="16"/>
  <c r="D13" i="16"/>
  <c r="D15" i="16" s="1"/>
  <c r="C13" i="16"/>
  <c r="C15" i="16" s="1"/>
  <c r="E12" i="16"/>
  <c r="E11" i="16"/>
  <c r="E10" i="16"/>
  <c r="E9" i="16"/>
  <c r="E8" i="16"/>
  <c r="E7" i="16"/>
  <c r="E6" i="16"/>
  <c r="E5" i="16"/>
  <c r="H9" i="16"/>
  <c r="H6" i="12"/>
  <c r="H7" i="12"/>
  <c r="H8" i="12"/>
  <c r="H9" i="12"/>
  <c r="H10" i="12"/>
  <c r="H11" i="12"/>
  <c r="E6" i="12"/>
  <c r="E7" i="12"/>
  <c r="E8" i="12"/>
  <c r="E9" i="12"/>
  <c r="E10" i="12"/>
  <c r="E11" i="12"/>
  <c r="E12" i="12"/>
  <c r="E17" i="12"/>
  <c r="E16" i="12"/>
  <c r="E14" i="12"/>
  <c r="D13" i="12"/>
  <c r="D15" i="12" s="1"/>
  <c r="C13" i="12"/>
  <c r="C15" i="12" s="1"/>
  <c r="E5" i="12"/>
  <c r="H8" i="16"/>
  <c r="E13" i="12" l="1"/>
  <c r="E15" i="12" s="1"/>
  <c r="E13" i="16"/>
  <c r="E15" i="16" s="1"/>
  <c r="H16" i="12"/>
  <c r="H14" i="16"/>
  <c r="H14" i="12"/>
  <c r="H17" i="12"/>
  <c r="G13" i="16"/>
  <c r="G15" i="16" s="1"/>
  <c r="F13" i="16"/>
  <c r="F15" i="16" s="1"/>
  <c r="H12" i="16"/>
  <c r="H11" i="16"/>
  <c r="H10" i="16"/>
  <c r="H7" i="16"/>
  <c r="H6" i="16"/>
  <c r="H5" i="16"/>
  <c r="H13" i="16" l="1"/>
  <c r="H15" i="16" s="1"/>
  <c r="S91" i="14"/>
  <c r="R91" i="14"/>
  <c r="Q91" i="14"/>
  <c r="L91" i="14"/>
  <c r="H91" i="14"/>
  <c r="D91" i="14"/>
  <c r="S90" i="14"/>
  <c r="R90" i="14"/>
  <c r="Q90" i="14"/>
  <c r="L90" i="14"/>
  <c r="H90" i="14"/>
  <c r="D90" i="14"/>
  <c r="S89" i="14"/>
  <c r="R89" i="14"/>
  <c r="Q89" i="14"/>
  <c r="L89" i="14"/>
  <c r="H89" i="14"/>
  <c r="D89" i="14"/>
  <c r="O88" i="14"/>
  <c r="N88" i="14"/>
  <c r="M88" i="14"/>
  <c r="K88" i="14"/>
  <c r="J88" i="14"/>
  <c r="I88" i="14"/>
  <c r="G88" i="14"/>
  <c r="F88" i="14"/>
  <c r="E88" i="14"/>
  <c r="D88" i="14" s="1"/>
  <c r="S87" i="14"/>
  <c r="R87" i="14"/>
  <c r="Q87" i="14"/>
  <c r="L87" i="14"/>
  <c r="H87" i="14"/>
  <c r="D87" i="14"/>
  <c r="S86" i="14"/>
  <c r="R86" i="14"/>
  <c r="Q86" i="14"/>
  <c r="L86" i="14"/>
  <c r="H86" i="14"/>
  <c r="D86" i="14"/>
  <c r="S85" i="14"/>
  <c r="R85" i="14"/>
  <c r="Q85" i="14"/>
  <c r="L85" i="14"/>
  <c r="H85" i="14"/>
  <c r="D85" i="14"/>
  <c r="S84" i="14"/>
  <c r="R84" i="14"/>
  <c r="Q84" i="14"/>
  <c r="L84" i="14"/>
  <c r="P84" i="14" s="1"/>
  <c r="H84" i="14"/>
  <c r="D84" i="14"/>
  <c r="S83" i="14"/>
  <c r="R83" i="14"/>
  <c r="Q83" i="14"/>
  <c r="L83" i="14"/>
  <c r="H83" i="14"/>
  <c r="D83" i="14"/>
  <c r="S82" i="14"/>
  <c r="R82" i="14"/>
  <c r="Q82" i="14"/>
  <c r="L82" i="14"/>
  <c r="H82" i="14"/>
  <c r="D82" i="14"/>
  <c r="S81" i="14"/>
  <c r="R81" i="14"/>
  <c r="Q81" i="14"/>
  <c r="L81" i="14"/>
  <c r="H81" i="14"/>
  <c r="D81" i="14"/>
  <c r="S80" i="14"/>
  <c r="R80" i="14"/>
  <c r="Q80" i="14"/>
  <c r="L80" i="14"/>
  <c r="H80" i="14"/>
  <c r="D80" i="14"/>
  <c r="S79" i="14"/>
  <c r="R79" i="14"/>
  <c r="Q79" i="14"/>
  <c r="L79" i="14"/>
  <c r="H79" i="14"/>
  <c r="D79" i="14"/>
  <c r="S78" i="14"/>
  <c r="R78" i="14"/>
  <c r="Q78" i="14"/>
  <c r="L78" i="14"/>
  <c r="H78" i="14"/>
  <c r="D78" i="14"/>
  <c r="O77" i="14"/>
  <c r="N77" i="14"/>
  <c r="M77" i="14"/>
  <c r="K77" i="14"/>
  <c r="J77" i="14"/>
  <c r="I77" i="14"/>
  <c r="G77" i="14"/>
  <c r="F77" i="14"/>
  <c r="E77" i="14"/>
  <c r="S76" i="14"/>
  <c r="R76" i="14"/>
  <c r="Q76" i="14"/>
  <c r="L76" i="14"/>
  <c r="H76" i="14"/>
  <c r="D76" i="14"/>
  <c r="S75" i="14"/>
  <c r="R75" i="14"/>
  <c r="Q75" i="14"/>
  <c r="L75" i="14"/>
  <c r="H75" i="14"/>
  <c r="D75" i="14"/>
  <c r="S74" i="14"/>
  <c r="R74" i="14"/>
  <c r="Q74" i="14"/>
  <c r="L74" i="14"/>
  <c r="H74" i="14"/>
  <c r="D74" i="14"/>
  <c r="S73" i="14"/>
  <c r="R73" i="14"/>
  <c r="Q73" i="14"/>
  <c r="L73" i="14"/>
  <c r="H73" i="14"/>
  <c r="D73" i="14"/>
  <c r="S72" i="14"/>
  <c r="R72" i="14"/>
  <c r="Q72" i="14"/>
  <c r="L72" i="14"/>
  <c r="H72" i="14"/>
  <c r="D72" i="14"/>
  <c r="S71" i="14"/>
  <c r="R71" i="14"/>
  <c r="Q71" i="14"/>
  <c r="L71" i="14"/>
  <c r="H71" i="14"/>
  <c r="D71" i="14"/>
  <c r="S70" i="14"/>
  <c r="R70" i="14"/>
  <c r="Q70" i="14"/>
  <c r="L70" i="14"/>
  <c r="H70" i="14"/>
  <c r="D70" i="14"/>
  <c r="S69" i="14"/>
  <c r="R69" i="14"/>
  <c r="Q69" i="14"/>
  <c r="L69" i="14"/>
  <c r="H69" i="14"/>
  <c r="D69" i="14"/>
  <c r="S68" i="14"/>
  <c r="R68" i="14"/>
  <c r="Q68" i="14"/>
  <c r="L68" i="14"/>
  <c r="H68" i="14"/>
  <c r="D68" i="14"/>
  <c r="S67" i="14"/>
  <c r="R67" i="14"/>
  <c r="Q67" i="14"/>
  <c r="L67" i="14"/>
  <c r="H67" i="14"/>
  <c r="D67" i="14"/>
  <c r="S66" i="14"/>
  <c r="R66" i="14"/>
  <c r="Q66" i="14"/>
  <c r="L66" i="14"/>
  <c r="H66" i="14"/>
  <c r="D66" i="14"/>
  <c r="S65" i="14"/>
  <c r="R65" i="14"/>
  <c r="Q65" i="14"/>
  <c r="L65" i="14"/>
  <c r="H65" i="14"/>
  <c r="D65" i="14"/>
  <c r="S64" i="14"/>
  <c r="R64" i="14"/>
  <c r="Q64" i="14"/>
  <c r="L64" i="14"/>
  <c r="H64" i="14"/>
  <c r="D64" i="14"/>
  <c r="S63" i="14"/>
  <c r="R63" i="14"/>
  <c r="Q63" i="14"/>
  <c r="L63" i="14"/>
  <c r="H63" i="14"/>
  <c r="D63" i="14"/>
  <c r="S62" i="14"/>
  <c r="R62" i="14"/>
  <c r="Q62" i="14"/>
  <c r="L62" i="14"/>
  <c r="H62" i="14"/>
  <c r="D62" i="14"/>
  <c r="O61" i="14"/>
  <c r="N61" i="14"/>
  <c r="M61" i="14"/>
  <c r="K61" i="14"/>
  <c r="J61" i="14"/>
  <c r="I61" i="14"/>
  <c r="G61" i="14"/>
  <c r="F61" i="14"/>
  <c r="E61" i="14"/>
  <c r="S60" i="14"/>
  <c r="R60" i="14"/>
  <c r="Q60" i="14"/>
  <c r="L60" i="14"/>
  <c r="H60" i="14"/>
  <c r="D60" i="14"/>
  <c r="S58" i="14"/>
  <c r="R58" i="14"/>
  <c r="Q58" i="14"/>
  <c r="L58" i="14"/>
  <c r="H58" i="14"/>
  <c r="D58" i="14"/>
  <c r="S57" i="14"/>
  <c r="R57" i="14"/>
  <c r="Q57" i="14"/>
  <c r="L57" i="14"/>
  <c r="H57" i="14"/>
  <c r="D57" i="14"/>
  <c r="S56" i="14"/>
  <c r="R56" i="14"/>
  <c r="Q56" i="14"/>
  <c r="L56" i="14"/>
  <c r="H56" i="14"/>
  <c r="D56" i="14"/>
  <c r="S55" i="14"/>
  <c r="R55" i="14"/>
  <c r="Q55" i="14"/>
  <c r="L55" i="14"/>
  <c r="H55" i="14"/>
  <c r="D55" i="14"/>
  <c r="O54" i="14"/>
  <c r="N54" i="14"/>
  <c r="M54" i="14"/>
  <c r="K54" i="14"/>
  <c r="K107" i="14" s="1"/>
  <c r="J54" i="14"/>
  <c r="I54" i="14"/>
  <c r="G54" i="14"/>
  <c r="G107" i="14" s="1"/>
  <c r="F54" i="14"/>
  <c r="F107" i="14" s="1"/>
  <c r="E54" i="14"/>
  <c r="E107" i="14" s="1"/>
  <c r="S53" i="14"/>
  <c r="R53" i="14"/>
  <c r="Q53" i="14"/>
  <c r="L53" i="14"/>
  <c r="H53" i="14"/>
  <c r="D53" i="14"/>
  <c r="S52" i="14"/>
  <c r="R52" i="14"/>
  <c r="Q52" i="14"/>
  <c r="L52" i="14"/>
  <c r="H52" i="14"/>
  <c r="D52" i="14"/>
  <c r="S51" i="14"/>
  <c r="R51" i="14"/>
  <c r="Q51" i="14"/>
  <c r="L51" i="14"/>
  <c r="H51" i="14"/>
  <c r="D51" i="14"/>
  <c r="S50" i="14"/>
  <c r="R50" i="14"/>
  <c r="Q50" i="14"/>
  <c r="L50" i="14"/>
  <c r="H50" i="14"/>
  <c r="D50" i="14"/>
  <c r="S49" i="14"/>
  <c r="R49" i="14"/>
  <c r="Q49" i="14"/>
  <c r="L49" i="14"/>
  <c r="H49" i="14"/>
  <c r="D49" i="14"/>
  <c r="S48" i="14"/>
  <c r="R48" i="14"/>
  <c r="Q48" i="14"/>
  <c r="L48" i="14"/>
  <c r="H48" i="14"/>
  <c r="D48" i="14"/>
  <c r="S47" i="14"/>
  <c r="R47" i="14"/>
  <c r="Q47" i="14"/>
  <c r="L47" i="14"/>
  <c r="H47" i="14"/>
  <c r="D47" i="14"/>
  <c r="O46" i="14"/>
  <c r="O110" i="14" s="1"/>
  <c r="N46" i="14"/>
  <c r="N110" i="14" s="1"/>
  <c r="M46" i="14"/>
  <c r="M110" i="14" s="1"/>
  <c r="K46" i="14"/>
  <c r="J46" i="14"/>
  <c r="I46" i="14"/>
  <c r="G46" i="14"/>
  <c r="F46" i="14"/>
  <c r="E46" i="14"/>
  <c r="E110" i="14" s="1"/>
  <c r="S43" i="14"/>
  <c r="R43" i="14"/>
  <c r="Q43" i="14"/>
  <c r="L43" i="14"/>
  <c r="H43" i="14"/>
  <c r="D43" i="14"/>
  <c r="S42" i="14"/>
  <c r="R42" i="14"/>
  <c r="Q42" i="14"/>
  <c r="L42" i="14"/>
  <c r="H42" i="14"/>
  <c r="D42" i="14"/>
  <c r="O41" i="14"/>
  <c r="N41" i="14"/>
  <c r="M41" i="14"/>
  <c r="K41" i="14"/>
  <c r="J41" i="14"/>
  <c r="I41" i="14"/>
  <c r="G41" i="14"/>
  <c r="F41" i="14"/>
  <c r="F100" i="14" s="1"/>
  <c r="E41" i="14"/>
  <c r="S40" i="14"/>
  <c r="R40" i="14"/>
  <c r="Q40" i="14"/>
  <c r="L40" i="14"/>
  <c r="H40" i="14"/>
  <c r="D40" i="14"/>
  <c r="S39" i="14"/>
  <c r="R39" i="14"/>
  <c r="Q39" i="14"/>
  <c r="L39" i="14"/>
  <c r="H39" i="14"/>
  <c r="D39" i="14"/>
  <c r="S38" i="14"/>
  <c r="R38" i="14"/>
  <c r="Q38" i="14"/>
  <c r="L38" i="14"/>
  <c r="H38" i="14"/>
  <c r="D38" i="14"/>
  <c r="S37" i="14"/>
  <c r="R37" i="14"/>
  <c r="Q37" i="14"/>
  <c r="L37" i="14"/>
  <c r="H37" i="14"/>
  <c r="D37" i="14"/>
  <c r="S36" i="14"/>
  <c r="R36" i="14"/>
  <c r="Q36" i="14"/>
  <c r="L36" i="14"/>
  <c r="H36" i="14"/>
  <c r="D36" i="14"/>
  <c r="S35" i="14"/>
  <c r="R35" i="14"/>
  <c r="Q35" i="14"/>
  <c r="L35" i="14"/>
  <c r="H35" i="14"/>
  <c r="D35" i="14"/>
  <c r="S34" i="14"/>
  <c r="R34" i="14"/>
  <c r="Q34" i="14"/>
  <c r="L34" i="14"/>
  <c r="H34" i="14"/>
  <c r="D34" i="14"/>
  <c r="S33" i="14"/>
  <c r="R33" i="14"/>
  <c r="Q33" i="14"/>
  <c r="L33" i="14"/>
  <c r="H33" i="14"/>
  <c r="D33" i="14"/>
  <c r="S32" i="14"/>
  <c r="R32" i="14"/>
  <c r="Q32" i="14"/>
  <c r="L32" i="14"/>
  <c r="H32" i="14"/>
  <c r="D32" i="14"/>
  <c r="S31" i="14"/>
  <c r="R31" i="14"/>
  <c r="Q31" i="14"/>
  <c r="L31" i="14"/>
  <c r="H31" i="14"/>
  <c r="D31" i="14"/>
  <c r="S30" i="14"/>
  <c r="R30" i="14"/>
  <c r="Q30" i="14"/>
  <c r="L30" i="14"/>
  <c r="H30" i="14"/>
  <c r="D30" i="14"/>
  <c r="S29" i="14"/>
  <c r="R29" i="14"/>
  <c r="Q29" i="14"/>
  <c r="L29" i="14"/>
  <c r="H29" i="14"/>
  <c r="D29" i="14"/>
  <c r="O28" i="14"/>
  <c r="N28" i="14"/>
  <c r="M28" i="14"/>
  <c r="K28" i="14"/>
  <c r="J28" i="14"/>
  <c r="I28" i="14"/>
  <c r="G28" i="14"/>
  <c r="F28" i="14"/>
  <c r="E28" i="14"/>
  <c r="S27" i="14"/>
  <c r="R27" i="14"/>
  <c r="Q27" i="14"/>
  <c r="L27" i="14"/>
  <c r="H27" i="14"/>
  <c r="D27" i="14"/>
  <c r="S26" i="14"/>
  <c r="R26" i="14"/>
  <c r="Q26" i="14"/>
  <c r="L26" i="14"/>
  <c r="H26" i="14"/>
  <c r="D26" i="14"/>
  <c r="S25" i="14"/>
  <c r="R25" i="14"/>
  <c r="Q25" i="14"/>
  <c r="L25" i="14"/>
  <c r="H25" i="14"/>
  <c r="D25" i="14"/>
  <c r="S24" i="14"/>
  <c r="R24" i="14"/>
  <c r="Q24" i="14"/>
  <c r="L24" i="14"/>
  <c r="H24" i="14"/>
  <c r="D24" i="14"/>
  <c r="S23" i="14"/>
  <c r="R23" i="14"/>
  <c r="Q23" i="14"/>
  <c r="L23" i="14"/>
  <c r="H23" i="14"/>
  <c r="D23" i="14"/>
  <c r="S22" i="14"/>
  <c r="R22" i="14"/>
  <c r="Q22" i="14"/>
  <c r="L22" i="14"/>
  <c r="H22" i="14"/>
  <c r="D22" i="14"/>
  <c r="O21" i="14"/>
  <c r="N21" i="14"/>
  <c r="M21" i="14"/>
  <c r="K21" i="14"/>
  <c r="J21" i="14"/>
  <c r="I21" i="14"/>
  <c r="G21" i="14"/>
  <c r="F21" i="14"/>
  <c r="E21" i="14"/>
  <c r="S20" i="14"/>
  <c r="R20" i="14"/>
  <c r="Q20" i="14"/>
  <c r="L20" i="14"/>
  <c r="H20" i="14"/>
  <c r="D20" i="14"/>
  <c r="S19" i="14"/>
  <c r="R19" i="14"/>
  <c r="Q19" i="14"/>
  <c r="L19" i="14"/>
  <c r="H19" i="14"/>
  <c r="D19" i="14"/>
  <c r="O18" i="14"/>
  <c r="N18" i="14"/>
  <c r="M18" i="14"/>
  <c r="K18" i="14"/>
  <c r="J18" i="14"/>
  <c r="I18" i="14"/>
  <c r="G18" i="14"/>
  <c r="F18" i="14"/>
  <c r="E18" i="14"/>
  <c r="S17" i="14"/>
  <c r="R17" i="14"/>
  <c r="Q17" i="14"/>
  <c r="L17" i="14"/>
  <c r="H17" i="14"/>
  <c r="D17" i="14"/>
  <c r="S16" i="14"/>
  <c r="R16" i="14"/>
  <c r="Q16" i="14"/>
  <c r="L16" i="14"/>
  <c r="H16" i="14"/>
  <c r="D16" i="14"/>
  <c r="O15" i="14"/>
  <c r="N15" i="14"/>
  <c r="M15" i="14"/>
  <c r="K15" i="14"/>
  <c r="J15" i="14"/>
  <c r="I15" i="14"/>
  <c r="G15" i="14"/>
  <c r="F15" i="14"/>
  <c r="E15" i="14"/>
  <c r="S14" i="14"/>
  <c r="R14" i="14"/>
  <c r="Q14" i="14"/>
  <c r="L14" i="14"/>
  <c r="H14" i="14"/>
  <c r="D14" i="14"/>
  <c r="S13" i="14"/>
  <c r="R13" i="14"/>
  <c r="Q13" i="14"/>
  <c r="L13" i="14"/>
  <c r="H13" i="14"/>
  <c r="D13" i="14"/>
  <c r="O12" i="14"/>
  <c r="N12" i="14"/>
  <c r="M12" i="14"/>
  <c r="K12" i="14"/>
  <c r="J12" i="14"/>
  <c r="I12" i="14"/>
  <c r="G12" i="14"/>
  <c r="F12" i="14"/>
  <c r="E12" i="14"/>
  <c r="S42" i="13"/>
  <c r="R42" i="13"/>
  <c r="Q42" i="13"/>
  <c r="L42" i="13"/>
  <c r="H42" i="13"/>
  <c r="D42" i="13"/>
  <c r="S41" i="13"/>
  <c r="R41" i="13"/>
  <c r="Q41" i="13"/>
  <c r="L41" i="13"/>
  <c r="P41" i="13" s="1"/>
  <c r="H41" i="13"/>
  <c r="D41" i="13"/>
  <c r="S40" i="13"/>
  <c r="R40" i="13"/>
  <c r="Q40" i="13"/>
  <c r="L40" i="13"/>
  <c r="H40" i="13"/>
  <c r="D40" i="13"/>
  <c r="S37" i="13"/>
  <c r="R37" i="13"/>
  <c r="Q37" i="13"/>
  <c r="L37" i="13"/>
  <c r="H37" i="13"/>
  <c r="D37" i="13"/>
  <c r="S33" i="13"/>
  <c r="R33" i="13"/>
  <c r="Q33" i="13"/>
  <c r="L33" i="13"/>
  <c r="H33" i="13"/>
  <c r="P33" i="13" s="1"/>
  <c r="D33" i="13"/>
  <c r="S32" i="13"/>
  <c r="R32" i="13"/>
  <c r="Q32" i="13"/>
  <c r="L32" i="13"/>
  <c r="H32" i="13"/>
  <c r="D32" i="13"/>
  <c r="O31" i="13"/>
  <c r="N31" i="13"/>
  <c r="M31" i="13"/>
  <c r="K31" i="13"/>
  <c r="J31" i="13"/>
  <c r="I31" i="13"/>
  <c r="G31" i="13"/>
  <c r="F31" i="13"/>
  <c r="E31" i="13"/>
  <c r="D31" i="13" s="1"/>
  <c r="S30" i="13"/>
  <c r="R30" i="13"/>
  <c r="Q30" i="13"/>
  <c r="L30" i="13"/>
  <c r="H30" i="13"/>
  <c r="D30" i="13"/>
  <c r="S29" i="13"/>
  <c r="R29" i="13"/>
  <c r="Q29" i="13"/>
  <c r="L29" i="13"/>
  <c r="P29" i="13" s="1"/>
  <c r="H29" i="13"/>
  <c r="D29" i="13"/>
  <c r="S28" i="13"/>
  <c r="R28" i="13"/>
  <c r="Q28" i="13"/>
  <c r="L28" i="13"/>
  <c r="H28" i="13"/>
  <c r="D28" i="13"/>
  <c r="S27" i="13"/>
  <c r="R27" i="13"/>
  <c r="Q27" i="13"/>
  <c r="L27" i="13"/>
  <c r="H27" i="13"/>
  <c r="D27" i="13"/>
  <c r="S26" i="13"/>
  <c r="R26" i="13"/>
  <c r="Q26" i="13"/>
  <c r="L26" i="13"/>
  <c r="H26" i="13"/>
  <c r="D26" i="13"/>
  <c r="S25" i="13"/>
  <c r="R25" i="13"/>
  <c r="Q25" i="13"/>
  <c r="L25" i="13"/>
  <c r="H25" i="13"/>
  <c r="P25" i="13" s="1"/>
  <c r="D25" i="13"/>
  <c r="S24" i="13"/>
  <c r="R24" i="13"/>
  <c r="Q24" i="13"/>
  <c r="L24" i="13"/>
  <c r="H24" i="13"/>
  <c r="D24" i="13"/>
  <c r="S23" i="13"/>
  <c r="R23" i="13"/>
  <c r="Q23" i="13"/>
  <c r="L23" i="13"/>
  <c r="P23" i="13" s="1"/>
  <c r="H23" i="13"/>
  <c r="D23" i="13"/>
  <c r="O22" i="13"/>
  <c r="N22" i="13"/>
  <c r="M22" i="13"/>
  <c r="K22" i="13"/>
  <c r="J22" i="13"/>
  <c r="I22" i="13"/>
  <c r="I48" i="13" s="1"/>
  <c r="G22" i="13"/>
  <c r="F22" i="13"/>
  <c r="E22" i="13"/>
  <c r="S21" i="13"/>
  <c r="R21" i="13"/>
  <c r="Q21" i="13"/>
  <c r="L21" i="13"/>
  <c r="H21" i="13"/>
  <c r="D21" i="13"/>
  <c r="S20" i="13"/>
  <c r="R20" i="13"/>
  <c r="Q20" i="13"/>
  <c r="L20" i="13"/>
  <c r="H20" i="13"/>
  <c r="D20" i="13"/>
  <c r="S19" i="13"/>
  <c r="R19" i="13"/>
  <c r="Q19" i="13"/>
  <c r="L19" i="13"/>
  <c r="H19" i="13"/>
  <c r="D19" i="13"/>
  <c r="O18" i="13"/>
  <c r="N18" i="13"/>
  <c r="M18" i="13"/>
  <c r="K18" i="13"/>
  <c r="J18" i="13"/>
  <c r="I18" i="13"/>
  <c r="G18" i="13"/>
  <c r="F18" i="13"/>
  <c r="E18" i="13"/>
  <c r="D18" i="13" s="1"/>
  <c r="S16" i="13"/>
  <c r="R16" i="13"/>
  <c r="Q16" i="13"/>
  <c r="L16" i="13"/>
  <c r="H16" i="13"/>
  <c r="D16" i="13"/>
  <c r="S15" i="13"/>
  <c r="R15" i="13"/>
  <c r="Q15" i="13"/>
  <c r="L15" i="13"/>
  <c r="H15" i="13"/>
  <c r="D15" i="13"/>
  <c r="O14" i="13"/>
  <c r="N14" i="13"/>
  <c r="M14" i="13"/>
  <c r="K14" i="13"/>
  <c r="J14" i="13"/>
  <c r="I14" i="13"/>
  <c r="G14" i="13"/>
  <c r="F14" i="13"/>
  <c r="E14" i="13"/>
  <c r="D14" i="13" s="1"/>
  <c r="S13" i="13"/>
  <c r="R13" i="13"/>
  <c r="Q13" i="13"/>
  <c r="L13" i="13"/>
  <c r="H13" i="13"/>
  <c r="D13" i="13"/>
  <c r="S12" i="13"/>
  <c r="R12" i="13"/>
  <c r="Q12" i="13"/>
  <c r="L12" i="13"/>
  <c r="H12" i="13"/>
  <c r="P12" i="13" s="1"/>
  <c r="D12" i="13"/>
  <c r="S11" i="13"/>
  <c r="R11" i="13"/>
  <c r="Q11" i="13"/>
  <c r="L11" i="13"/>
  <c r="H11" i="13"/>
  <c r="D11" i="13"/>
  <c r="S10" i="13"/>
  <c r="R10" i="13"/>
  <c r="Q10" i="13"/>
  <c r="L10" i="13"/>
  <c r="H10" i="13"/>
  <c r="P10" i="13" s="1"/>
  <c r="D10" i="13"/>
  <c r="S9" i="13"/>
  <c r="R9" i="13"/>
  <c r="Q9" i="13"/>
  <c r="L9" i="13"/>
  <c r="H9" i="13"/>
  <c r="D9" i="13"/>
  <c r="S8" i="13"/>
  <c r="Q8" i="13"/>
  <c r="L8" i="13"/>
  <c r="P8" i="13" s="1"/>
  <c r="H8" i="13"/>
  <c r="D8" i="13"/>
  <c r="O7" i="13"/>
  <c r="N7" i="13"/>
  <c r="N17" i="13" s="1"/>
  <c r="M7" i="13"/>
  <c r="Q7" i="13" s="1"/>
  <c r="K7" i="13"/>
  <c r="K17" i="13" s="1"/>
  <c r="J7" i="13"/>
  <c r="I7" i="13"/>
  <c r="I17" i="13" s="1"/>
  <c r="G7" i="13"/>
  <c r="G17" i="13" s="1"/>
  <c r="F7" i="13"/>
  <c r="F17" i="13" s="1"/>
  <c r="E7" i="13"/>
  <c r="N101" i="14" l="1"/>
  <c r="D61" i="14"/>
  <c r="F110" i="14"/>
  <c r="D15" i="14"/>
  <c r="G100" i="14"/>
  <c r="K110" i="14"/>
  <c r="S110" i="14" s="1"/>
  <c r="Q61" i="14"/>
  <c r="P62" i="14"/>
  <c r="P49" i="14"/>
  <c r="O100" i="14"/>
  <c r="I110" i="14"/>
  <c r="Q110" i="14" s="1"/>
  <c r="G110" i="14"/>
  <c r="J110" i="14"/>
  <c r="R110" i="14" s="1"/>
  <c r="P66" i="14"/>
  <c r="P70" i="14"/>
  <c r="S28" i="14"/>
  <c r="P63" i="14"/>
  <c r="P27" i="14"/>
  <c r="P32" i="14"/>
  <c r="P40" i="14"/>
  <c r="P58" i="14"/>
  <c r="P78" i="14"/>
  <c r="P82" i="14"/>
  <c r="P86" i="14"/>
  <c r="L88" i="14"/>
  <c r="P13" i="14"/>
  <c r="P20" i="14"/>
  <c r="P25" i="14"/>
  <c r="P39" i="14"/>
  <c r="L54" i="14"/>
  <c r="P64" i="14"/>
  <c r="R77" i="14"/>
  <c r="F45" i="14"/>
  <c r="E45" i="14"/>
  <c r="E109" i="14" s="1"/>
  <c r="P52" i="14"/>
  <c r="P85" i="14"/>
  <c r="P24" i="14"/>
  <c r="L77" i="14"/>
  <c r="P16" i="14"/>
  <c r="P53" i="14"/>
  <c r="P34" i="14"/>
  <c r="R61" i="14"/>
  <c r="P68" i="14"/>
  <c r="S21" i="14"/>
  <c r="P23" i="14"/>
  <c r="P37" i="14"/>
  <c r="P47" i="14"/>
  <c r="P71" i="14"/>
  <c r="P14" i="14"/>
  <c r="H21" i="14"/>
  <c r="P26" i="14"/>
  <c r="D77" i="14"/>
  <c r="H88" i="14"/>
  <c r="P51" i="14"/>
  <c r="N45" i="14"/>
  <c r="P57" i="14"/>
  <c r="S61" i="14"/>
  <c r="P72" i="14"/>
  <c r="P76" i="14"/>
  <c r="R18" i="14"/>
  <c r="P33" i="14"/>
  <c r="P36" i="14"/>
  <c r="S54" i="14"/>
  <c r="P67" i="14"/>
  <c r="K45" i="14"/>
  <c r="K109" i="14" s="1"/>
  <c r="R88" i="14"/>
  <c r="P91" i="14"/>
  <c r="P75" i="14"/>
  <c r="P80" i="14"/>
  <c r="Q15" i="14"/>
  <c r="G11" i="14"/>
  <c r="G10" i="14" s="1"/>
  <c r="G108" i="14" s="1"/>
  <c r="P55" i="14"/>
  <c r="P31" i="14"/>
  <c r="P35" i="14"/>
  <c r="P38" i="14"/>
  <c r="P79" i="14"/>
  <c r="P83" i="14"/>
  <c r="P87" i="14"/>
  <c r="D12" i="14"/>
  <c r="P30" i="14"/>
  <c r="D41" i="14"/>
  <c r="D100" i="14" s="1"/>
  <c r="H15" i="14"/>
  <c r="L21" i="14"/>
  <c r="Q28" i="14"/>
  <c r="Q46" i="14"/>
  <c r="P50" i="14"/>
  <c r="H77" i="14"/>
  <c r="P77" i="14" s="1"/>
  <c r="F101" i="14"/>
  <c r="N107" i="14"/>
  <c r="R15" i="14"/>
  <c r="Q18" i="14"/>
  <c r="D21" i="14"/>
  <c r="R21" i="14"/>
  <c r="R28" i="14"/>
  <c r="R41" i="14"/>
  <c r="R46" i="14"/>
  <c r="D54" i="14"/>
  <c r="D107" i="14" s="1"/>
  <c r="Q54" i="14"/>
  <c r="L61" i="14"/>
  <c r="P90" i="14"/>
  <c r="G101" i="14"/>
  <c r="O107" i="14"/>
  <c r="S107" i="14" s="1"/>
  <c r="L12" i="14"/>
  <c r="L15" i="14"/>
  <c r="S18" i="14"/>
  <c r="D28" i="14"/>
  <c r="P43" i="14"/>
  <c r="P48" i="14"/>
  <c r="O101" i="14"/>
  <c r="F11" i="14"/>
  <c r="F10" i="14" s="1"/>
  <c r="H41" i="14"/>
  <c r="P42" i="14"/>
  <c r="P56" i="14"/>
  <c r="P65" i="14"/>
  <c r="P74" i="14"/>
  <c r="P81" i="14"/>
  <c r="P89" i="14"/>
  <c r="E11" i="14"/>
  <c r="E10" i="14" s="1"/>
  <c r="E108" i="14" s="1"/>
  <c r="Q21" i="14"/>
  <c r="P22" i="14"/>
  <c r="H28" i="14"/>
  <c r="P29" i="14"/>
  <c r="H54" i="14"/>
  <c r="H107" i="14" s="1"/>
  <c r="G45" i="14"/>
  <c r="P69" i="14"/>
  <c r="S77" i="14"/>
  <c r="S15" i="14"/>
  <c r="H18" i="14"/>
  <c r="P19" i="14"/>
  <c r="J45" i="14"/>
  <c r="P73" i="14"/>
  <c r="N100" i="14"/>
  <c r="P17" i="14"/>
  <c r="L41" i="14"/>
  <c r="P60" i="14"/>
  <c r="R12" i="14"/>
  <c r="L18" i="14"/>
  <c r="L28" i="14"/>
  <c r="Q41" i="14"/>
  <c r="S46" i="14"/>
  <c r="R54" i="14"/>
  <c r="Q88" i="14"/>
  <c r="D101" i="14"/>
  <c r="L101" i="14"/>
  <c r="Q77" i="14"/>
  <c r="S88" i="14"/>
  <c r="H12" i="14"/>
  <c r="D18" i="14"/>
  <c r="I11" i="14"/>
  <c r="Q12" i="14"/>
  <c r="D46" i="14"/>
  <c r="D110" i="14" s="1"/>
  <c r="L46" i="14"/>
  <c r="L110" i="14" s="1"/>
  <c r="H61" i="14"/>
  <c r="E100" i="14"/>
  <c r="M100" i="14"/>
  <c r="E101" i="14"/>
  <c r="M101" i="14"/>
  <c r="M107" i="14"/>
  <c r="S12" i="14"/>
  <c r="O45" i="14"/>
  <c r="O109" i="14" s="1"/>
  <c r="J11" i="14"/>
  <c r="J10" i="14" s="1"/>
  <c r="J108" i="14" s="1"/>
  <c r="S41" i="14"/>
  <c r="M45" i="14"/>
  <c r="M109" i="14" s="1"/>
  <c r="M11" i="14"/>
  <c r="H46" i="14"/>
  <c r="I100" i="14"/>
  <c r="I101" i="14"/>
  <c r="I107" i="14"/>
  <c r="N11" i="14"/>
  <c r="I45" i="14"/>
  <c r="I109" i="14" s="1"/>
  <c r="J100" i="14"/>
  <c r="J101" i="14"/>
  <c r="R101" i="14" s="1"/>
  <c r="J107" i="14"/>
  <c r="K11" i="14"/>
  <c r="K10" i="14" s="1"/>
  <c r="K108" i="14" s="1"/>
  <c r="O11" i="14"/>
  <c r="K100" i="14"/>
  <c r="S100" i="14" s="1"/>
  <c r="K101" i="14"/>
  <c r="R22" i="13"/>
  <c r="P16" i="13"/>
  <c r="R18" i="13"/>
  <c r="P24" i="13"/>
  <c r="P28" i="13"/>
  <c r="P27" i="13"/>
  <c r="P42" i="13"/>
  <c r="E17" i="13"/>
  <c r="E36" i="13" s="1"/>
  <c r="O17" i="13"/>
  <c r="L18" i="13"/>
  <c r="N34" i="13"/>
  <c r="H31" i="13"/>
  <c r="L14" i="13"/>
  <c r="F34" i="13"/>
  <c r="F50" i="13" s="1"/>
  <c r="L22" i="13"/>
  <c r="P40" i="13"/>
  <c r="J17" i="13"/>
  <c r="O34" i="13"/>
  <c r="O49" i="13" s="1"/>
  <c r="P11" i="13"/>
  <c r="R14" i="13"/>
  <c r="P20" i="13"/>
  <c r="P26" i="13"/>
  <c r="P32" i="13"/>
  <c r="S14" i="13"/>
  <c r="G34" i="13"/>
  <c r="G36" i="13" s="1"/>
  <c r="P30" i="13"/>
  <c r="Q18" i="13"/>
  <c r="P19" i="13"/>
  <c r="D22" i="13"/>
  <c r="S31" i="13"/>
  <c r="L31" i="13"/>
  <c r="P31" i="13" s="1"/>
  <c r="E34" i="13"/>
  <c r="E47" i="13" s="1"/>
  <c r="P9" i="13"/>
  <c r="P13" i="13"/>
  <c r="H14" i="13"/>
  <c r="P14" i="13" s="1"/>
  <c r="P15" i="13"/>
  <c r="H18" i="13"/>
  <c r="R31" i="13"/>
  <c r="M34" i="13"/>
  <c r="M47" i="13" s="1"/>
  <c r="P21" i="13"/>
  <c r="P37" i="13"/>
  <c r="O51" i="13"/>
  <c r="O50" i="13"/>
  <c r="J46" i="13"/>
  <c r="K46" i="13"/>
  <c r="F51" i="13"/>
  <c r="F47" i="13"/>
  <c r="L48" i="13"/>
  <c r="R17" i="13"/>
  <c r="N36" i="13"/>
  <c r="N35" i="13"/>
  <c r="N46" i="13"/>
  <c r="R46" i="13" s="1"/>
  <c r="D48" i="13"/>
  <c r="G47" i="13"/>
  <c r="O36" i="13"/>
  <c r="O35" i="13"/>
  <c r="S17" i="13"/>
  <c r="O46" i="13"/>
  <c r="S46" i="13" s="1"/>
  <c r="F49" i="13"/>
  <c r="F36" i="13"/>
  <c r="F35" i="13"/>
  <c r="F38" i="13" s="1"/>
  <c r="F46" i="13"/>
  <c r="G49" i="13"/>
  <c r="G35" i="13"/>
  <c r="G38" i="13" s="1"/>
  <c r="G46" i="13"/>
  <c r="P18" i="13"/>
  <c r="I46" i="13"/>
  <c r="H17" i="13"/>
  <c r="H46" i="13" s="1"/>
  <c r="N51" i="13"/>
  <c r="N50" i="13"/>
  <c r="N47" i="13"/>
  <c r="D7" i="13"/>
  <c r="L7" i="13"/>
  <c r="I34" i="13"/>
  <c r="I35" i="13" s="1"/>
  <c r="E48" i="13"/>
  <c r="M48" i="13"/>
  <c r="Q48" i="13" s="1"/>
  <c r="E51" i="13"/>
  <c r="S7" i="13"/>
  <c r="S18" i="13"/>
  <c r="M17" i="13"/>
  <c r="H22" i="13"/>
  <c r="J34" i="13"/>
  <c r="J36" i="13" s="1"/>
  <c r="F48" i="13"/>
  <c r="N48" i="13"/>
  <c r="R48" i="13" s="1"/>
  <c r="N49" i="13"/>
  <c r="Q22" i="13"/>
  <c r="Q31" i="13"/>
  <c r="K34" i="13"/>
  <c r="K35" i="13" s="1"/>
  <c r="K38" i="13" s="1"/>
  <c r="G48" i="13"/>
  <c r="O48" i="13"/>
  <c r="H7" i="13"/>
  <c r="S22" i="13"/>
  <c r="Q14" i="13"/>
  <c r="J48" i="13"/>
  <c r="R7" i="13"/>
  <c r="K48" i="13"/>
  <c r="H110" i="14" l="1"/>
  <c r="P110" i="14" s="1"/>
  <c r="E104" i="14"/>
  <c r="E44" i="14"/>
  <c r="E106" i="14" s="1"/>
  <c r="P41" i="14"/>
  <c r="P12" i="14"/>
  <c r="P88" i="14"/>
  <c r="L100" i="14"/>
  <c r="R45" i="14"/>
  <c r="J109" i="14"/>
  <c r="F98" i="14"/>
  <c r="F108" i="14"/>
  <c r="F44" i="14"/>
  <c r="F109" i="14"/>
  <c r="S101" i="14"/>
  <c r="G99" i="14"/>
  <c r="G109" i="14"/>
  <c r="P61" i="14"/>
  <c r="N44" i="14"/>
  <c r="N106" i="14" s="1"/>
  <c r="N109" i="14"/>
  <c r="P54" i="14"/>
  <c r="F99" i="14"/>
  <c r="F9" i="14"/>
  <c r="F104" i="14"/>
  <c r="L107" i="14"/>
  <c r="P107" i="14" s="1"/>
  <c r="R107" i="14"/>
  <c r="P21" i="14"/>
  <c r="H100" i="14"/>
  <c r="H101" i="14"/>
  <c r="P101" i="14" s="1"/>
  <c r="G104" i="14"/>
  <c r="G98" i="14"/>
  <c r="K44" i="14"/>
  <c r="K105" i="14" s="1"/>
  <c r="D11" i="14"/>
  <c r="P15" i="14"/>
  <c r="R100" i="14"/>
  <c r="J44" i="14"/>
  <c r="J105" i="14" s="1"/>
  <c r="G9" i="14"/>
  <c r="G103" i="14" s="1"/>
  <c r="G44" i="14"/>
  <c r="G106" i="14" s="1"/>
  <c r="K104" i="14"/>
  <c r="N104" i="14"/>
  <c r="D45" i="14"/>
  <c r="Q100" i="14"/>
  <c r="J104" i="14"/>
  <c r="P28" i="14"/>
  <c r="Q101" i="14"/>
  <c r="P18" i="14"/>
  <c r="O10" i="14"/>
  <c r="O108" i="14" s="1"/>
  <c r="S11" i="14"/>
  <c r="J99" i="14"/>
  <c r="J98" i="14"/>
  <c r="J9" i="14"/>
  <c r="I10" i="14"/>
  <c r="I108" i="14" s="1"/>
  <c r="H11" i="14"/>
  <c r="I44" i="14"/>
  <c r="I105" i="14" s="1"/>
  <c r="H45" i="14"/>
  <c r="N10" i="14"/>
  <c r="N108" i="14" s="1"/>
  <c r="R11" i="14"/>
  <c r="M10" i="14"/>
  <c r="M108" i="14" s="1"/>
  <c r="L11" i="14"/>
  <c r="Q11" i="14"/>
  <c r="Q107" i="14"/>
  <c r="P46" i="14"/>
  <c r="E9" i="14"/>
  <c r="E102" i="14" s="1"/>
  <c r="D10" i="14"/>
  <c r="E99" i="14"/>
  <c r="E98" i="14"/>
  <c r="N105" i="14"/>
  <c r="M44" i="14"/>
  <c r="M105" i="14" s="1"/>
  <c r="Q45" i="14"/>
  <c r="L45" i="14"/>
  <c r="L109" i="14" s="1"/>
  <c r="M104" i="14"/>
  <c r="O104" i="14"/>
  <c r="S109" i="14"/>
  <c r="O44" i="14"/>
  <c r="S45" i="14"/>
  <c r="I104" i="14"/>
  <c r="K99" i="14"/>
  <c r="K98" i="14"/>
  <c r="K9" i="14"/>
  <c r="F103" i="14"/>
  <c r="E105" i="14"/>
  <c r="E50" i="13"/>
  <c r="E49" i="13"/>
  <c r="D17" i="13"/>
  <c r="D46" i="13" s="1"/>
  <c r="E46" i="13"/>
  <c r="K49" i="13"/>
  <c r="F39" i="13"/>
  <c r="E35" i="13"/>
  <c r="O47" i="13"/>
  <c r="S47" i="13" s="1"/>
  <c r="M50" i="13"/>
  <c r="Q34" i="13"/>
  <c r="G50" i="13"/>
  <c r="S34" i="13"/>
  <c r="L34" i="13"/>
  <c r="S48" i="13"/>
  <c r="G51" i="13"/>
  <c r="M49" i="13"/>
  <c r="Q49" i="13" s="1"/>
  <c r="P7" i="13"/>
  <c r="J49" i="13"/>
  <c r="R49" i="13" s="1"/>
  <c r="D34" i="13"/>
  <c r="D47" i="13" s="1"/>
  <c r="M51" i="13"/>
  <c r="F55" i="13"/>
  <c r="F53" i="13"/>
  <c r="J51" i="13"/>
  <c r="J50" i="13"/>
  <c r="R50" i="13" s="1"/>
  <c r="J47" i="13"/>
  <c r="R47" i="13" s="1"/>
  <c r="I51" i="13"/>
  <c r="I50" i="13"/>
  <c r="Q50" i="13" s="1"/>
  <c r="I47" i="13"/>
  <c r="Q47" i="13" s="1"/>
  <c r="H34" i="13"/>
  <c r="H49" i="13" s="1"/>
  <c r="R51" i="13"/>
  <c r="D49" i="13"/>
  <c r="I38" i="13"/>
  <c r="G54" i="13"/>
  <c r="G52" i="13"/>
  <c r="E38" i="13"/>
  <c r="D35" i="13"/>
  <c r="K51" i="13"/>
  <c r="S51" i="13" s="1"/>
  <c r="K50" i="13"/>
  <c r="S50" i="13" s="1"/>
  <c r="K47" i="13"/>
  <c r="Q17" i="13"/>
  <c r="M36" i="13"/>
  <c r="M35" i="13"/>
  <c r="M46" i="13"/>
  <c r="Q46" i="13" s="1"/>
  <c r="L17" i="13"/>
  <c r="I36" i="13"/>
  <c r="G39" i="13"/>
  <c r="D36" i="13"/>
  <c r="N38" i="13"/>
  <c r="N39" i="13" s="1"/>
  <c r="D50" i="13"/>
  <c r="K36" i="13"/>
  <c r="K39" i="13" s="1"/>
  <c r="L50" i="13"/>
  <c r="L47" i="13"/>
  <c r="L51" i="13"/>
  <c r="R36" i="13"/>
  <c r="Q51" i="13"/>
  <c r="R34" i="13"/>
  <c r="I49" i="13"/>
  <c r="O38" i="13"/>
  <c r="O39" i="13" s="1"/>
  <c r="S35" i="13"/>
  <c r="L49" i="13"/>
  <c r="H48" i="13"/>
  <c r="P48" i="13" s="1"/>
  <c r="K54" i="13"/>
  <c r="K52" i="13"/>
  <c r="F54" i="13"/>
  <c r="F52" i="13"/>
  <c r="S49" i="13"/>
  <c r="P22" i="13"/>
  <c r="J35" i="13"/>
  <c r="J38" i="13" s="1"/>
  <c r="J39" i="13" s="1"/>
  <c r="P100" i="14" l="1"/>
  <c r="G102" i="14"/>
  <c r="F93" i="14"/>
  <c r="D44" i="14"/>
  <c r="D106" i="14" s="1"/>
  <c r="K93" i="14"/>
  <c r="G92" i="14"/>
  <c r="F102" i="14"/>
  <c r="F106" i="14"/>
  <c r="F105" i="14"/>
  <c r="D104" i="14"/>
  <c r="D109" i="14"/>
  <c r="H104" i="14"/>
  <c r="H109" i="14"/>
  <c r="F92" i="14"/>
  <c r="G105" i="14"/>
  <c r="E93" i="14"/>
  <c r="D93" i="14" s="1"/>
  <c r="G93" i="14"/>
  <c r="K106" i="14"/>
  <c r="S104" i="14"/>
  <c r="J93" i="14"/>
  <c r="R104" i="14"/>
  <c r="R109" i="14"/>
  <c r="J106" i="14"/>
  <c r="R106" i="14" s="1"/>
  <c r="R105" i="14"/>
  <c r="R44" i="14"/>
  <c r="P11" i="14"/>
  <c r="O106" i="14"/>
  <c r="S44" i="14"/>
  <c r="M9" i="14"/>
  <c r="M102" i="14" s="1"/>
  <c r="L10" i="14"/>
  <c r="L108" i="14" s="1"/>
  <c r="M99" i="14"/>
  <c r="M98" i="14"/>
  <c r="Q10" i="14"/>
  <c r="I99" i="14"/>
  <c r="I98" i="14"/>
  <c r="I9" i="14"/>
  <c r="I93" i="14" s="1"/>
  <c r="H10" i="14"/>
  <c r="H108" i="14" s="1"/>
  <c r="Q44" i="14"/>
  <c r="L44" i="14"/>
  <c r="L105" i="14" s="1"/>
  <c r="M106" i="14"/>
  <c r="J92" i="14"/>
  <c r="J103" i="14"/>
  <c r="N99" i="14"/>
  <c r="R99" i="14" s="1"/>
  <c r="N9" i="14"/>
  <c r="N102" i="14" s="1"/>
  <c r="R108" i="14"/>
  <c r="R10" i="14"/>
  <c r="N98" i="14"/>
  <c r="R98" i="14" s="1"/>
  <c r="K92" i="14"/>
  <c r="K103" i="14"/>
  <c r="Q104" i="14"/>
  <c r="J102" i="14"/>
  <c r="P45" i="14"/>
  <c r="L104" i="14"/>
  <c r="Q105" i="14"/>
  <c r="D108" i="14"/>
  <c r="D99" i="14"/>
  <c r="D98" i="14"/>
  <c r="H44" i="14"/>
  <c r="H106" i="14" s="1"/>
  <c r="I106" i="14"/>
  <c r="K102" i="14"/>
  <c r="O105" i="14"/>
  <c r="S105" i="14" s="1"/>
  <c r="Q109" i="14"/>
  <c r="D9" i="14"/>
  <c r="D103" i="14" s="1"/>
  <c r="E92" i="14"/>
  <c r="E103" i="14"/>
  <c r="O9" i="14"/>
  <c r="S108" i="14"/>
  <c r="O99" i="14"/>
  <c r="S99" i="14" s="1"/>
  <c r="O98" i="14"/>
  <c r="S98" i="14" s="1"/>
  <c r="S10" i="14"/>
  <c r="D51" i="13"/>
  <c r="S36" i="13"/>
  <c r="P34" i="13"/>
  <c r="R35" i="13"/>
  <c r="O55" i="13"/>
  <c r="O53" i="13"/>
  <c r="S39" i="13"/>
  <c r="G55" i="13"/>
  <c r="G53" i="13"/>
  <c r="H36" i="13"/>
  <c r="I39" i="13"/>
  <c r="J55" i="13"/>
  <c r="J53" i="13"/>
  <c r="K55" i="13"/>
  <c r="K53" i="13"/>
  <c r="L46" i="13"/>
  <c r="P46" i="13" s="1"/>
  <c r="P17" i="13"/>
  <c r="P49" i="13"/>
  <c r="D38" i="13"/>
  <c r="E54" i="13"/>
  <c r="E52" i="13"/>
  <c r="N55" i="13"/>
  <c r="R55" i="13" s="1"/>
  <c r="N53" i="13"/>
  <c r="R39" i="13"/>
  <c r="M38" i="13"/>
  <c r="L35" i="13"/>
  <c r="P35" i="13" s="1"/>
  <c r="Q35" i="13"/>
  <c r="H47" i="13"/>
  <c r="H51" i="13"/>
  <c r="P51" i="13" s="1"/>
  <c r="H50" i="13"/>
  <c r="L36" i="13"/>
  <c r="Q36" i="13"/>
  <c r="J54" i="13"/>
  <c r="J52" i="13"/>
  <c r="P47" i="13"/>
  <c r="H35" i="13"/>
  <c r="O54" i="13"/>
  <c r="S54" i="13" s="1"/>
  <c r="O52" i="13"/>
  <c r="S52" i="13" s="1"/>
  <c r="S38" i="13"/>
  <c r="N54" i="13"/>
  <c r="R54" i="13" s="1"/>
  <c r="N52" i="13"/>
  <c r="R38" i="13"/>
  <c r="P50" i="13"/>
  <c r="E39" i="13"/>
  <c r="H38" i="13"/>
  <c r="I54" i="13"/>
  <c r="I52" i="13"/>
  <c r="D105" i="14" l="1"/>
  <c r="D92" i="14"/>
  <c r="S106" i="14"/>
  <c r="P104" i="14"/>
  <c r="M93" i="14"/>
  <c r="Q99" i="14"/>
  <c r="Q108" i="14"/>
  <c r="H93" i="14"/>
  <c r="R102" i="14"/>
  <c r="H99" i="14"/>
  <c r="H98" i="14"/>
  <c r="O103" i="14"/>
  <c r="S103" i="14" s="1"/>
  <c r="O92" i="14"/>
  <c r="S92" i="14" s="1"/>
  <c r="S9" i="14"/>
  <c r="H105" i="14"/>
  <c r="P105" i="14" s="1"/>
  <c r="I92" i="14"/>
  <c r="H92" i="14" s="1"/>
  <c r="H9" i="14"/>
  <c r="H103" i="14" s="1"/>
  <c r="I103" i="14"/>
  <c r="P109" i="14"/>
  <c r="Q106" i="14"/>
  <c r="P10" i="14"/>
  <c r="L99" i="14"/>
  <c r="L98" i="14"/>
  <c r="P44" i="14"/>
  <c r="L106" i="14"/>
  <c r="P106" i="14" s="1"/>
  <c r="I102" i="14"/>
  <c r="Q102" i="14" s="1"/>
  <c r="L9" i="14"/>
  <c r="M92" i="14"/>
  <c r="Q9" i="14"/>
  <c r="M103" i="14"/>
  <c r="Q93" i="14"/>
  <c r="D102" i="14"/>
  <c r="O93" i="14"/>
  <c r="S93" i="14" s="1"/>
  <c r="O102" i="14"/>
  <c r="S102" i="14" s="1"/>
  <c r="R9" i="14"/>
  <c r="N92" i="14"/>
  <c r="R92" i="14" s="1"/>
  <c r="N103" i="14"/>
  <c r="R103" i="14" s="1"/>
  <c r="N93" i="14"/>
  <c r="R93" i="14" s="1"/>
  <c r="Q98" i="14"/>
  <c r="R52" i="13"/>
  <c r="S53" i="13"/>
  <c r="D54" i="13"/>
  <c r="D52" i="13"/>
  <c r="H39" i="13"/>
  <c r="I55" i="13"/>
  <c r="I53" i="13"/>
  <c r="Q38" i="13"/>
  <c r="L38" i="13"/>
  <c r="M54" i="13"/>
  <c r="Q54" i="13" s="1"/>
  <c r="M52" i="13"/>
  <c r="Q52" i="13" s="1"/>
  <c r="M39" i="13"/>
  <c r="P36" i="13"/>
  <c r="H54" i="13"/>
  <c r="H52" i="13"/>
  <c r="R53" i="13"/>
  <c r="D39" i="13"/>
  <c r="E55" i="13"/>
  <c r="E53" i="13"/>
  <c r="S55" i="13"/>
  <c r="Q103" i="14" l="1"/>
  <c r="P99" i="14"/>
  <c r="P108" i="14"/>
  <c r="Q92" i="14"/>
  <c r="L92" i="14"/>
  <c r="P92" i="14" s="1"/>
  <c r="L93" i="14"/>
  <c r="P93" i="14" s="1"/>
  <c r="P9" i="14"/>
  <c r="L103" i="14"/>
  <c r="P103" i="14" s="1"/>
  <c r="P98" i="14"/>
  <c r="H102" i="14"/>
  <c r="L102" i="14"/>
  <c r="D53" i="13"/>
  <c r="D55" i="13"/>
  <c r="P38" i="13"/>
  <c r="L52" i="13"/>
  <c r="P52" i="13" s="1"/>
  <c r="L54" i="13"/>
  <c r="P54" i="13" s="1"/>
  <c r="H55" i="13"/>
  <c r="H53" i="13"/>
  <c r="L39" i="13"/>
  <c r="Q39" i="13"/>
  <c r="M55" i="13"/>
  <c r="Q55" i="13" s="1"/>
  <c r="M53" i="13"/>
  <c r="Q53" i="13" s="1"/>
  <c r="P102" i="14" l="1"/>
  <c r="P39" i="13"/>
  <c r="L53" i="13"/>
  <c r="P53" i="13" s="1"/>
  <c r="L55" i="13"/>
  <c r="P55" i="13" s="1"/>
  <c r="H44" i="2" l="1"/>
  <c r="H45" i="2"/>
  <c r="H46" i="2"/>
  <c r="H47" i="2"/>
  <c r="C47" i="9"/>
  <c r="G20" i="9"/>
  <c r="F20" i="9"/>
  <c r="G19" i="9"/>
  <c r="F19" i="9"/>
  <c r="G18" i="9"/>
  <c r="F18" i="9"/>
  <c r="G17" i="9"/>
  <c r="F17" i="9"/>
  <c r="G16" i="9"/>
  <c r="F16" i="9"/>
  <c r="G15" i="9"/>
  <c r="F15" i="9"/>
  <c r="G14" i="9"/>
  <c r="F14" i="9"/>
  <c r="E13" i="9"/>
  <c r="F13" i="9" s="1"/>
  <c r="D13" i="9"/>
  <c r="C13" i="9"/>
  <c r="G12" i="9"/>
  <c r="F12" i="9"/>
  <c r="G11" i="9"/>
  <c r="F11" i="9"/>
  <c r="G10" i="9"/>
  <c r="F10" i="9"/>
  <c r="G9" i="9"/>
  <c r="F9" i="9"/>
  <c r="G8" i="9"/>
  <c r="F8" i="9"/>
  <c r="E7" i="9"/>
  <c r="D7" i="9"/>
  <c r="D6" i="9" s="1"/>
  <c r="C7" i="9"/>
  <c r="C6" i="9" l="1"/>
  <c r="E6" i="9"/>
  <c r="F6" i="9" s="1"/>
  <c r="G6" i="9"/>
  <c r="G13" i="9"/>
  <c r="F7" i="9"/>
  <c r="G7" i="9"/>
  <c r="C16" i="11" l="1"/>
  <c r="D16" i="11"/>
  <c r="C17" i="11"/>
  <c r="D17" i="11"/>
  <c r="C18" i="11"/>
  <c r="D18" i="11"/>
  <c r="G13" i="12"/>
  <c r="G15" i="12" s="1"/>
  <c r="F13" i="12"/>
  <c r="F15" i="12" s="1"/>
  <c r="H12" i="12"/>
  <c r="H5" i="12"/>
  <c r="B18" i="11"/>
  <c r="B17" i="11"/>
  <c r="B16" i="11"/>
  <c r="H26" i="8"/>
  <c r="G26" i="8"/>
  <c r="H25" i="8"/>
  <c r="G25" i="8"/>
  <c r="H24" i="8"/>
  <c r="G24" i="8"/>
  <c r="H23" i="8"/>
  <c r="G23" i="8"/>
  <c r="H22" i="8"/>
  <c r="G22" i="8"/>
  <c r="H21" i="8"/>
  <c r="G21" i="8"/>
  <c r="H20" i="8"/>
  <c r="G20" i="8"/>
  <c r="F19" i="8"/>
  <c r="H19" i="8" s="1"/>
  <c r="E19" i="8"/>
  <c r="D19" i="8"/>
  <c r="D18" i="8" s="1"/>
  <c r="E18" i="8"/>
  <c r="H17" i="8"/>
  <c r="G17" i="8"/>
  <c r="H16" i="8"/>
  <c r="G16" i="8"/>
  <c r="H15" i="8"/>
  <c r="G15" i="8"/>
  <c r="H14" i="8"/>
  <c r="G14" i="8"/>
  <c r="H13" i="8"/>
  <c r="G13" i="8"/>
  <c r="H12" i="8"/>
  <c r="G12" i="8"/>
  <c r="H11" i="8"/>
  <c r="G11" i="8"/>
  <c r="F10" i="8"/>
  <c r="H10" i="8" s="1"/>
  <c r="E10" i="8"/>
  <c r="E9" i="8" s="1"/>
  <c r="D10" i="8"/>
  <c r="D9" i="8" s="1"/>
  <c r="H32" i="7"/>
  <c r="G32" i="7"/>
  <c r="H31" i="7"/>
  <c r="G31" i="7"/>
  <c r="H30" i="7"/>
  <c r="G30" i="7"/>
  <c r="H29" i="7"/>
  <c r="G29" i="7"/>
  <c r="H28" i="7"/>
  <c r="G28" i="7"/>
  <c r="H27" i="7"/>
  <c r="G27" i="7"/>
  <c r="H26" i="7"/>
  <c r="G26" i="7"/>
  <c r="H25" i="7"/>
  <c r="G25" i="7"/>
  <c r="H24" i="7"/>
  <c r="G24" i="7"/>
  <c r="H23" i="7"/>
  <c r="G23" i="7"/>
  <c r="H22" i="7"/>
  <c r="G22" i="7"/>
  <c r="F21" i="7"/>
  <c r="E21" i="7"/>
  <c r="D21" i="7"/>
  <c r="H20" i="7"/>
  <c r="G20" i="7"/>
  <c r="H19" i="7"/>
  <c r="G19" i="7"/>
  <c r="H18" i="7"/>
  <c r="G18" i="7"/>
  <c r="H17" i="7"/>
  <c r="G17" i="7"/>
  <c r="H16" i="7"/>
  <c r="G16" i="7"/>
  <c r="H15" i="7"/>
  <c r="G15" i="7"/>
  <c r="H14" i="7"/>
  <c r="G14" i="7"/>
  <c r="H13" i="7"/>
  <c r="G13" i="7"/>
  <c r="H12" i="7"/>
  <c r="G12" i="7"/>
  <c r="H11" i="7"/>
  <c r="G11" i="7"/>
  <c r="H10" i="7"/>
  <c r="G10" i="7"/>
  <c r="F9" i="7"/>
  <c r="H9" i="7" s="1"/>
  <c r="E9" i="7"/>
  <c r="D9" i="7"/>
  <c r="H13" i="12" l="1"/>
  <c r="H15" i="12" s="1"/>
  <c r="D28" i="8"/>
  <c r="F9" i="8"/>
  <c r="G9" i="8" s="1"/>
  <c r="D27" i="8"/>
  <c r="H29" i="8"/>
  <c r="G30" i="8"/>
  <c r="H30" i="8"/>
  <c r="F27" i="8"/>
  <c r="E27" i="8"/>
  <c r="E28" i="8"/>
  <c r="G19" i="8"/>
  <c r="G29" i="8"/>
  <c r="F18" i="8"/>
  <c r="G10" i="8"/>
  <c r="H34" i="7"/>
  <c r="H33" i="7"/>
  <c r="G33" i="7"/>
  <c r="G21" i="7"/>
  <c r="H21" i="7"/>
  <c r="G34" i="7"/>
  <c r="G9" i="7"/>
  <c r="H9" i="8" l="1"/>
  <c r="G18" i="8"/>
  <c r="H18" i="8"/>
  <c r="F28" i="8"/>
  <c r="H27" i="8"/>
  <c r="G27" i="8"/>
  <c r="G28" i="8" l="1"/>
  <c r="H28" i="8"/>
  <c r="H91" i="4" l="1"/>
  <c r="G91" i="4"/>
  <c r="H90" i="4"/>
  <c r="G90" i="4"/>
  <c r="H89" i="4"/>
  <c r="G89" i="4"/>
  <c r="F88" i="4"/>
  <c r="E88" i="4"/>
  <c r="D88" i="4"/>
  <c r="H87" i="4"/>
  <c r="G87" i="4"/>
  <c r="H86" i="4"/>
  <c r="G86" i="4"/>
  <c r="H85" i="4"/>
  <c r="G85" i="4"/>
  <c r="H84" i="4"/>
  <c r="G84" i="4"/>
  <c r="H83" i="4"/>
  <c r="G83" i="4"/>
  <c r="H82" i="4"/>
  <c r="G82" i="4"/>
  <c r="H81" i="4"/>
  <c r="G81" i="4"/>
  <c r="H80" i="4"/>
  <c r="G80" i="4"/>
  <c r="H79" i="4"/>
  <c r="G79" i="4"/>
  <c r="H78" i="4"/>
  <c r="G78" i="4"/>
  <c r="F77" i="4"/>
  <c r="E77" i="4"/>
  <c r="H77" i="4" s="1"/>
  <c r="D77" i="4"/>
  <c r="H76" i="4"/>
  <c r="G76" i="4"/>
  <c r="H75" i="4"/>
  <c r="G75" i="4"/>
  <c r="H74" i="4"/>
  <c r="G74" i="4"/>
  <c r="H73" i="4"/>
  <c r="G73" i="4"/>
  <c r="H72" i="4"/>
  <c r="G72" i="4"/>
  <c r="H71" i="4"/>
  <c r="G71" i="4"/>
  <c r="H70" i="4"/>
  <c r="G70" i="4"/>
  <c r="H69" i="4"/>
  <c r="G69" i="4"/>
  <c r="H68" i="4"/>
  <c r="G68" i="4"/>
  <c r="H67" i="4"/>
  <c r="G67" i="4"/>
  <c r="H66" i="4"/>
  <c r="G66" i="4"/>
  <c r="H65" i="4"/>
  <c r="G65" i="4"/>
  <c r="H64" i="4"/>
  <c r="G64" i="4"/>
  <c r="H63" i="4"/>
  <c r="G63" i="4"/>
  <c r="H62" i="4"/>
  <c r="G62" i="4"/>
  <c r="F61" i="4"/>
  <c r="E61" i="4"/>
  <c r="D61" i="4"/>
  <c r="H60" i="4"/>
  <c r="G60" i="4"/>
  <c r="H58" i="4"/>
  <c r="G58" i="4"/>
  <c r="H57" i="4"/>
  <c r="G57" i="4"/>
  <c r="H56" i="4"/>
  <c r="G56" i="4"/>
  <c r="H55" i="4"/>
  <c r="G55" i="4"/>
  <c r="F54" i="4"/>
  <c r="F106" i="4" s="1"/>
  <c r="E54" i="4"/>
  <c r="E106" i="4" s="1"/>
  <c r="D54" i="4"/>
  <c r="D106" i="4" s="1"/>
  <c r="H53" i="4"/>
  <c r="G53" i="4"/>
  <c r="H52" i="4"/>
  <c r="G52" i="4"/>
  <c r="H51" i="4"/>
  <c r="G51" i="4"/>
  <c r="H50" i="4"/>
  <c r="G50" i="4"/>
  <c r="H49" i="4"/>
  <c r="G49" i="4"/>
  <c r="H48" i="4"/>
  <c r="G48" i="4"/>
  <c r="H47" i="4"/>
  <c r="G47" i="4"/>
  <c r="F46" i="4"/>
  <c r="E46" i="4"/>
  <c r="E109" i="4" s="1"/>
  <c r="D46" i="4"/>
  <c r="D109" i="4" s="1"/>
  <c r="H43" i="4"/>
  <c r="G43" i="4"/>
  <c r="H42" i="4"/>
  <c r="G42" i="4"/>
  <c r="F41" i="4"/>
  <c r="E41" i="4"/>
  <c r="D41" i="4"/>
  <c r="D100" i="4" s="1"/>
  <c r="H40" i="4"/>
  <c r="G40" i="4"/>
  <c r="H39" i="4"/>
  <c r="G39" i="4"/>
  <c r="H38" i="4"/>
  <c r="G38" i="4"/>
  <c r="H37" i="4"/>
  <c r="G37" i="4"/>
  <c r="H36" i="4"/>
  <c r="G36" i="4"/>
  <c r="H35" i="4"/>
  <c r="G35" i="4"/>
  <c r="H34" i="4"/>
  <c r="G34" i="4"/>
  <c r="H33" i="4"/>
  <c r="G33" i="4"/>
  <c r="H32" i="4"/>
  <c r="G32" i="4"/>
  <c r="H31" i="4"/>
  <c r="G31" i="4"/>
  <c r="H30" i="4"/>
  <c r="G30" i="4"/>
  <c r="H29" i="4"/>
  <c r="G29" i="4"/>
  <c r="F28" i="4"/>
  <c r="E28" i="4"/>
  <c r="D28" i="4"/>
  <c r="H27" i="4"/>
  <c r="G27" i="4"/>
  <c r="H26" i="4"/>
  <c r="G26" i="4"/>
  <c r="H25" i="4"/>
  <c r="G25" i="4"/>
  <c r="H24" i="4"/>
  <c r="G24" i="4"/>
  <c r="H23" i="4"/>
  <c r="G23" i="4"/>
  <c r="H22" i="4"/>
  <c r="G22" i="4"/>
  <c r="F21" i="4"/>
  <c r="E21" i="4"/>
  <c r="D21" i="4"/>
  <c r="H20" i="4"/>
  <c r="G20" i="4"/>
  <c r="H19" i="4"/>
  <c r="G19" i="4"/>
  <c r="F18" i="4"/>
  <c r="E18" i="4"/>
  <c r="D18" i="4"/>
  <c r="H17" i="4"/>
  <c r="G17" i="4"/>
  <c r="H16" i="4"/>
  <c r="G16" i="4"/>
  <c r="F15" i="4"/>
  <c r="E15" i="4"/>
  <c r="D15" i="4"/>
  <c r="H14" i="4"/>
  <c r="G14" i="4"/>
  <c r="H13" i="4"/>
  <c r="G13" i="4"/>
  <c r="F12" i="4"/>
  <c r="E12" i="4"/>
  <c r="D12" i="4"/>
  <c r="M39" i="3"/>
  <c r="L39" i="3"/>
  <c r="K39" i="3"/>
  <c r="J39" i="3"/>
  <c r="M36" i="3"/>
  <c r="L36" i="3"/>
  <c r="K36" i="3"/>
  <c r="J36" i="3"/>
  <c r="M32" i="3"/>
  <c r="L32" i="3"/>
  <c r="K32" i="3"/>
  <c r="J32" i="3"/>
  <c r="M31" i="3"/>
  <c r="L31" i="3"/>
  <c r="K31" i="3"/>
  <c r="J31" i="3"/>
  <c r="I30" i="3"/>
  <c r="K30" i="3" s="1"/>
  <c r="H30" i="3"/>
  <c r="L30" i="3" s="1"/>
  <c r="G30" i="3"/>
  <c r="F30" i="3"/>
  <c r="E30" i="3"/>
  <c r="D30" i="3"/>
  <c r="M29" i="3"/>
  <c r="L29" i="3"/>
  <c r="K29" i="3"/>
  <c r="J29" i="3"/>
  <c r="M28" i="3"/>
  <c r="L28" i="3"/>
  <c r="K28" i="3"/>
  <c r="J28" i="3"/>
  <c r="M27" i="3"/>
  <c r="L27" i="3"/>
  <c r="K27" i="3"/>
  <c r="J27" i="3"/>
  <c r="M26" i="3"/>
  <c r="L26" i="3"/>
  <c r="K26" i="3"/>
  <c r="J26" i="3"/>
  <c r="M25" i="3"/>
  <c r="L25" i="3"/>
  <c r="K25" i="3"/>
  <c r="J25" i="3"/>
  <c r="M24" i="3"/>
  <c r="L24" i="3"/>
  <c r="K24" i="3"/>
  <c r="J24" i="3"/>
  <c r="M23" i="3"/>
  <c r="L23" i="3"/>
  <c r="K23" i="3"/>
  <c r="J23" i="3"/>
  <c r="M22" i="3"/>
  <c r="L22" i="3"/>
  <c r="K22" i="3"/>
  <c r="J22" i="3"/>
  <c r="I21" i="3"/>
  <c r="I46" i="3" s="1"/>
  <c r="H21" i="3"/>
  <c r="H46" i="3" s="1"/>
  <c r="G21" i="3"/>
  <c r="G46" i="3" s="1"/>
  <c r="F21" i="3"/>
  <c r="F46" i="3" s="1"/>
  <c r="E21" i="3"/>
  <c r="E46" i="3" s="1"/>
  <c r="D21" i="3"/>
  <c r="D46" i="3" s="1"/>
  <c r="M20" i="3"/>
  <c r="L20" i="3"/>
  <c r="K20" i="3"/>
  <c r="J20" i="3"/>
  <c r="M19" i="3"/>
  <c r="L19" i="3"/>
  <c r="K19" i="3"/>
  <c r="J19" i="3"/>
  <c r="M18" i="3"/>
  <c r="L18" i="3"/>
  <c r="K18" i="3"/>
  <c r="J18" i="3"/>
  <c r="I17" i="3"/>
  <c r="I33" i="3" s="1"/>
  <c r="I45" i="3" s="1"/>
  <c r="H17" i="3"/>
  <c r="L17" i="3" s="1"/>
  <c r="G17" i="3"/>
  <c r="G33" i="3" s="1"/>
  <c r="G45" i="3" s="1"/>
  <c r="F17" i="3"/>
  <c r="E17" i="3"/>
  <c r="D17" i="3"/>
  <c r="D33" i="3" s="1"/>
  <c r="M15" i="3"/>
  <c r="L15" i="3"/>
  <c r="K15" i="3"/>
  <c r="J15" i="3"/>
  <c r="M14" i="3"/>
  <c r="L14" i="3"/>
  <c r="K14" i="3"/>
  <c r="J14" i="3"/>
  <c r="I13" i="3"/>
  <c r="H13" i="3"/>
  <c r="L13" i="3" s="1"/>
  <c r="G13" i="3"/>
  <c r="F13" i="3"/>
  <c r="E13" i="3"/>
  <c r="D13" i="3"/>
  <c r="M12" i="3"/>
  <c r="L12" i="3"/>
  <c r="K12" i="3"/>
  <c r="J12" i="3"/>
  <c r="M11" i="3"/>
  <c r="L11" i="3"/>
  <c r="K11" i="3"/>
  <c r="J11" i="3"/>
  <c r="M10" i="3"/>
  <c r="L10" i="3"/>
  <c r="K10" i="3"/>
  <c r="J10" i="3"/>
  <c r="M9" i="3"/>
  <c r="L9" i="3"/>
  <c r="K9" i="3"/>
  <c r="J9" i="3"/>
  <c r="M8" i="3"/>
  <c r="L8" i="3"/>
  <c r="K8" i="3"/>
  <c r="J8" i="3"/>
  <c r="M7" i="3"/>
  <c r="L7" i="3"/>
  <c r="K7" i="3"/>
  <c r="J7" i="3"/>
  <c r="I6" i="3"/>
  <c r="K6" i="3" s="1"/>
  <c r="H6" i="3"/>
  <c r="H16" i="3" s="1"/>
  <c r="H44" i="3" s="1"/>
  <c r="G6" i="3"/>
  <c r="G16" i="3" s="1"/>
  <c r="G44" i="3" s="1"/>
  <c r="F6" i="3"/>
  <c r="F16" i="3" s="1"/>
  <c r="F44" i="3" s="1"/>
  <c r="E6" i="3"/>
  <c r="D6" i="3"/>
  <c r="D16" i="3" s="1"/>
  <c r="D44" i="3" s="1"/>
  <c r="H41" i="2"/>
  <c r="G41" i="2"/>
  <c r="H40" i="2"/>
  <c r="G40" i="2"/>
  <c r="H39" i="2"/>
  <c r="G39" i="2"/>
  <c r="H36" i="2"/>
  <c r="G36" i="2"/>
  <c r="F33" i="2"/>
  <c r="F45" i="2" s="1"/>
  <c r="H32" i="2"/>
  <c r="G32" i="2"/>
  <c r="H31" i="2"/>
  <c r="G31" i="2"/>
  <c r="H30" i="2"/>
  <c r="G30" i="2"/>
  <c r="F30" i="2"/>
  <c r="E30" i="2"/>
  <c r="D30" i="2"/>
  <c r="H29" i="2"/>
  <c r="G29" i="2"/>
  <c r="H28" i="2"/>
  <c r="G28" i="2"/>
  <c r="H27" i="2"/>
  <c r="G27" i="2"/>
  <c r="H26" i="2"/>
  <c r="G26" i="2"/>
  <c r="H25" i="2"/>
  <c r="G25" i="2"/>
  <c r="H24" i="2"/>
  <c r="G24" i="2"/>
  <c r="H23" i="2"/>
  <c r="G23" i="2"/>
  <c r="H22" i="2"/>
  <c r="G22" i="2"/>
  <c r="F21" i="2"/>
  <c r="H21" i="2" s="1"/>
  <c r="E21" i="2"/>
  <c r="D21" i="2"/>
  <c r="H20" i="2"/>
  <c r="G20" i="2"/>
  <c r="H19" i="2"/>
  <c r="G19" i="2"/>
  <c r="H18" i="2"/>
  <c r="G18" i="2"/>
  <c r="H17" i="2"/>
  <c r="G17" i="2"/>
  <c r="F17" i="2"/>
  <c r="E17" i="2"/>
  <c r="E33" i="2" s="1"/>
  <c r="D17" i="2"/>
  <c r="D33" i="2" s="1"/>
  <c r="D16" i="2"/>
  <c r="D44" i="2" s="1"/>
  <c r="H15" i="2"/>
  <c r="G15" i="2"/>
  <c r="H14" i="2"/>
  <c r="G14" i="2"/>
  <c r="F13" i="2"/>
  <c r="H13" i="2" s="1"/>
  <c r="E13" i="2"/>
  <c r="E16" i="2" s="1"/>
  <c r="D13" i="2"/>
  <c r="H12" i="2"/>
  <c r="G12" i="2"/>
  <c r="H11" i="2"/>
  <c r="G11" i="2"/>
  <c r="H10" i="2"/>
  <c r="G10" i="2"/>
  <c r="H9" i="2"/>
  <c r="G9" i="2"/>
  <c r="H8" i="2"/>
  <c r="G8" i="2"/>
  <c r="H7" i="2"/>
  <c r="G7" i="2"/>
  <c r="F6" i="2"/>
  <c r="G6" i="2" s="1"/>
  <c r="E6" i="2"/>
  <c r="D6" i="2"/>
  <c r="G77" i="4" l="1"/>
  <c r="E99" i="4"/>
  <c r="F109" i="4"/>
  <c r="I16" i="3"/>
  <c r="I44" i="3" s="1"/>
  <c r="M6" i="3"/>
  <c r="J13" i="3"/>
  <c r="E33" i="3"/>
  <c r="E45" i="3" s="1"/>
  <c r="D47" i="3"/>
  <c r="D45" i="3"/>
  <c r="E16" i="3"/>
  <c r="E44" i="3" s="1"/>
  <c r="M17" i="3"/>
  <c r="M30" i="3"/>
  <c r="J6" i="3"/>
  <c r="F33" i="3"/>
  <c r="F45" i="3" s="1"/>
  <c r="L6" i="3"/>
  <c r="H18" i="4"/>
  <c r="G15" i="4"/>
  <c r="G41" i="4"/>
  <c r="F11" i="4"/>
  <c r="F10" i="4" s="1"/>
  <c r="H15" i="4"/>
  <c r="G18" i="4"/>
  <c r="H21" i="4"/>
  <c r="E45" i="4"/>
  <c r="E108" i="4" s="1"/>
  <c r="H61" i="4"/>
  <c r="H28" i="4"/>
  <c r="G46" i="4"/>
  <c r="E100" i="4"/>
  <c r="H54" i="4"/>
  <c r="G106" i="4"/>
  <c r="H106" i="4"/>
  <c r="H46" i="4"/>
  <c r="H109" i="4" s="1"/>
  <c r="H88" i="4"/>
  <c r="F100" i="4"/>
  <c r="D11" i="4"/>
  <c r="D10" i="4" s="1"/>
  <c r="D107" i="4" s="1"/>
  <c r="G12" i="4"/>
  <c r="F45" i="4"/>
  <c r="F108" i="4" s="1"/>
  <c r="G61" i="4"/>
  <c r="D99" i="4"/>
  <c r="E11" i="4"/>
  <c r="E10" i="4" s="1"/>
  <c r="H12" i="4"/>
  <c r="G54" i="4"/>
  <c r="F99" i="4"/>
  <c r="G21" i="4"/>
  <c r="G28" i="4"/>
  <c r="H41" i="4"/>
  <c r="D45" i="4"/>
  <c r="D108" i="4" s="1"/>
  <c r="G88" i="4"/>
  <c r="I34" i="3"/>
  <c r="M16" i="3"/>
  <c r="K16" i="3"/>
  <c r="G49" i="3"/>
  <c r="G48" i="3"/>
  <c r="E49" i="3"/>
  <c r="E48" i="3"/>
  <c r="E47" i="3"/>
  <c r="E35" i="3"/>
  <c r="E34" i="3"/>
  <c r="E37" i="3" s="1"/>
  <c r="E50" i="3" s="1"/>
  <c r="G35" i="3"/>
  <c r="D35" i="3"/>
  <c r="J44" i="3"/>
  <c r="D34" i="3"/>
  <c r="D37" i="3" s="1"/>
  <c r="D50" i="3" s="1"/>
  <c r="L44" i="3"/>
  <c r="I48" i="3"/>
  <c r="K33" i="3"/>
  <c r="I49" i="3"/>
  <c r="M33" i="3"/>
  <c r="I47" i="3"/>
  <c r="K13" i="3"/>
  <c r="J16" i="3"/>
  <c r="J21" i="3"/>
  <c r="D48" i="3"/>
  <c r="M13" i="3"/>
  <c r="K21" i="3"/>
  <c r="G47" i="3"/>
  <c r="J17" i="3"/>
  <c r="L21" i="3"/>
  <c r="D49" i="3"/>
  <c r="K17" i="3"/>
  <c r="M21" i="3"/>
  <c r="G34" i="3"/>
  <c r="G37" i="3" s="1"/>
  <c r="G50" i="3" s="1"/>
  <c r="L16" i="3"/>
  <c r="J30" i="3"/>
  <c r="H33" i="3"/>
  <c r="D49" i="2"/>
  <c r="D45" i="2"/>
  <c r="D48" i="2"/>
  <c r="E34" i="2"/>
  <c r="E37" i="2" s="1"/>
  <c r="E35" i="2"/>
  <c r="E38" i="2" s="1"/>
  <c r="E44" i="2"/>
  <c r="E47" i="2"/>
  <c r="E45" i="2"/>
  <c r="E49" i="2"/>
  <c r="G45" i="2"/>
  <c r="D47" i="2"/>
  <c r="D35" i="2"/>
  <c r="D46" i="2"/>
  <c r="G13" i="2"/>
  <c r="F16" i="2"/>
  <c r="H33" i="2"/>
  <c r="E46" i="2"/>
  <c r="F49" i="2"/>
  <c r="G33" i="2"/>
  <c r="H6" i="2"/>
  <c r="G21" i="2"/>
  <c r="D34" i="2"/>
  <c r="D37" i="2" s="1"/>
  <c r="F46" i="2"/>
  <c r="F47" i="2"/>
  <c r="F48" i="2"/>
  <c r="F48" i="3" l="1"/>
  <c r="F49" i="3"/>
  <c r="I35" i="3"/>
  <c r="H35" i="3"/>
  <c r="J35" i="3" s="1"/>
  <c r="H45" i="3"/>
  <c r="F34" i="3"/>
  <c r="F37" i="3" s="1"/>
  <c r="F50" i="3" s="1"/>
  <c r="E38" i="3"/>
  <c r="E51" i="3" s="1"/>
  <c r="F35" i="3"/>
  <c r="F47" i="3"/>
  <c r="E107" i="4"/>
  <c r="E97" i="4"/>
  <c r="F107" i="4"/>
  <c r="G107" i="4" s="1"/>
  <c r="F97" i="4"/>
  <c r="H97" i="4" s="1"/>
  <c r="G109" i="4"/>
  <c r="H10" i="4"/>
  <c r="H11" i="4"/>
  <c r="F9" i="4"/>
  <c r="F101" i="4" s="1"/>
  <c r="E44" i="4"/>
  <c r="E105" i="4" s="1"/>
  <c r="F98" i="4"/>
  <c r="F103" i="4"/>
  <c r="E103" i="4"/>
  <c r="G11" i="4"/>
  <c r="E98" i="4"/>
  <c r="E9" i="4"/>
  <c r="E101" i="4" s="1"/>
  <c r="H101" i="4" s="1"/>
  <c r="H100" i="4"/>
  <c r="G100" i="4"/>
  <c r="D9" i="4"/>
  <c r="D98" i="4"/>
  <c r="D97" i="4"/>
  <c r="G97" i="4" s="1"/>
  <c r="D44" i="4"/>
  <c r="D104" i="4" s="1"/>
  <c r="G99" i="4"/>
  <c r="H99" i="4"/>
  <c r="H45" i="4"/>
  <c r="F44" i="4"/>
  <c r="G45" i="4"/>
  <c r="D103" i="4"/>
  <c r="G10" i="4"/>
  <c r="E104" i="4"/>
  <c r="L35" i="3"/>
  <c r="H47" i="3"/>
  <c r="D38" i="3"/>
  <c r="D51" i="3" s="1"/>
  <c r="M44" i="3"/>
  <c r="K44" i="3"/>
  <c r="L46" i="3"/>
  <c r="J46" i="3"/>
  <c r="M46" i="3"/>
  <c r="K46" i="3"/>
  <c r="G38" i="3"/>
  <c r="G51" i="3" s="1"/>
  <c r="H49" i="3"/>
  <c r="H48" i="3"/>
  <c r="J33" i="3"/>
  <c r="L33" i="3"/>
  <c r="M49" i="3"/>
  <c r="K49" i="3"/>
  <c r="M48" i="3"/>
  <c r="K48" i="3"/>
  <c r="I37" i="3"/>
  <c r="I38" i="3" s="1"/>
  <c r="M34" i="3"/>
  <c r="K34" i="3"/>
  <c r="K47" i="3"/>
  <c r="M47" i="3"/>
  <c r="H34" i="3"/>
  <c r="M45" i="3"/>
  <c r="K45" i="3"/>
  <c r="M35" i="3"/>
  <c r="K35" i="3"/>
  <c r="G47" i="2"/>
  <c r="G46" i="2"/>
  <c r="D52" i="2"/>
  <c r="D50" i="2"/>
  <c r="E53" i="2"/>
  <c r="E51" i="2"/>
  <c r="E50" i="2"/>
  <c r="E52" i="2"/>
  <c r="F34" i="2"/>
  <c r="H16" i="2"/>
  <c r="G16" i="2"/>
  <c r="F44" i="2"/>
  <c r="G44" i="2" s="1"/>
  <c r="F35" i="2"/>
  <c r="H49" i="2"/>
  <c r="G49" i="2"/>
  <c r="D38" i="2"/>
  <c r="H48" i="2"/>
  <c r="G48" i="2"/>
  <c r="H107" i="4" l="1"/>
  <c r="F38" i="3"/>
  <c r="F51" i="3" s="1"/>
  <c r="H103" i="4"/>
  <c r="F102" i="4"/>
  <c r="H98" i="4"/>
  <c r="G98" i="4"/>
  <c r="G103" i="4"/>
  <c r="H9" i="4"/>
  <c r="F93" i="4"/>
  <c r="H44" i="4"/>
  <c r="G44" i="4"/>
  <c r="F105" i="4"/>
  <c r="D92" i="4"/>
  <c r="D102" i="4"/>
  <c r="G102" i="4" s="1"/>
  <c r="E92" i="4"/>
  <c r="E102" i="4"/>
  <c r="H102" i="4" s="1"/>
  <c r="D93" i="4"/>
  <c r="D105" i="4"/>
  <c r="D101" i="4"/>
  <c r="G101" i="4" s="1"/>
  <c r="F104" i="4"/>
  <c r="F92" i="4"/>
  <c r="H108" i="4"/>
  <c r="G108" i="4"/>
  <c r="E93" i="4"/>
  <c r="G9" i="4"/>
  <c r="I51" i="3"/>
  <c r="M38" i="3"/>
  <c r="K38" i="3"/>
  <c r="H37" i="3"/>
  <c r="J34" i="3"/>
  <c r="L34" i="3"/>
  <c r="J48" i="3"/>
  <c r="L48" i="3"/>
  <c r="L45" i="3"/>
  <c r="J45" i="3"/>
  <c r="L49" i="3"/>
  <c r="J49" i="3"/>
  <c r="I50" i="3"/>
  <c r="M37" i="3"/>
  <c r="K37" i="3"/>
  <c r="L47" i="3"/>
  <c r="J47" i="3"/>
  <c r="H35" i="2"/>
  <c r="G35" i="2"/>
  <c r="H34" i="2"/>
  <c r="G34" i="2"/>
  <c r="F37" i="2"/>
  <c r="D53" i="2"/>
  <c r="D51" i="2"/>
  <c r="H105" i="4" l="1"/>
  <c r="G105" i="4"/>
  <c r="G92" i="4"/>
  <c r="H92" i="4"/>
  <c r="H104" i="4"/>
  <c r="G104" i="4"/>
  <c r="G93" i="4"/>
  <c r="H93" i="4"/>
  <c r="K51" i="3"/>
  <c r="M51" i="3"/>
  <c r="M50" i="3"/>
  <c r="K50" i="3"/>
  <c r="H50" i="3"/>
  <c r="L37" i="3"/>
  <c r="J37" i="3"/>
  <c r="H38" i="3"/>
  <c r="F50" i="2"/>
  <c r="H37" i="2"/>
  <c r="F52" i="2"/>
  <c r="G37" i="2"/>
  <c r="F38" i="2"/>
  <c r="L50" i="3" l="1"/>
  <c r="J50" i="3"/>
  <c r="H51" i="3"/>
  <c r="L38" i="3"/>
  <c r="J38" i="3"/>
  <c r="G38" i="2"/>
  <c r="F53" i="2"/>
  <c r="F51" i="2"/>
  <c r="H38" i="2"/>
  <c r="H52" i="2"/>
  <c r="G52" i="2"/>
  <c r="G50" i="2"/>
  <c r="H50" i="2"/>
  <c r="L51" i="3" l="1"/>
  <c r="J51" i="3"/>
  <c r="G51" i="2"/>
  <c r="H51" i="2"/>
  <c r="G53" i="2"/>
  <c r="H53" i="2"/>
</calcChain>
</file>

<file path=xl/sharedStrings.xml><?xml version="1.0" encoding="utf-8"?>
<sst xmlns="http://schemas.openxmlformats.org/spreadsheetml/2006/main" count="1049" uniqueCount="506">
  <si>
    <t>FINANČNI NAČRT ZA LETO 2026</t>
  </si>
  <si>
    <t>JRZ</t>
  </si>
  <si>
    <t>Kraj in datum:</t>
  </si>
  <si>
    <t>Oseba odgovorna za sestavljanje:</t>
  </si>
  <si>
    <t>Odgovorna oseba:</t>
  </si>
  <si>
    <t>Ime in priimek</t>
  </si>
  <si>
    <t>Elektronski naslov:</t>
  </si>
  <si>
    <t>FINANČNI NAČRT ZA LETO 2026 - Splošni del</t>
  </si>
  <si>
    <t>NAČRT IZKAZA PRIHODKOV IN ODHODKOV DOLOČENIH UPORABNIKOV</t>
  </si>
  <si>
    <t>v evrih, s centi</t>
  </si>
  <si>
    <t>Členitev kontov</t>
  </si>
  <si>
    <t>NAZIV KONTA</t>
  </si>
  <si>
    <t>Oznaka za AOP</t>
  </si>
  <si>
    <t>Realizacija 2024</t>
  </si>
  <si>
    <t>Ocena realizacije 2025</t>
  </si>
  <si>
    <t>Finančni načrt za leto 2026</t>
  </si>
  <si>
    <t>Primerjava Finančni načrt 2026/realizacija 2024</t>
  </si>
  <si>
    <t>Primerjava Finančni načrt 2026/ocena realizacije 2025</t>
  </si>
  <si>
    <t>a</t>
  </si>
  <si>
    <t>b</t>
  </si>
  <si>
    <t>c</t>
  </si>
  <si>
    <t>d</t>
  </si>
  <si>
    <t>e</t>
  </si>
  <si>
    <t>f=e/c*100</t>
  </si>
  <si>
    <t>g=e/d*100</t>
  </si>
  <si>
    <t>A) PRIHODKI OD POSLOVANJA '(861+862-863+864)</t>
  </si>
  <si>
    <t>PRIHODKI IZ JAVNIH FINANC IN NEJAVNIH VIROV ZA OPRAVLJANJE JAVNE SLUŽBE</t>
  </si>
  <si>
    <t>POVEČANJE VREDNOSTI ZALOG</t>
  </si>
  <si>
    <t>ZMANJŠANJE VREDNOSTI ZALOG</t>
  </si>
  <si>
    <t>PRIHODKI OD PRODAJE PROIZVODOV, BLAGA IN STORITEV NA TRGU</t>
  </si>
  <si>
    <t>B) FINANČNI PRIHODKI</t>
  </si>
  <si>
    <t>C) DRUGI PRIHODKI</t>
  </si>
  <si>
    <t>Č) PREVREDNOTOVALNI POSLOVNI PRIHODKI (868+869)</t>
  </si>
  <si>
    <t>del 764</t>
  </si>
  <si>
    <t>PRIHODKI OD PRODAJE OSNOVNIH SREDSTEV</t>
  </si>
  <si>
    <t>DRUGI PREVREDNOTOVALNI POSLOVNI PRIHODKI</t>
  </si>
  <si>
    <t>D) CELOTNI PRIHODKI (860+865+866+867)</t>
  </si>
  <si>
    <t>E) STROŠKI BLAGA, MATERIALA IN STORITEV (872+873+874)</t>
  </si>
  <si>
    <t>del 466</t>
  </si>
  <si>
    <t>STROŠKI PRODANIH ZALOG</t>
  </si>
  <si>
    <t>STROŠKI MATERIALA</t>
  </si>
  <si>
    <t>STROŠKI STORITEV</t>
  </si>
  <si>
    <t>F) STROŠKI DELA (876+877+878)</t>
  </si>
  <si>
    <t>del 464</t>
  </si>
  <si>
    <t>PLAČE IN NADOMESTILA PLAČ</t>
  </si>
  <si>
    <t>PRISPEVKI ZA SOCIALNO VARNOST DELODAJALCEV</t>
  </si>
  <si>
    <t>DRUGI STROŠKI DELA</t>
  </si>
  <si>
    <t>G) AMORTIZACIJA</t>
  </si>
  <si>
    <t>H) REZERVACIJE</t>
  </si>
  <si>
    <t>J)  DRUGI STROŠKI</t>
  </si>
  <si>
    <t>K) FINANČNI ODHODKI</t>
  </si>
  <si>
    <t>L) DRUGI ODHODKI</t>
  </si>
  <si>
    <t>M ) PREVREDNOTOVALNI POSLOVNI ODHODKI (885+886)</t>
  </si>
  <si>
    <t>del 469</t>
  </si>
  <si>
    <t>ODHODKI OD PRODAJE OSNOVNIH SREDSTEV</t>
  </si>
  <si>
    <t>OSTALI PREVREDNOTOVALNI POSLOVNI ODHODKI</t>
  </si>
  <si>
    <t>N) CELOTNI ODHODKI (871+875+879+880+881+882+883+884)</t>
  </si>
  <si>
    <t>O) PRESEŽEK PRIHODKOV (870-887)</t>
  </si>
  <si>
    <t>P) PRESEŽEK ODHODKOV (887-870)</t>
  </si>
  <si>
    <t>del 80</t>
  </si>
  <si>
    <t>Davek od dohodka pravnih oseb</t>
  </si>
  <si>
    <t>Presežek prihodkov obračunskega obdobja z upoštevanjem davka od dohodka (888-890)</t>
  </si>
  <si>
    <t>Presežek odhodkov obračunskega obdobja z upoštevanjem davka od dohodka (889+890)</t>
  </si>
  <si>
    <t>Presežek prihodkov iz prejšnjih let, namenjen pokritju odhodkov obračunskega obdobja</t>
  </si>
  <si>
    <t>Povprečno število zaposlenih na podlagi delovnih ur v obračunskem obdobju (celo število)</t>
  </si>
  <si>
    <t>Število mesecev poslovanja</t>
  </si>
  <si>
    <t>Naziv kazalnika</t>
  </si>
  <si>
    <t>Formula</t>
  </si>
  <si>
    <t>Celotni prihodki na zaposlenega (v EUR)</t>
  </si>
  <si>
    <t>AOP 870/894</t>
  </si>
  <si>
    <t>Celotni odhodki na zaposlenega (v EUR)</t>
  </si>
  <si>
    <t>AOP 887/894</t>
  </si>
  <si>
    <t>Stroški dela na zaposlenega (v EUR)</t>
  </si>
  <si>
    <t>AOP 875/894</t>
  </si>
  <si>
    <t>Delež stroškov dela v celotnih odhodkih (v %)</t>
  </si>
  <si>
    <t>AOP 875/887*100</t>
  </si>
  <si>
    <t>Delež stroškov materiala v celotnih odhodkih (v %)</t>
  </si>
  <si>
    <t>AOP 873/887*100</t>
  </si>
  <si>
    <t>Delež stroškov storitev v celotnih odhodkih (v %)</t>
  </si>
  <si>
    <t>AOP 874/887*100</t>
  </si>
  <si>
    <t>Presežek prihodkov po plačilu davka v celotnih prihodkih (v %)</t>
  </si>
  <si>
    <t>AOP 891/870*100</t>
  </si>
  <si>
    <t>Presežek odhodkov po plačilu davka v celotnih prihodkih (v %)</t>
  </si>
  <si>
    <t>AOP 892/870*100</t>
  </si>
  <si>
    <t>Presežek prihodkov nad odhodki po plačilu davka na zaposlenega (v EUR)</t>
  </si>
  <si>
    <t>AOP 891/894</t>
  </si>
  <si>
    <t>Presežek odhodkov nad prihodki po plačilu davka na zaposlenega (v EUR)</t>
  </si>
  <si>
    <t>AOP 892/894</t>
  </si>
  <si>
    <t>IZPOLNJUJE SAMO RUDOLFOVO</t>
  </si>
  <si>
    <t>NAČRT PRIHODKOV IN ODHODKOV DOLOČENIH UPORABNIKOV</t>
  </si>
  <si>
    <t>Realizacija za leto 2024</t>
  </si>
  <si>
    <t>Ocena realizacije za leto 2025</t>
  </si>
  <si>
    <t>Primerjava</t>
  </si>
  <si>
    <t>Naziv konta</t>
  </si>
  <si>
    <t>Skupaj</t>
  </si>
  <si>
    <t>31. člen sklepa o ustanovitvi: Vir ARIS</t>
  </si>
  <si>
    <t>Proračun - drugo</t>
  </si>
  <si>
    <t>Trg</t>
  </si>
  <si>
    <t>Finančni načrt 2026/Ocena realizacije 2025 skupaj</t>
  </si>
  <si>
    <t>Finančni načrt 2026/Ocena realizacije 2025 po sklepu o ustanovitvi</t>
  </si>
  <si>
    <t>Finančni načrt 2026/Ocena realizacije 2025 Proračun-drugo</t>
  </si>
  <si>
    <t>Finančni načrt 2026/Ocena realizacije 2025 Trg</t>
  </si>
  <si>
    <t>c=d+e+f</t>
  </si>
  <si>
    <t>f</t>
  </si>
  <si>
    <t>g=h+i+j</t>
  </si>
  <si>
    <t>h</t>
  </si>
  <si>
    <t>i</t>
  </si>
  <si>
    <t>j</t>
  </si>
  <si>
    <t>k=l+m+n</t>
  </si>
  <si>
    <t>l</t>
  </si>
  <si>
    <t>m</t>
  </si>
  <si>
    <t>n</t>
  </si>
  <si>
    <t>o=k/g*100</t>
  </si>
  <si>
    <t>p=l/h*100</t>
  </si>
  <si>
    <t>r=m/i*100</t>
  </si>
  <si>
    <t>n=n/j*100</t>
  </si>
  <si>
    <t>PRIHODKI OD IZ JAVNIH FINANC IN NEJAVNIH VIROV ZA OPRAVLJANJE JAVNE SLUŽBE</t>
  </si>
  <si>
    <t>Realizacija 2024 JAVNA SLUŽBA</t>
  </si>
  <si>
    <t>Realizacija 2024 TRG</t>
  </si>
  <si>
    <t>Ocena realizacije 2025 JAVNA SLUŽBA</t>
  </si>
  <si>
    <t>Ocena realizacije 2025 TRG</t>
  </si>
  <si>
    <t>Finančni načrt 2026 JAVNA SLUŽBA</t>
  </si>
  <si>
    <t>Finančni načrt 2026 TRG</t>
  </si>
  <si>
    <t>Primerjava Finančni načrt JS 2026/realizacija JS 2024</t>
  </si>
  <si>
    <t>Primerjava finančni načrt 2026 trg/ realizacija trg 2024</t>
  </si>
  <si>
    <t>Primerjava Finančni načrt JS 2026/ocena realizacije JS 2025</t>
  </si>
  <si>
    <t>Primerjava finančni načrt 2026 trg/ ocena realizacije trg 2025</t>
  </si>
  <si>
    <t>g</t>
  </si>
  <si>
    <t>i=g/c*100</t>
  </si>
  <si>
    <t>j=h/d*100</t>
  </si>
  <si>
    <t>k=g/e*100</t>
  </si>
  <si>
    <t>l=h/f*100</t>
  </si>
  <si>
    <t>NAČRT</t>
  </si>
  <si>
    <t>AOP 670/894</t>
  </si>
  <si>
    <t>AOP 687/894</t>
  </si>
  <si>
    <t>AOP 675/894</t>
  </si>
  <si>
    <t>Delež stroškov dela v celotnih odhodkih - indeks (v %)</t>
  </si>
  <si>
    <t>AOP 675/687*100</t>
  </si>
  <si>
    <t>AOP 673/687 *100</t>
  </si>
  <si>
    <t>AOP 674/687 *100</t>
  </si>
  <si>
    <t>Presežek prihodkov po plačilu davka v celotnih prihodkih  (v %)</t>
  </si>
  <si>
    <t>AOP 691/670*100</t>
  </si>
  <si>
    <t>Presežek odhodkov po plačilu davka v celotnih prihodkih  (v %)</t>
  </si>
  <si>
    <t>AOP 692/670*100</t>
  </si>
  <si>
    <t xml:space="preserve">NAČRT IZKAZA PRIHODKOV IN ODHODKOV DOLOČENIH UPORABNIKOV (po načelu denarnega toka v EUR) </t>
  </si>
  <si>
    <t>Primerjava Finančni načrt 2026/Ocena realizacije 2025</t>
  </si>
  <si>
    <t>a1</t>
  </si>
  <si>
    <t>I. SKUPAJ PRIHODKI (402+431)</t>
  </si>
  <si>
    <t>1. PRIHODKI ZA IZVAJANJE JAVNE SLUŽBE
(403+420)</t>
  </si>
  <si>
    <t>A. Prihodki iz sredstev javnih financ
(404+407+410+413+418+419)</t>
  </si>
  <si>
    <t>a. Prejeta sredstva iz državnega proračuna
(405+406)</t>
  </si>
  <si>
    <t>del 7400</t>
  </si>
  <si>
    <t xml:space="preserve">Prejeta sredstva iz državnega proračuna za tekočo porabo </t>
  </si>
  <si>
    <t xml:space="preserve">Prejeta sredstva iz državnega proračuna za investicije </t>
  </si>
  <si>
    <t>b. Prejeta sredstva iz občinskih proračunov 
(408+409)</t>
  </si>
  <si>
    <t>del 7401</t>
  </si>
  <si>
    <t>Prejeta sredstva iz občinskih proračunov za tekočo porabo</t>
  </si>
  <si>
    <t>Prejeta sredstva iz občinskih proračunov za investicije</t>
  </si>
  <si>
    <t>c. Prejeta sredstva iz skladov socialnega zavarovanja
(411+412)</t>
  </si>
  <si>
    <t>del 7402</t>
  </si>
  <si>
    <t>Prejeta sredstva iz skladov socialnega zavarovanja za tekočo porabo</t>
  </si>
  <si>
    <t>Prejeta sredstva iz skladov socialnega zavarovanja za investicije</t>
  </si>
  <si>
    <t>d. Prejeta sredstva iz javnih skladov, javnih agencij in javnih zavodov
(414+415+416+417)</t>
  </si>
  <si>
    <t>del 7403</t>
  </si>
  <si>
    <t>Prejeta sredstva izjavnih skladov za tekočo porabo</t>
  </si>
  <si>
    <t>Prejeta sredstva iz javnih skladov za investicije</t>
  </si>
  <si>
    <t>del 7404</t>
  </si>
  <si>
    <t>Prejeta sredstva iz javnih agencij in javnih zavodov za tekočo porabo</t>
  </si>
  <si>
    <t>Prejeta sredstva iz javnih agencij in javnih zavodov za investicije</t>
  </si>
  <si>
    <t>del 740</t>
  </si>
  <si>
    <t>e. Prejeta sredstva iz proračunov iz naslova tujih donacij</t>
  </si>
  <si>
    <t>PREJETA SREDSTVA IZ DRŽAVNEGA PRORAČUNA IZ SREDSTEV PRORAČUNA EU IN IZ DRUGIH DRŽAV</t>
  </si>
  <si>
    <t>B) Drugi prihodki za izvajanje dejavnosti javne službe
(422+423+487+424+425+426+427+488+489+490+429+430)</t>
  </si>
  <si>
    <t>del 7102</t>
  </si>
  <si>
    <t>Prihodki od obresti</t>
  </si>
  <si>
    <t>Prihodki od udeležbe na dobičku in dividend ter presežkov prihodkov nad odhodki</t>
  </si>
  <si>
    <t>Prihodki od premoženja</t>
  </si>
  <si>
    <t>Drugi nedavčni prihodki</t>
  </si>
  <si>
    <t>KAPITALSKI PRIHODKI</t>
  </si>
  <si>
    <t>PREJETE DONACIJE IZ DOMAČIH VIROV</t>
  </si>
  <si>
    <t>PREJETE DONACIJE IZ TUJINE</t>
  </si>
  <si>
    <t>PREJETA SREDSTVA IZ PRORAČUNA EU IZ STRUKTURNIH SKLADOV</t>
  </si>
  <si>
    <t>PREJETA SREDSTVA IZ PRORAČUNA EU IZ KOHEZIJSKEGA SKLADA</t>
  </si>
  <si>
    <t>PREJETA SREDSTVA IZ PRORAČUNA EU ZA IZVAJANJE CENTRALIZIRANIH IN DRUGIH PROGRAMOV EU</t>
  </si>
  <si>
    <t>OSTALA PREJETA SREDSTVA IZ PRORAČUNA EU</t>
  </si>
  <si>
    <t>PREJETA SREDSTVA OD DRUGIH EVROPSKIH INSTITUCIJ IN IZ DRUGIH DRŽAV</t>
  </si>
  <si>
    <t>2. PRIHODKI OD PRODAJE BLAGA IN STORITEV NA TRGU
(432 +433)</t>
  </si>
  <si>
    <t>Prihodki od prodaje blaga in storitev na trgu</t>
  </si>
  <si>
    <t>II. SKUPAJ ODHODKI (438+481)</t>
  </si>
  <si>
    <t>1. ODHODKI ZA IZVAJANJE JAVNE SLUŽBE
(439+447+453+464+465+466+467+468+469+470)</t>
  </si>
  <si>
    <t>A. Plače in drugi izdatki zaposlenim
(440+441+442+443+444+445+446)</t>
  </si>
  <si>
    <t>del 4000</t>
  </si>
  <si>
    <t>Plače in dodatki</t>
  </si>
  <si>
    <t>del 4001</t>
  </si>
  <si>
    <t>Regres za letni dopust</t>
  </si>
  <si>
    <t>del 4002</t>
  </si>
  <si>
    <t>Povračila in nadomestila</t>
  </si>
  <si>
    <t>del 4003</t>
  </si>
  <si>
    <t>Sredstva za delovno uspešnost</t>
  </si>
  <si>
    <t>del 4004</t>
  </si>
  <si>
    <t>Sredstva za nadurno delo</t>
  </si>
  <si>
    <t>del 4005</t>
  </si>
  <si>
    <t>Plače za delo nerezidentov po pogodbi</t>
  </si>
  <si>
    <t>del 4009</t>
  </si>
  <si>
    <t>Drugi izdatki zaposlenim</t>
  </si>
  <si>
    <t>B. Prispevki delodajalcev za socialno varnost
(448+449+450+451+491+452)</t>
  </si>
  <si>
    <t>del 4010</t>
  </si>
  <si>
    <t>Prispevek za pokojninsko in invalidsko zavarovanje</t>
  </si>
  <si>
    <t>del 4011</t>
  </si>
  <si>
    <t>Prispevek za zdravstveno zavarovanje</t>
  </si>
  <si>
    <t>del 4012</t>
  </si>
  <si>
    <t>Prispevek za zaposlovanje</t>
  </si>
  <si>
    <t>del 4013</t>
  </si>
  <si>
    <t>Prispevek za starševsko varstvo</t>
  </si>
  <si>
    <t>del 4014</t>
  </si>
  <si>
    <t>Prispevek za dolgotrajno oskrbo</t>
  </si>
  <si>
    <t>del 4015</t>
  </si>
  <si>
    <t>Premije kolektivnega dodatnega pokojninskega zavarovanja, na podlagi ZKDPZJU</t>
  </si>
  <si>
    <t>C. Izdatki za blago in storitve za izvajanje javne službe
(454+455+456+457+458+459+460+461+463)</t>
  </si>
  <si>
    <t>del 4020</t>
  </si>
  <si>
    <t xml:space="preserve">Pisarniški in splošni material in storitve </t>
  </si>
  <si>
    <t>del 4021</t>
  </si>
  <si>
    <t>Posebni material in storitve</t>
  </si>
  <si>
    <t>del 4022</t>
  </si>
  <si>
    <t>Energija, voda, komunalne storitve in komunikacije</t>
  </si>
  <si>
    <t>del 4023</t>
  </si>
  <si>
    <t>Prevozni stroški in storitve</t>
  </si>
  <si>
    <t>del 4024</t>
  </si>
  <si>
    <t>Izdatki za službena potovanja</t>
  </si>
  <si>
    <t>del 4025</t>
  </si>
  <si>
    <t>Tekoče vzdrževanje</t>
  </si>
  <si>
    <t>del 4026</t>
  </si>
  <si>
    <t>Poslovne najemnine in zakupnine</t>
  </si>
  <si>
    <t>del 4027</t>
  </si>
  <si>
    <t>Kazni in odškodnine</t>
  </si>
  <si>
    <t>del 4029</t>
  </si>
  <si>
    <t>Drugi operativni odhodki</t>
  </si>
  <si>
    <t>D. PLAČILA DOMAČIH OBRESTI</t>
  </si>
  <si>
    <t>E. PLAČILA TUJIH OBRESTI</t>
  </si>
  <si>
    <t>F. SUBVENCIJE</t>
  </si>
  <si>
    <t>G. TRANSFERI POSAMEZNIKOM IN GOSPODINJSTVOM</t>
  </si>
  <si>
    <t>H. TRANSFERI NEPRIDOBITNIM ORGANIZACIJAM IN USTANOVAM</t>
  </si>
  <si>
    <t>I. DRUGI TEKOČI DOMAČI TRANSFERI</t>
  </si>
  <si>
    <t>J. Investicijski odhodki
(471+472+473+474+475+476+477+478+479+480)</t>
  </si>
  <si>
    <t>Nakup zgradb in prostorov</t>
  </si>
  <si>
    <t>Nakup prevoznih sredstev</t>
  </si>
  <si>
    <t>Nakup opreme</t>
  </si>
  <si>
    <t>Nakup drugih osnovnih sredstev</t>
  </si>
  <si>
    <t>Novogradnje, rekonstrukcije in adaptacije</t>
  </si>
  <si>
    <t>Investicijsko vzdrževanje in obnove</t>
  </si>
  <si>
    <t>Nakup zemljišč in naravnih bogastev</t>
  </si>
  <si>
    <t>Nakup nematerialnega premoženja</t>
  </si>
  <si>
    <t>Študije o izvedljivosti projektov, projektna dokumentacija, nadzor in investicijski inženiring</t>
  </si>
  <si>
    <t>Nakup blagovnih rezerv in intervencijskih zalog</t>
  </si>
  <si>
    <t>2. ODHODKI IZ NASLOVA PRODAJE BLAGA IN STORITEV NA TRGU
(482+483+484)</t>
  </si>
  <si>
    <t>del 400</t>
  </si>
  <si>
    <t>A. Plače in drugi izdatki zaposlenim iz naslova prodaje blaga in storitev na trgu</t>
  </si>
  <si>
    <t>del 401</t>
  </si>
  <si>
    <t>B. Prispevki delodajalcev za socialno varnost iz naslova prodaje blaga in storitev na trgu</t>
  </si>
  <si>
    <t>del 402</t>
  </si>
  <si>
    <t>C. Izdatki za blago in storitve iz naslova prodaje blaga in storitev na trgu</t>
  </si>
  <si>
    <t>III/1 PRESEŽEK PRIHODKOV NAD ODHODKI
(401-437)</t>
  </si>
  <si>
    <t>III/2 PRESEŽEK ODHODKOV NAD PRIHODKI
(437-401)</t>
  </si>
  <si>
    <t>Presežek prihodkov nad odhodki javna služba (v EUR)</t>
  </si>
  <si>
    <t>AOP 402-438</t>
  </si>
  <si>
    <t>Presežek prihodkov nad odhodki javna služba (v %)</t>
  </si>
  <si>
    <t>AOP 402/438*100</t>
  </si>
  <si>
    <t>Presežek prihodkov nad odhodki na trgu (v EUR)</t>
  </si>
  <si>
    <t>AOP 431-481</t>
  </si>
  <si>
    <t>Presežek prihodkov nad odhodki na trgu (v %)</t>
  </si>
  <si>
    <t>AOP 431/481*100</t>
  </si>
  <si>
    <t>Delež prihodkov javne službe v vseh prihodkih (v %)</t>
  </si>
  <si>
    <t>AOP 402/401*100</t>
  </si>
  <si>
    <t>Delež prihodkov na trgu v vseh prihodkih (v %)</t>
  </si>
  <si>
    <t>AOP 431/401*100</t>
  </si>
  <si>
    <t>Razlika med prihodki državnega proračuna in odhodki za izvajanje javne službe (v EUR)</t>
  </si>
  <si>
    <t>AOP 404-438</t>
  </si>
  <si>
    <t>Delež odhodkov javne službe v vseh odhodkih (v %)</t>
  </si>
  <si>
    <t>AOP 438/437*100</t>
  </si>
  <si>
    <t>Delež odhodkov na trgu v vseh odhodkih (v %)</t>
  </si>
  <si>
    <t>AOP 481/437*100</t>
  </si>
  <si>
    <t>% prispevkov za socialno varnost v plačah</t>
  </si>
  <si>
    <t>AOP
 (447-452)/(440+443+444+445)*100</t>
  </si>
  <si>
    <t>Prihodki za izvajanje javne službe na zaposlenega (v EUR)</t>
  </si>
  <si>
    <t>AOP 402/894</t>
  </si>
  <si>
    <t>Odhodki za izvajanje javne službe na zaposlenega (v EUR)</t>
  </si>
  <si>
    <t>AOP 438/894</t>
  </si>
  <si>
    <t>Plače in drugi izdatki zaposlenim, prispevki in premije KDPZ na zaposelenega (v EUR)</t>
  </si>
  <si>
    <t>AOP (439+447)/894</t>
  </si>
  <si>
    <t xml:space="preserve">NAČRT IZKAZA PRIHODKOV IN ODHODKOV DOLOČENIH UPORABNIKOV po načelu denarnega toka (v EUR, S CENTI) </t>
  </si>
  <si>
    <t>V EUR, S CENTI</t>
  </si>
  <si>
    <t>s=n/j*100</t>
  </si>
  <si>
    <t>Prispevki za pokojninsko in invalidsko zavarovanje</t>
  </si>
  <si>
    <t>Prispevki za zdravstveno zavarovanje</t>
  </si>
  <si>
    <t>Prispevki za zaposlovanje</t>
  </si>
  <si>
    <t>Prispevki za starševsko varstvo</t>
  </si>
  <si>
    <t>NAČRT IZKAZA RAČUNA FINANČNIH TERJATEV IN NALOŽB DOLOČENIH UPORABNIKOV (po načelu denarnega toka)</t>
  </si>
  <si>
    <t>IV. PREJETA VRAČILA DANIH POSOJIL IN PRODAJA KAPITALSKIH DELEŽEV
(501 do 511)</t>
  </si>
  <si>
    <t>Prejeta vračila danih posojil od posameznikov in zasebnikov</t>
  </si>
  <si>
    <t>Prejeta vračila danih posojil od javnih skladov</t>
  </si>
  <si>
    <t>Prejeta vračila danih posojil od javnih podjetij in družb, ki so v lasti države ali občin</t>
  </si>
  <si>
    <t>Prejeta vračila danih posojil od finančnih institucij</t>
  </si>
  <si>
    <t>Prejeta vračila danih posojil od privatnih podjetij</t>
  </si>
  <si>
    <t>Prejeta vračila danih posojil od občin</t>
  </si>
  <si>
    <t>Prejeta vračila danih posojil iz tujine</t>
  </si>
  <si>
    <t>Prejeta vračila danih posojil državnemu proračunu</t>
  </si>
  <si>
    <t>Prejeta vračila danih posojil od javnih agencij in javnih zavodov</t>
  </si>
  <si>
    <t>Prejeta vračila plačanih poroštev</t>
  </si>
  <si>
    <t>ZMANJŠANJE FINANČNIH NALOŽB</t>
  </si>
  <si>
    <r>
      <t xml:space="preserve">V. DANA POSOJILA IN POVEČANJE FINANČNIH NALOŽB
</t>
    </r>
    <r>
      <rPr>
        <sz val="8"/>
        <rFont val="Arial CE"/>
        <charset val="238"/>
      </rPr>
      <t>(513 do 523)</t>
    </r>
  </si>
  <si>
    <t>Dana posojila posameznikom in zasebnikom</t>
  </si>
  <si>
    <t>Dana posojila javnim skladom</t>
  </si>
  <si>
    <t>Dana posojila javnim podjetjem in družbam, ki so v lasti države ali občin</t>
  </si>
  <si>
    <t>Dana posojila finančnim institucijam</t>
  </si>
  <si>
    <t>Dana posojila privatnim podjetjem</t>
  </si>
  <si>
    <t>Dana posojila občinam</t>
  </si>
  <si>
    <t>Dana posojila v tujino</t>
  </si>
  <si>
    <t>Dana posojila državnemu proračunu</t>
  </si>
  <si>
    <t>Dana posojila javnim agencijam in javnim zavodom</t>
  </si>
  <si>
    <t>Plačila zapadlih poroštev</t>
  </si>
  <si>
    <t>POVEČANJE FINANČNIH NALOŽB</t>
  </si>
  <si>
    <r>
      <t xml:space="preserve">VI/1 PREJETA MINUS DANA POSOJILA
</t>
    </r>
    <r>
      <rPr>
        <sz val="8"/>
        <rFont val="Arial CE"/>
        <charset val="238"/>
      </rPr>
      <t>(500-512)</t>
    </r>
  </si>
  <si>
    <r>
      <t xml:space="preserve">VI/2 DANA MINUS PREJETA POSOJILA
</t>
    </r>
    <r>
      <rPr>
        <sz val="8"/>
        <rFont val="Arial CE"/>
        <charset val="238"/>
      </rPr>
      <t>(512-500)</t>
    </r>
  </si>
  <si>
    <t>NAČRT IZKAZA RAČUNA FINANCIRANJA DOLOČENIH UPORABNIKOV (po načelu denarnega toka)</t>
  </si>
  <si>
    <r>
      <t xml:space="preserve">VII. ZADOLŽEVANJE 
</t>
    </r>
    <r>
      <rPr>
        <sz val="8"/>
        <rFont val="Arial CE"/>
        <charset val="238"/>
      </rPr>
      <t>(551+559)</t>
    </r>
  </si>
  <si>
    <r>
      <t xml:space="preserve"> Domače zadolževanje
</t>
    </r>
    <r>
      <rPr>
        <sz val="8"/>
        <rFont val="Arial CE"/>
        <charset val="238"/>
      </rPr>
      <t>(552+553+554+555+557+558)</t>
    </r>
  </si>
  <si>
    <t>Najeti krediti pri poslovnih bankah</t>
  </si>
  <si>
    <t>Najeti krediti pri drugih finančnih institucijah</t>
  </si>
  <si>
    <t>del 5003</t>
  </si>
  <si>
    <t>Najeti krediti pri državnem proračunu</t>
  </si>
  <si>
    <t>Najeti krediti pri proračunih občin</t>
  </si>
  <si>
    <t>Najeti krediti pri drugih javnih skladih</t>
  </si>
  <si>
    <t>Najeti krediti pri drugih domačih kreditodajalcih</t>
  </si>
  <si>
    <t>ZADOLŽEVANJE V TUJINI</t>
  </si>
  <si>
    <r>
      <t xml:space="preserve">VIII. ODPLAČILA DOLGA
</t>
    </r>
    <r>
      <rPr>
        <sz val="8"/>
        <rFont val="Arial CE"/>
        <charset val="238"/>
      </rPr>
      <t>(561+569)</t>
    </r>
  </si>
  <si>
    <r>
      <t xml:space="preserve">Odplačila domačega dolga
</t>
    </r>
    <r>
      <rPr>
        <sz val="8"/>
        <rFont val="Arial CE"/>
        <charset val="238"/>
      </rPr>
      <t>(562 +563+564+565+567+568)</t>
    </r>
  </si>
  <si>
    <t>Odplačila kreditov bankam</t>
  </si>
  <si>
    <t>Odplačila kreditv drugim finančnim institucijam</t>
  </si>
  <si>
    <t>del 5503</t>
  </si>
  <si>
    <t>Odplačila kreditov državnemu proračunu</t>
  </si>
  <si>
    <t>Odplačila kreditov proračunom občin</t>
  </si>
  <si>
    <t>Odplačila kreditov javnim skladom</t>
  </si>
  <si>
    <t>Odplačila kreditov drugim domačim kreditodajalecem</t>
  </si>
  <si>
    <t>ODPLAČILA DOLGA V TUJINO</t>
  </si>
  <si>
    <r>
      <t xml:space="preserve">IX/1 NETO ZADOLŽEVANJE
</t>
    </r>
    <r>
      <rPr>
        <sz val="8"/>
        <rFont val="Arial CE"/>
        <charset val="238"/>
      </rPr>
      <t>(550-560)</t>
    </r>
  </si>
  <si>
    <r>
      <t xml:space="preserve">IX/2 NETO ODPLAČILO DOLGA
</t>
    </r>
    <r>
      <rPr>
        <sz val="8"/>
        <rFont val="Arial CE"/>
        <charset val="238"/>
      </rPr>
      <t>(560-550)</t>
    </r>
  </si>
  <si>
    <r>
      <t xml:space="preserve">X/1 POVEČANJE SREDSTEV NA RAČUNIH
</t>
    </r>
    <r>
      <rPr>
        <sz val="8"/>
        <rFont val="Arial CE"/>
        <charset val="238"/>
      </rPr>
      <t>(485+524+570)-(486+525+571)</t>
    </r>
  </si>
  <si>
    <r>
      <t xml:space="preserve">X/2 ZMANJŠANJE SREDSTEV NA RAČUNIH
</t>
    </r>
    <r>
      <rPr>
        <sz val="8"/>
        <rFont val="Arial CE"/>
        <charset val="238"/>
      </rPr>
      <t>(486+525+571)-(485+524+570)</t>
    </r>
  </si>
  <si>
    <t>Dodatna obrazložitev Izkaza prihodkov in odhodkov po denarnem toku: Rebalans finančnega načrta prihodkov iz proračuna RS za leto 2026 po virih in namenih - JAVNA SLUŽBA</t>
  </si>
  <si>
    <t>v evrih</t>
  </si>
  <si>
    <t>Prihodki glede na namen</t>
  </si>
  <si>
    <t>A+B+C</t>
  </si>
  <si>
    <t>Prihodki - Skupaj (vrednost mora biti enaka AOP 404 + AOP 419)</t>
  </si>
  <si>
    <t>A.</t>
  </si>
  <si>
    <t>Vir ARIS</t>
  </si>
  <si>
    <t>A1.</t>
  </si>
  <si>
    <t>Vsota ISF-O in PSF-O</t>
  </si>
  <si>
    <t>A2.</t>
  </si>
  <si>
    <t>RSF</t>
  </si>
  <si>
    <t>A3.</t>
  </si>
  <si>
    <t>PNR</t>
  </si>
  <si>
    <t>A4.</t>
  </si>
  <si>
    <t>Ostalo, integralni proračun - vir ARIS</t>
  </si>
  <si>
    <t>A5.</t>
  </si>
  <si>
    <t>Sredstva za projekte, financirane iz sredstev Načrta za okrevanje in odpornost (NOO)</t>
  </si>
  <si>
    <t>B.</t>
  </si>
  <si>
    <t>Vir: MVZI</t>
  </si>
  <si>
    <t>B1.</t>
  </si>
  <si>
    <t>CRP</t>
  </si>
  <si>
    <t>B2.</t>
  </si>
  <si>
    <t>Sredstva za projekte, financirane iz sredstev strukturnih in investicijskih skladov - tekoči transferi</t>
  </si>
  <si>
    <t>B2a</t>
  </si>
  <si>
    <t>Sredstva za projekte, financirane iz sredstev strukturnih in investicijskih skladov - investicijski transferi</t>
  </si>
  <si>
    <t>B3.</t>
  </si>
  <si>
    <t>Investicije in investicijsko vzdrževanje - integralni proračun</t>
  </si>
  <si>
    <t>B4.</t>
  </si>
  <si>
    <t>B5.</t>
  </si>
  <si>
    <t>Ostalo – vir MVZI</t>
  </si>
  <si>
    <t>C.</t>
  </si>
  <si>
    <t>Drugi viri državnega proračuna (druga ministrstva, agencije ipd.)</t>
  </si>
  <si>
    <r>
      <t xml:space="preserve">B3.: Investicije in investicijsko vzdrževanje - integralni proračun: projekti, ki jih financira </t>
    </r>
    <r>
      <rPr>
        <b/>
        <sz val="9"/>
        <rFont val="Arial"/>
        <family val="2"/>
        <charset val="238"/>
      </rPr>
      <t>MVZI</t>
    </r>
    <r>
      <rPr>
        <sz val="9"/>
        <color theme="1"/>
        <rFont val="Arial"/>
        <family val="2"/>
        <charset val="238"/>
      </rPr>
      <t xml:space="preserve"> iz integralnega proračuna (prek Službe za investicije)</t>
    </r>
  </si>
  <si>
    <t>Dodatno pojasnilo za vrstico C Drugi viri državnega proračuna (druga ministrstva, agencije ipd.):</t>
  </si>
  <si>
    <t>Ime/Naziv financerja</t>
  </si>
  <si>
    <t>Ime projekta/programa ali št. pogodbe</t>
  </si>
  <si>
    <t>Kontrola:</t>
  </si>
  <si>
    <t>KADROVSKI NAČRT ZA LETO 2026</t>
  </si>
  <si>
    <t>(PRILOGA FINANČNEGA NAČRTA ZA LETO 2026)</t>
  </si>
  <si>
    <t>Viri</t>
  </si>
  <si>
    <t>1. državni proračun</t>
  </si>
  <si>
    <t>2. proračun občin</t>
  </si>
  <si>
    <t>3. ZZZS in ZPIZ</t>
  </si>
  <si>
    <t>4. druga javna sredstva za opravljanje javne službe (na primer takse, pristojbine, koncesnine, RTV-prispevek)</t>
  </si>
  <si>
    <t>5. sredstva od prodaje blaga in storitev na trgu</t>
  </si>
  <si>
    <t>6. nejavna sredstva za opravljanje javne službe</t>
  </si>
  <si>
    <t>7. sredstva prejetih donacij</t>
  </si>
  <si>
    <t>8. sredstva EU ali drugih mednarodnih virov, vključno s sredstvi sofinanciranja iz državnega proračuna</t>
  </si>
  <si>
    <t>10. sredstva iz sistema javnih del</t>
  </si>
  <si>
    <t>11. sredstva stabilnega financiranja, raziskovalnih projektov ter sredstva za projekte in programe, namenjene za internacionalizacijo, odprtost in kakovost v izobraževanju in znanosti</t>
  </si>
  <si>
    <t>SKUPNO ŠTEVILO VSEH ZAPOSLENIH OD 1. DO 11. TOČKE</t>
  </si>
  <si>
    <t>ŠTEVILO ZAPOSLENIH, KI SE FINANCIRAJO IZ 1., 2., 3. in 4 TOČKE</t>
  </si>
  <si>
    <t>ŠTEVILO ZAPOSLENIH, KI SE FINAANCIRAJO IZ 5., 6., 7., 8., 9., 10. in 11. TOČKE</t>
  </si>
  <si>
    <t>OBRAZLOŽITEV:</t>
  </si>
  <si>
    <t>Navodila:</t>
  </si>
  <si>
    <t xml:space="preserve">V preglednico se vključi tudi zaposlene, ki se jim plača določa v skladu s 64. členom ZZrID oz. četrtim odstavkom 3. člena ZSTSPJS in se zanje določbe ZSTSPJS ne uporabljajo. </t>
  </si>
  <si>
    <t>(1) V izvajanje kadrovskih načrtov spadajo:</t>
  </si>
  <si>
    <t>1. zaposleni za nedoločen čas, od katerih se zaposleni s krajšim delovnim časom preračunajo na število zaposlenih za polni delovni čas, razen zaposlenih, ki delajo krajši delovni čas na podlagi predpisov, ki urejajo pokojninsko in invalidsko zavarovanje, starševsko varstvo ter zdravstveno varstvo in zdravstveno zavarovanje;</t>
  </si>
  <si>
    <t>2. zaposleni za določen čas, od katerih se zaposleni s krajšim delovnim časom preračunajo na število zaposlenih za polni delovni čas, razen zaposlenih, ki delajo krajši delovni čas na podlagi predpisov, ki urejajo pokojninsko in invalidsko zavarovanje, starševsko varstvo ter zdravstveno varstvo in zdravstveno zavarovanje;</t>
  </si>
  <si>
    <t>3. delovna mesta zaposlenih, napotenih v mednarodne civilne misije, mednarodne organizacije, druge organizacije in organe Evropske unije.</t>
  </si>
  <si>
    <t>(2) Število zaposlenih iz 1. in 2. točke prejšnjega odstavka se na polni delovni čas preračuna tako, da se delovni čas več zaposlenih, ki delajo krajši delovni čas, sešteva do polnega delovnega časa.</t>
  </si>
  <si>
    <t>(3) Če se posamezni zaposleni financirajo iz različnih virov financiranja, se v izvajanju kadrovskih načrtov njihova zaposlitev prikaže v deležih.</t>
  </si>
  <si>
    <t>(4) V izvajanje kadrovskih načrtov ne spadajo:</t>
  </si>
  <si>
    <t>1. zaposleni za nedoločen čas za popolnitev do polnega delovnega časa zaposlenega, ki delajo krajši delovni čas od polnega na podlagi predpisov o pokojninskem in invalidskem zavarovanju;</t>
  </si>
  <si>
    <t>2. zaposleni za določen čas, ki nadomeščajo začasno odsotne zaposlene in se sredstva za njihova nadomestila plač ne zagotavljajo iz sredstev uporabnika proračuna za čas:</t>
  </si>
  <si>
    <t>a) odsotnosti na podlagi predpisov, ki urejajo starševsko varstvo;</t>
  </si>
  <si>
    <t>b) bolniške odsotnosti v breme obveznega zdravstvenega zavarovanja.</t>
  </si>
  <si>
    <t>Zap. št.</t>
  </si>
  <si>
    <t>Plačna podskupina</t>
  </si>
  <si>
    <t>Načrt števila zaposlenih na dan 31. 12. 2026 (v osebah)</t>
  </si>
  <si>
    <t>Določen čas</t>
  </si>
  <si>
    <t>Nedoločen čas</t>
  </si>
  <si>
    <r>
      <t xml:space="preserve">POSLOVODNI ORGANI PRI UPORABNIKIH PRORAČUNA
</t>
    </r>
    <r>
      <rPr>
        <sz val="8"/>
        <color rgb="FF000000"/>
        <rFont val="Arial"/>
        <family val="2"/>
        <charset val="238"/>
      </rPr>
      <t>(DM plačne skupine B)</t>
    </r>
  </si>
  <si>
    <r>
      <t xml:space="preserve">RAZISKOVALCI 
</t>
    </r>
    <r>
      <rPr>
        <sz val="8"/>
        <color rgb="FF000000"/>
        <rFont val="Arial"/>
        <family val="2"/>
        <charset val="238"/>
      </rPr>
      <t xml:space="preserve">(DM plačne podskupine H1, brez DM H017002, H017004 in H018007 ter brez zaposlenih po 147. členu ZDR-1) </t>
    </r>
  </si>
  <si>
    <r>
      <t>RAZISKOVALCI – dopolnilni delovni čas (</t>
    </r>
    <r>
      <rPr>
        <b/>
        <sz val="8"/>
        <color rgb="FFFF0000"/>
        <rFont val="Arial"/>
        <family val="2"/>
        <charset val="238"/>
      </rPr>
      <t>147. člen ZDR-1</t>
    </r>
    <r>
      <rPr>
        <b/>
        <sz val="8"/>
        <color rgb="FF000000"/>
        <rFont val="Arial"/>
        <family val="2"/>
        <charset val="238"/>
      </rPr>
      <t xml:space="preserve">) 
</t>
    </r>
    <r>
      <rPr>
        <sz val="8"/>
        <color rgb="FF000000"/>
        <rFont val="Arial"/>
        <family val="2"/>
        <charset val="238"/>
      </rPr>
      <t>(vsa DM plačne podskupine H1)</t>
    </r>
  </si>
  <si>
    <r>
      <t xml:space="preserve">MLADI RAZISKOVALCI
 </t>
    </r>
    <r>
      <rPr>
        <sz val="8"/>
        <color rgb="FF000000"/>
        <rFont val="Arial"/>
        <family val="2"/>
        <charset val="238"/>
      </rPr>
      <t>(DM H017002)</t>
    </r>
  </si>
  <si>
    <t>DM H017004 RAZISKOVALEC IN H018007 VIŠJI RAZISKOVALEC</t>
  </si>
  <si>
    <r>
      <t xml:space="preserve">STROKOVNI SODELAVCI 
</t>
    </r>
    <r>
      <rPr>
        <sz val="8"/>
        <color rgb="FF000000"/>
        <rFont val="Arial"/>
        <family val="2"/>
        <charset val="238"/>
      </rPr>
      <t>(DM plačne podskupine H2)</t>
    </r>
  </si>
  <si>
    <t>SPECIFIČNA DELOVNA MESTA NA PODROČJU ZNANOSTI (DM plačne podskupine H3)</t>
  </si>
  <si>
    <r>
      <t xml:space="preserve">ADMINISTRATIVNI, RAČUNOVODSKI, TEHNIČNI IN OSTALI DELAVCI NA PODROČJU ZNANOSTI
</t>
    </r>
    <r>
      <rPr>
        <sz val="8"/>
        <color rgb="FF000000"/>
        <rFont val="Arial"/>
        <family val="2"/>
        <charset val="238"/>
      </rPr>
      <t>(DM plačne podskupine H9)</t>
    </r>
  </si>
  <si>
    <r>
      <t>i=</t>
    </r>
    <r>
      <rPr>
        <sz val="8"/>
        <color theme="1"/>
        <rFont val="Calibri"/>
        <family val="2"/>
        <charset val="238"/>
      </rPr>
      <t xml:space="preserve">∑od </t>
    </r>
    <r>
      <rPr>
        <sz val="8"/>
        <color theme="1"/>
        <rFont val="Arial"/>
        <family val="2"/>
        <charset val="238"/>
      </rPr>
      <t>a do h</t>
    </r>
  </si>
  <si>
    <t>SKUPAJ ZSTSPJS</t>
  </si>
  <si>
    <r>
      <t xml:space="preserve">RAZISKOVALCI - </t>
    </r>
    <r>
      <rPr>
        <b/>
        <sz val="8"/>
        <color theme="1"/>
        <rFont val="Arial"/>
        <family val="2"/>
        <charset val="238"/>
      </rPr>
      <t xml:space="preserve">zaposlitev </t>
    </r>
    <r>
      <rPr>
        <b/>
        <sz val="8"/>
        <color rgb="FFFF0000"/>
        <rFont val="Arial"/>
        <family val="2"/>
        <charset val="238"/>
      </rPr>
      <t>samo na podlagi</t>
    </r>
    <r>
      <rPr>
        <b/>
        <sz val="8"/>
        <rFont val="Arial"/>
        <family val="2"/>
        <charset val="238"/>
      </rPr>
      <t xml:space="preserve"> </t>
    </r>
    <r>
      <rPr>
        <b/>
        <sz val="8"/>
        <color theme="1"/>
        <rFont val="Arial"/>
        <family val="2"/>
        <charset val="238"/>
      </rPr>
      <t>64. člena ZZrID oz. četrtega odstavka 4. člena ZSTSPJS</t>
    </r>
  </si>
  <si>
    <t>k=i+j</t>
  </si>
  <si>
    <t>SKUPAJ ZSTSPJS in 64. člen ZZrID</t>
  </si>
  <si>
    <t>l (od a in od b)</t>
  </si>
  <si>
    <r>
      <t xml:space="preserve">RAZISKOVALCI – </t>
    </r>
    <r>
      <rPr>
        <b/>
        <sz val="8"/>
        <rFont val="Arial"/>
        <family val="2"/>
        <charset val="238"/>
      </rPr>
      <t>dopolnilni delovni čas</t>
    </r>
    <r>
      <rPr>
        <b/>
        <sz val="8"/>
        <color rgb="FF000000"/>
        <rFont val="Arial"/>
        <family val="2"/>
        <charset val="238"/>
      </rPr>
      <t xml:space="preserve"> (</t>
    </r>
    <r>
      <rPr>
        <b/>
        <sz val="8"/>
        <color rgb="FFFF0000"/>
        <rFont val="Arial"/>
        <family val="2"/>
        <charset val="238"/>
      </rPr>
      <t>drugi in tretji odstavek 62. člena ZZrID</t>
    </r>
    <r>
      <rPr>
        <b/>
        <sz val="8"/>
        <color rgb="FF000000"/>
        <rFont val="Arial"/>
        <family val="2"/>
        <charset val="238"/>
      </rPr>
      <t xml:space="preserve">) </t>
    </r>
    <r>
      <rPr>
        <sz val="8"/>
        <color rgb="FF000000"/>
        <rFont val="Arial"/>
        <family val="2"/>
        <charset val="238"/>
      </rPr>
      <t>(DM plačne podskupine H1)</t>
    </r>
  </si>
  <si>
    <t>m (od b)</t>
  </si>
  <si>
    <r>
      <t xml:space="preserve">RAZISKOVALCI - zaposlitev za krajši čas od polnega </t>
    </r>
    <r>
      <rPr>
        <b/>
        <sz val="8"/>
        <color rgb="FFFF0000"/>
        <rFont val="Arial"/>
        <family val="2"/>
        <charset val="238"/>
      </rPr>
      <t>na podlagi 64. člena ZZrID oz. četrtega odstavka 4. člena ZSTSPJS ob hkratni zaposlitvi</t>
    </r>
    <r>
      <rPr>
        <b/>
        <sz val="8"/>
        <rFont val="Arial"/>
        <family val="2"/>
        <charset val="238"/>
      </rPr>
      <t xml:space="preserve"> (za krajši čas od polnega) </t>
    </r>
    <r>
      <rPr>
        <b/>
        <sz val="8"/>
        <color rgb="FFFF0000"/>
        <rFont val="Arial"/>
        <family val="2"/>
        <charset val="238"/>
      </rPr>
      <t>na DM plačne podskupine H1</t>
    </r>
  </si>
  <si>
    <t>Preglednica naj bo izpolnjena tako, da bo število oseb v preglednici v vrstici i enako številu oseb, ki so zaposlene na JRZ.</t>
  </si>
  <si>
    <r>
      <rPr>
        <b/>
        <sz val="10"/>
        <color theme="1"/>
        <rFont val="Arial"/>
        <family val="2"/>
        <charset val="238"/>
      </rPr>
      <t>Stolpca "določen čas" in "nedoločen čas":</t>
    </r>
    <r>
      <rPr>
        <sz val="10"/>
        <color theme="1"/>
        <rFont val="Arial"/>
        <family val="2"/>
        <charset val="238"/>
      </rPr>
      <t xml:space="preserve"> če ima oseba hkrati pogodbo o zaposlitvi za določen čas in pogodbo o zaposlitvi za nedoločen čas, se jo prišteje k tisti vrsti zaposlitve, ki je prevladujoča (npr. pri skupni zaposlitvi 70 %, pri čemer je oseba zaposlena za določen čas za 40 % in za nedoločen čas za 30 %, se jo prišteje (1 oseba) k zaposlitvam za določen čas; pri skupni zaposlitvi 100 %, pri čemer je 50 % zaposlena za določen čas in 50 % za nedoločen čas, se jo prišteje k osnovni oz. ciljni obliki zaposlitve, to je k zaposlitvi za nedoločen čas (1 oseba)).</t>
    </r>
  </si>
  <si>
    <r>
      <rPr>
        <b/>
        <sz val="10"/>
        <color theme="1"/>
        <rFont val="Arial"/>
        <family val="2"/>
        <charset val="238"/>
      </rPr>
      <t xml:space="preserve">Vrstica a "POSLOVODNI ORGANI PRI UPORABNIKIH PRORAČUNA (DM plačne skupine B)": </t>
    </r>
    <r>
      <rPr>
        <sz val="10"/>
        <color theme="1"/>
        <rFont val="Arial"/>
        <family val="2"/>
        <charset val="238"/>
      </rPr>
      <t>v tej vrstici se prikaže vse osebe, zaposlene na delovnih mestih plačne skupine B, ne glede na delež zaposlitve, ki ga imajo na delovnem mestu plačne skupine B (npr. pri skupni zaposlitvi 100 %, pri čemer je oseba zaposlena na DM plačne podskupine B 40 % in na DM plačne podskupine H1 60 % se ga v celoti (1 oseba) prišteje v plačno podskupino B).</t>
    </r>
  </si>
  <si>
    <r>
      <rPr>
        <b/>
        <sz val="10"/>
        <color theme="1"/>
        <rFont val="Arial"/>
        <family val="2"/>
        <charset val="238"/>
      </rPr>
      <t xml:space="preserve">Vrstica b "RAZISKOVALCI (DM plačne podskupine H1, brez DM H017002, H017004 in H018007 ter brez zaposlenih po 147. členu ZDR-1) )": </t>
    </r>
    <r>
      <rPr>
        <sz val="10"/>
        <color theme="1"/>
        <rFont val="Arial"/>
        <family val="2"/>
        <charset val="238"/>
      </rPr>
      <t>v tej vrstici se prikaže vse raziskovalce (z izjemo tistih, ki so razporejeni na delovna mesta št. DM H017002, H017004 in H018007), ki imajo z JRZ sklenjeno najmanj pogodbo o zaposlitvi za krajši delovni čas od polnega v kateri je plača določena na podlagi ZSTSPJS.</t>
    </r>
  </si>
  <si>
    <r>
      <rPr>
        <b/>
        <sz val="10"/>
        <color theme="1"/>
        <rFont val="Arial"/>
        <family val="2"/>
        <charset val="238"/>
      </rPr>
      <t>Vrstica c "RAZISKOVALCI – dopolnilni delovni čas (147. člen ZDR-1)"</t>
    </r>
    <r>
      <rPr>
        <sz val="10"/>
        <color theme="1"/>
        <rFont val="Arial"/>
        <family val="2"/>
        <charset val="238"/>
      </rPr>
      <t>: V tej vrstici se prikaže vse raziskovalce, ki imajo z JRZ sklenjeno samo pogodbo o zaposlitvi s krajšim delovnim časom, vendar največ za osem ur na teden, po poprejšnjem soglasju delodajalcev, pri katerih je zaposlen s polnim delovnim časom.</t>
    </r>
  </si>
  <si>
    <r>
      <rPr>
        <b/>
        <sz val="10"/>
        <color theme="1"/>
        <rFont val="Arial"/>
        <family val="2"/>
        <charset val="238"/>
      </rPr>
      <t>Vrstica i=∑od a do h "SKUPAJ ZSTSPJS":</t>
    </r>
    <r>
      <rPr>
        <sz val="10"/>
        <color theme="1"/>
        <rFont val="Arial"/>
        <family val="2"/>
        <charset val="238"/>
      </rPr>
      <t xml:space="preserve"> je seštevek oseb, zaposlenih na JRZ in mora biti enaka številu oseb, ki so zaposlene na JRZ in imajo pogodbo o zaposlitvi po ZSTSPJS (ne glede na obliko in trajanje zaposlitve).</t>
    </r>
  </si>
  <si>
    <r>
      <rPr>
        <b/>
        <sz val="10"/>
        <color theme="1"/>
        <rFont val="Arial"/>
        <family val="2"/>
        <charset val="238"/>
      </rPr>
      <t>Vrstica j "RAZISKOVALCI - zaposlitev samo na podlagi 64. člena ZZrID oz. četrtega odstavka 4. člena ZSTSPJS":</t>
    </r>
    <r>
      <rPr>
        <sz val="10"/>
        <color theme="1"/>
        <rFont val="Arial"/>
        <family val="2"/>
        <charset val="238"/>
      </rPr>
      <t xml:space="preserve"> všteje se raziskovalce, ki imajo na JRZ sklenjeno samo pogodbo o zaposlitvi po kateri je plača določena na podlagi 64. člena ZZrID ali četrtega odstavka 4. člena ZSTSPJS.</t>
    </r>
  </si>
  <si>
    <r>
      <rPr>
        <b/>
        <sz val="10"/>
        <color theme="1"/>
        <rFont val="Arial"/>
        <family val="2"/>
        <charset val="238"/>
      </rPr>
      <t xml:space="preserve">Vrstica k=i+j "SKUPAJ ZSTSPJS in 64. člen ZZrID": </t>
    </r>
    <r>
      <rPr>
        <sz val="10"/>
        <color theme="1"/>
        <rFont val="Arial"/>
        <family val="2"/>
        <charset val="238"/>
      </rPr>
      <t>podatek je seštevek oseb, ki so zaposlene na JRZ (imajo pogodbo o zaposlitvi) ne glede na pravno podlago.</t>
    </r>
  </si>
  <si>
    <r>
      <rPr>
        <b/>
        <sz val="10"/>
        <color theme="1"/>
        <rFont val="Arial"/>
        <family val="2"/>
        <charset val="238"/>
      </rPr>
      <t>Vrstica l (od a in b) "RAZISKOVALCI – dopolnilni delovni čas (drugi in tretji odstavek 62. člena ZZrID) (DM plačne podskupine H1)":</t>
    </r>
    <r>
      <rPr>
        <sz val="10"/>
        <color theme="1"/>
        <rFont val="Arial"/>
        <family val="2"/>
        <charset val="238"/>
      </rPr>
      <t xml:space="preserve"> vpiše se število oseb (raziskovalcev) iz vrstice b in oseb (poslovodnega osebja) iz vrstice a, ki ima v skladu z drugim ali tretjim odstavkom 62. člena ZZrID z JRZ sklenjeno pogodbo o zaposlitvi s krajšim delovnim časom, vendar največ za osem ur na teden, po poprejšnji polni zaposlitvi na istem JRZ kot raziskovalec oz. direktor. </t>
    </r>
  </si>
  <si>
    <r>
      <rPr>
        <b/>
        <sz val="10"/>
        <color theme="1"/>
        <rFont val="Arial"/>
        <family val="2"/>
        <charset val="238"/>
      </rPr>
      <t>Vrstica m (od b) "RAZISKOVALCI - zaposlitev za krajši čas od polnega na podlagi 64. člena ZZrID oz. četrtega odstavka 4. člena ZSTSPJS  ob hkratni zaposlitvi (za krajši čas od polnega) na DM plačne podskupine H1":</t>
    </r>
    <r>
      <rPr>
        <sz val="10"/>
        <color theme="1"/>
        <rFont val="Arial"/>
        <family val="2"/>
        <charset val="238"/>
      </rPr>
      <t xml:space="preserve"> vpiše se število oseb (raziskovalcev) iz vrstice b, ki imajo v skladu s 64. členom ZZrID ali četrtim odstavkom 4. člena ZSTSPJS sklenjeno pogodbo o zaposlitvi s krajšim delovnim časom od polnega, ob hkratni zaposlitvi na JRZ za krajši delovni čas po ZSTSPJS na delovnem mestu plačne podskupine H1.</t>
    </r>
  </si>
  <si>
    <t>Nekateri dodatni primeri preštevanja oseb:</t>
  </si>
  <si>
    <t>1. Pri zaposlitvi raziskovalca  za 100 %, pri čemer je za 50 % zaposlen na delovnem mestu plačne podskupine H1 in za 50 % na delovnnem mestu, kjer se mu plača določi po 64. členu ZZrID, se raziskovalca v celoti (1 oseba) vpiše v vrstico "b" in v celoti (1 oseba) v vrstico "m (od b)". V skupno število zaposlenih oseb na JRZ (v vrsticah i in k) se bo vštelo število oseb, vpisanih v vrstico "b", tako da ne bo prišlo do dvojnega štetja zaposlenih.</t>
  </si>
  <si>
    <t>2. Pri zaposlitvi raziskovalca za 100 %, pri čemer je za 100 % zaposlen na delovnem mestu plačne podskupine H1, se raziskovalec v celoti (1 oseba) všteje v vrstico "b".</t>
  </si>
  <si>
    <t>3. Pri zaposlitvi raziskovalca za 20 % s pogodbo o zaposlitvi za krajši delovni čas, ki se všteva v osnovno zaposlitev, se raziskovalec v celoti (1 oseba) všteje v vrstico "b".</t>
  </si>
  <si>
    <t>4. Pri zaposlitvi raziskovalca za 20 % s pogodbo o zaposlitvi za krajši delovni čas, pri čemer je raziskovalec za polni delovni čas že zaposlen pri drugem delodajalcu (147. člen ZDR-1) se v celoti (1 oseba) všteje v vrstico "c".</t>
  </si>
  <si>
    <t>5. Pri zaposlitvi raziskovalca za skupaj 120 % se raziskovalec v celoti (1 oseba) všteje v vrstico "b". Hkrati se ga v celoti (1 oseba) všteje tudi v vrstico "l (od a in b)". V skupno število zaposlenih oseb na JRZ (v vrsticah i in k) se bo vštelo število oseb, vpisanih v vrstico "b", tako da ne bo prišlo do dvojnega štetja zaposlenih.</t>
  </si>
  <si>
    <t xml:space="preserve">6. Pri zaposlitvi osebe za 100 %, pri čemer je za 70 % zaposlena na delovnem mestu plačne podskupine H1, za 30 % pa na delovnem mestu plačne podskupine H9, se oseba, glede na pretežno zaposlitev, v celoti (1 oseba) všteje v vrstico "b". </t>
  </si>
  <si>
    <t xml:space="preserve">7. Pri zaposlitvi osebe za 100 %, pri čemer je 50 % zaposlena na delovnem mestu plačne podskupine H1, 50 % pa na delovnem mestu plačne podskupine H9, se oseba, glede na osnovno dejavnost JRZ, v celoti (1 oseba) všteje v vrstico "b". </t>
  </si>
  <si>
    <t xml:space="preserve">8. Pri zaposlitvi raziskovalca za 100 %, pri čemer je za 50 % zaposlen na delovnem mestu plačne podskupine H1 za nedoločen čas in za 50 % na podlagi 64. člena ZZrID za določen čas, se ga v celoti (1 oseba) všteje v vrstico b, v stolpec "nedoločen čas". </t>
  </si>
  <si>
    <t xml:space="preserve">Katalog funkcij, delovnih mest in nazivov: </t>
  </si>
  <si>
    <t>http://www.pportal.gov.si/FDMN/</t>
  </si>
  <si>
    <t>Četrti odstavek 4. člena ZSTSPJS:</t>
  </si>
  <si>
    <t>(4) Določbe tega zakona se ne uporabljajo za določitev plač javnim uslužbencem, ki se zaposlijo za določen čas na podlagi posebne pogodbe med uporabnikom proračuna in Evropsko komisijo ali drugim organom Evropske unije, mednarodno organizacijo ali tujo ustanovo ali drugim tujim delodajalcem (v nadaljnjem besedilu: sopogodbenik), če so v tej pogodbi določena plača in drugi prejemki, ki jih zaposleni prejema v času zaposlitve v javnem sektorju in se ti prejemki v celoti financirajo iz sredstev, ki jih zagotavlja sopogodbenik.</t>
  </si>
  <si>
    <r>
      <rPr>
        <b/>
        <sz val="8"/>
        <color theme="1"/>
        <rFont val="Arial"/>
        <family val="2"/>
        <charset val="238"/>
      </rPr>
      <t>64. člen</t>
    </r>
    <r>
      <rPr>
        <sz val="8"/>
        <color theme="1"/>
        <rFont val="Arial"/>
        <family val="2"/>
        <charset val="238"/>
      </rPr>
      <t xml:space="preserve"> Zakona o znanstvenoraziskovalni in inovacijski dejavnosti - </t>
    </r>
    <r>
      <rPr>
        <b/>
        <sz val="8"/>
        <color theme="1"/>
        <rFont val="Arial"/>
        <family val="2"/>
        <charset val="238"/>
      </rPr>
      <t>ZZrID</t>
    </r>
    <r>
      <rPr>
        <sz val="8"/>
        <color theme="1"/>
        <rFont val="Arial"/>
        <family val="2"/>
        <charset val="238"/>
      </rPr>
      <t xml:space="preserve"> (Uradni list RS, št. 186/21, 40/23, 102/24 in 40/25):</t>
    </r>
  </si>
  <si>
    <t>64. člen
(določitev plače raziskovalcem za delo na projektih za določen čas)
(1) Za določitev plač raziskovalcev, zaposlenih v javnih raziskovalnih organizacijah oziroma pri drugih javnih zavodih iz 81. člena tega zakona, ki se zaposlijo za določen čas na podlagi posebnih projektov nacionalnega značaja ali posebne pogodbe med javno raziskovalno organizacijo oziroma drugim javnim zavodom iz 81. člena tega zakona in Evropsko komisijo ali drugim organom EU, mednarodno organizacijo ali tujo ustanovo ali drugim tujim financerjem ali gospodarskim subjektom (v nadaljnjem besedilu: sopogodbenik), se ne uporabljajo določila zakona, ki določa plače v javnem sektorju tudi, če v pogodbi niso določeni plača in drugi prejemki, ki jih raziskovalec prejema v času tovrstne zaposlitve. V tem primeru višina plače raziskovalca, skupaj z vsemi dodatki in delom plače za delovno uspešnost, ne sme presegati dvakratnika osnovne plače v najvišjem plačnem razredu delovnega mesta, na katero je raziskovalec razporejen, kot jo določajo predpisi, ki urejajo plače v javnem sektorju.
(2) Posebne projekte nacionalnega značaja ter sistemski okvir iz prejšnjega odstavka s pravilnikom določi minister, pristojen za znanost, natančnejši postopek določitve plač raziskovalcev iz prejšnjega odstavka pa opredelijo javne raziskovalne organizacije in drugi javni zavodi iz 81. člena tega zakona v internih aktih.
(3) Plače raziskovalcev, napotenih na delo v tujino, se za čas dela v tujini določijo v skladu z uredbo vlade, ki ureja plače in druge prejemke javnih uslužbencev za delo v tujini.</t>
  </si>
  <si>
    <r>
      <t xml:space="preserve">
</t>
    </r>
    <r>
      <rPr>
        <b/>
        <sz val="8"/>
        <color theme="1"/>
        <rFont val="Arial"/>
        <family val="2"/>
        <charset val="238"/>
      </rPr>
      <t>Pravilnik o določitvi posebnih projektov nacionalnega značaja in sistemskega okvirja za določitev plač raziskovalcev</t>
    </r>
    <r>
      <rPr>
        <sz val="8"/>
        <color theme="1"/>
        <rFont val="Arial"/>
        <family val="2"/>
        <charset val="238"/>
      </rPr>
      <t xml:space="preserve"> (Uradni list RS, št. 126/23, 106/24 in</t>
    </r>
    <r>
      <rPr>
        <sz val="8"/>
        <color rgb="FFFF0000"/>
        <rFont val="Arial"/>
        <family val="2"/>
        <charset val="238"/>
      </rPr>
      <t xml:space="preserve"> 80/25)</t>
    </r>
    <r>
      <rPr>
        <sz val="8"/>
        <color theme="1"/>
        <rFont val="Arial"/>
        <family val="2"/>
        <charset val="238"/>
      </rPr>
      <t>:</t>
    </r>
  </si>
  <si>
    <t>https://pisrs.si/pregledPredpisa?id=PRAV15148</t>
  </si>
  <si>
    <r>
      <rPr>
        <b/>
        <sz val="8"/>
        <color theme="1"/>
        <rFont val="Arial"/>
        <family val="2"/>
        <charset val="238"/>
      </rPr>
      <t>drugi in tretji odstavek 62. člena ZZrID</t>
    </r>
    <r>
      <rPr>
        <sz val="8"/>
        <color theme="1"/>
        <rFont val="Arial"/>
        <family val="2"/>
        <charset val="238"/>
      </rPr>
      <t>:</t>
    </r>
  </si>
  <si>
    <t>(2) Raziskovalec v raziskovalni organizaciji s polno znanstvenoraziskovalno obveznostjo lahko, če so za to zagotovljena sredstva, izjemoma opravlja znanstvenoraziskovalno dejavnost še največ 20 % polnega delovnega časa na teden tudi pri istem delodajalcu, vendar ne iz državnega financiranja znanstvenoraziskovalne dejavnosti.
(3) Direktorji, namestniki direktorjev in pomočniki direktorjev javnega raziskovalnega zavoda lahko opravljajo znanstvenoraziskovalno obveznost kot dopolnilno zaposlitev pri istem ali drugem delodajalcu v obsegu, ki ne presega 20 % polnega delovnega časa na teden. Dopolnilna zaposlitev se lahko financira iz sredstev ARIS ali drugih sredstev.</t>
  </si>
  <si>
    <r>
      <rPr>
        <b/>
        <sz val="8"/>
        <color theme="1"/>
        <rFont val="Arial"/>
        <family val="2"/>
        <charset val="238"/>
      </rPr>
      <t>147. člen</t>
    </r>
    <r>
      <rPr>
        <sz val="8"/>
        <color theme="1"/>
        <rFont val="Arial"/>
        <family val="2"/>
        <charset val="238"/>
      </rPr>
      <t xml:space="preserve"> Zakona o delovnih razmerjih -</t>
    </r>
    <r>
      <rPr>
        <b/>
        <sz val="8"/>
        <color theme="1"/>
        <rFont val="Arial"/>
        <family val="2"/>
        <charset val="238"/>
      </rPr>
      <t>ZDR-1</t>
    </r>
    <r>
      <rPr>
        <sz val="8"/>
        <color theme="1"/>
        <rFont val="Arial"/>
        <family val="2"/>
        <charset val="238"/>
      </rPr>
      <t xml:space="preserve"> (Uradni list RS, št. 21/13, 78/13 – popr., 47/15 – ZZSDT, 33/16 – PZ-F, 52/16, 15/17 – odl. US, 22/19 – ZPosS, 81/19, 203/20 – ZIUPOPDVE, 119/21 – ZČmIS-A, 202/21 – odl. US, 15/22, 54/22 – ZUPŠ-1, 114/23, 136/23 – ZIUZDS in 70/25 – ZUTD-I): </t>
    </r>
  </si>
  <si>
    <t>147. člen
(dopolnilno delo)
(1) Delavec, ki dela polni delovni čas, sme izjemoma skleniti pogodbo o zaposlitvi s krajšim delovnim časom z drugim delodajalcem, vendar največ za osem ur na teden, po poprejšnjem soglasju delodajalcev, pri katerih je zaposlen s polnim delovnim časom, če gre za opravljanje deficitarnih poklicev po podatkih zavoda za zaposlovanje ali za opravljanje vzgojno-izobraževalnih, kulturno umetniških in raziskovalnih del.
(2) Določitev načina uresničevanja pravic in obveznosti iz tega delovnega razmerja glede na pravice in obveznosti delavca pri delodajalcih, pri katerih je zaposlen s polnim delovnim časom, je obvezna sestavina pogodbe o zaposlitvi po prejšnjem odstavku.
(3) Delavcu, ki sklene pogodbo o zaposlitvi po prvem odstavku tega člena, ta pogodba preneha veljati v skladu s tem zakonom, po poteku dogovorjenega časa, ali če so umaknjena soglasja delodajalcev, kjer je delavec v delovnem razmerju s polnim delovnim časom.</t>
  </si>
  <si>
    <t>Načrt števila zaposlenih na dan 31. 12. 2026
(v FTE)</t>
  </si>
  <si>
    <t>RAZISKOVALCI - zaposlitev na podlagi 64. člena ZZrID oz. četrtega odstavka 4. člena ZSTSPJS</t>
  </si>
  <si>
    <t>Nekateri primeri vpisa podatkov:</t>
  </si>
  <si>
    <t xml:space="preserve">A. Določen/Nedoločen čas: Pri skupni zaposlitvi za 70 %, pri čemer je oseba zaposlena za določen čas za 40 % in za nedoločen čas za 30 %, se 0,4 FTE všteje v stolpec "določen čas" in 0,3 FTE v stolpec "nedoločen čas". </t>
  </si>
  <si>
    <t>B. Določen/Nedoločen čas: B. Pri skupni zaposlitvi za 100 %, pri čemer je oseba za 50 % zaposlena za določen čas in za 50 % za nedoločen čas, se jo v višini 0,5 FTE všteje v stolpec "določen čas" in 0,5 FTE v stolpec "nedoločen čas".</t>
  </si>
  <si>
    <t xml:space="preserve">1. Pri zaposlitvi raziskovalca  za 100 %, pri čemer je 50 % zaposlen na delovnem mestu plačne podskupine H1 in 50 % na delovnnem mestu, kjer se mu plača določi po 64. členu ZZrID, se ga v deležu 0,5 FTE vpiše v vrstico "b" in v deležu 0,5 FTE v vrstico "i". </t>
  </si>
  <si>
    <t>2. Pri zaposlitvi raziskovalca za 100 %, pri čemer je za 100 % zaposlen na delovnem mestu plačne podskupine H1 se v celoti (1 FTE) všteje v vrstico "b".</t>
  </si>
  <si>
    <t>3. Pri zaposlitvi raziskovalca za 20 % s pogodbo o zaposlitvi za krajši delovni čas, ki se všteva v osnovno zaposlitev, se raziskovalec v višini 0,2 FTE všteje v vrstico "b".</t>
  </si>
  <si>
    <t>4. Pri zaposlitvi raziskovalca za 20 % s pogodbo o zaposlitvi za krajši delovni čas, pri čemer je raziskovalec za polni delovni čas že zaposlen pri drugem delodajalcu (147. člen ZDR-1) se v višini 0,2 FTE všteje v vrstico "c".</t>
  </si>
  <si>
    <t>5. Pri zaposlitvi raziskovalca za skupaj 120 % se raziskovalca v višini 1 FTE všteje v vrstico "b" in v višini 0,2 FTE v vrstico c.</t>
  </si>
  <si>
    <t xml:space="preserve">6. Pri zaposlitvi osebe za 100 %, pri čemer je 70 % zaposlena na delovnem mestu plačne podskupine H1, 30 % pa na delovnem mestu plačne podskupine H9, se osebo v višini 0,7 FTE všteje v vrstico "b" in v višini 0,3 FTE v vrstico "h". </t>
  </si>
  <si>
    <t>7. Pri zaposlitvi osebe za 100 %, pri čemer je 50 % zaposlena na delovnem mestu plačne podskupine H1, 50 % pa na delovnem mestu plačne podskupine H9, se oseba v višini 0,5 FTE všteje v vrstico "b" in v višini 0,5 FTE v vrstico "h".</t>
  </si>
  <si>
    <t xml:space="preserve">8. Pri zaposlitvi raziskovalca za 100 %, pri čemer je 50 % zaposlen na delovnem mestu plačne podskupine H1 za nedoločen čas in 50 % na podlagi 64. člena ZZrID za določen čas, se ga v višini 0,5 FTE všteje v vrstico "b" v stolpec "nedoločen čas" in 0,5 FTE v vrstico "j", v stolpec "določen čas". </t>
  </si>
  <si>
    <t>9. Pri skupni zaposlitvi osebe za 100 %, pri čemer je oseba zaposlena na DM plačne podskupine B za 40 % in na DM plačne podskupine H1 za 60 % se osebo v višini 0,4 FTE všteje v vrstico "a" in v višini 0,6 FTE v vrstico "b".</t>
  </si>
  <si>
    <r>
      <t>Preglednico se izpolni v skladu z metodologijo za pripravo in spremljanje izvajanja kadrovskega načrta, ki jo določi vlada</t>
    </r>
    <r>
      <rPr>
        <sz val="9"/>
        <color rgb="FFFF0000"/>
        <rFont val="Arial"/>
        <family val="2"/>
        <charset val="238"/>
      </rPr>
      <t>.</t>
    </r>
  </si>
  <si>
    <t>9. sredstva proračuna za zaposlene iz prvega, drugega in tretjega odstavka 25. člena Zakona o zdravniški službi (Uradni list RS, št. 72/06 – uradno prečiščeno besedilo, 15/08 – ZPacP, 58/08, 107/10 – ZPPKZ, 40/12 – ZUJF, 88/16 – ZdZPZD, 40/17, 64/17 – ZZDej-K, 49/18, 66/19, 199/21, 136/23 – ZIUZDS, 35/24, 32/25 – ZZDej-N in 40/25 – ZPPKZD) in iz tretjega odstavka 34. člena Zakona o zdravstveni dejavnosti (Uradni list RS, št. 23/05 – uradno prečiščeno besedilo, 15/08 ¬– ZPacP, 23/08, 58/08 ¬– ZZdrS-E, 77/08 ¬– ZDZdr, 40/12 ¬– ZUJF, 14/13, 88/16 ¬– ZdZPZD, 64/17, 1/19 ¬– odl. US, 73/19, 82/20, 152/20 ¬– ZZUOOP, 203/20 ¬– ZIUPOPDVE, 112/21 ¬– ZNUPZ, 196/21 – ZDOsk, 100/22 – ZNUZSZS, 132/22 – odl. US, 141/22 – ZNUNBZ, 14/23 – odl. US, 84/23 – ZDOsk-1, 102/24 – ZZKZ in 32/25)</t>
  </si>
  <si>
    <t>Kadrovski načrt za leto 2025 (na dan 1. 1. 2026)</t>
  </si>
  <si>
    <t>Število zaposlenih na dan 1. januarja
posameznega leta (Realizacija 1. 1. 2026)</t>
  </si>
  <si>
    <t>Dovoljeno ali ocenjeno število 
zaposlenih na dan 1. januarja naslednje leto (Kadrovski načrt na dan 1. 1. 2027)</t>
  </si>
  <si>
    <t>Preglednica 1: Kadrovski načrt po virih financiranja</t>
  </si>
  <si>
    <t>Preglednica 2: Število zaposlenih po plačnih (pod)skupinah in trajanju zaposlitve na dan 31. 12. 2025 in načrt na dan 31. 12. 2026 v osebah</t>
  </si>
  <si>
    <t>Število zaposlenih na dan 31. 12. 2025
(v osebah)</t>
  </si>
  <si>
    <t>Število zaposlenih na dan 31. 12. 2025
(v FTE)</t>
  </si>
  <si>
    <t>Preglednica 3: Število zaposlenih po plačnih (pod)skupinah in trajanju zaposlitve na dan 31. 12. 2025 in načrt na dan 31. 12. 2026 v FTE</t>
  </si>
  <si>
    <t>NAČRT PRIHODKOV IN ODHODKOV DOLOČENIH UPORABNIKOV PO VRSTAH DEJAVNOSTI</t>
  </si>
  <si>
    <t>Primerajava Finančni načrt 2026/Ocena realizacije 2025</t>
  </si>
  <si>
    <t>FINANČNI NAČRT ZA LETO 2026 - Posebni del</t>
  </si>
  <si>
    <t>Navodila za stolpec "Finančni načrt za leto 2026"</t>
  </si>
  <si>
    <t>Sredstva za projekte, financirane iz sredstev Načrta za okrevanje in odpornost (NOO) in Evropskega sklada za regionalni razvoj (ESRR)</t>
  </si>
  <si>
    <t>A1., A2., A3.: - sredstva stabilnega financiranja znanstvenoraziskovalne dejavnosti po stebrih</t>
  </si>
  <si>
    <r>
      <t xml:space="preserve">A4.: ostala sredstva </t>
    </r>
    <r>
      <rPr>
        <b/>
        <sz val="9"/>
        <rFont val="Arial"/>
        <family val="2"/>
        <charset val="238"/>
      </rPr>
      <t xml:space="preserve">ARIS </t>
    </r>
    <r>
      <rPr>
        <sz val="9"/>
        <rFont val="Arial"/>
        <family val="2"/>
        <charset val="238"/>
      </rPr>
      <t>(npr. za raziskovalne projekte, mednarodno sodelovanje, raziskovalno opremo)</t>
    </r>
  </si>
  <si>
    <r>
      <t xml:space="preserve">A5.: sredstva za projekte, financirane iz NOO in ESRR, ki jih izvaja </t>
    </r>
    <r>
      <rPr>
        <b/>
        <sz val="9"/>
        <rFont val="Arial"/>
        <family val="2"/>
        <charset val="238"/>
      </rPr>
      <t>ARIS</t>
    </r>
    <r>
      <rPr>
        <sz val="9"/>
        <rFont val="Arial"/>
        <family val="2"/>
        <charset val="238"/>
      </rPr>
      <t xml:space="preserve"> (vključno s sredstvi za plačilo DDV)</t>
    </r>
  </si>
  <si>
    <r>
      <t xml:space="preserve">B2.: projekti, ki jih financira </t>
    </r>
    <r>
      <rPr>
        <b/>
        <sz val="9"/>
        <rFont val="Arial"/>
        <family val="2"/>
        <charset val="238"/>
      </rPr>
      <t>MVZI</t>
    </r>
    <r>
      <rPr>
        <sz val="9"/>
        <rFont val="Arial"/>
        <family val="2"/>
        <charset val="238"/>
      </rPr>
      <t xml:space="preserve"> iz ESRR - tekoči transferi (brez investicije) </t>
    </r>
  </si>
  <si>
    <r>
      <t xml:space="preserve">B2a.: investicijski projekti in nakup opreme, ki jih financira </t>
    </r>
    <r>
      <rPr>
        <b/>
        <sz val="9"/>
        <rFont val="Arial"/>
        <family val="2"/>
        <charset val="238"/>
      </rPr>
      <t>MVZI</t>
    </r>
    <r>
      <rPr>
        <sz val="9"/>
        <color theme="1"/>
        <rFont val="Arial"/>
        <family val="2"/>
        <charset val="238"/>
      </rPr>
      <t xml:space="preserve"> iz ESRR - investicijski transferi</t>
    </r>
  </si>
  <si>
    <r>
      <t xml:space="preserve">B4.: sredstva za projekte NOO, ki jih izvaja </t>
    </r>
    <r>
      <rPr>
        <b/>
        <sz val="9"/>
        <rFont val="Arial"/>
        <family val="2"/>
        <charset val="238"/>
      </rPr>
      <t>MVZI</t>
    </r>
    <r>
      <rPr>
        <sz val="9"/>
        <rFont val="Arial"/>
        <family val="2"/>
        <charset val="238"/>
      </rPr>
      <t xml:space="preserve"> (vključno s sredstvi za plačilo DDV)</t>
    </r>
  </si>
  <si>
    <t xml:space="preserve">C.: vsa sredstva, ki jih prejmete od drugih ministrstev in agencij (npr. MVI (tudi strokovnime naloge s področja izobraževanja PI in INV), MGTŠ (tudi etalon), MKGP, MDDSZ, MOPE, MNVP, SPIRIT Slovenija), specifikacijo se vpiše v spodnjo tabelo. </t>
  </si>
  <si>
    <r>
      <t xml:space="preserve">B5.: Ostalo - </t>
    </r>
    <r>
      <rPr>
        <b/>
        <sz val="9"/>
        <rFont val="Arial"/>
        <family val="2"/>
        <charset val="238"/>
      </rPr>
      <t>vir MVZI</t>
    </r>
    <r>
      <rPr>
        <sz val="9"/>
        <color theme="1"/>
        <rFont val="Arial"/>
        <family val="2"/>
        <charset val="238"/>
      </rPr>
      <t xml:space="preserve">: vse drugo, kar financira MVZI, npr. ERA-NET-i, UNESCO, IRCAI. Opomba: </t>
    </r>
    <r>
      <rPr>
        <b/>
        <sz val="9"/>
        <color theme="1"/>
        <rFont val="Arial"/>
        <family val="2"/>
        <charset val="238"/>
      </rPr>
      <t>za leto 2025</t>
    </r>
    <r>
      <rPr>
        <sz val="9"/>
        <color theme="1"/>
        <rFont val="Arial"/>
        <family val="2"/>
        <charset val="238"/>
      </rPr>
      <t xml:space="preserve"> se vpiše tudi nakazilo za zimski regres.</t>
    </r>
  </si>
  <si>
    <r>
      <t>B1.: CRP-i, v delu, ki ga financira</t>
    </r>
    <r>
      <rPr>
        <b/>
        <sz val="9"/>
        <rFont val="Arial"/>
        <family val="2"/>
        <charset val="238"/>
      </rPr>
      <t xml:space="preserve"> MVZI</t>
    </r>
    <r>
      <rPr>
        <sz val="9"/>
        <rFont val="Arial"/>
        <family val="2"/>
        <charset val="238"/>
      </rPr>
      <t xml:space="preserve"> (to pomeni brez CRP-ov, ki jih financira MVI)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</si>
</sst>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1" x14ac:knownFonts="1">
    <font>
      <sz val="11"/>
      <color theme="1"/>
      <name val="Calibri"/>
      <family val="2"/>
      <charset val="238"/>
      <scheme val="minor"/>
    </font>
    <font>
      <b/>
      <sz val="14"/>
      <name val="Arial CE"/>
      <charset val="238"/>
    </font>
    <font>
      <b/>
      <sz val="11"/>
      <name val="Arial CE"/>
      <charset val="238"/>
    </font>
    <font>
      <b/>
      <sz val="11"/>
      <name val="Arial"/>
      <family val="2"/>
      <charset val="238"/>
    </font>
    <font>
      <sz val="10"/>
      <name val="Arial CE"/>
      <charset val="238"/>
    </font>
    <font>
      <b/>
      <sz val="10"/>
      <name val="Arial"/>
      <family val="2"/>
      <charset val="238"/>
    </font>
    <font>
      <sz val="10"/>
      <name val="Arial"/>
      <family val="2"/>
      <charset val="238"/>
    </font>
    <font>
      <u/>
      <sz val="10"/>
      <color indexed="12"/>
      <name val="Arial"/>
      <family val="2"/>
      <charset val="238"/>
    </font>
    <font>
      <b/>
      <sz val="10"/>
      <name val="Arial CE"/>
      <charset val="238"/>
    </font>
    <font>
      <sz val="10"/>
      <name val="Arial CE"/>
      <family val="2"/>
      <charset val="238"/>
    </font>
    <font>
      <b/>
      <sz val="9"/>
      <name val="Arial CE"/>
      <charset val="238"/>
    </font>
    <font>
      <b/>
      <sz val="8"/>
      <name val="Arial CE"/>
      <family val="2"/>
      <charset val="238"/>
    </font>
    <font>
      <b/>
      <sz val="8"/>
      <name val="Arial CE"/>
      <charset val="238"/>
    </font>
    <font>
      <b/>
      <sz val="8"/>
      <color theme="1"/>
      <name val="Arial"/>
      <family val="2"/>
      <charset val="238"/>
    </font>
    <font>
      <sz val="8"/>
      <name val="Arial CE"/>
      <family val="2"/>
      <charset val="238"/>
    </font>
    <font>
      <sz val="8"/>
      <color theme="1"/>
      <name val="Arial"/>
      <family val="2"/>
      <charset val="238"/>
    </font>
    <font>
      <sz val="8"/>
      <name val="Arial CE"/>
      <charset val="238"/>
    </font>
    <font>
      <sz val="8"/>
      <name val="Arial"/>
      <family val="2"/>
      <charset val="238"/>
    </font>
    <font>
      <b/>
      <sz val="10"/>
      <color theme="1"/>
      <name val="Arial"/>
      <family val="2"/>
      <charset val="238"/>
    </font>
    <font>
      <b/>
      <sz val="10"/>
      <name val="Arial CE"/>
      <family val="2"/>
      <charset val="238"/>
    </font>
    <font>
      <b/>
      <sz val="11"/>
      <color theme="1"/>
      <name val="Calibri"/>
      <family val="2"/>
      <charset val="238"/>
      <scheme val="minor"/>
    </font>
    <font>
      <sz val="11"/>
      <color theme="1"/>
      <name val="Arial"/>
      <family val="2"/>
      <charset val="238"/>
    </font>
    <font>
      <sz val="10"/>
      <color theme="1"/>
      <name val="Arial"/>
      <family val="2"/>
      <charset val="238"/>
    </font>
    <font>
      <sz val="9"/>
      <name val="Arial CE"/>
      <family val="2"/>
      <charset val="238"/>
    </font>
    <font>
      <sz val="9"/>
      <color theme="1"/>
      <name val="Calibri"/>
      <family val="2"/>
      <charset val="238"/>
      <scheme val="minor"/>
    </font>
    <font>
      <sz val="9"/>
      <color rgb="FF000000"/>
      <name val="Arial"/>
      <family val="2"/>
      <charset val="238"/>
    </font>
    <font>
      <b/>
      <sz val="9"/>
      <color rgb="FF000000"/>
      <name val="Arial"/>
      <family val="2"/>
      <charset val="238"/>
    </font>
    <font>
      <sz val="9"/>
      <color theme="1"/>
      <name val="Arial"/>
      <family val="2"/>
      <charset val="238"/>
    </font>
    <font>
      <sz val="9"/>
      <name val="Arial"/>
      <family val="2"/>
      <charset val="238"/>
    </font>
    <font>
      <b/>
      <sz val="9"/>
      <name val="Arial"/>
      <family val="2"/>
      <charset val="238"/>
    </font>
    <font>
      <b/>
      <sz val="9"/>
      <color theme="1"/>
      <name val="Arial"/>
      <family val="2"/>
      <charset val="238"/>
    </font>
    <font>
      <b/>
      <sz val="8"/>
      <color rgb="FF000000"/>
      <name val="Arial"/>
      <family val="2"/>
      <charset val="238"/>
    </font>
    <font>
      <sz val="8"/>
      <color rgb="FF000000"/>
      <name val="Arial"/>
      <family val="2"/>
      <charset val="238"/>
    </font>
    <font>
      <b/>
      <sz val="8"/>
      <name val="Arial"/>
      <family val="2"/>
      <charset val="238"/>
    </font>
    <font>
      <sz val="10"/>
      <color rgb="FF000000"/>
      <name val="Arial"/>
      <family val="2"/>
      <charset val="238"/>
    </font>
    <font>
      <b/>
      <sz val="8"/>
      <color rgb="FFFF0000"/>
      <name val="Arial"/>
      <family val="2"/>
      <charset val="238"/>
    </font>
    <font>
      <sz val="10"/>
      <color theme="1"/>
      <name val="Calibri"/>
      <family val="2"/>
      <charset val="238"/>
      <scheme val="minor"/>
    </font>
    <font>
      <u/>
      <sz val="8"/>
      <color indexed="12"/>
      <name val="Arial"/>
      <family val="2"/>
      <charset val="238"/>
    </font>
    <font>
      <sz val="8"/>
      <color theme="1"/>
      <name val="Calibri"/>
      <family val="2"/>
      <charset val="238"/>
    </font>
    <font>
      <sz val="8"/>
      <color rgb="FFFF0000"/>
      <name val="Arial"/>
      <family val="2"/>
      <charset val="238"/>
    </font>
    <font>
      <sz val="9"/>
      <color rgb="FFFF0000"/>
      <name val="Arial"/>
      <family val="2"/>
      <charset val="238"/>
    </font>
  </fonts>
  <fills count="9">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s>
  <borders count="17">
    <border>
      <left/>
      <right/>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7">
    <xf numFmtId="0" fontId="0"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4" fillId="0" borderId="0"/>
  </cellStyleXfs>
  <cellXfs count="345">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horizontal="right"/>
    </xf>
    <xf numFmtId="0" fontId="0" fillId="0" borderId="0" xfId="0" applyAlignment="1">
      <alignment wrapText="1"/>
    </xf>
    <xf numFmtId="0" fontId="4" fillId="0" borderId="0" xfId="0" applyFont="1"/>
    <xf numFmtId="49" fontId="5" fillId="0" borderId="0" xfId="0" applyNumberFormat="1" applyFont="1"/>
    <xf numFmtId="49" fontId="6" fillId="0" borderId="0" xfId="0" applyNumberFormat="1" applyFont="1" applyAlignment="1">
      <alignment horizontal="center" vertical="center"/>
    </xf>
    <xf numFmtId="3" fontId="6" fillId="0" borderId="0" xfId="0" applyNumberFormat="1" applyFont="1" applyAlignment="1">
      <alignment wrapText="1"/>
    </xf>
    <xf numFmtId="49" fontId="6" fillId="0" borderId="0" xfId="0" applyNumberFormat="1" applyFont="1" applyAlignment="1">
      <alignment wrapText="1"/>
    </xf>
    <xf numFmtId="0" fontId="6" fillId="0" borderId="0" xfId="0" applyFont="1" applyAlignment="1">
      <alignment wrapText="1"/>
    </xf>
    <xf numFmtId="49" fontId="6" fillId="2" borderId="1" xfId="0" applyNumberFormat="1" applyFont="1" applyFill="1" applyBorder="1" applyProtection="1">
      <protection locked="0"/>
    </xf>
    <xf numFmtId="49" fontId="6" fillId="0" borderId="0" xfId="0" applyNumberFormat="1" applyFont="1"/>
    <xf numFmtId="3" fontId="6" fillId="0" borderId="0" xfId="0" applyNumberFormat="1" applyFont="1"/>
    <xf numFmtId="3" fontId="5" fillId="0" borderId="0" xfId="0" applyNumberFormat="1" applyFont="1" applyAlignment="1">
      <alignment horizontal="right" wrapText="1"/>
    </xf>
    <xf numFmtId="0" fontId="5" fillId="0" borderId="0" xfId="0" applyFont="1" applyAlignment="1">
      <alignment wrapText="1"/>
    </xf>
    <xf numFmtId="0" fontId="6" fillId="0" borderId="0" xfId="0" applyFont="1"/>
    <xf numFmtId="3" fontId="6" fillId="2" borderId="1" xfId="0" applyNumberFormat="1" applyFont="1" applyFill="1" applyBorder="1" applyProtection="1">
      <protection locked="0"/>
    </xf>
    <xf numFmtId="0" fontId="5" fillId="0" borderId="0" xfId="0" applyFont="1"/>
    <xf numFmtId="0" fontId="7" fillId="2" borderId="1" xfId="1" applyFill="1" applyBorder="1" applyAlignment="1" applyProtection="1">
      <protection locked="0"/>
    </xf>
    <xf numFmtId="0" fontId="8"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center"/>
    </xf>
    <xf numFmtId="0" fontId="10" fillId="0" borderId="0" xfId="0" applyFont="1" applyAlignment="1">
      <alignment horizontal="left"/>
    </xf>
    <xf numFmtId="0" fontId="10" fillId="0" borderId="0" xfId="0" applyFont="1" applyAlignment="1">
      <alignment horizontal="center"/>
    </xf>
    <xf numFmtId="3" fontId="10" fillId="0" borderId="0" xfId="0" applyNumberFormat="1" applyFont="1" applyAlignment="1">
      <alignment horizontal="center"/>
    </xf>
    <xf numFmtId="3" fontId="10" fillId="0" borderId="0" xfId="0" applyNumberFormat="1" applyFont="1" applyAlignment="1">
      <alignment horizontal="left" wrapText="1"/>
    </xf>
    <xf numFmtId="0" fontId="11" fillId="2" borderId="2" xfId="0" applyFont="1" applyFill="1" applyBorder="1" applyAlignment="1">
      <alignment horizontal="center" vertical="center" wrapText="1"/>
    </xf>
    <xf numFmtId="0" fontId="12" fillId="2" borderId="2" xfId="2" applyFont="1" applyFill="1" applyBorder="1" applyAlignment="1" applyProtection="1">
      <alignment horizontal="center" vertical="center" wrapText="1"/>
      <protection locked="0"/>
    </xf>
    <xf numFmtId="0" fontId="11" fillId="0" borderId="2" xfId="2"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0" fillId="0" borderId="0" xfId="0" applyAlignment="1">
      <alignment horizontal="center"/>
    </xf>
    <xf numFmtId="3" fontId="11" fillId="0" borderId="3" xfId="0" quotePrefix="1" applyNumberFormat="1" applyFont="1" applyBorder="1" applyAlignment="1">
      <alignment horizontal="center" vertical="center"/>
    </xf>
    <xf numFmtId="3" fontId="11" fillId="0" borderId="3" xfId="0" quotePrefix="1" applyNumberFormat="1" applyFont="1" applyBorder="1" applyAlignment="1">
      <alignment horizontal="left" vertical="center" wrapText="1"/>
    </xf>
    <xf numFmtId="3" fontId="13" fillId="0" borderId="2" xfId="0" applyNumberFormat="1" applyFont="1" applyBorder="1"/>
    <xf numFmtId="164" fontId="13" fillId="0" borderId="2" xfId="0" applyNumberFormat="1" applyFont="1" applyBorder="1"/>
    <xf numFmtId="3" fontId="14" fillId="0" borderId="4" xfId="0" quotePrefix="1" applyNumberFormat="1" applyFont="1" applyBorder="1" applyAlignment="1">
      <alignment horizontal="center" vertical="center"/>
    </xf>
    <xf numFmtId="3" fontId="14" fillId="0" borderId="4" xfId="0" quotePrefix="1" applyNumberFormat="1" applyFont="1" applyBorder="1" applyAlignment="1">
      <alignment horizontal="left" vertical="center" wrapText="1"/>
    </xf>
    <xf numFmtId="3" fontId="15" fillId="0" borderId="4" xfId="0" applyNumberFormat="1" applyFont="1" applyBorder="1"/>
    <xf numFmtId="164" fontId="15" fillId="0" borderId="4" xfId="0" applyNumberFormat="1" applyFont="1" applyBorder="1"/>
    <xf numFmtId="3" fontId="14" fillId="0" borderId="5" xfId="0" quotePrefix="1" applyNumberFormat="1" applyFont="1" applyBorder="1" applyAlignment="1">
      <alignment horizontal="center" vertical="center"/>
    </xf>
    <xf numFmtId="3" fontId="14" fillId="0" borderId="5" xfId="0" quotePrefix="1" applyNumberFormat="1" applyFont="1" applyBorder="1" applyAlignment="1">
      <alignment horizontal="left" vertical="center" wrapText="1"/>
    </xf>
    <xf numFmtId="3" fontId="15" fillId="0" borderId="5" xfId="0" applyNumberFormat="1" applyFont="1" applyBorder="1"/>
    <xf numFmtId="164" fontId="15" fillId="0" borderId="5" xfId="0" applyNumberFormat="1" applyFont="1" applyBorder="1"/>
    <xf numFmtId="3" fontId="14" fillId="0" borderId="6" xfId="0" quotePrefix="1" applyNumberFormat="1" applyFont="1" applyBorder="1" applyAlignment="1">
      <alignment horizontal="center" vertical="center"/>
    </xf>
    <xf numFmtId="3" fontId="14" fillId="0" borderId="6" xfId="0" quotePrefix="1" applyNumberFormat="1" applyFont="1" applyBorder="1" applyAlignment="1">
      <alignment horizontal="left" vertical="center" wrapText="1"/>
    </xf>
    <xf numFmtId="3" fontId="15" fillId="0" borderId="6" xfId="0" applyNumberFormat="1" applyFont="1" applyBorder="1"/>
    <xf numFmtId="164" fontId="15" fillId="0" borderId="6" xfId="0" applyNumberFormat="1" applyFont="1" applyBorder="1"/>
    <xf numFmtId="3" fontId="11" fillId="0" borderId="2" xfId="0" quotePrefix="1" applyNumberFormat="1" applyFont="1" applyBorder="1" applyAlignment="1">
      <alignment horizontal="center" vertical="center"/>
    </xf>
    <xf numFmtId="3" fontId="11" fillId="0" borderId="2" xfId="0" quotePrefix="1" applyNumberFormat="1" applyFont="1" applyBorder="1" applyAlignment="1">
      <alignment horizontal="left" vertical="center" wrapText="1"/>
    </xf>
    <xf numFmtId="3" fontId="14" fillId="0" borderId="3" xfId="0" quotePrefix="1" applyNumberFormat="1" applyFont="1" applyBorder="1" applyAlignment="1">
      <alignment horizontal="center" vertical="center"/>
    </xf>
    <xf numFmtId="3" fontId="14" fillId="0" borderId="3" xfId="0" quotePrefix="1" applyNumberFormat="1" applyFont="1" applyBorder="1" applyAlignment="1">
      <alignment horizontal="left" vertical="center" wrapText="1"/>
    </xf>
    <xf numFmtId="164" fontId="15" fillId="0" borderId="2" xfId="0" applyNumberFormat="1" applyFont="1" applyBorder="1"/>
    <xf numFmtId="3" fontId="14" fillId="0" borderId="2" xfId="0" quotePrefix="1" applyNumberFormat="1" applyFont="1" applyBorder="1" applyAlignment="1">
      <alignment horizontal="center" vertical="center"/>
    </xf>
    <xf numFmtId="3" fontId="14" fillId="0" borderId="2" xfId="0" quotePrefix="1" applyNumberFormat="1" applyFont="1" applyBorder="1" applyAlignment="1">
      <alignment horizontal="left" vertical="center" wrapText="1"/>
    </xf>
    <xf numFmtId="3" fontId="11" fillId="2" borderId="3" xfId="0" quotePrefix="1" applyNumberFormat="1" applyFont="1" applyFill="1" applyBorder="1" applyAlignment="1">
      <alignment horizontal="center" vertical="center"/>
    </xf>
    <xf numFmtId="3" fontId="11" fillId="2" borderId="3" xfId="0" quotePrefix="1" applyNumberFormat="1" applyFont="1" applyFill="1" applyBorder="1" applyAlignment="1">
      <alignment horizontal="left" vertical="center" wrapText="1"/>
    </xf>
    <xf numFmtId="3" fontId="13" fillId="2" borderId="2" xfId="0" applyNumberFormat="1" applyFont="1" applyFill="1" applyBorder="1"/>
    <xf numFmtId="164" fontId="13" fillId="2" borderId="2" xfId="0" applyNumberFormat="1" applyFont="1" applyFill="1" applyBorder="1"/>
    <xf numFmtId="3" fontId="11" fillId="0" borderId="7" xfId="0" quotePrefix="1" applyNumberFormat="1" applyFont="1" applyBorder="1" applyAlignment="1">
      <alignment horizontal="center" vertical="center"/>
    </xf>
    <xf numFmtId="3" fontId="11" fillId="0" borderId="7" xfId="0" quotePrefix="1" applyNumberFormat="1" applyFont="1" applyBorder="1" applyAlignment="1">
      <alignment horizontal="left" vertical="center" wrapText="1"/>
    </xf>
    <xf numFmtId="3" fontId="14" fillId="2" borderId="2" xfId="0" quotePrefix="1" applyNumberFormat="1" applyFont="1" applyFill="1" applyBorder="1" applyAlignment="1">
      <alignment horizontal="center" vertical="center"/>
    </xf>
    <xf numFmtId="3" fontId="14" fillId="2" borderId="2" xfId="0" quotePrefix="1" applyNumberFormat="1" applyFont="1" applyFill="1" applyBorder="1" applyAlignment="1">
      <alignment horizontal="left" vertical="center" wrapText="1"/>
    </xf>
    <xf numFmtId="164" fontId="15" fillId="2" borderId="2" xfId="0" applyNumberFormat="1" applyFont="1" applyFill="1" applyBorder="1"/>
    <xf numFmtId="3" fontId="16" fillId="2" borderId="2" xfId="0" quotePrefix="1" applyNumberFormat="1" applyFont="1" applyFill="1" applyBorder="1" applyAlignment="1">
      <alignment horizontal="center" vertical="center"/>
    </xf>
    <xf numFmtId="3" fontId="16" fillId="2" borderId="2" xfId="0" quotePrefix="1" applyNumberFormat="1" applyFont="1" applyFill="1" applyBorder="1" applyAlignment="1">
      <alignment horizontal="left" vertical="center" wrapText="1"/>
    </xf>
    <xf numFmtId="3" fontId="11" fillId="0" borderId="0" xfId="0" quotePrefix="1" applyNumberFormat="1" applyFont="1" applyAlignment="1">
      <alignment horizontal="center" vertical="center"/>
    </xf>
    <xf numFmtId="3" fontId="11" fillId="0" borderId="0" xfId="0" quotePrefix="1" applyNumberFormat="1" applyFont="1" applyAlignment="1">
      <alignment horizontal="left" vertical="center" wrapText="1"/>
    </xf>
    <xf numFmtId="0" fontId="15" fillId="0" borderId="0" xfId="0" applyFont="1"/>
    <xf numFmtId="4" fontId="14" fillId="0" borderId="8" xfId="0" applyNumberFormat="1" applyFont="1" applyBorder="1" applyAlignment="1">
      <alignment horizontal="center" wrapText="1"/>
    </xf>
    <xf numFmtId="4" fontId="14" fillId="0" borderId="8" xfId="0" applyNumberFormat="1" applyFont="1" applyBorder="1" applyAlignment="1">
      <alignment horizontal="left" wrapText="1"/>
    </xf>
    <xf numFmtId="3" fontId="15" fillId="0" borderId="8" xfId="0" applyNumberFormat="1" applyFont="1" applyBorder="1"/>
    <xf numFmtId="164" fontId="15" fillId="0" borderId="8" xfId="0" applyNumberFormat="1" applyFont="1" applyBorder="1"/>
    <xf numFmtId="4" fontId="14" fillId="0" borderId="5" xfId="0" applyNumberFormat="1" applyFont="1" applyBorder="1" applyAlignment="1">
      <alignment horizontal="center" wrapText="1"/>
    </xf>
    <xf numFmtId="4" fontId="14" fillId="0" borderId="5" xfId="0" applyNumberFormat="1" applyFont="1" applyBorder="1" applyAlignment="1">
      <alignment horizontal="left" wrapText="1"/>
    </xf>
    <xf numFmtId="164" fontId="17" fillId="0" borderId="5" xfId="3" applyNumberFormat="1" applyFont="1" applyBorder="1" applyAlignment="1">
      <alignment horizontal="left" wrapText="1"/>
    </xf>
    <xf numFmtId="4" fontId="17" fillId="0" borderId="5" xfId="4" applyNumberFormat="1" applyFont="1" applyBorder="1" applyAlignment="1">
      <alignment horizontal="center" wrapText="1"/>
    </xf>
    <xf numFmtId="4" fontId="17" fillId="0" borderId="5" xfId="4" applyNumberFormat="1" applyFont="1" applyBorder="1" applyAlignment="1">
      <alignment horizontal="left" wrapText="1"/>
    </xf>
    <xf numFmtId="4" fontId="14" fillId="0" borderId="6" xfId="0" applyNumberFormat="1" applyFont="1" applyBorder="1" applyAlignment="1">
      <alignment horizontal="center" wrapText="1"/>
    </xf>
    <xf numFmtId="4" fontId="14" fillId="0" borderId="6" xfId="0" applyNumberFormat="1" applyFont="1" applyBorder="1" applyAlignment="1">
      <alignment horizontal="left" wrapText="1"/>
    </xf>
    <xf numFmtId="4" fontId="9" fillId="0" borderId="0" xfId="0" applyNumberFormat="1" applyFont="1" applyAlignment="1">
      <alignment horizontal="center"/>
    </xf>
    <xf numFmtId="4" fontId="9" fillId="0" borderId="0" xfId="0" applyNumberFormat="1" applyFont="1" applyAlignment="1">
      <alignment horizontal="left" wrapText="1"/>
    </xf>
    <xf numFmtId="0" fontId="9" fillId="0" borderId="0" xfId="0" applyFont="1" applyAlignment="1">
      <alignment horizontal="center"/>
    </xf>
    <xf numFmtId="0" fontId="18" fillId="0" borderId="0" xfId="0" applyFont="1" applyAlignment="1">
      <alignment horizontal="left"/>
    </xf>
    <xf numFmtId="0" fontId="0" fillId="0" borderId="0" xfId="0" applyAlignment="1">
      <alignment horizontal="center" wrapText="1"/>
    </xf>
    <xf numFmtId="0" fontId="18" fillId="0" borderId="0" xfId="0" applyFont="1"/>
    <xf numFmtId="3" fontId="12" fillId="0" borderId="2" xfId="0" applyNumberFormat="1" applyFont="1" applyBorder="1" applyAlignment="1">
      <alignment horizontal="center" wrapText="1"/>
    </xf>
    <xf numFmtId="3" fontId="12" fillId="0" borderId="2" xfId="0" applyNumberFormat="1" applyFont="1" applyBorder="1" applyAlignment="1">
      <alignment horizontal="left" wrapText="1"/>
    </xf>
    <xf numFmtId="3" fontId="14" fillId="0" borderId="8" xfId="0" applyNumberFormat="1" applyFont="1" applyBorder="1" applyAlignment="1">
      <alignment horizontal="center" wrapText="1"/>
    </xf>
    <xf numFmtId="3" fontId="14" fillId="0" borderId="8" xfId="0" applyNumberFormat="1" applyFont="1" applyBorder="1" applyAlignment="1">
      <alignment horizontal="left" wrapText="1"/>
    </xf>
    <xf numFmtId="3" fontId="14" fillId="0" borderId="5" xfId="0" applyNumberFormat="1" applyFont="1" applyBorder="1" applyAlignment="1">
      <alignment horizontal="center" wrapText="1"/>
    </xf>
    <xf numFmtId="3" fontId="14" fillId="0" borderId="5" xfId="0" applyNumberFormat="1" applyFont="1" applyBorder="1" applyAlignment="1">
      <alignment horizontal="left" wrapText="1"/>
    </xf>
    <xf numFmtId="3" fontId="14" fillId="0" borderId="9" xfId="0" applyNumberFormat="1" applyFont="1" applyBorder="1" applyAlignment="1">
      <alignment horizontal="center" wrapText="1"/>
    </xf>
    <xf numFmtId="3" fontId="14" fillId="0" borderId="9" xfId="0" applyNumberFormat="1" applyFont="1" applyBorder="1" applyAlignment="1">
      <alignment horizontal="left" wrapText="1"/>
    </xf>
    <xf numFmtId="3" fontId="14" fillId="0" borderId="2" xfId="0" applyNumberFormat="1" applyFont="1" applyBorder="1" applyAlignment="1">
      <alignment horizontal="center" wrapText="1"/>
    </xf>
    <xf numFmtId="3" fontId="12" fillId="2" borderId="2" xfId="0" applyNumberFormat="1" applyFont="1" applyFill="1" applyBorder="1" applyAlignment="1">
      <alignment horizontal="center" wrapText="1"/>
    </xf>
    <xf numFmtId="3" fontId="16" fillId="0" borderId="2" xfId="0" applyNumberFormat="1" applyFont="1" applyBorder="1" applyAlignment="1">
      <alignment horizontal="center" wrapText="1"/>
    </xf>
    <xf numFmtId="3" fontId="16" fillId="2" borderId="2" xfId="0" applyNumberFormat="1" applyFont="1" applyFill="1" applyBorder="1" applyAlignment="1">
      <alignment horizontal="center" wrapText="1"/>
    </xf>
    <xf numFmtId="3" fontId="12" fillId="0" borderId="3" xfId="0" applyNumberFormat="1" applyFont="1" applyBorder="1" applyAlignment="1">
      <alignment horizontal="center" wrapText="1"/>
    </xf>
    <xf numFmtId="0" fontId="0" fillId="0" borderId="0" xfId="0" applyAlignment="1">
      <alignment horizontal="left" wrapText="1"/>
    </xf>
    <xf numFmtId="3" fontId="17" fillId="0" borderId="8" xfId="3" applyNumberFormat="1" applyFont="1" applyBorder="1" applyAlignment="1">
      <alignment horizontal="center" wrapText="1"/>
    </xf>
    <xf numFmtId="3" fontId="17" fillId="0" borderId="8" xfId="3" applyNumberFormat="1" applyFont="1" applyBorder="1" applyAlignment="1">
      <alignment horizontal="left" wrapText="1"/>
    </xf>
    <xf numFmtId="3" fontId="17" fillId="0" borderId="5" xfId="3" applyNumberFormat="1" applyFont="1" applyBorder="1" applyAlignment="1">
      <alignment horizontal="center" wrapText="1"/>
    </xf>
    <xf numFmtId="3" fontId="17" fillId="0" borderId="5" xfId="3" applyNumberFormat="1" applyFont="1" applyBorder="1" applyAlignment="1">
      <alignment horizontal="left" wrapText="1"/>
    </xf>
    <xf numFmtId="164" fontId="17" fillId="0" borderId="5" xfId="3" applyNumberFormat="1" applyFont="1" applyBorder="1" applyAlignment="1">
      <alignment horizontal="center" wrapText="1"/>
    </xf>
    <xf numFmtId="164" fontId="17" fillId="0" borderId="6" xfId="3" applyNumberFormat="1" applyFont="1" applyBorder="1" applyAlignment="1">
      <alignment horizontal="center" wrapText="1"/>
    </xf>
    <xf numFmtId="164" fontId="17" fillId="0" borderId="6" xfId="3" applyNumberFormat="1" applyFont="1" applyBorder="1" applyAlignment="1">
      <alignment horizontal="left" wrapText="1"/>
    </xf>
    <xf numFmtId="0" fontId="19" fillId="0" borderId="0" xfId="2" applyFont="1" applyAlignment="1" applyProtection="1">
      <alignment vertical="top" wrapText="1"/>
      <protection locked="0"/>
    </xf>
    <xf numFmtId="0" fontId="19" fillId="0" borderId="0" xfId="2" applyFont="1" applyProtection="1">
      <protection locked="0"/>
    </xf>
    <xf numFmtId="0" fontId="9" fillId="0" borderId="0" xfId="2" applyFont="1" applyProtection="1">
      <protection locked="0"/>
    </xf>
    <xf numFmtId="3" fontId="12" fillId="2" borderId="3" xfId="0" applyNumberFormat="1" applyFont="1" applyFill="1" applyBorder="1" applyAlignment="1">
      <alignment horizontal="center"/>
    </xf>
    <xf numFmtId="3" fontId="12" fillId="0" borderId="3" xfId="0" applyNumberFormat="1" applyFont="1" applyBorder="1" applyAlignment="1">
      <alignment horizontal="center"/>
    </xf>
    <xf numFmtId="3" fontId="13" fillId="2" borderId="3" xfId="0" applyNumberFormat="1" applyFont="1" applyFill="1" applyBorder="1"/>
    <xf numFmtId="164" fontId="13" fillId="2" borderId="3" xfId="0" applyNumberFormat="1" applyFont="1" applyFill="1" applyBorder="1"/>
    <xf numFmtId="3" fontId="12" fillId="0" borderId="2" xfId="0" applyNumberFormat="1" applyFont="1" applyBorder="1" applyAlignment="1">
      <alignment horizontal="center"/>
    </xf>
    <xf numFmtId="3" fontId="14" fillId="0" borderId="8" xfId="0" applyNumberFormat="1" applyFont="1" applyBorder="1" applyAlignment="1">
      <alignment horizontal="center"/>
    </xf>
    <xf numFmtId="3" fontId="14" fillId="0" borderId="6" xfId="0" applyNumberFormat="1" applyFont="1" applyBorder="1" applyAlignment="1">
      <alignment horizontal="center"/>
    </xf>
    <xf numFmtId="3" fontId="14" fillId="0" borderId="6" xfId="0" applyNumberFormat="1" applyFont="1" applyBorder="1" applyAlignment="1">
      <alignment horizontal="left" wrapText="1"/>
    </xf>
    <xf numFmtId="3" fontId="14" fillId="0" borderId="5" xfId="0" applyNumberFormat="1" applyFont="1" applyBorder="1" applyAlignment="1">
      <alignment horizontal="center"/>
    </xf>
    <xf numFmtId="3" fontId="14" fillId="0" borderId="9" xfId="0" applyNumberFormat="1" applyFont="1" applyBorder="1" applyAlignment="1">
      <alignment horizontal="center"/>
    </xf>
    <xf numFmtId="1" fontId="14" fillId="0" borderId="5" xfId="0" applyNumberFormat="1" applyFont="1" applyBorder="1" applyAlignment="1">
      <alignment horizontal="center"/>
    </xf>
    <xf numFmtId="1" fontId="14" fillId="0" borderId="6" xfId="0" applyNumberFormat="1" applyFont="1" applyBorder="1" applyAlignment="1">
      <alignment horizontal="center"/>
    </xf>
    <xf numFmtId="1" fontId="12" fillId="0" borderId="2" xfId="0" applyNumberFormat="1" applyFont="1" applyBorder="1" applyAlignment="1">
      <alignment horizontal="center"/>
    </xf>
    <xf numFmtId="1" fontId="14" fillId="0" borderId="8" xfId="0" applyNumberFormat="1" applyFont="1" applyBorder="1" applyAlignment="1">
      <alignment horizontal="center"/>
    </xf>
    <xf numFmtId="1" fontId="12" fillId="2" borderId="2" xfId="0" applyNumberFormat="1" applyFont="1" applyFill="1" applyBorder="1" applyAlignment="1">
      <alignment horizontal="center"/>
    </xf>
    <xf numFmtId="1" fontId="11" fillId="0" borderId="2" xfId="0" applyNumberFormat="1" applyFont="1" applyBorder="1" applyAlignment="1">
      <alignment horizontal="center"/>
    </xf>
    <xf numFmtId="3" fontId="11" fillId="0" borderId="2" xfId="0" applyNumberFormat="1" applyFont="1" applyBorder="1" applyAlignment="1">
      <alignment horizontal="center"/>
    </xf>
    <xf numFmtId="1" fontId="14" fillId="0" borderId="9" xfId="0" applyNumberFormat="1" applyFont="1" applyBorder="1" applyAlignment="1">
      <alignment horizontal="center"/>
    </xf>
    <xf numFmtId="3" fontId="12" fillId="0" borderId="0" xfId="0" applyNumberFormat="1" applyFont="1" applyAlignment="1">
      <alignment horizontal="center"/>
    </xf>
    <xf numFmtId="3" fontId="12" fillId="0" borderId="0" xfId="0" applyNumberFormat="1" applyFont="1" applyAlignment="1">
      <alignment horizontal="left" wrapText="1"/>
    </xf>
    <xf numFmtId="0" fontId="0" fillId="0" borderId="10" xfId="0" applyBorder="1"/>
    <xf numFmtId="164" fontId="14" fillId="0" borderId="5" xfId="2" applyNumberFormat="1" applyFont="1" applyBorder="1" applyAlignment="1">
      <alignment horizontal="center" wrapText="1"/>
    </xf>
    <xf numFmtId="164" fontId="14" fillId="0" borderId="5" xfId="2" applyNumberFormat="1" applyFont="1" applyBorder="1" applyAlignment="1">
      <alignment horizontal="left" wrapText="1"/>
    </xf>
    <xf numFmtId="3" fontId="14" fillId="0" borderId="5" xfId="2" applyNumberFormat="1" applyFont="1" applyBorder="1" applyAlignment="1">
      <alignment horizontal="center" wrapText="1"/>
    </xf>
    <xf numFmtId="3" fontId="14" fillId="0" borderId="5" xfId="2" applyNumberFormat="1" applyFont="1" applyBorder="1" applyAlignment="1">
      <alignment horizontal="left" wrapText="1"/>
    </xf>
    <xf numFmtId="165" fontId="14" fillId="0" borderId="5" xfId="2" applyNumberFormat="1" applyFont="1" applyBorder="1" applyAlignment="1">
      <alignment horizontal="center" wrapText="1"/>
    </xf>
    <xf numFmtId="165" fontId="14" fillId="0" borderId="5" xfId="2" applyNumberFormat="1" applyFont="1" applyBorder="1" applyAlignment="1">
      <alignment horizontal="left" wrapText="1"/>
    </xf>
    <xf numFmtId="3" fontId="14" fillId="0" borderId="6" xfId="2" applyNumberFormat="1" applyFont="1" applyBorder="1" applyAlignment="1">
      <alignment horizontal="center" wrapText="1"/>
    </xf>
    <xf numFmtId="3" fontId="14" fillId="0" borderId="6" xfId="2" applyNumberFormat="1" applyFont="1" applyBorder="1" applyAlignment="1">
      <alignment horizontal="left" wrapText="1"/>
    </xf>
    <xf numFmtId="0" fontId="20" fillId="0" borderId="0" xfId="0" applyFont="1" applyAlignment="1">
      <alignment horizontal="left"/>
    </xf>
    <xf numFmtId="0" fontId="23" fillId="0" borderId="0" xfId="0" applyFont="1" applyAlignment="1">
      <alignment horizontal="center"/>
    </xf>
    <xf numFmtId="0" fontId="23" fillId="0" borderId="0" xfId="0" applyFont="1" applyAlignment="1">
      <alignment horizontal="left" wrapText="1"/>
    </xf>
    <xf numFmtId="1" fontId="12" fillId="2" borderId="3" xfId="0" applyNumberFormat="1" applyFont="1" applyFill="1" applyBorder="1" applyAlignment="1" applyProtection="1">
      <alignment horizontal="center" vertical="center"/>
      <protection locked="0"/>
    </xf>
    <xf numFmtId="3" fontId="12" fillId="2" borderId="3" xfId="0" applyNumberFormat="1" applyFont="1" applyFill="1" applyBorder="1" applyAlignment="1" applyProtection="1">
      <alignment horizontal="left" vertical="center" wrapText="1"/>
      <protection locked="0"/>
    </xf>
    <xf numFmtId="3" fontId="12" fillId="2" borderId="3" xfId="0" applyNumberFormat="1" applyFont="1" applyFill="1" applyBorder="1" applyAlignment="1" applyProtection="1">
      <alignment horizontal="center" vertical="center"/>
      <protection locked="0"/>
    </xf>
    <xf numFmtId="1" fontId="14" fillId="0" borderId="8" xfId="0" applyNumberFormat="1" applyFont="1" applyBorder="1" applyAlignment="1" applyProtection="1">
      <alignment horizontal="center" vertical="center"/>
      <protection locked="0"/>
    </xf>
    <xf numFmtId="3" fontId="14" fillId="0" borderId="8" xfId="0" applyNumberFormat="1" applyFont="1" applyBorder="1" applyAlignment="1" applyProtection="1">
      <alignment horizontal="left" vertical="center" wrapText="1"/>
      <protection locked="0"/>
    </xf>
    <xf numFmtId="3" fontId="14" fillId="0" borderId="8" xfId="0" applyNumberFormat="1" applyFont="1" applyBorder="1" applyAlignment="1" applyProtection="1">
      <alignment horizontal="center" vertical="center"/>
      <protection locked="0"/>
    </xf>
    <xf numFmtId="1" fontId="14" fillId="0" borderId="5" xfId="0" applyNumberFormat="1" applyFont="1" applyBorder="1" applyAlignment="1" applyProtection="1">
      <alignment horizontal="center" vertical="center"/>
      <protection locked="0"/>
    </xf>
    <xf numFmtId="3" fontId="14" fillId="0" borderId="5" xfId="0" applyNumberFormat="1" applyFont="1" applyBorder="1" applyAlignment="1" applyProtection="1">
      <alignment horizontal="left" vertical="center" wrapText="1"/>
      <protection locked="0"/>
    </xf>
    <xf numFmtId="3" fontId="14" fillId="0" borderId="5" xfId="0" applyNumberFormat="1" applyFont="1" applyBorder="1" applyAlignment="1" applyProtection="1">
      <alignment horizontal="center" vertical="center"/>
      <protection locked="0"/>
    </xf>
    <xf numFmtId="1" fontId="14" fillId="0" borderId="6" xfId="0" applyNumberFormat="1" applyFont="1" applyBorder="1" applyAlignment="1" applyProtection="1">
      <alignment horizontal="center" vertical="center"/>
      <protection locked="0"/>
    </xf>
    <xf numFmtId="3" fontId="14" fillId="0" borderId="6" xfId="0" applyNumberFormat="1" applyFont="1" applyBorder="1" applyAlignment="1" applyProtection="1">
      <alignment horizontal="left" vertical="center" wrapText="1"/>
      <protection locked="0"/>
    </xf>
    <xf numFmtId="3" fontId="14" fillId="0" borderId="6" xfId="0" applyNumberFormat="1" applyFont="1" applyBorder="1" applyAlignment="1" applyProtection="1">
      <alignment horizontal="center" vertical="center"/>
      <protection locked="0"/>
    </xf>
    <xf numFmtId="1" fontId="12" fillId="0" borderId="2" xfId="0" applyNumberFormat="1" applyFont="1" applyBorder="1" applyAlignment="1" applyProtection="1">
      <alignment horizontal="center" vertical="center"/>
      <protection locked="0"/>
    </xf>
    <xf numFmtId="3" fontId="12" fillId="0" borderId="2" xfId="0" applyNumberFormat="1" applyFont="1" applyBorder="1" applyAlignment="1" applyProtection="1">
      <alignment horizontal="left" vertical="center" wrapText="1"/>
      <protection locked="0"/>
    </xf>
    <xf numFmtId="3" fontId="12" fillId="0" borderId="2" xfId="0" applyNumberFormat="1" applyFont="1" applyBorder="1" applyAlignment="1" applyProtection="1">
      <alignment horizontal="center" vertical="center"/>
      <protection locked="0"/>
    </xf>
    <xf numFmtId="1" fontId="12" fillId="2" borderId="2" xfId="0" applyNumberFormat="1" applyFont="1" applyFill="1" applyBorder="1" applyAlignment="1" applyProtection="1">
      <alignment horizontal="center" vertical="center"/>
      <protection locked="0"/>
    </xf>
    <xf numFmtId="3" fontId="12" fillId="2" borderId="2" xfId="0" applyNumberFormat="1" applyFont="1" applyFill="1" applyBorder="1" applyAlignment="1" applyProtection="1">
      <alignment horizontal="left" vertical="center" wrapText="1"/>
      <protection locked="0"/>
    </xf>
    <xf numFmtId="3" fontId="12" fillId="2" borderId="2" xfId="0" applyNumberFormat="1" applyFont="1" applyFill="1" applyBorder="1" applyAlignment="1" applyProtection="1">
      <alignment horizontal="center" vertical="center"/>
      <protection locked="0"/>
    </xf>
    <xf numFmtId="1" fontId="11" fillId="0" borderId="2" xfId="2" applyNumberFormat="1" applyFont="1" applyBorder="1" applyAlignment="1" applyProtection="1">
      <alignment horizontal="center" vertical="center" wrapText="1"/>
      <protection locked="0"/>
    </xf>
    <xf numFmtId="1" fontId="14" fillId="0" borderId="4" xfId="0" applyNumberFormat="1" applyFont="1" applyBorder="1" applyAlignment="1" applyProtection="1">
      <alignment horizontal="center" vertical="center"/>
      <protection locked="0"/>
    </xf>
    <xf numFmtId="3" fontId="14" fillId="0" borderId="4" xfId="0" applyNumberFormat="1" applyFont="1" applyBorder="1" applyAlignment="1" applyProtection="1">
      <alignment horizontal="left" vertical="center" wrapText="1"/>
      <protection locked="0"/>
    </xf>
    <xf numFmtId="3" fontId="14" fillId="0" borderId="4" xfId="0" applyNumberFormat="1" applyFont="1" applyBorder="1" applyAlignment="1" applyProtection="1">
      <alignment horizontal="center" vertical="center"/>
      <protection locked="0"/>
    </xf>
    <xf numFmtId="0" fontId="24" fillId="0" borderId="0" xfId="0" applyFont="1"/>
    <xf numFmtId="0" fontId="25" fillId="0" borderId="2" xfId="0" applyFont="1" applyBorder="1" applyAlignment="1">
      <alignment vertical="center"/>
    </xf>
    <xf numFmtId="0" fontId="26" fillId="0" borderId="2" xfId="0" applyFont="1" applyBorder="1" applyAlignment="1">
      <alignment horizontal="center" vertical="center"/>
    </xf>
    <xf numFmtId="0" fontId="27" fillId="0" borderId="0" xfId="0" applyFont="1"/>
    <xf numFmtId="0" fontId="25" fillId="0" borderId="2" xfId="0" applyFont="1" applyBorder="1" applyAlignment="1">
      <alignment horizontal="center" vertical="center"/>
    </xf>
    <xf numFmtId="0" fontId="28" fillId="0" borderId="0" xfId="0" applyFont="1" applyAlignment="1">
      <alignment horizontal="center"/>
    </xf>
    <xf numFmtId="3" fontId="26" fillId="0" borderId="2" xfId="0" applyNumberFormat="1" applyFont="1" applyBorder="1" applyAlignment="1">
      <alignment vertical="center"/>
    </xf>
    <xf numFmtId="3" fontId="25" fillId="0" borderId="2" xfId="0" applyNumberFormat="1" applyFont="1" applyBorder="1" applyAlignment="1">
      <alignment vertical="center"/>
    </xf>
    <xf numFmtId="0" fontId="25" fillId="0" borderId="2" xfId="0" applyFont="1" applyBorder="1" applyAlignment="1">
      <alignment vertical="center" wrapText="1"/>
    </xf>
    <xf numFmtId="0" fontId="28" fillId="0" borderId="0" xfId="5" applyFont="1" applyProtection="1">
      <protection locked="0"/>
    </xf>
    <xf numFmtId="4" fontId="28" fillId="0" borderId="0" xfId="6" applyNumberFormat="1" applyFont="1" applyProtection="1">
      <protection locked="0"/>
    </xf>
    <xf numFmtId="10" fontId="28" fillId="0" borderId="0" xfId="6" applyNumberFormat="1" applyFont="1" applyProtection="1">
      <protection locked="0"/>
    </xf>
    <xf numFmtId="4" fontId="28" fillId="0" borderId="0" xfId="6" applyNumberFormat="1" applyFont="1" applyAlignment="1" applyProtection="1">
      <alignment horizontal="center"/>
      <protection locked="0"/>
    </xf>
    <xf numFmtId="4" fontId="27" fillId="0" borderId="0" xfId="0" applyNumberFormat="1" applyFont="1"/>
    <xf numFmtId="0" fontId="22" fillId="0" borderId="0" xfId="0" applyFont="1"/>
    <xf numFmtId="0" fontId="18"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vertical="center" wrapText="1"/>
    </xf>
    <xf numFmtId="0" fontId="31" fillId="3" borderId="2" xfId="0" applyFont="1" applyFill="1" applyBorder="1" applyAlignment="1">
      <alignment horizontal="center" vertical="center" wrapText="1"/>
    </xf>
    <xf numFmtId="164" fontId="32" fillId="0" borderId="2" xfId="0" applyNumberFormat="1" applyFont="1" applyBorder="1" applyAlignment="1">
      <alignment horizontal="right" vertical="center"/>
    </xf>
    <xf numFmtId="164" fontId="32" fillId="0" borderId="2" xfId="0" applyNumberFormat="1" applyFont="1" applyBorder="1" applyAlignment="1">
      <alignment horizontal="right" vertical="center" wrapText="1"/>
    </xf>
    <xf numFmtId="164" fontId="31" fillId="3" borderId="2" xfId="0" applyNumberFormat="1" applyFont="1" applyFill="1" applyBorder="1" applyAlignment="1">
      <alignment horizontal="right" vertical="center" wrapText="1"/>
    </xf>
    <xf numFmtId="0" fontId="31" fillId="0" borderId="16" xfId="0" applyFont="1" applyBorder="1" applyAlignment="1">
      <alignment vertical="center" wrapText="1"/>
    </xf>
    <xf numFmtId="164" fontId="32" fillId="0" borderId="16" xfId="0" applyNumberFormat="1" applyFont="1" applyBorder="1" applyAlignment="1">
      <alignment horizontal="right" vertical="center"/>
    </xf>
    <xf numFmtId="164" fontId="32" fillId="0" borderId="16" xfId="0" applyNumberFormat="1" applyFont="1" applyBorder="1" applyAlignment="1">
      <alignment horizontal="right" vertical="center" wrapText="1"/>
    </xf>
    <xf numFmtId="164" fontId="31" fillId="3" borderId="16" xfId="0" applyNumberFormat="1" applyFont="1" applyFill="1" applyBorder="1" applyAlignment="1">
      <alignment horizontal="right" vertical="center" wrapText="1"/>
    </xf>
    <xf numFmtId="0" fontId="31" fillId="3" borderId="3" xfId="0" applyFont="1" applyFill="1" applyBorder="1" applyAlignment="1">
      <alignment vertical="center"/>
    </xf>
    <xf numFmtId="164" fontId="31" fillId="3" borderId="3" xfId="0" applyNumberFormat="1" applyFont="1" applyFill="1" applyBorder="1" applyAlignment="1">
      <alignment horizontal="right" vertical="center"/>
    </xf>
    <xf numFmtId="0" fontId="26" fillId="0" borderId="2" xfId="0" applyFont="1" applyBorder="1" applyAlignment="1">
      <alignment horizontal="center" vertical="center" wrapText="1"/>
    </xf>
    <xf numFmtId="0" fontId="27" fillId="0" borderId="0" xfId="0" applyFont="1" applyAlignment="1">
      <alignment horizontal="center" wrapText="1"/>
    </xf>
    <xf numFmtId="0" fontId="26" fillId="0" borderId="2" xfId="0" applyFont="1" applyBorder="1" applyAlignment="1">
      <alignment horizontal="right" vertical="center"/>
    </xf>
    <xf numFmtId="0" fontId="26" fillId="0" borderId="2" xfId="0" applyFont="1" applyBorder="1" applyAlignment="1">
      <alignment vertical="center" wrapText="1"/>
    </xf>
    <xf numFmtId="4" fontId="28" fillId="0" borderId="0" xfId="0" applyNumberFormat="1" applyFont="1" applyAlignment="1" applyProtection="1">
      <alignment horizontal="left" wrapText="1"/>
      <protection locked="0"/>
    </xf>
    <xf numFmtId="3" fontId="22" fillId="0" borderId="2" xfId="0" applyNumberFormat="1" applyFont="1" applyBorder="1" applyAlignment="1">
      <alignment horizontal="right"/>
    </xf>
    <xf numFmtId="0" fontId="22" fillId="0" borderId="2" xfId="0" applyFont="1" applyBorder="1" applyAlignment="1">
      <alignment horizontal="left" wrapText="1"/>
    </xf>
    <xf numFmtId="49" fontId="22" fillId="0" borderId="2" xfId="0" applyNumberFormat="1" applyFont="1" applyBorder="1" applyAlignment="1">
      <alignment horizontal="left" wrapText="1"/>
    </xf>
    <xf numFmtId="0" fontId="26" fillId="4" borderId="2" xfId="0" applyFont="1" applyFill="1" applyBorder="1" applyAlignment="1">
      <alignment horizontal="center" vertical="center"/>
    </xf>
    <xf numFmtId="0" fontId="26" fillId="4" borderId="2" xfId="0" applyFont="1" applyFill="1" applyBorder="1" applyAlignment="1">
      <alignment vertical="center"/>
    </xf>
    <xf numFmtId="3" fontId="26" fillId="4" borderId="2" xfId="0" applyNumberFormat="1" applyFont="1" applyFill="1" applyBorder="1" applyAlignment="1">
      <alignment vertical="center"/>
    </xf>
    <xf numFmtId="0" fontId="21" fillId="4" borderId="0" xfId="0" applyFont="1" applyFill="1"/>
    <xf numFmtId="0" fontId="22" fillId="4" borderId="0" xfId="0" applyFont="1" applyFill="1"/>
    <xf numFmtId="3" fontId="33" fillId="0" borderId="3" xfId="0" quotePrefix="1" applyNumberFormat="1" applyFont="1" applyBorder="1" applyAlignment="1">
      <alignment horizontal="left" vertical="center" wrapText="1"/>
    </xf>
    <xf numFmtId="3" fontId="17" fillId="0" borderId="4" xfId="0" quotePrefix="1" applyNumberFormat="1" applyFont="1" applyBorder="1" applyAlignment="1">
      <alignment horizontal="left" vertical="center" wrapText="1"/>
    </xf>
    <xf numFmtId="3" fontId="17" fillId="0" borderId="5" xfId="0" quotePrefix="1" applyNumberFormat="1" applyFont="1" applyBorder="1" applyAlignment="1">
      <alignment horizontal="left" vertical="center" wrapText="1"/>
    </xf>
    <xf numFmtId="3" fontId="17" fillId="0" borderId="6" xfId="0" quotePrefix="1" applyNumberFormat="1" applyFont="1" applyBorder="1" applyAlignment="1">
      <alignment horizontal="left" vertical="center" wrapText="1"/>
    </xf>
    <xf numFmtId="3" fontId="33" fillId="0" borderId="2" xfId="0" quotePrefix="1" applyNumberFormat="1" applyFont="1" applyBorder="1" applyAlignment="1">
      <alignment horizontal="left" vertical="center" wrapText="1"/>
    </xf>
    <xf numFmtId="3" fontId="17" fillId="0" borderId="3" xfId="0" quotePrefix="1" applyNumberFormat="1" applyFont="1" applyBorder="1" applyAlignment="1">
      <alignment horizontal="left" vertical="center" wrapText="1"/>
    </xf>
    <xf numFmtId="3" fontId="17" fillId="0" borderId="2" xfId="0" quotePrefix="1" applyNumberFormat="1" applyFont="1" applyBorder="1" applyAlignment="1">
      <alignment horizontal="left" vertical="center" wrapText="1"/>
    </xf>
    <xf numFmtId="3" fontId="33" fillId="2" borderId="3" xfId="0" quotePrefix="1" applyNumberFormat="1" applyFont="1" applyFill="1" applyBorder="1" applyAlignment="1">
      <alignment horizontal="left" vertical="center" wrapText="1"/>
    </xf>
    <xf numFmtId="3" fontId="33" fillId="0" borderId="7" xfId="0" quotePrefix="1" applyNumberFormat="1" applyFont="1" applyBorder="1" applyAlignment="1">
      <alignment horizontal="left" vertical="center" wrapText="1"/>
    </xf>
    <xf numFmtId="3" fontId="17" fillId="2" borderId="2" xfId="0" quotePrefix="1" applyNumberFormat="1" applyFont="1" applyFill="1" applyBorder="1" applyAlignment="1">
      <alignment horizontal="left" vertical="center" wrapText="1"/>
    </xf>
    <xf numFmtId="1" fontId="12" fillId="3" borderId="2" xfId="0" applyNumberFormat="1" applyFont="1" applyFill="1" applyBorder="1" applyAlignment="1">
      <alignment horizontal="center"/>
    </xf>
    <xf numFmtId="3" fontId="12" fillId="3" borderId="2" xfId="0" applyNumberFormat="1" applyFont="1" applyFill="1" applyBorder="1" applyAlignment="1">
      <alignment horizontal="left" wrapText="1"/>
    </xf>
    <xf numFmtId="3" fontId="12" fillId="3" borderId="2" xfId="0" applyNumberFormat="1" applyFont="1" applyFill="1" applyBorder="1" applyAlignment="1">
      <alignment horizontal="center"/>
    </xf>
    <xf numFmtId="3" fontId="12" fillId="3" borderId="3" xfId="0" applyNumberFormat="1" applyFont="1" applyFill="1" applyBorder="1" applyAlignment="1">
      <alignment horizontal="center"/>
    </xf>
    <xf numFmtId="3" fontId="12" fillId="3" borderId="3" xfId="0" applyNumberFormat="1" applyFont="1" applyFill="1" applyBorder="1" applyAlignment="1">
      <alignment horizontal="left" wrapText="1"/>
    </xf>
    <xf numFmtId="164" fontId="14" fillId="0" borderId="8" xfId="2" applyNumberFormat="1" applyFont="1" applyBorder="1" applyAlignment="1">
      <alignment horizontal="center" wrapText="1"/>
    </xf>
    <xf numFmtId="164" fontId="14" fillId="3" borderId="2" xfId="2" applyNumberFormat="1" applyFont="1" applyFill="1" applyBorder="1" applyAlignment="1">
      <alignment horizontal="center" wrapText="1"/>
    </xf>
    <xf numFmtId="0" fontId="11" fillId="3" borderId="2" xfId="0" applyFont="1" applyFill="1" applyBorder="1" applyAlignment="1">
      <alignment horizontal="center" wrapText="1"/>
    </xf>
    <xf numFmtId="0" fontId="11" fillId="3" borderId="2" xfId="0" applyFont="1" applyFill="1" applyBorder="1" applyAlignment="1">
      <alignment horizontal="center" vertical="center" wrapText="1"/>
    </xf>
    <xf numFmtId="0" fontId="19" fillId="0" borderId="0" xfId="0" applyFont="1" applyAlignment="1">
      <alignment horizontal="left" wrapText="1"/>
    </xf>
    <xf numFmtId="0" fontId="20" fillId="0" borderId="0" xfId="0" applyFont="1"/>
    <xf numFmtId="0" fontId="12" fillId="3" borderId="3" xfId="2" applyFont="1" applyFill="1" applyBorder="1" applyAlignment="1" applyProtection="1">
      <alignment horizontal="center" vertical="center" wrapText="1"/>
      <protection locked="0"/>
    </xf>
    <xf numFmtId="0" fontId="12" fillId="3" borderId="2" xfId="2" applyFont="1" applyFill="1" applyBorder="1" applyAlignment="1" applyProtection="1">
      <alignment horizontal="center" vertical="center" wrapText="1"/>
      <protection locked="0"/>
    </xf>
    <xf numFmtId="0" fontId="12" fillId="4" borderId="2" xfId="2"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wrapText="1"/>
    </xf>
    <xf numFmtId="4" fontId="13" fillId="0" borderId="2" xfId="0" applyNumberFormat="1" applyFont="1" applyBorder="1"/>
    <xf numFmtId="4" fontId="15" fillId="0" borderId="4" xfId="0" applyNumberFormat="1" applyFont="1" applyBorder="1"/>
    <xf numFmtId="4" fontId="15" fillId="0" borderId="5" xfId="0" applyNumberFormat="1" applyFont="1" applyBorder="1"/>
    <xf numFmtId="4" fontId="15" fillId="0" borderId="6" xfId="0" applyNumberFormat="1" applyFont="1" applyBorder="1"/>
    <xf numFmtId="4" fontId="15" fillId="0" borderId="2" xfId="0" applyNumberFormat="1" applyFont="1" applyBorder="1"/>
    <xf numFmtId="4" fontId="13" fillId="2" borderId="2" xfId="0" applyNumberFormat="1" applyFont="1" applyFill="1" applyBorder="1"/>
    <xf numFmtId="4" fontId="15" fillId="2" borderId="2" xfId="0" applyNumberFormat="1" applyFont="1" applyFill="1" applyBorder="1"/>
    <xf numFmtId="3" fontId="13" fillId="0" borderId="11" xfId="0" applyNumberFormat="1" applyFont="1" applyBorder="1"/>
    <xf numFmtId="3" fontId="13" fillId="0" borderId="13" xfId="0" applyNumberFormat="1" applyFont="1" applyBorder="1"/>
    <xf numFmtId="3" fontId="13" fillId="0" borderId="12" xfId="0" applyNumberFormat="1" applyFont="1" applyBorder="1"/>
    <xf numFmtId="4" fontId="13" fillId="0" borderId="11" xfId="0" applyNumberFormat="1" applyFont="1" applyBorder="1"/>
    <xf numFmtId="4" fontId="13" fillId="0" borderId="13" xfId="0" applyNumberFormat="1" applyFont="1" applyBorder="1"/>
    <xf numFmtId="4" fontId="13" fillId="0" borderId="12" xfId="0" applyNumberFormat="1" applyFont="1" applyBorder="1"/>
    <xf numFmtId="0" fontId="12" fillId="4" borderId="3" xfId="2" applyFont="1" applyFill="1" applyBorder="1" applyAlignment="1" applyProtection="1">
      <alignment horizontal="center" vertical="center" wrapText="1"/>
      <protection locked="0"/>
    </xf>
    <xf numFmtId="0" fontId="0" fillId="6" borderId="0" xfId="0" applyFill="1"/>
    <xf numFmtId="0" fontId="34" fillId="0" borderId="2" xfId="0" applyFont="1" applyBorder="1" applyAlignment="1">
      <alignment vertical="center"/>
    </xf>
    <xf numFmtId="0" fontId="0" fillId="7" borderId="0" xfId="0" applyFill="1"/>
    <xf numFmtId="0" fontId="15" fillId="0" borderId="2" xfId="0" applyFont="1" applyBorder="1" applyAlignment="1">
      <alignment horizontal="center" wrapText="1"/>
    </xf>
    <xf numFmtId="0" fontId="31" fillId="0" borderId="3" xfId="0" applyFont="1" applyBorder="1" applyAlignment="1">
      <alignment horizontal="center" vertical="center" wrapText="1"/>
    </xf>
    <xf numFmtId="0" fontId="13" fillId="0" borderId="14" xfId="0" applyFont="1" applyBorder="1" applyAlignment="1">
      <alignment horizontal="center" wrapText="1"/>
    </xf>
    <xf numFmtId="0" fontId="29" fillId="0" borderId="0" xfId="0" applyFont="1" applyAlignment="1">
      <alignment vertical="center" wrapText="1"/>
    </xf>
    <xf numFmtId="164" fontId="25" fillId="0" borderId="0" xfId="0" applyNumberFormat="1" applyFont="1" applyAlignment="1">
      <alignment horizontal="right" vertical="center"/>
    </xf>
    <xf numFmtId="164" fontId="25" fillId="0" borderId="0" xfId="0" applyNumberFormat="1" applyFont="1" applyAlignment="1">
      <alignment horizontal="right" vertical="center" wrapText="1"/>
    </xf>
    <xf numFmtId="164" fontId="26" fillId="0" borderId="0" xfId="0" applyNumberFormat="1" applyFont="1" applyAlignment="1">
      <alignment horizontal="right" vertical="center" wrapText="1"/>
    </xf>
    <xf numFmtId="0" fontId="36" fillId="0" borderId="0" xfId="0" applyFont="1"/>
    <xf numFmtId="0" fontId="15" fillId="0" borderId="0" xfId="0" applyFont="1" applyAlignment="1">
      <alignment horizontal="left" wrapText="1"/>
    </xf>
    <xf numFmtId="0" fontId="37" fillId="0" borderId="0" xfId="1" applyFont="1" applyFill="1" applyAlignment="1" applyProtection="1"/>
    <xf numFmtId="0" fontId="33" fillId="0" borderId="16" xfId="0" applyFont="1" applyBorder="1" applyAlignment="1">
      <alignment vertical="center" wrapText="1"/>
    </xf>
    <xf numFmtId="0" fontId="31" fillId="0" borderId="3" xfId="0" applyFont="1" applyBorder="1" applyAlignment="1">
      <alignment vertical="center" wrapText="1"/>
    </xf>
    <xf numFmtId="0" fontId="33" fillId="0" borderId="2" xfId="0" applyFont="1" applyBorder="1" applyAlignment="1">
      <alignment vertical="center" wrapText="1"/>
    </xf>
    <xf numFmtId="164" fontId="32" fillId="0" borderId="3" xfId="0" applyNumberFormat="1" applyFont="1" applyBorder="1" applyAlignment="1">
      <alignment horizontal="right" vertical="center"/>
    </xf>
    <xf numFmtId="164" fontId="32" fillId="0" borderId="3" xfId="0" applyNumberFormat="1" applyFont="1" applyBorder="1" applyAlignment="1">
      <alignment horizontal="right" vertical="center" wrapText="1"/>
    </xf>
    <xf numFmtId="4" fontId="15" fillId="0" borderId="8" xfId="0" applyNumberFormat="1" applyFont="1" applyBorder="1"/>
    <xf numFmtId="4" fontId="13" fillId="3" borderId="2" xfId="0" applyNumberFormat="1" applyFont="1" applyFill="1" applyBorder="1"/>
    <xf numFmtId="3" fontId="12" fillId="0" borderId="3" xfId="0" applyNumberFormat="1" applyFont="1" applyBorder="1" applyAlignment="1">
      <alignment horizontal="left" wrapText="1"/>
    </xf>
    <xf numFmtId="3" fontId="11" fillId="0" borderId="2" xfId="0" applyNumberFormat="1" applyFont="1" applyBorder="1" applyAlignment="1">
      <alignment horizontal="left" wrapText="1"/>
    </xf>
    <xf numFmtId="2" fontId="13" fillId="2" borderId="3" xfId="0" applyNumberFormat="1" applyFont="1" applyFill="1" applyBorder="1"/>
    <xf numFmtId="2" fontId="13" fillId="0" borderId="2" xfId="0" applyNumberFormat="1" applyFont="1" applyBorder="1"/>
    <xf numFmtId="2" fontId="15" fillId="0" borderId="8" xfId="0" applyNumberFormat="1" applyFont="1" applyBorder="1"/>
    <xf numFmtId="2" fontId="15" fillId="0" borderId="6" xfId="0" applyNumberFormat="1" applyFont="1" applyBorder="1"/>
    <xf numFmtId="2" fontId="15" fillId="0" borderId="5" xfId="0" applyNumberFormat="1" applyFont="1" applyBorder="1"/>
    <xf numFmtId="2" fontId="15" fillId="0" borderId="4" xfId="0" applyNumberFormat="1" applyFont="1" applyBorder="1"/>
    <xf numFmtId="3" fontId="12" fillId="8" borderId="3" xfId="0" applyNumberFormat="1" applyFont="1" applyFill="1" applyBorder="1" applyAlignment="1" applyProtection="1">
      <alignment horizontal="left" vertical="center" wrapText="1"/>
      <protection locked="0"/>
    </xf>
    <xf numFmtId="0" fontId="15" fillId="0" borderId="3" xfId="0" applyFont="1" applyBorder="1" applyAlignment="1">
      <alignment horizontal="center" wrapText="1"/>
    </xf>
    <xf numFmtId="0" fontId="15" fillId="0" borderId="16" xfId="0" applyFont="1" applyBorder="1" applyAlignment="1">
      <alignment horizontal="center" wrapText="1"/>
    </xf>
    <xf numFmtId="164" fontId="32" fillId="0" borderId="16" xfId="0" applyNumberFormat="1" applyFont="1" applyBorder="1" applyAlignment="1">
      <alignment vertical="center"/>
    </xf>
    <xf numFmtId="164" fontId="32" fillId="0" borderId="16" xfId="0" applyNumberFormat="1" applyFont="1" applyBorder="1" applyAlignment="1">
      <alignment vertical="center" wrapText="1"/>
    </xf>
    <xf numFmtId="4" fontId="15" fillId="0" borderId="3" xfId="0" applyNumberFormat="1" applyFont="1" applyBorder="1"/>
    <xf numFmtId="3" fontId="16" fillId="0" borderId="3" xfId="0" applyNumberFormat="1" applyFont="1" applyBorder="1" applyAlignment="1" applyProtection="1">
      <alignment horizontal="left" vertical="center" wrapText="1"/>
      <protection locked="0"/>
    </xf>
    <xf numFmtId="1" fontId="16" fillId="0" borderId="3" xfId="0" applyNumberFormat="1" applyFont="1" applyBorder="1" applyAlignment="1" applyProtection="1">
      <alignment horizontal="center" vertical="center"/>
      <protection locked="0"/>
    </xf>
    <xf numFmtId="3" fontId="16" fillId="0" borderId="3"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center" vertical="center"/>
      <protection locked="0"/>
    </xf>
    <xf numFmtId="3" fontId="16" fillId="0" borderId="2" xfId="0" applyNumberFormat="1" applyFont="1" applyBorder="1" applyAlignment="1" applyProtection="1">
      <alignment horizontal="left" vertical="center" wrapText="1"/>
      <protection locked="0"/>
    </xf>
    <xf numFmtId="3" fontId="16" fillId="0" borderId="2" xfId="0" applyNumberFormat="1" applyFont="1" applyBorder="1" applyAlignment="1" applyProtection="1">
      <alignment horizontal="center" vertical="center"/>
      <protection locked="0"/>
    </xf>
    <xf numFmtId="0" fontId="22" fillId="6" borderId="0" xfId="0" applyFont="1" applyFill="1"/>
    <xf numFmtId="164" fontId="15" fillId="0" borderId="3" xfId="0" applyNumberFormat="1" applyFont="1" applyBorder="1"/>
    <xf numFmtId="3" fontId="15" fillId="0" borderId="2" xfId="0" applyNumberFormat="1" applyFont="1" applyBorder="1"/>
    <xf numFmtId="0" fontId="12" fillId="5" borderId="2" xfId="2" applyFont="1" applyFill="1" applyBorder="1" applyAlignment="1" applyProtection="1">
      <alignment horizontal="center" vertical="center" wrapText="1"/>
      <protection locked="0"/>
    </xf>
    <xf numFmtId="4" fontId="15" fillId="0" borderId="9" xfId="0" applyNumberFormat="1" applyFont="1" applyBorder="1"/>
    <xf numFmtId="0" fontId="15" fillId="5" borderId="0" xfId="0" applyFont="1" applyFill="1"/>
    <xf numFmtId="0" fontId="27" fillId="0" borderId="0" xfId="0" applyFont="1" applyAlignment="1">
      <alignment wrapText="1"/>
    </xf>
    <xf numFmtId="3" fontId="12" fillId="3" borderId="3" xfId="0" applyNumberFormat="1" applyFont="1" applyFill="1" applyBorder="1" applyAlignment="1">
      <alignment horizontal="left" vertical="top" wrapText="1"/>
    </xf>
    <xf numFmtId="3" fontId="12" fillId="0" borderId="3" xfId="0" applyNumberFormat="1" applyFont="1" applyBorder="1" applyAlignment="1">
      <alignment horizontal="left" vertical="top" wrapText="1"/>
    </xf>
    <xf numFmtId="3" fontId="12" fillId="0" borderId="2" xfId="0" applyNumberFormat="1" applyFont="1" applyBorder="1" applyAlignment="1">
      <alignment horizontal="left" vertical="top" wrapText="1"/>
    </xf>
    <xf numFmtId="3" fontId="14" fillId="0" borderId="8" xfId="0" applyNumberFormat="1" applyFont="1" applyBorder="1" applyAlignment="1">
      <alignment horizontal="left" vertical="top" wrapText="1"/>
    </xf>
    <xf numFmtId="3" fontId="14" fillId="0" borderId="6" xfId="0" applyNumberFormat="1" applyFont="1" applyBorder="1" applyAlignment="1">
      <alignment horizontal="left" vertical="top" wrapText="1"/>
    </xf>
    <xf numFmtId="3" fontId="14" fillId="0" borderId="5" xfId="0" applyNumberFormat="1" applyFont="1" applyBorder="1" applyAlignment="1">
      <alignment horizontal="left" vertical="top" wrapText="1"/>
    </xf>
    <xf numFmtId="3" fontId="14" fillId="0" borderId="9" xfId="0" applyNumberFormat="1" applyFont="1" applyBorder="1" applyAlignment="1">
      <alignment horizontal="left" vertical="top" wrapText="1"/>
    </xf>
    <xf numFmtId="3" fontId="12" fillId="2" borderId="2" xfId="0" applyNumberFormat="1" applyFont="1" applyFill="1" applyBorder="1" applyAlignment="1">
      <alignment horizontal="left" vertical="top" wrapText="1"/>
    </xf>
    <xf numFmtId="3" fontId="11" fillId="0" borderId="2" xfId="0" applyNumberFormat="1" applyFont="1" applyBorder="1" applyAlignment="1">
      <alignment horizontal="left" vertical="top" wrapText="1"/>
    </xf>
    <xf numFmtId="3" fontId="12" fillId="3" borderId="2" xfId="0" applyNumberFormat="1" applyFont="1" applyFill="1" applyBorder="1" applyAlignment="1">
      <alignment horizontal="left" vertical="top" wrapText="1"/>
    </xf>
    <xf numFmtId="3" fontId="15" fillId="0" borderId="9" xfId="0" applyNumberFormat="1" applyFont="1" applyBorder="1"/>
    <xf numFmtId="0" fontId="12" fillId="8" borderId="2" xfId="2" applyFont="1" applyFill="1" applyBorder="1" applyAlignment="1" applyProtection="1">
      <alignment horizontal="center" vertical="center" wrapText="1"/>
      <protection locked="0"/>
    </xf>
    <xf numFmtId="3" fontId="28" fillId="0" borderId="2" xfId="0" quotePrefix="1" applyNumberFormat="1" applyFont="1" applyBorder="1" applyAlignment="1">
      <alignment horizontal="left" vertical="center" wrapText="1"/>
    </xf>
    <xf numFmtId="3" fontId="29" fillId="0" borderId="2" xfId="0" quotePrefix="1" applyNumberFormat="1" applyFont="1" applyBorder="1" applyAlignment="1">
      <alignment horizontal="left" vertical="center" wrapText="1"/>
    </xf>
    <xf numFmtId="0" fontId="15" fillId="0" borderId="0" xfId="0" applyFont="1" applyFill="1"/>
    <xf numFmtId="0" fontId="1" fillId="0" borderId="0" xfId="0" applyFont="1" applyAlignment="1">
      <alignment horizontal="center" wrapText="1"/>
    </xf>
    <xf numFmtId="0" fontId="3" fillId="2" borderId="1" xfId="0" applyFont="1" applyFill="1" applyBorder="1" applyAlignment="1" applyProtection="1">
      <alignment horizontal="left" wrapText="1"/>
      <protection locked="0"/>
    </xf>
    <xf numFmtId="0" fontId="18" fillId="3" borderId="11" xfId="0" applyFont="1" applyFill="1" applyBorder="1" applyAlignment="1">
      <alignment horizontal="center"/>
    </xf>
    <xf numFmtId="0" fontId="18" fillId="3" borderId="13" xfId="0" applyFont="1" applyFill="1" applyBorder="1" applyAlignment="1">
      <alignment horizontal="center"/>
    </xf>
    <xf numFmtId="0" fontId="18" fillId="3" borderId="12" xfId="0" applyFont="1" applyFill="1" applyBorder="1" applyAlignment="1">
      <alignment horizontal="center"/>
    </xf>
    <xf numFmtId="0" fontId="18" fillId="4" borderId="11" xfId="0" applyFont="1" applyFill="1" applyBorder="1" applyAlignment="1">
      <alignment horizontal="center"/>
    </xf>
    <xf numFmtId="0" fontId="18" fillId="4" borderId="13" xfId="0" applyFont="1" applyFill="1" applyBorder="1" applyAlignment="1">
      <alignment horizontal="center"/>
    </xf>
    <xf numFmtId="0" fontId="18" fillId="4" borderId="12" xfId="0" applyFont="1" applyFill="1" applyBorder="1" applyAlignment="1">
      <alignment horizontal="center"/>
    </xf>
    <xf numFmtId="0" fontId="18" fillId="3" borderId="11" xfId="0" applyFont="1" applyFill="1" applyBorder="1" applyAlignment="1">
      <alignment horizontal="center" wrapText="1"/>
    </xf>
    <xf numFmtId="0" fontId="18" fillId="3" borderId="13" xfId="0" applyFont="1" applyFill="1" applyBorder="1" applyAlignment="1">
      <alignment horizontal="center" wrapText="1"/>
    </xf>
    <xf numFmtId="0" fontId="18" fillId="3" borderId="12" xfId="0" applyFont="1" applyFill="1" applyBorder="1" applyAlignment="1">
      <alignment horizontal="center" wrapText="1"/>
    </xf>
    <xf numFmtId="0" fontId="20" fillId="5" borderId="0" xfId="0" applyFont="1" applyFill="1" applyAlignment="1">
      <alignment horizontal="center"/>
    </xf>
    <xf numFmtId="0" fontId="27" fillId="0" borderId="0" xfId="0" applyFont="1" applyAlignment="1">
      <alignment horizontal="left" wrapText="1"/>
    </xf>
    <xf numFmtId="0" fontId="19" fillId="0" borderId="0" xfId="2" applyFont="1" applyAlignment="1" applyProtection="1">
      <alignment horizontal="left" wrapText="1"/>
      <protection locked="0"/>
    </xf>
    <xf numFmtId="4" fontId="28" fillId="0" borderId="0" xfId="0" applyNumberFormat="1" applyFont="1" applyAlignment="1" applyProtection="1">
      <alignment horizontal="left" wrapText="1"/>
      <protection locked="0"/>
    </xf>
    <xf numFmtId="0" fontId="30" fillId="0" borderId="0" xfId="0" applyFont="1" applyAlignment="1">
      <alignment horizontal="left" wrapText="1"/>
    </xf>
    <xf numFmtId="0" fontId="18" fillId="0" borderId="0" xfId="0" applyFont="1" applyAlignment="1">
      <alignment horizontal="left" wrapText="1"/>
    </xf>
    <xf numFmtId="0" fontId="26" fillId="0" borderId="0" xfId="0" applyFont="1" applyAlignment="1">
      <alignment horizontal="left" vertical="center" wrapText="1"/>
    </xf>
    <xf numFmtId="0" fontId="30" fillId="7" borderId="0" xfId="0" applyFont="1" applyFill="1" applyAlignment="1">
      <alignment horizontal="left" wrapText="1"/>
    </xf>
    <xf numFmtId="49" fontId="30" fillId="0" borderId="15" xfId="0" applyNumberFormat="1" applyFont="1" applyBorder="1" applyAlignment="1">
      <alignment horizontal="left" vertical="top"/>
    </xf>
    <xf numFmtId="49" fontId="30" fillId="0" borderId="0" xfId="0" applyNumberFormat="1" applyFont="1" applyAlignment="1">
      <alignment horizontal="left" vertical="top"/>
    </xf>
    <xf numFmtId="0" fontId="15" fillId="0" borderId="0" xfId="0" applyFont="1" applyAlignment="1">
      <alignment horizontal="left" wrapText="1"/>
    </xf>
    <xf numFmtId="0" fontId="22" fillId="0" borderId="0" xfId="0" applyFont="1" applyAlignment="1">
      <alignment horizontal="left" wrapText="1"/>
    </xf>
    <xf numFmtId="0" fontId="15" fillId="0" borderId="0" xfId="0" applyFont="1" applyFill="1" applyAlignment="1">
      <alignment horizontal="left" wrapText="1"/>
    </xf>
    <xf numFmtId="0" fontId="13" fillId="0" borderId="0" xfId="0" applyFont="1" applyAlignment="1">
      <alignment horizontal="left" wrapText="1"/>
    </xf>
    <xf numFmtId="0" fontId="7" fillId="0" borderId="0" xfId="1" applyFill="1" applyAlignment="1" applyProtection="1">
      <alignment horizontal="left" wrapText="1"/>
    </xf>
    <xf numFmtId="0" fontId="37" fillId="0" borderId="0" xfId="1" applyFont="1" applyFill="1" applyAlignment="1" applyProtection="1">
      <alignment horizontal="left" wrapText="1"/>
    </xf>
    <xf numFmtId="0" fontId="31" fillId="0" borderId="0" xfId="0" applyFont="1" applyAlignment="1">
      <alignment horizontal="left" vertical="center" wrapText="1"/>
    </xf>
    <xf numFmtId="0" fontId="31" fillId="0" borderId="14" xfId="0" applyFont="1" applyBorder="1" applyAlignment="1">
      <alignment horizontal="center" vertical="center"/>
    </xf>
    <xf numFmtId="0" fontId="31" fillId="0" borderId="3" xfId="0" applyFont="1" applyBorder="1" applyAlignment="1">
      <alignment horizontal="center" vertical="center"/>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0" fillId="0" borderId="0" xfId="0" applyFill="1"/>
    <xf numFmtId="1" fontId="14" fillId="0" borderId="9" xfId="0" applyNumberFormat="1" applyFont="1" applyFill="1" applyBorder="1" applyAlignment="1">
      <alignment horizontal="center"/>
    </xf>
    <xf numFmtId="3" fontId="14" fillId="0" borderId="9" xfId="0" applyNumberFormat="1" applyFont="1" applyFill="1" applyBorder="1" applyAlignment="1">
      <alignment horizontal="left" wrapText="1"/>
    </xf>
    <xf numFmtId="3" fontId="14" fillId="0" borderId="9" xfId="0" applyNumberFormat="1" applyFont="1" applyFill="1" applyBorder="1" applyAlignment="1">
      <alignment horizontal="center"/>
    </xf>
    <xf numFmtId="4" fontId="15" fillId="0" borderId="9" xfId="0" applyNumberFormat="1" applyFont="1" applyFill="1" applyBorder="1"/>
    <xf numFmtId="3" fontId="14" fillId="0" borderId="9" xfId="0" applyNumberFormat="1" applyFont="1" applyFill="1" applyBorder="1" applyAlignment="1">
      <alignment horizontal="left" vertical="top" wrapText="1"/>
    </xf>
  </cellXfs>
  <cellStyles count="7">
    <cellStyle name="Hiperpovezava" xfId="1" builtinId="8"/>
    <cellStyle name="Navadno" xfId="0" builtinId="0"/>
    <cellStyle name="Navadno_fin načrt-mšš postavke" xfId="6" xr:uid="{6649EDFC-5F69-491E-894A-BD0AF5586466}"/>
    <cellStyle name="Navadno_IPiOdu-Obr3A" xfId="2" xr:uid="{A58ADFA2-A58B-4313-91E3-0E3B03548C5C}"/>
    <cellStyle name="Navadno_IPiOObr3" xfId="4" xr:uid="{DD7DCEAB-6CC8-4106-95FF-CBFFDB6CBC85}"/>
    <cellStyle name="Navadno_IRFdu-Obr3A2" xfId="5" xr:uid="{F8783D9A-EDB9-4AEC-80D6-9EF42E8F37BD}"/>
    <cellStyle name="Navadno_PiOdu-Obr3B" xfId="3" xr:uid="{00F67F7F-22F7-4E75-96D7-84A3E9C21B4D}"/>
  </cellStyles>
  <dxfs count="2">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sigov.si\usr\M-P\MarjeticE43\Documents\2023\LPD%202023\Rebbalans%20II\REBII_23_FNK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RZ-REBII23"/>
      <sheetName val="REBII-IPO23"/>
      <sheetName val="REBII IPO Rud. ZIS "/>
      <sheetName val="REBII-IPO DEJ23"/>
      <sheetName val="REBII-IPO DT23"/>
      <sheetName val="REBII IPO DT Rud. ZIS "/>
      <sheetName val="REBII-IRF DT23"/>
      <sheetName val="REBII-IRFTN DT23"/>
      <sheetName val="REBII-DT PRIH DP"/>
      <sheetName val="JRZ-REBII_KN"/>
      <sheetName val="REBII-ZIPRS2324 64.čl"/>
      <sheetName val="REBII-kad. struktura"/>
    </sheetNames>
    <sheetDataSet>
      <sheetData sheetId="0"/>
      <sheetData sheetId="1"/>
      <sheetData sheetId="2">
        <row r="42">
          <cell r="D42">
            <v>0</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pportal.gov.si/FDMN/" TargetMode="External"/><Relationship Id="rId1" Type="http://schemas.openxmlformats.org/officeDocument/2006/relationships/hyperlink" Target="https://pisrs.si/pregledPredpisa?id=PRAV15148"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pportal.gov.si/FDMN/" TargetMode="External"/><Relationship Id="rId1" Type="http://schemas.openxmlformats.org/officeDocument/2006/relationships/hyperlink" Target="https://pisrs.si/pregledPredpisa?id=PRAV151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6BA5-3E31-4C66-8019-18C2651ED50A}">
  <sheetPr>
    <pageSetUpPr fitToPage="1"/>
  </sheetPr>
  <dimension ref="A2:E23"/>
  <sheetViews>
    <sheetView tabSelected="1" workbookViewId="0">
      <selection activeCell="E14" sqref="E14"/>
    </sheetView>
  </sheetViews>
  <sheetFormatPr defaultRowHeight="15" x14ac:dyDescent="0.25"/>
  <cols>
    <col min="1" max="1" width="31.28515625" customWidth="1"/>
    <col min="2" max="3" width="30.7109375" customWidth="1"/>
    <col min="257" max="257" width="31.28515625" customWidth="1"/>
    <col min="258" max="259" width="30.7109375" customWidth="1"/>
    <col min="513" max="513" width="31.28515625" customWidth="1"/>
    <col min="514" max="515" width="30.7109375" customWidth="1"/>
    <col min="769" max="769" width="31.28515625" customWidth="1"/>
    <col min="770" max="771" width="30.7109375" customWidth="1"/>
    <col min="1025" max="1025" width="31.28515625" customWidth="1"/>
    <col min="1026" max="1027" width="30.7109375" customWidth="1"/>
    <col min="1281" max="1281" width="31.28515625" customWidth="1"/>
    <col min="1282" max="1283" width="30.7109375" customWidth="1"/>
    <col min="1537" max="1537" width="31.28515625" customWidth="1"/>
    <col min="1538" max="1539" width="30.7109375" customWidth="1"/>
    <col min="1793" max="1793" width="31.28515625" customWidth="1"/>
    <col min="1794" max="1795" width="30.7109375" customWidth="1"/>
    <col min="2049" max="2049" width="31.28515625" customWidth="1"/>
    <col min="2050" max="2051" width="30.7109375" customWidth="1"/>
    <col min="2305" max="2305" width="31.28515625" customWidth="1"/>
    <col min="2306" max="2307" width="30.7109375" customWidth="1"/>
    <col min="2561" max="2561" width="31.28515625" customWidth="1"/>
    <col min="2562" max="2563" width="30.7109375" customWidth="1"/>
    <col min="2817" max="2817" width="31.28515625" customWidth="1"/>
    <col min="2818" max="2819" width="30.7109375" customWidth="1"/>
    <col min="3073" max="3073" width="31.28515625" customWidth="1"/>
    <col min="3074" max="3075" width="30.7109375" customWidth="1"/>
    <col min="3329" max="3329" width="31.28515625" customWidth="1"/>
    <col min="3330" max="3331" width="30.7109375" customWidth="1"/>
    <col min="3585" max="3585" width="31.28515625" customWidth="1"/>
    <col min="3586" max="3587" width="30.7109375" customWidth="1"/>
    <col min="3841" max="3841" width="31.28515625" customWidth="1"/>
    <col min="3842" max="3843" width="30.7109375" customWidth="1"/>
    <col min="4097" max="4097" width="31.28515625" customWidth="1"/>
    <col min="4098" max="4099" width="30.7109375" customWidth="1"/>
    <col min="4353" max="4353" width="31.28515625" customWidth="1"/>
    <col min="4354" max="4355" width="30.7109375" customWidth="1"/>
    <col min="4609" max="4609" width="31.28515625" customWidth="1"/>
    <col min="4610" max="4611" width="30.7109375" customWidth="1"/>
    <col min="4865" max="4865" width="31.28515625" customWidth="1"/>
    <col min="4866" max="4867" width="30.7109375" customWidth="1"/>
    <col min="5121" max="5121" width="31.28515625" customWidth="1"/>
    <col min="5122" max="5123" width="30.7109375" customWidth="1"/>
    <col min="5377" max="5377" width="31.28515625" customWidth="1"/>
    <col min="5378" max="5379" width="30.7109375" customWidth="1"/>
    <col min="5633" max="5633" width="31.28515625" customWidth="1"/>
    <col min="5634" max="5635" width="30.7109375" customWidth="1"/>
    <col min="5889" max="5889" width="31.28515625" customWidth="1"/>
    <col min="5890" max="5891" width="30.7109375" customWidth="1"/>
    <col min="6145" max="6145" width="31.28515625" customWidth="1"/>
    <col min="6146" max="6147" width="30.7109375" customWidth="1"/>
    <col min="6401" max="6401" width="31.28515625" customWidth="1"/>
    <col min="6402" max="6403" width="30.7109375" customWidth="1"/>
    <col min="6657" max="6657" width="31.28515625" customWidth="1"/>
    <col min="6658" max="6659" width="30.7109375" customWidth="1"/>
    <col min="6913" max="6913" width="31.28515625" customWidth="1"/>
    <col min="6914" max="6915" width="30.7109375" customWidth="1"/>
    <col min="7169" max="7169" width="31.28515625" customWidth="1"/>
    <col min="7170" max="7171" width="30.7109375" customWidth="1"/>
    <col min="7425" max="7425" width="31.28515625" customWidth="1"/>
    <col min="7426" max="7427" width="30.7109375" customWidth="1"/>
    <col min="7681" max="7681" width="31.28515625" customWidth="1"/>
    <col min="7682" max="7683" width="30.7109375" customWidth="1"/>
    <col min="7937" max="7937" width="31.28515625" customWidth="1"/>
    <col min="7938" max="7939" width="30.7109375" customWidth="1"/>
    <col min="8193" max="8193" width="31.28515625" customWidth="1"/>
    <col min="8194" max="8195" width="30.7109375" customWidth="1"/>
    <col min="8449" max="8449" width="31.28515625" customWidth="1"/>
    <col min="8450" max="8451" width="30.7109375" customWidth="1"/>
    <col min="8705" max="8705" width="31.28515625" customWidth="1"/>
    <col min="8706" max="8707" width="30.7109375" customWidth="1"/>
    <col min="8961" max="8961" width="31.28515625" customWidth="1"/>
    <col min="8962" max="8963" width="30.7109375" customWidth="1"/>
    <col min="9217" max="9217" width="31.28515625" customWidth="1"/>
    <col min="9218" max="9219" width="30.7109375" customWidth="1"/>
    <col min="9473" max="9473" width="31.28515625" customWidth="1"/>
    <col min="9474" max="9475" width="30.7109375" customWidth="1"/>
    <col min="9729" max="9729" width="31.28515625" customWidth="1"/>
    <col min="9730" max="9731" width="30.7109375" customWidth="1"/>
    <col min="9985" max="9985" width="31.28515625" customWidth="1"/>
    <col min="9986" max="9987" width="30.7109375" customWidth="1"/>
    <col min="10241" max="10241" width="31.28515625" customWidth="1"/>
    <col min="10242" max="10243" width="30.7109375" customWidth="1"/>
    <col min="10497" max="10497" width="31.28515625" customWidth="1"/>
    <col min="10498" max="10499" width="30.7109375" customWidth="1"/>
    <col min="10753" max="10753" width="31.28515625" customWidth="1"/>
    <col min="10754" max="10755" width="30.7109375" customWidth="1"/>
    <col min="11009" max="11009" width="31.28515625" customWidth="1"/>
    <col min="11010" max="11011" width="30.7109375" customWidth="1"/>
    <col min="11265" max="11265" width="31.28515625" customWidth="1"/>
    <col min="11266" max="11267" width="30.7109375" customWidth="1"/>
    <col min="11521" max="11521" width="31.28515625" customWidth="1"/>
    <col min="11522" max="11523" width="30.7109375" customWidth="1"/>
    <col min="11777" max="11777" width="31.28515625" customWidth="1"/>
    <col min="11778" max="11779" width="30.7109375" customWidth="1"/>
    <col min="12033" max="12033" width="31.28515625" customWidth="1"/>
    <col min="12034" max="12035" width="30.7109375" customWidth="1"/>
    <col min="12289" max="12289" width="31.28515625" customWidth="1"/>
    <col min="12290" max="12291" width="30.7109375" customWidth="1"/>
    <col min="12545" max="12545" width="31.28515625" customWidth="1"/>
    <col min="12546" max="12547" width="30.7109375" customWidth="1"/>
    <col min="12801" max="12801" width="31.28515625" customWidth="1"/>
    <col min="12802" max="12803" width="30.7109375" customWidth="1"/>
    <col min="13057" max="13057" width="31.28515625" customWidth="1"/>
    <col min="13058" max="13059" width="30.7109375" customWidth="1"/>
    <col min="13313" max="13313" width="31.28515625" customWidth="1"/>
    <col min="13314" max="13315" width="30.7109375" customWidth="1"/>
    <col min="13569" max="13569" width="31.28515625" customWidth="1"/>
    <col min="13570" max="13571" width="30.7109375" customWidth="1"/>
    <col min="13825" max="13825" width="31.28515625" customWidth="1"/>
    <col min="13826" max="13827" width="30.7109375" customWidth="1"/>
    <col min="14081" max="14081" width="31.28515625" customWidth="1"/>
    <col min="14082" max="14083" width="30.7109375" customWidth="1"/>
    <col min="14337" max="14337" width="31.28515625" customWidth="1"/>
    <col min="14338" max="14339" width="30.7109375" customWidth="1"/>
    <col min="14593" max="14593" width="31.28515625" customWidth="1"/>
    <col min="14594" max="14595" width="30.7109375" customWidth="1"/>
    <col min="14849" max="14849" width="31.28515625" customWidth="1"/>
    <col min="14850" max="14851" width="30.7109375" customWidth="1"/>
    <col min="15105" max="15105" width="31.28515625" customWidth="1"/>
    <col min="15106" max="15107" width="30.7109375" customWidth="1"/>
    <col min="15361" max="15361" width="31.28515625" customWidth="1"/>
    <col min="15362" max="15363" width="30.7109375" customWidth="1"/>
    <col min="15617" max="15617" width="31.28515625" customWidth="1"/>
    <col min="15618" max="15619" width="30.7109375" customWidth="1"/>
    <col min="15873" max="15873" width="31.28515625" customWidth="1"/>
    <col min="15874" max="15875" width="30.7109375" customWidth="1"/>
    <col min="16129" max="16129" width="31.28515625" customWidth="1"/>
    <col min="16130" max="16131" width="30.7109375" customWidth="1"/>
  </cols>
  <sheetData>
    <row r="2" spans="1:5" ht="18" x14ac:dyDescent="0.25">
      <c r="A2" s="306" t="s">
        <v>0</v>
      </c>
      <c r="B2" s="306"/>
      <c r="C2" s="306"/>
      <c r="D2" s="1"/>
      <c r="E2" s="1"/>
    </row>
    <row r="3" spans="1:5" ht="18" x14ac:dyDescent="0.25">
      <c r="A3" s="306"/>
      <c r="B3" s="306"/>
      <c r="C3" s="306"/>
      <c r="D3" s="2"/>
      <c r="E3" s="2"/>
    </row>
    <row r="4" spans="1:5" x14ac:dyDescent="0.25">
      <c r="A4" s="2"/>
      <c r="B4" s="2"/>
      <c r="C4" s="2"/>
      <c r="D4" s="2"/>
      <c r="E4" s="2"/>
    </row>
    <row r="6" spans="1:5" x14ac:dyDescent="0.25">
      <c r="A6" s="3" t="s">
        <v>1</v>
      </c>
      <c r="B6" s="307"/>
      <c r="C6" s="307"/>
      <c r="D6" s="4"/>
      <c r="E6" s="4"/>
    </row>
    <row r="7" spans="1:5" x14ac:dyDescent="0.25">
      <c r="A7" s="5"/>
    </row>
    <row r="10" spans="1:5" x14ac:dyDescent="0.25">
      <c r="A10" s="6" t="s">
        <v>2</v>
      </c>
      <c r="B10" s="7"/>
      <c r="C10" s="8"/>
    </row>
    <row r="11" spans="1:5" x14ac:dyDescent="0.25">
      <c r="A11" s="9"/>
      <c r="B11" s="7"/>
      <c r="C11" s="10"/>
    </row>
    <row r="12" spans="1:5" x14ac:dyDescent="0.25">
      <c r="A12" s="11"/>
      <c r="B12" s="12"/>
      <c r="C12" s="12"/>
    </row>
    <row r="13" spans="1:5" x14ac:dyDescent="0.25">
      <c r="A13" s="9"/>
      <c r="B13" s="7"/>
      <c r="C13" s="13"/>
    </row>
    <row r="14" spans="1:5" x14ac:dyDescent="0.25">
      <c r="A14" s="9"/>
      <c r="B14" s="7"/>
      <c r="C14" s="13"/>
    </row>
    <row r="15" spans="1:5" ht="26.25" x14ac:dyDescent="0.25">
      <c r="A15" s="15" t="s">
        <v>3</v>
      </c>
      <c r="B15" s="10"/>
      <c r="C15" s="15" t="s">
        <v>4</v>
      </c>
    </row>
    <row r="16" spans="1:5" x14ac:dyDescent="0.25">
      <c r="A16" s="10" t="s">
        <v>5</v>
      </c>
      <c r="B16" s="10"/>
      <c r="C16" s="16" t="s">
        <v>5</v>
      </c>
    </row>
    <row r="17" spans="1:3" x14ac:dyDescent="0.25">
      <c r="A17" s="10"/>
      <c r="B17" s="10"/>
      <c r="C17" s="16"/>
    </row>
    <row r="18" spans="1:3" x14ac:dyDescent="0.25">
      <c r="A18" s="11"/>
      <c r="B18" s="12"/>
      <c r="C18" s="17"/>
    </row>
    <row r="21" spans="1:3" x14ac:dyDescent="0.25">
      <c r="A21" s="18" t="s">
        <v>6</v>
      </c>
    </row>
    <row r="23" spans="1:3" x14ac:dyDescent="0.25">
      <c r="A23" s="19"/>
    </row>
  </sheetData>
  <mergeCells count="3">
    <mergeCell ref="A2:C2"/>
    <mergeCell ref="A3:C3"/>
    <mergeCell ref="B6:C6"/>
  </mergeCells>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BC5D-7591-46D9-8B77-6C6850C08C9B}">
  <sheetPr>
    <pageSetUpPr fitToPage="1"/>
  </sheetPr>
  <dimension ref="A2:E23"/>
  <sheetViews>
    <sheetView workbookViewId="0">
      <selection activeCell="B14" sqref="B14"/>
    </sheetView>
  </sheetViews>
  <sheetFormatPr defaultRowHeight="15" x14ac:dyDescent="0.25"/>
  <cols>
    <col min="1" max="1" width="31.28515625" customWidth="1"/>
    <col min="2" max="3" width="30.7109375" customWidth="1"/>
    <col min="257" max="257" width="31.28515625" customWidth="1"/>
    <col min="258" max="259" width="30.7109375" customWidth="1"/>
    <col min="513" max="513" width="31.28515625" customWidth="1"/>
    <col min="514" max="515" width="30.7109375" customWidth="1"/>
    <col min="769" max="769" width="31.28515625" customWidth="1"/>
    <col min="770" max="771" width="30.7109375" customWidth="1"/>
    <col min="1025" max="1025" width="31.28515625" customWidth="1"/>
    <col min="1026" max="1027" width="30.7109375" customWidth="1"/>
    <col min="1281" max="1281" width="31.28515625" customWidth="1"/>
    <col min="1282" max="1283" width="30.7109375" customWidth="1"/>
    <col min="1537" max="1537" width="31.28515625" customWidth="1"/>
    <col min="1538" max="1539" width="30.7109375" customWidth="1"/>
    <col min="1793" max="1793" width="31.28515625" customWidth="1"/>
    <col min="1794" max="1795" width="30.7109375" customWidth="1"/>
    <col min="2049" max="2049" width="31.28515625" customWidth="1"/>
    <col min="2050" max="2051" width="30.7109375" customWidth="1"/>
    <col min="2305" max="2305" width="31.28515625" customWidth="1"/>
    <col min="2306" max="2307" width="30.7109375" customWidth="1"/>
    <col min="2561" max="2561" width="31.28515625" customWidth="1"/>
    <col min="2562" max="2563" width="30.7109375" customWidth="1"/>
    <col min="2817" max="2817" width="31.28515625" customWidth="1"/>
    <col min="2818" max="2819" width="30.7109375" customWidth="1"/>
    <col min="3073" max="3073" width="31.28515625" customWidth="1"/>
    <col min="3074" max="3075" width="30.7109375" customWidth="1"/>
    <col min="3329" max="3329" width="31.28515625" customWidth="1"/>
    <col min="3330" max="3331" width="30.7109375" customWidth="1"/>
    <col min="3585" max="3585" width="31.28515625" customWidth="1"/>
    <col min="3586" max="3587" width="30.7109375" customWidth="1"/>
    <col min="3841" max="3841" width="31.28515625" customWidth="1"/>
    <col min="3842" max="3843" width="30.7109375" customWidth="1"/>
    <col min="4097" max="4097" width="31.28515625" customWidth="1"/>
    <col min="4098" max="4099" width="30.7109375" customWidth="1"/>
    <col min="4353" max="4353" width="31.28515625" customWidth="1"/>
    <col min="4354" max="4355" width="30.7109375" customWidth="1"/>
    <col min="4609" max="4609" width="31.28515625" customWidth="1"/>
    <col min="4610" max="4611" width="30.7109375" customWidth="1"/>
    <col min="4865" max="4865" width="31.28515625" customWidth="1"/>
    <col min="4866" max="4867" width="30.7109375" customWidth="1"/>
    <col min="5121" max="5121" width="31.28515625" customWidth="1"/>
    <col min="5122" max="5123" width="30.7109375" customWidth="1"/>
    <col min="5377" max="5377" width="31.28515625" customWidth="1"/>
    <col min="5378" max="5379" width="30.7109375" customWidth="1"/>
    <col min="5633" max="5633" width="31.28515625" customWidth="1"/>
    <col min="5634" max="5635" width="30.7109375" customWidth="1"/>
    <col min="5889" max="5889" width="31.28515625" customWidth="1"/>
    <col min="5890" max="5891" width="30.7109375" customWidth="1"/>
    <col min="6145" max="6145" width="31.28515625" customWidth="1"/>
    <col min="6146" max="6147" width="30.7109375" customWidth="1"/>
    <col min="6401" max="6401" width="31.28515625" customWidth="1"/>
    <col min="6402" max="6403" width="30.7109375" customWidth="1"/>
    <col min="6657" max="6657" width="31.28515625" customWidth="1"/>
    <col min="6658" max="6659" width="30.7109375" customWidth="1"/>
    <col min="6913" max="6913" width="31.28515625" customWidth="1"/>
    <col min="6914" max="6915" width="30.7109375" customWidth="1"/>
    <col min="7169" max="7169" width="31.28515625" customWidth="1"/>
    <col min="7170" max="7171" width="30.7109375" customWidth="1"/>
    <col min="7425" max="7425" width="31.28515625" customWidth="1"/>
    <col min="7426" max="7427" width="30.7109375" customWidth="1"/>
    <col min="7681" max="7681" width="31.28515625" customWidth="1"/>
    <col min="7682" max="7683" width="30.7109375" customWidth="1"/>
    <col min="7937" max="7937" width="31.28515625" customWidth="1"/>
    <col min="7938" max="7939" width="30.7109375" customWidth="1"/>
    <col min="8193" max="8193" width="31.28515625" customWidth="1"/>
    <col min="8194" max="8195" width="30.7109375" customWidth="1"/>
    <col min="8449" max="8449" width="31.28515625" customWidth="1"/>
    <col min="8450" max="8451" width="30.7109375" customWidth="1"/>
    <col min="8705" max="8705" width="31.28515625" customWidth="1"/>
    <col min="8706" max="8707" width="30.7109375" customWidth="1"/>
    <col min="8961" max="8961" width="31.28515625" customWidth="1"/>
    <col min="8962" max="8963" width="30.7109375" customWidth="1"/>
    <col min="9217" max="9217" width="31.28515625" customWidth="1"/>
    <col min="9218" max="9219" width="30.7109375" customWidth="1"/>
    <col min="9473" max="9473" width="31.28515625" customWidth="1"/>
    <col min="9474" max="9475" width="30.7109375" customWidth="1"/>
    <col min="9729" max="9729" width="31.28515625" customWidth="1"/>
    <col min="9730" max="9731" width="30.7109375" customWidth="1"/>
    <col min="9985" max="9985" width="31.28515625" customWidth="1"/>
    <col min="9986" max="9987" width="30.7109375" customWidth="1"/>
    <col min="10241" max="10241" width="31.28515625" customWidth="1"/>
    <col min="10242" max="10243" width="30.7109375" customWidth="1"/>
    <col min="10497" max="10497" width="31.28515625" customWidth="1"/>
    <col min="10498" max="10499" width="30.7109375" customWidth="1"/>
    <col min="10753" max="10753" width="31.28515625" customWidth="1"/>
    <col min="10754" max="10755" width="30.7109375" customWidth="1"/>
    <col min="11009" max="11009" width="31.28515625" customWidth="1"/>
    <col min="11010" max="11011" width="30.7109375" customWidth="1"/>
    <col min="11265" max="11265" width="31.28515625" customWidth="1"/>
    <col min="11266" max="11267" width="30.7109375" customWidth="1"/>
    <col min="11521" max="11521" width="31.28515625" customWidth="1"/>
    <col min="11522" max="11523" width="30.7109375" customWidth="1"/>
    <col min="11777" max="11777" width="31.28515625" customWidth="1"/>
    <col min="11778" max="11779" width="30.7109375" customWidth="1"/>
    <col min="12033" max="12033" width="31.28515625" customWidth="1"/>
    <col min="12034" max="12035" width="30.7109375" customWidth="1"/>
    <col min="12289" max="12289" width="31.28515625" customWidth="1"/>
    <col min="12290" max="12291" width="30.7109375" customWidth="1"/>
    <col min="12545" max="12545" width="31.28515625" customWidth="1"/>
    <col min="12546" max="12547" width="30.7109375" customWidth="1"/>
    <col min="12801" max="12801" width="31.28515625" customWidth="1"/>
    <col min="12802" max="12803" width="30.7109375" customWidth="1"/>
    <col min="13057" max="13057" width="31.28515625" customWidth="1"/>
    <col min="13058" max="13059" width="30.7109375" customWidth="1"/>
    <col min="13313" max="13313" width="31.28515625" customWidth="1"/>
    <col min="13314" max="13315" width="30.7109375" customWidth="1"/>
    <col min="13569" max="13569" width="31.28515625" customWidth="1"/>
    <col min="13570" max="13571" width="30.7109375" customWidth="1"/>
    <col min="13825" max="13825" width="31.28515625" customWidth="1"/>
    <col min="13826" max="13827" width="30.7109375" customWidth="1"/>
    <col min="14081" max="14081" width="31.28515625" customWidth="1"/>
    <col min="14082" max="14083" width="30.7109375" customWidth="1"/>
    <col min="14337" max="14337" width="31.28515625" customWidth="1"/>
    <col min="14338" max="14339" width="30.7109375" customWidth="1"/>
    <col min="14593" max="14593" width="31.28515625" customWidth="1"/>
    <col min="14594" max="14595" width="30.7109375" customWidth="1"/>
    <col min="14849" max="14849" width="31.28515625" customWidth="1"/>
    <col min="14850" max="14851" width="30.7109375" customWidth="1"/>
    <col min="15105" max="15105" width="31.28515625" customWidth="1"/>
    <col min="15106" max="15107" width="30.7109375" customWidth="1"/>
    <col min="15361" max="15361" width="31.28515625" customWidth="1"/>
    <col min="15362" max="15363" width="30.7109375" customWidth="1"/>
    <col min="15617" max="15617" width="31.28515625" customWidth="1"/>
    <col min="15618" max="15619" width="30.7109375" customWidth="1"/>
    <col min="15873" max="15873" width="31.28515625" customWidth="1"/>
    <col min="15874" max="15875" width="30.7109375" customWidth="1"/>
    <col min="16129" max="16129" width="31.28515625" customWidth="1"/>
    <col min="16130" max="16131" width="30.7109375" customWidth="1"/>
  </cols>
  <sheetData>
    <row r="2" spans="1:5" ht="18" x14ac:dyDescent="0.25">
      <c r="A2" s="306" t="s">
        <v>385</v>
      </c>
      <c r="B2" s="306"/>
      <c r="C2" s="306"/>
      <c r="D2" s="1"/>
      <c r="E2" s="1"/>
    </row>
    <row r="3" spans="1:5" ht="18" x14ac:dyDescent="0.25">
      <c r="A3" s="306" t="s">
        <v>386</v>
      </c>
      <c r="B3" s="306"/>
      <c r="C3" s="306"/>
      <c r="D3" s="2"/>
      <c r="E3" s="2"/>
    </row>
    <row r="4" spans="1:5" x14ac:dyDescent="0.25">
      <c r="A4" s="2"/>
      <c r="B4" s="2"/>
      <c r="C4" s="2"/>
      <c r="D4" s="2"/>
      <c r="E4" s="2"/>
    </row>
    <row r="6" spans="1:5" x14ac:dyDescent="0.25">
      <c r="A6" s="3" t="s">
        <v>1</v>
      </c>
      <c r="B6" s="307"/>
      <c r="C6" s="307"/>
      <c r="D6" s="4"/>
      <c r="E6" s="4"/>
    </row>
    <row r="7" spans="1:5" x14ac:dyDescent="0.25">
      <c r="A7" s="5"/>
    </row>
    <row r="10" spans="1:5" x14ac:dyDescent="0.25">
      <c r="A10" s="6" t="s">
        <v>2</v>
      </c>
      <c r="B10" s="7"/>
      <c r="C10" s="8"/>
    </row>
    <row r="11" spans="1:5" x14ac:dyDescent="0.25">
      <c r="A11" s="9"/>
      <c r="B11" s="7"/>
      <c r="C11" s="10"/>
    </row>
    <row r="12" spans="1:5" x14ac:dyDescent="0.25">
      <c r="A12" s="11"/>
      <c r="B12" s="12"/>
      <c r="C12" s="12"/>
    </row>
    <row r="13" spans="1:5" x14ac:dyDescent="0.25">
      <c r="A13" s="9"/>
      <c r="B13" s="7"/>
      <c r="C13" s="13"/>
    </row>
    <row r="14" spans="1:5" x14ac:dyDescent="0.25">
      <c r="A14" s="9"/>
      <c r="B14" s="7"/>
      <c r="C14" s="13"/>
    </row>
    <row r="15" spans="1:5" ht="26.25" x14ac:dyDescent="0.25">
      <c r="A15" s="14" t="s">
        <v>3</v>
      </c>
      <c r="B15" s="10"/>
      <c r="C15" s="15" t="s">
        <v>4</v>
      </c>
    </row>
    <row r="16" spans="1:5" x14ac:dyDescent="0.25">
      <c r="A16" s="10" t="s">
        <v>5</v>
      </c>
      <c r="B16" s="10"/>
      <c r="C16" s="16" t="s">
        <v>5</v>
      </c>
    </row>
    <row r="17" spans="1:3" x14ac:dyDescent="0.25">
      <c r="A17" s="10"/>
      <c r="B17" s="10"/>
      <c r="C17" s="16"/>
    </row>
    <row r="18" spans="1:3" x14ac:dyDescent="0.25">
      <c r="A18" s="11"/>
      <c r="B18" s="12"/>
      <c r="C18" s="17"/>
    </row>
    <row r="21" spans="1:3" x14ac:dyDescent="0.25">
      <c r="A21" s="18" t="s">
        <v>6</v>
      </c>
    </row>
    <row r="23" spans="1:3" x14ac:dyDescent="0.25">
      <c r="A23" s="19"/>
    </row>
  </sheetData>
  <mergeCells count="3">
    <mergeCell ref="A2:C2"/>
    <mergeCell ref="A3:C3"/>
    <mergeCell ref="B6:C6"/>
  </mergeCells>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3B6F9-37F7-4F70-967D-8A2112B1609D}">
  <sheetPr>
    <pageSetUpPr fitToPage="1"/>
  </sheetPr>
  <dimension ref="A1:E45"/>
  <sheetViews>
    <sheetView topLeftCell="A8" zoomScaleNormal="100" workbookViewId="0">
      <selection activeCell="D4" sqref="D4"/>
    </sheetView>
  </sheetViews>
  <sheetFormatPr defaultRowHeight="12" x14ac:dyDescent="0.2"/>
  <cols>
    <col min="1" max="1" width="41.85546875" style="167" customWidth="1"/>
    <col min="2" max="3" width="16.28515625" style="167" customWidth="1"/>
    <col min="4" max="4" width="17.7109375" style="167" customWidth="1"/>
    <col min="5" max="5" width="81.140625" style="167" customWidth="1"/>
    <col min="6" max="251" width="9.140625" style="167"/>
    <col min="252" max="252" width="36" style="167" customWidth="1"/>
    <col min="253" max="253" width="19.42578125" style="167" customWidth="1"/>
    <col min="254" max="254" width="16.140625" style="167" customWidth="1"/>
    <col min="255" max="507" width="9.140625" style="167"/>
    <col min="508" max="508" width="36" style="167" customWidth="1"/>
    <col min="509" max="509" width="19.42578125" style="167" customWidth="1"/>
    <col min="510" max="510" width="16.140625" style="167" customWidth="1"/>
    <col min="511" max="763" width="9.140625" style="167"/>
    <col min="764" max="764" width="36" style="167" customWidth="1"/>
    <col min="765" max="765" width="19.42578125" style="167" customWidth="1"/>
    <col min="766" max="766" width="16.140625" style="167" customWidth="1"/>
    <col min="767" max="1019" width="9.140625" style="167"/>
    <col min="1020" max="1020" width="36" style="167" customWidth="1"/>
    <col min="1021" max="1021" width="19.42578125" style="167" customWidth="1"/>
    <col min="1022" max="1022" width="16.140625" style="167" customWidth="1"/>
    <col min="1023" max="1275" width="9.140625" style="167"/>
    <col min="1276" max="1276" width="36" style="167" customWidth="1"/>
    <col min="1277" max="1277" width="19.42578125" style="167" customWidth="1"/>
    <col min="1278" max="1278" width="16.140625" style="167" customWidth="1"/>
    <col min="1279" max="1531" width="9.140625" style="167"/>
    <col min="1532" max="1532" width="36" style="167" customWidth="1"/>
    <col min="1533" max="1533" width="19.42578125" style="167" customWidth="1"/>
    <col min="1534" max="1534" width="16.140625" style="167" customWidth="1"/>
    <col min="1535" max="1787" width="9.140625" style="167"/>
    <col min="1788" max="1788" width="36" style="167" customWidth="1"/>
    <col min="1789" max="1789" width="19.42578125" style="167" customWidth="1"/>
    <col min="1790" max="1790" width="16.140625" style="167" customWidth="1"/>
    <col min="1791" max="2043" width="9.140625" style="167"/>
    <col min="2044" max="2044" width="36" style="167" customWidth="1"/>
    <col min="2045" max="2045" width="19.42578125" style="167" customWidth="1"/>
    <col min="2046" max="2046" width="16.140625" style="167" customWidth="1"/>
    <col min="2047" max="2299" width="9.140625" style="167"/>
    <col min="2300" max="2300" width="36" style="167" customWidth="1"/>
    <col min="2301" max="2301" width="19.42578125" style="167" customWidth="1"/>
    <col min="2302" max="2302" width="16.140625" style="167" customWidth="1"/>
    <col min="2303" max="2555" width="9.140625" style="167"/>
    <col min="2556" max="2556" width="36" style="167" customWidth="1"/>
    <col min="2557" max="2557" width="19.42578125" style="167" customWidth="1"/>
    <col min="2558" max="2558" width="16.140625" style="167" customWidth="1"/>
    <col min="2559" max="2811" width="9.140625" style="167"/>
    <col min="2812" max="2812" width="36" style="167" customWidth="1"/>
    <col min="2813" max="2813" width="19.42578125" style="167" customWidth="1"/>
    <col min="2814" max="2814" width="16.140625" style="167" customWidth="1"/>
    <col min="2815" max="3067" width="9.140625" style="167"/>
    <col min="3068" max="3068" width="36" style="167" customWidth="1"/>
    <col min="3069" max="3069" width="19.42578125" style="167" customWidth="1"/>
    <col min="3070" max="3070" width="16.140625" style="167" customWidth="1"/>
    <col min="3071" max="3323" width="9.140625" style="167"/>
    <col min="3324" max="3324" width="36" style="167" customWidth="1"/>
    <col min="3325" max="3325" width="19.42578125" style="167" customWidth="1"/>
    <col min="3326" max="3326" width="16.140625" style="167" customWidth="1"/>
    <col min="3327" max="3579" width="9.140625" style="167"/>
    <col min="3580" max="3580" width="36" style="167" customWidth="1"/>
    <col min="3581" max="3581" width="19.42578125" style="167" customWidth="1"/>
    <col min="3582" max="3582" width="16.140625" style="167" customWidth="1"/>
    <col min="3583" max="3835" width="9.140625" style="167"/>
    <col min="3836" max="3836" width="36" style="167" customWidth="1"/>
    <col min="3837" max="3837" width="19.42578125" style="167" customWidth="1"/>
    <col min="3838" max="3838" width="16.140625" style="167" customWidth="1"/>
    <col min="3839" max="4091" width="9.140625" style="167"/>
    <col min="4092" max="4092" width="36" style="167" customWidth="1"/>
    <col min="4093" max="4093" width="19.42578125" style="167" customWidth="1"/>
    <col min="4094" max="4094" width="16.140625" style="167" customWidth="1"/>
    <col min="4095" max="4347" width="9.140625" style="167"/>
    <col min="4348" max="4348" width="36" style="167" customWidth="1"/>
    <col min="4349" max="4349" width="19.42578125" style="167" customWidth="1"/>
    <col min="4350" max="4350" width="16.140625" style="167" customWidth="1"/>
    <col min="4351" max="4603" width="9.140625" style="167"/>
    <col min="4604" max="4604" width="36" style="167" customWidth="1"/>
    <col min="4605" max="4605" width="19.42578125" style="167" customWidth="1"/>
    <col min="4606" max="4606" width="16.140625" style="167" customWidth="1"/>
    <col min="4607" max="4859" width="9.140625" style="167"/>
    <col min="4860" max="4860" width="36" style="167" customWidth="1"/>
    <col min="4861" max="4861" width="19.42578125" style="167" customWidth="1"/>
    <col min="4862" max="4862" width="16.140625" style="167" customWidth="1"/>
    <col min="4863" max="5115" width="9.140625" style="167"/>
    <col min="5116" max="5116" width="36" style="167" customWidth="1"/>
    <col min="5117" max="5117" width="19.42578125" style="167" customWidth="1"/>
    <col min="5118" max="5118" width="16.140625" style="167" customWidth="1"/>
    <col min="5119" max="5371" width="9.140625" style="167"/>
    <col min="5372" max="5372" width="36" style="167" customWidth="1"/>
    <col min="5373" max="5373" width="19.42578125" style="167" customWidth="1"/>
    <col min="5374" max="5374" width="16.140625" style="167" customWidth="1"/>
    <col min="5375" max="5627" width="9.140625" style="167"/>
    <col min="5628" max="5628" width="36" style="167" customWidth="1"/>
    <col min="5629" max="5629" width="19.42578125" style="167" customWidth="1"/>
    <col min="5630" max="5630" width="16.140625" style="167" customWidth="1"/>
    <col min="5631" max="5883" width="9.140625" style="167"/>
    <col min="5884" max="5884" width="36" style="167" customWidth="1"/>
    <col min="5885" max="5885" width="19.42578125" style="167" customWidth="1"/>
    <col min="5886" max="5886" width="16.140625" style="167" customWidth="1"/>
    <col min="5887" max="6139" width="9.140625" style="167"/>
    <col min="6140" max="6140" width="36" style="167" customWidth="1"/>
    <col min="6141" max="6141" width="19.42578125" style="167" customWidth="1"/>
    <col min="6142" max="6142" width="16.140625" style="167" customWidth="1"/>
    <col min="6143" max="6395" width="9.140625" style="167"/>
    <col min="6396" max="6396" width="36" style="167" customWidth="1"/>
    <col min="6397" max="6397" width="19.42578125" style="167" customWidth="1"/>
    <col min="6398" max="6398" width="16.140625" style="167" customWidth="1"/>
    <col min="6399" max="6651" width="9.140625" style="167"/>
    <col min="6652" max="6652" width="36" style="167" customWidth="1"/>
    <col min="6653" max="6653" width="19.42578125" style="167" customWidth="1"/>
    <col min="6654" max="6654" width="16.140625" style="167" customWidth="1"/>
    <col min="6655" max="6907" width="9.140625" style="167"/>
    <col min="6908" max="6908" width="36" style="167" customWidth="1"/>
    <col min="6909" max="6909" width="19.42578125" style="167" customWidth="1"/>
    <col min="6910" max="6910" width="16.140625" style="167" customWidth="1"/>
    <col min="6911" max="7163" width="9.140625" style="167"/>
    <col min="7164" max="7164" width="36" style="167" customWidth="1"/>
    <col min="7165" max="7165" width="19.42578125" style="167" customWidth="1"/>
    <col min="7166" max="7166" width="16.140625" style="167" customWidth="1"/>
    <col min="7167" max="7419" width="9.140625" style="167"/>
    <col min="7420" max="7420" width="36" style="167" customWidth="1"/>
    <col min="7421" max="7421" width="19.42578125" style="167" customWidth="1"/>
    <col min="7422" max="7422" width="16.140625" style="167" customWidth="1"/>
    <col min="7423" max="7675" width="9.140625" style="167"/>
    <col min="7676" max="7676" width="36" style="167" customWidth="1"/>
    <col min="7677" max="7677" width="19.42578125" style="167" customWidth="1"/>
    <col min="7678" max="7678" width="16.140625" style="167" customWidth="1"/>
    <col min="7679" max="7931" width="9.140625" style="167"/>
    <col min="7932" max="7932" width="36" style="167" customWidth="1"/>
    <col min="7933" max="7933" width="19.42578125" style="167" customWidth="1"/>
    <col min="7934" max="7934" width="16.140625" style="167" customWidth="1"/>
    <col min="7935" max="8187" width="9.140625" style="167"/>
    <col min="8188" max="8188" width="36" style="167" customWidth="1"/>
    <col min="8189" max="8189" width="19.42578125" style="167" customWidth="1"/>
    <col min="8190" max="8190" width="16.140625" style="167" customWidth="1"/>
    <col min="8191" max="8443" width="9.140625" style="167"/>
    <col min="8444" max="8444" width="36" style="167" customWidth="1"/>
    <col min="8445" max="8445" width="19.42578125" style="167" customWidth="1"/>
    <col min="8446" max="8446" width="16.140625" style="167" customWidth="1"/>
    <col min="8447" max="8699" width="9.140625" style="167"/>
    <col min="8700" max="8700" width="36" style="167" customWidth="1"/>
    <col min="8701" max="8701" width="19.42578125" style="167" customWidth="1"/>
    <col min="8702" max="8702" width="16.140625" style="167" customWidth="1"/>
    <col min="8703" max="8955" width="9.140625" style="167"/>
    <col min="8956" max="8956" width="36" style="167" customWidth="1"/>
    <col min="8957" max="8957" width="19.42578125" style="167" customWidth="1"/>
    <col min="8958" max="8958" width="16.140625" style="167" customWidth="1"/>
    <col min="8959" max="9211" width="9.140625" style="167"/>
    <col min="9212" max="9212" width="36" style="167" customWidth="1"/>
    <col min="9213" max="9213" width="19.42578125" style="167" customWidth="1"/>
    <col min="9214" max="9214" width="16.140625" style="167" customWidth="1"/>
    <col min="9215" max="9467" width="9.140625" style="167"/>
    <col min="9468" max="9468" width="36" style="167" customWidth="1"/>
    <col min="9469" max="9469" width="19.42578125" style="167" customWidth="1"/>
    <col min="9470" max="9470" width="16.140625" style="167" customWidth="1"/>
    <col min="9471" max="9723" width="9.140625" style="167"/>
    <col min="9724" max="9724" width="36" style="167" customWidth="1"/>
    <col min="9725" max="9725" width="19.42578125" style="167" customWidth="1"/>
    <col min="9726" max="9726" width="16.140625" style="167" customWidth="1"/>
    <col min="9727" max="9979" width="9.140625" style="167"/>
    <col min="9980" max="9980" width="36" style="167" customWidth="1"/>
    <col min="9981" max="9981" width="19.42578125" style="167" customWidth="1"/>
    <col min="9982" max="9982" width="16.140625" style="167" customWidth="1"/>
    <col min="9983" max="10235" width="9.140625" style="167"/>
    <col min="10236" max="10236" width="36" style="167" customWidth="1"/>
    <col min="10237" max="10237" width="19.42578125" style="167" customWidth="1"/>
    <col min="10238" max="10238" width="16.140625" style="167" customWidth="1"/>
    <col min="10239" max="10491" width="9.140625" style="167"/>
    <col min="10492" max="10492" width="36" style="167" customWidth="1"/>
    <col min="10493" max="10493" width="19.42578125" style="167" customWidth="1"/>
    <col min="10494" max="10494" width="16.140625" style="167" customWidth="1"/>
    <col min="10495" max="10747" width="9.140625" style="167"/>
    <col min="10748" max="10748" width="36" style="167" customWidth="1"/>
    <col min="10749" max="10749" width="19.42578125" style="167" customWidth="1"/>
    <col min="10750" max="10750" width="16.140625" style="167" customWidth="1"/>
    <col min="10751" max="11003" width="9.140625" style="167"/>
    <col min="11004" max="11004" width="36" style="167" customWidth="1"/>
    <col min="11005" max="11005" width="19.42578125" style="167" customWidth="1"/>
    <col min="11006" max="11006" width="16.140625" style="167" customWidth="1"/>
    <col min="11007" max="11259" width="9.140625" style="167"/>
    <col min="11260" max="11260" width="36" style="167" customWidth="1"/>
    <col min="11261" max="11261" width="19.42578125" style="167" customWidth="1"/>
    <col min="11262" max="11262" width="16.140625" style="167" customWidth="1"/>
    <col min="11263" max="11515" width="9.140625" style="167"/>
    <col min="11516" max="11516" width="36" style="167" customWidth="1"/>
    <col min="11517" max="11517" width="19.42578125" style="167" customWidth="1"/>
    <col min="11518" max="11518" width="16.140625" style="167" customWidth="1"/>
    <col min="11519" max="11771" width="9.140625" style="167"/>
    <col min="11772" max="11772" width="36" style="167" customWidth="1"/>
    <col min="11773" max="11773" width="19.42578125" style="167" customWidth="1"/>
    <col min="11774" max="11774" width="16.140625" style="167" customWidth="1"/>
    <col min="11775" max="12027" width="9.140625" style="167"/>
    <col min="12028" max="12028" width="36" style="167" customWidth="1"/>
    <col min="12029" max="12029" width="19.42578125" style="167" customWidth="1"/>
    <col min="12030" max="12030" width="16.140625" style="167" customWidth="1"/>
    <col min="12031" max="12283" width="9.140625" style="167"/>
    <col min="12284" max="12284" width="36" style="167" customWidth="1"/>
    <col min="12285" max="12285" width="19.42578125" style="167" customWidth="1"/>
    <col min="12286" max="12286" width="16.140625" style="167" customWidth="1"/>
    <col min="12287" max="12539" width="9.140625" style="167"/>
    <col min="12540" max="12540" width="36" style="167" customWidth="1"/>
    <col min="12541" max="12541" width="19.42578125" style="167" customWidth="1"/>
    <col min="12542" max="12542" width="16.140625" style="167" customWidth="1"/>
    <col min="12543" max="12795" width="9.140625" style="167"/>
    <col min="12796" max="12796" width="36" style="167" customWidth="1"/>
    <col min="12797" max="12797" width="19.42578125" style="167" customWidth="1"/>
    <col min="12798" max="12798" width="16.140625" style="167" customWidth="1"/>
    <col min="12799" max="13051" width="9.140625" style="167"/>
    <col min="13052" max="13052" width="36" style="167" customWidth="1"/>
    <col min="13053" max="13053" width="19.42578125" style="167" customWidth="1"/>
    <col min="13054" max="13054" width="16.140625" style="167" customWidth="1"/>
    <col min="13055" max="13307" width="9.140625" style="167"/>
    <col min="13308" max="13308" width="36" style="167" customWidth="1"/>
    <col min="13309" max="13309" width="19.42578125" style="167" customWidth="1"/>
    <col min="13310" max="13310" width="16.140625" style="167" customWidth="1"/>
    <col min="13311" max="13563" width="9.140625" style="167"/>
    <col min="13564" max="13564" width="36" style="167" customWidth="1"/>
    <col min="13565" max="13565" width="19.42578125" style="167" customWidth="1"/>
    <col min="13566" max="13566" width="16.140625" style="167" customWidth="1"/>
    <col min="13567" max="13819" width="9.140625" style="167"/>
    <col min="13820" max="13820" width="36" style="167" customWidth="1"/>
    <col min="13821" max="13821" width="19.42578125" style="167" customWidth="1"/>
    <col min="13822" max="13822" width="16.140625" style="167" customWidth="1"/>
    <col min="13823" max="14075" width="9.140625" style="167"/>
    <col min="14076" max="14076" width="36" style="167" customWidth="1"/>
    <col min="14077" max="14077" width="19.42578125" style="167" customWidth="1"/>
    <col min="14078" max="14078" width="16.140625" style="167" customWidth="1"/>
    <col min="14079" max="14331" width="9.140625" style="167"/>
    <col min="14332" max="14332" width="36" style="167" customWidth="1"/>
    <col min="14333" max="14333" width="19.42578125" style="167" customWidth="1"/>
    <col min="14334" max="14334" width="16.140625" style="167" customWidth="1"/>
    <col min="14335" max="14587" width="9.140625" style="167"/>
    <col min="14588" max="14588" width="36" style="167" customWidth="1"/>
    <col min="14589" max="14589" width="19.42578125" style="167" customWidth="1"/>
    <col min="14590" max="14590" width="16.140625" style="167" customWidth="1"/>
    <col min="14591" max="14843" width="9.140625" style="167"/>
    <col min="14844" max="14844" width="36" style="167" customWidth="1"/>
    <col min="14845" max="14845" width="19.42578125" style="167" customWidth="1"/>
    <col min="14846" max="14846" width="16.140625" style="167" customWidth="1"/>
    <col min="14847" max="15099" width="9.140625" style="167"/>
    <col min="15100" max="15100" width="36" style="167" customWidth="1"/>
    <col min="15101" max="15101" width="19.42578125" style="167" customWidth="1"/>
    <col min="15102" max="15102" width="16.140625" style="167" customWidth="1"/>
    <col min="15103" max="15355" width="9.140625" style="167"/>
    <col min="15356" max="15356" width="36" style="167" customWidth="1"/>
    <col min="15357" max="15357" width="19.42578125" style="167" customWidth="1"/>
    <col min="15358" max="15358" width="16.140625" style="167" customWidth="1"/>
    <col min="15359" max="15611" width="9.140625" style="167"/>
    <col min="15612" max="15612" width="36" style="167" customWidth="1"/>
    <col min="15613" max="15613" width="19.42578125" style="167" customWidth="1"/>
    <col min="15614" max="15614" width="16.140625" style="167" customWidth="1"/>
    <col min="15615" max="15867" width="9.140625" style="167"/>
    <col min="15868" max="15868" width="36" style="167" customWidth="1"/>
    <col min="15869" max="15869" width="19.42578125" style="167" customWidth="1"/>
    <col min="15870" max="15870" width="16.140625" style="167" customWidth="1"/>
    <col min="15871" max="16123" width="9.140625" style="167"/>
    <col min="16124" max="16124" width="36" style="167" customWidth="1"/>
    <col min="16125" max="16125" width="19.42578125" style="167" customWidth="1"/>
    <col min="16126" max="16126" width="16.140625" style="167" customWidth="1"/>
    <col min="16127" max="16384" width="9.140625" style="167"/>
  </cols>
  <sheetData>
    <row r="1" spans="1:4" ht="21" customHeight="1" x14ac:dyDescent="0.2">
      <c r="A1" s="322" t="s">
        <v>487</v>
      </c>
      <c r="B1" s="322"/>
      <c r="C1" s="322"/>
      <c r="D1" s="322"/>
    </row>
    <row r="2" spans="1:4" x14ac:dyDescent="0.2">
      <c r="A2" s="321"/>
      <c r="B2" s="321"/>
    </row>
    <row r="4" spans="1:4" s="193" customFormat="1" ht="84" x14ac:dyDescent="0.2">
      <c r="A4" s="192" t="s">
        <v>387</v>
      </c>
      <c r="B4" s="192" t="s">
        <v>484</v>
      </c>
      <c r="C4" s="192" t="s">
        <v>485</v>
      </c>
      <c r="D4" s="192" t="s">
        <v>486</v>
      </c>
    </row>
    <row r="5" spans="1:4" ht="18.75" customHeight="1" x14ac:dyDescent="0.2">
      <c r="A5" s="303" t="s">
        <v>388</v>
      </c>
      <c r="B5" s="165"/>
      <c r="C5" s="165"/>
      <c r="D5" s="165"/>
    </row>
    <row r="6" spans="1:4" ht="18.75" customHeight="1" x14ac:dyDescent="0.2">
      <c r="A6" s="303" t="s">
        <v>389</v>
      </c>
      <c r="B6" s="165"/>
      <c r="C6" s="165"/>
      <c r="D6" s="165"/>
    </row>
    <row r="7" spans="1:4" ht="18.75" customHeight="1" x14ac:dyDescent="0.2">
      <c r="A7" s="303" t="s">
        <v>390</v>
      </c>
      <c r="B7" s="165"/>
      <c r="C7" s="165"/>
      <c r="D7" s="165"/>
    </row>
    <row r="8" spans="1:4" ht="36" x14ac:dyDescent="0.2">
      <c r="A8" s="303" t="s">
        <v>391</v>
      </c>
      <c r="B8" s="165"/>
      <c r="C8" s="165"/>
      <c r="D8" s="165"/>
    </row>
    <row r="9" spans="1:4" ht="18.75" customHeight="1" x14ac:dyDescent="0.2">
      <c r="A9" s="303" t="s">
        <v>392</v>
      </c>
      <c r="B9" s="165"/>
      <c r="C9" s="165"/>
      <c r="D9" s="165"/>
    </row>
    <row r="10" spans="1:4" ht="18.75" customHeight="1" x14ac:dyDescent="0.2">
      <c r="A10" s="303" t="s">
        <v>393</v>
      </c>
      <c r="B10" s="165"/>
      <c r="C10" s="165"/>
      <c r="D10" s="165"/>
    </row>
    <row r="11" spans="1:4" ht="18.75" customHeight="1" x14ac:dyDescent="0.2">
      <c r="A11" s="303" t="s">
        <v>394</v>
      </c>
      <c r="B11" s="165"/>
      <c r="C11" s="165"/>
      <c r="D11" s="165"/>
    </row>
    <row r="12" spans="1:4" ht="36" x14ac:dyDescent="0.2">
      <c r="A12" s="303" t="s">
        <v>395</v>
      </c>
      <c r="B12" s="165"/>
      <c r="C12" s="165"/>
      <c r="D12" s="165"/>
    </row>
    <row r="13" spans="1:4" ht="206.25" customHeight="1" x14ac:dyDescent="0.2">
      <c r="A13" s="303" t="s">
        <v>483</v>
      </c>
      <c r="B13" s="165"/>
      <c r="C13" s="165"/>
      <c r="D13" s="165"/>
    </row>
    <row r="14" spans="1:4" ht="18" customHeight="1" x14ac:dyDescent="0.2">
      <c r="A14" s="303" t="s">
        <v>396</v>
      </c>
      <c r="B14" s="165"/>
      <c r="C14" s="165"/>
      <c r="D14" s="165"/>
    </row>
    <row r="15" spans="1:4" ht="52.5" customHeight="1" x14ac:dyDescent="0.2">
      <c r="A15" s="303" t="s">
        <v>397</v>
      </c>
      <c r="B15" s="165"/>
      <c r="C15" s="165"/>
      <c r="D15" s="165"/>
    </row>
    <row r="16" spans="1:4" ht="24" x14ac:dyDescent="0.2">
      <c r="A16" s="304" t="s">
        <v>398</v>
      </c>
      <c r="B16" s="194">
        <f>SUM(B5:B15)</f>
        <v>0</v>
      </c>
      <c r="C16" s="194">
        <f t="shared" ref="C16:D16" si="0">SUM(C5:C15)</f>
        <v>0</v>
      </c>
      <c r="D16" s="194">
        <f t="shared" si="0"/>
        <v>0</v>
      </c>
    </row>
    <row r="17" spans="1:4" ht="24" x14ac:dyDescent="0.2">
      <c r="A17" s="195" t="s">
        <v>399</v>
      </c>
      <c r="B17" s="194">
        <f>SUM(B5:B8)</f>
        <v>0</v>
      </c>
      <c r="C17" s="194">
        <f t="shared" ref="C17:D17" si="1">SUM(C5:C8)</f>
        <v>0</v>
      </c>
      <c r="D17" s="194">
        <f t="shared" si="1"/>
        <v>0</v>
      </c>
    </row>
    <row r="18" spans="1:4" ht="24" x14ac:dyDescent="0.2">
      <c r="A18" s="195" t="s">
        <v>400</v>
      </c>
      <c r="B18" s="194">
        <f>SUM(B9:B15)</f>
        <v>0</v>
      </c>
      <c r="C18" s="194">
        <f t="shared" ref="C18:D18" si="2">SUM(C9:C15)</f>
        <v>0</v>
      </c>
      <c r="D18" s="194">
        <f t="shared" si="2"/>
        <v>0</v>
      </c>
    </row>
    <row r="20" spans="1:4" x14ac:dyDescent="0.2">
      <c r="A20" s="325" t="s">
        <v>401</v>
      </c>
      <c r="B20" s="326"/>
      <c r="C20" s="326"/>
      <c r="D20" s="326"/>
    </row>
    <row r="21" spans="1:4" x14ac:dyDescent="0.2">
      <c r="A21" s="325"/>
      <c r="B21" s="326"/>
      <c r="C21" s="326"/>
      <c r="D21" s="326"/>
    </row>
    <row r="22" spans="1:4" x14ac:dyDescent="0.2">
      <c r="A22" s="325"/>
      <c r="B22" s="326"/>
      <c r="C22" s="326"/>
      <c r="D22" s="326"/>
    </row>
    <row r="23" spans="1:4" x14ac:dyDescent="0.2">
      <c r="A23" s="325"/>
      <c r="B23" s="326"/>
      <c r="C23" s="326"/>
      <c r="D23" s="326"/>
    </row>
    <row r="24" spans="1:4" x14ac:dyDescent="0.2">
      <c r="A24" s="325"/>
      <c r="B24" s="326"/>
      <c r="C24" s="326"/>
      <c r="D24" s="326"/>
    </row>
    <row r="25" spans="1:4" x14ac:dyDescent="0.2">
      <c r="A25" s="325"/>
      <c r="B25" s="326"/>
      <c r="C25" s="326"/>
      <c r="D25" s="326"/>
    </row>
    <row r="26" spans="1:4" x14ac:dyDescent="0.2">
      <c r="A26" s="325"/>
      <c r="B26" s="326"/>
      <c r="C26" s="326"/>
      <c r="D26" s="326"/>
    </row>
    <row r="27" spans="1:4" x14ac:dyDescent="0.2">
      <c r="A27" s="325"/>
      <c r="B27" s="326"/>
      <c r="C27" s="326"/>
      <c r="D27" s="326"/>
    </row>
    <row r="29" spans="1:4" x14ac:dyDescent="0.2">
      <c r="A29" s="167" t="s">
        <v>402</v>
      </c>
    </row>
    <row r="30" spans="1:4" ht="37.5" customHeight="1" x14ac:dyDescent="0.2">
      <c r="A30" s="318" t="s">
        <v>482</v>
      </c>
      <c r="B30" s="318"/>
      <c r="C30" s="318"/>
      <c r="D30" s="318"/>
    </row>
    <row r="31" spans="1:4" ht="30" customHeight="1" x14ac:dyDescent="0.2">
      <c r="A31" s="324" t="s">
        <v>403</v>
      </c>
      <c r="B31" s="324"/>
      <c r="C31" s="324"/>
      <c r="D31" s="324"/>
    </row>
    <row r="33" spans="1:5" x14ac:dyDescent="0.2">
      <c r="A33" s="323" t="s">
        <v>404</v>
      </c>
      <c r="B33" s="323"/>
      <c r="C33" s="323"/>
      <c r="D33" s="323"/>
    </row>
    <row r="34" spans="1:5" ht="63" customHeight="1" x14ac:dyDescent="0.2">
      <c r="A34" s="318" t="s">
        <v>405</v>
      </c>
      <c r="B34" s="318"/>
      <c r="C34" s="318"/>
      <c r="D34" s="318"/>
      <c r="E34" s="290"/>
    </row>
    <row r="35" spans="1:5" ht="54.75" customHeight="1" x14ac:dyDescent="0.2">
      <c r="A35" s="318" t="s">
        <v>406</v>
      </c>
      <c r="B35" s="318"/>
      <c r="C35" s="318"/>
      <c r="D35" s="318"/>
    </row>
    <row r="36" spans="1:5" ht="25.5" customHeight="1" x14ac:dyDescent="0.2">
      <c r="A36" s="318" t="s">
        <v>407</v>
      </c>
      <c r="B36" s="318"/>
      <c r="C36" s="318"/>
      <c r="D36" s="318"/>
    </row>
    <row r="37" spans="1:5" ht="33.75" customHeight="1" x14ac:dyDescent="0.2">
      <c r="A37" s="318" t="s">
        <v>408</v>
      </c>
      <c r="B37" s="318"/>
      <c r="C37" s="318"/>
      <c r="D37" s="318"/>
    </row>
    <row r="38" spans="1:5" ht="35.25" customHeight="1" x14ac:dyDescent="0.2">
      <c r="A38" s="318" t="s">
        <v>409</v>
      </c>
      <c r="B38" s="318"/>
      <c r="C38" s="318"/>
      <c r="D38" s="318"/>
    </row>
    <row r="39" spans="1:5" ht="22.5" customHeight="1" x14ac:dyDescent="0.2">
      <c r="A39" s="321" t="s">
        <v>410</v>
      </c>
      <c r="B39" s="321"/>
      <c r="C39" s="321"/>
      <c r="D39" s="321"/>
    </row>
    <row r="40" spans="1:5" ht="24.75" customHeight="1" x14ac:dyDescent="0.2">
      <c r="A40" s="318" t="s">
        <v>411</v>
      </c>
      <c r="B40" s="318"/>
      <c r="C40" s="318"/>
      <c r="D40" s="318"/>
    </row>
    <row r="41" spans="1:5" ht="32.25" customHeight="1" x14ac:dyDescent="0.2">
      <c r="A41" s="318" t="s">
        <v>412</v>
      </c>
      <c r="B41" s="318"/>
      <c r="C41" s="318"/>
      <c r="D41" s="318"/>
    </row>
    <row r="42" spans="1:5" ht="15" customHeight="1" x14ac:dyDescent="0.2">
      <c r="A42" s="318" t="s">
        <v>413</v>
      </c>
      <c r="B42" s="318"/>
      <c r="C42" s="318"/>
      <c r="D42" s="318"/>
    </row>
    <row r="43" spans="1:5" ht="14.25" customHeight="1" x14ac:dyDescent="0.2">
      <c r="A43" s="318" t="s">
        <v>414</v>
      </c>
      <c r="B43" s="318"/>
      <c r="C43" s="318"/>
      <c r="D43" s="318"/>
    </row>
    <row r="44" spans="1:5" ht="11.25" customHeight="1" x14ac:dyDescent="0.2"/>
    <row r="45" spans="1:5" ht="11.25" customHeight="1" x14ac:dyDescent="0.2"/>
  </sheetData>
  <mergeCells count="16">
    <mergeCell ref="A1:D1"/>
    <mergeCell ref="A35:D35"/>
    <mergeCell ref="A36:D36"/>
    <mergeCell ref="A37:D37"/>
    <mergeCell ref="A38:D38"/>
    <mergeCell ref="A2:B2"/>
    <mergeCell ref="A33:D33"/>
    <mergeCell ref="A30:D30"/>
    <mergeCell ref="A31:D31"/>
    <mergeCell ref="A34:D34"/>
    <mergeCell ref="A20:D27"/>
    <mergeCell ref="A39:D39"/>
    <mergeCell ref="A40:D40"/>
    <mergeCell ref="A41:D41"/>
    <mergeCell ref="A42:D42"/>
    <mergeCell ref="A43:D43"/>
  </mergeCells>
  <pageMargins left="0.70866141732283472" right="0.70866141732283472" top="0.74803149606299213" bottom="0.74803149606299213" header="0.31496062992125984" footer="0.31496062992125984"/>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09F1A-262B-413E-A26C-658F397131B7}">
  <sheetPr>
    <pageSetUpPr fitToPage="1"/>
  </sheetPr>
  <dimension ref="A1:H59"/>
  <sheetViews>
    <sheetView zoomScaleNormal="100" workbookViewId="0">
      <pane xSplit="2" ySplit="4" topLeftCell="C7" activePane="bottomRight" state="frozen"/>
      <selection pane="topRight" activeCell="C22" sqref="C22"/>
      <selection pane="bottomLeft" activeCell="C22" sqref="C22"/>
      <selection pane="bottomRight" activeCell="K54" sqref="K54"/>
    </sheetView>
  </sheetViews>
  <sheetFormatPr defaultColWidth="22.42578125" defaultRowHeight="15" x14ac:dyDescent="0.25"/>
  <cols>
    <col min="1" max="1" width="8.140625" customWidth="1"/>
    <col min="2" max="2" width="36.85546875" customWidth="1"/>
    <col min="3" max="3" width="10" customWidth="1"/>
    <col min="4" max="4" width="12.42578125" customWidth="1"/>
    <col min="5" max="5" width="13.5703125" customWidth="1"/>
    <col min="6" max="6" width="10" customWidth="1"/>
    <col min="7" max="7" width="12.42578125" customWidth="1"/>
    <col min="8" max="8" width="11.7109375" customWidth="1"/>
    <col min="9" max="9" width="12.42578125" customWidth="1"/>
  </cols>
  <sheetData>
    <row r="1" spans="1:8" ht="30" customHeight="1" x14ac:dyDescent="0.25">
      <c r="B1" s="322" t="s">
        <v>488</v>
      </c>
      <c r="C1" s="322"/>
      <c r="D1" s="322"/>
      <c r="E1" s="322"/>
      <c r="F1" s="322"/>
      <c r="G1" s="322"/>
      <c r="H1" s="322"/>
    </row>
    <row r="2" spans="1:8" ht="30" customHeight="1" x14ac:dyDescent="0.25"/>
    <row r="3" spans="1:8" ht="33.75" customHeight="1" x14ac:dyDescent="0.25">
      <c r="A3" s="249" t="s">
        <v>415</v>
      </c>
      <c r="B3" s="334" t="s">
        <v>416</v>
      </c>
      <c r="C3" s="336" t="s">
        <v>489</v>
      </c>
      <c r="D3" s="337"/>
      <c r="E3" s="338"/>
      <c r="F3" s="336" t="s">
        <v>417</v>
      </c>
      <c r="G3" s="337"/>
      <c r="H3" s="338"/>
    </row>
    <row r="4" spans="1:8" s="31" customFormat="1" ht="22.5" x14ac:dyDescent="0.25">
      <c r="A4" s="248"/>
      <c r="B4" s="335"/>
      <c r="C4" s="180" t="s">
        <v>418</v>
      </c>
      <c r="D4" s="180" t="s">
        <v>419</v>
      </c>
      <c r="E4" s="182" t="s">
        <v>94</v>
      </c>
      <c r="F4" s="180" t="s">
        <v>418</v>
      </c>
      <c r="G4" s="180" t="s">
        <v>419</v>
      </c>
      <c r="H4" s="182" t="s">
        <v>94</v>
      </c>
    </row>
    <row r="5" spans="1:8" ht="33.75" x14ac:dyDescent="0.25">
      <c r="A5" s="247" t="s">
        <v>18</v>
      </c>
      <c r="B5" s="181" t="s">
        <v>420</v>
      </c>
      <c r="C5" s="183"/>
      <c r="D5" s="184"/>
      <c r="E5" s="185">
        <f t="shared" ref="E5:E12" si="0">SUM(C5:D5)</f>
        <v>0</v>
      </c>
      <c r="F5" s="183"/>
      <c r="G5" s="184"/>
      <c r="H5" s="185">
        <f t="shared" ref="H5:H12" si="1">SUM(F5:G5)</f>
        <v>0</v>
      </c>
    </row>
    <row r="6" spans="1:8" ht="49.5" customHeight="1" x14ac:dyDescent="0.25">
      <c r="A6" s="247" t="s">
        <v>19</v>
      </c>
      <c r="B6" s="181" t="s">
        <v>421</v>
      </c>
      <c r="C6" s="183"/>
      <c r="D6" s="184"/>
      <c r="E6" s="185">
        <f t="shared" si="0"/>
        <v>0</v>
      </c>
      <c r="F6" s="183"/>
      <c r="G6" s="184"/>
      <c r="H6" s="185">
        <f t="shared" si="1"/>
        <v>0</v>
      </c>
    </row>
    <row r="7" spans="1:8" ht="33.75" x14ac:dyDescent="0.25">
      <c r="A7" s="247" t="s">
        <v>20</v>
      </c>
      <c r="B7" s="181" t="s">
        <v>422</v>
      </c>
      <c r="C7" s="183"/>
      <c r="D7" s="184"/>
      <c r="E7" s="185">
        <f t="shared" si="0"/>
        <v>0</v>
      </c>
      <c r="F7" s="183"/>
      <c r="G7" s="184"/>
      <c r="H7" s="185">
        <f t="shared" si="1"/>
        <v>0</v>
      </c>
    </row>
    <row r="8" spans="1:8" ht="27.75" customHeight="1" x14ac:dyDescent="0.25">
      <c r="A8" s="247" t="s">
        <v>21</v>
      </c>
      <c r="B8" s="181" t="s">
        <v>423</v>
      </c>
      <c r="C8" s="183"/>
      <c r="D8" s="184"/>
      <c r="E8" s="185">
        <f t="shared" si="0"/>
        <v>0</v>
      </c>
      <c r="F8" s="183"/>
      <c r="G8" s="184"/>
      <c r="H8" s="185">
        <f t="shared" si="1"/>
        <v>0</v>
      </c>
    </row>
    <row r="9" spans="1:8" ht="25.5" customHeight="1" x14ac:dyDescent="0.25">
      <c r="A9" s="247" t="s">
        <v>22</v>
      </c>
      <c r="B9" s="181" t="s">
        <v>424</v>
      </c>
      <c r="C9" s="183"/>
      <c r="D9" s="184"/>
      <c r="E9" s="185">
        <f t="shared" si="0"/>
        <v>0</v>
      </c>
      <c r="F9" s="183"/>
      <c r="G9" s="184"/>
      <c r="H9" s="185">
        <f t="shared" si="1"/>
        <v>0</v>
      </c>
    </row>
    <row r="10" spans="1:8" ht="27" customHeight="1" x14ac:dyDescent="0.25">
      <c r="A10" s="247" t="s">
        <v>103</v>
      </c>
      <c r="B10" s="181" t="s">
        <v>425</v>
      </c>
      <c r="C10" s="183"/>
      <c r="D10" s="184"/>
      <c r="E10" s="185">
        <f t="shared" si="0"/>
        <v>0</v>
      </c>
      <c r="F10" s="183"/>
      <c r="G10" s="184"/>
      <c r="H10" s="185">
        <f t="shared" si="1"/>
        <v>0</v>
      </c>
    </row>
    <row r="11" spans="1:8" ht="29.25" customHeight="1" x14ac:dyDescent="0.25">
      <c r="A11" s="247" t="s">
        <v>127</v>
      </c>
      <c r="B11" s="181" t="s">
        <v>426</v>
      </c>
      <c r="C11" s="183"/>
      <c r="D11" s="184"/>
      <c r="E11" s="185">
        <f t="shared" si="0"/>
        <v>0</v>
      </c>
      <c r="F11" s="183"/>
      <c r="G11" s="184"/>
      <c r="H11" s="185">
        <f t="shared" si="1"/>
        <v>0</v>
      </c>
    </row>
    <row r="12" spans="1:8" ht="34.5" thickBot="1" x14ac:dyDescent="0.3">
      <c r="A12" s="274" t="s">
        <v>105</v>
      </c>
      <c r="B12" s="186" t="s">
        <v>427</v>
      </c>
      <c r="C12" s="275"/>
      <c r="D12" s="276"/>
      <c r="E12" s="189">
        <f t="shared" si="0"/>
        <v>0</v>
      </c>
      <c r="F12" s="275"/>
      <c r="G12" s="276"/>
      <c r="H12" s="189">
        <f t="shared" si="1"/>
        <v>0</v>
      </c>
    </row>
    <row r="13" spans="1:8" ht="39.75" customHeight="1" thickTop="1" x14ac:dyDescent="0.25">
      <c r="A13" s="273" t="s">
        <v>428</v>
      </c>
      <c r="B13" s="190" t="s">
        <v>429</v>
      </c>
      <c r="C13" s="191">
        <f t="shared" ref="C13:H13" si="2">SUM(C5:C12)</f>
        <v>0</v>
      </c>
      <c r="D13" s="191">
        <f t="shared" si="2"/>
        <v>0</v>
      </c>
      <c r="E13" s="191">
        <f t="shared" si="2"/>
        <v>0</v>
      </c>
      <c r="F13" s="191">
        <f t="shared" si="2"/>
        <v>0</v>
      </c>
      <c r="G13" s="191">
        <f t="shared" si="2"/>
        <v>0</v>
      </c>
      <c r="H13" s="191">
        <f t="shared" si="2"/>
        <v>0</v>
      </c>
    </row>
    <row r="14" spans="1:8" ht="34.5" thickBot="1" x14ac:dyDescent="0.3">
      <c r="A14" s="274" t="s">
        <v>107</v>
      </c>
      <c r="B14" s="257" t="s">
        <v>430</v>
      </c>
      <c r="C14" s="187"/>
      <c r="D14" s="188"/>
      <c r="E14" s="189">
        <f t="shared" ref="E14" si="3">SUM(C14:D14)</f>
        <v>0</v>
      </c>
      <c r="F14" s="187"/>
      <c r="G14" s="188"/>
      <c r="H14" s="189">
        <f t="shared" ref="H14" si="4">SUM(F14:G14)</f>
        <v>0</v>
      </c>
    </row>
    <row r="15" spans="1:8" ht="26.25" customHeight="1" thickTop="1" x14ac:dyDescent="0.25">
      <c r="A15" s="273" t="s">
        <v>431</v>
      </c>
      <c r="B15" s="258" t="s">
        <v>432</v>
      </c>
      <c r="C15" s="191">
        <f t="shared" ref="C15:E15" si="5">C13+C14</f>
        <v>0</v>
      </c>
      <c r="D15" s="191">
        <f t="shared" si="5"/>
        <v>0</v>
      </c>
      <c r="E15" s="191">
        <f t="shared" si="5"/>
        <v>0</v>
      </c>
      <c r="F15" s="191">
        <f t="shared" ref="F15:H15" si="6">F13+F14</f>
        <v>0</v>
      </c>
      <c r="G15" s="191">
        <f t="shared" si="6"/>
        <v>0</v>
      </c>
      <c r="H15" s="191">
        <f t="shared" si="6"/>
        <v>0</v>
      </c>
    </row>
    <row r="16" spans="1:8" ht="40.5" customHeight="1" x14ac:dyDescent="0.25">
      <c r="A16" s="247" t="s">
        <v>433</v>
      </c>
      <c r="B16" s="181" t="s">
        <v>434</v>
      </c>
      <c r="C16" s="183"/>
      <c r="D16" s="184"/>
      <c r="E16" s="185">
        <f t="shared" ref="E16" si="7">SUM(C16:D16)</f>
        <v>0</v>
      </c>
      <c r="F16" s="183"/>
      <c r="G16" s="184"/>
      <c r="H16" s="185">
        <f t="shared" ref="H16" si="8">SUM(F16:G16)</f>
        <v>0</v>
      </c>
    </row>
    <row r="17" spans="1:8" ht="56.25" x14ac:dyDescent="0.25">
      <c r="A17" s="247" t="s">
        <v>435</v>
      </c>
      <c r="B17" s="259" t="s">
        <v>436</v>
      </c>
      <c r="C17" s="183"/>
      <c r="D17" s="184"/>
      <c r="E17" s="185">
        <f>SUM(C17:D17)</f>
        <v>0</v>
      </c>
      <c r="F17" s="183"/>
      <c r="G17" s="184"/>
      <c r="H17" s="185">
        <f>SUM(F17:G17)</f>
        <v>0</v>
      </c>
    </row>
    <row r="18" spans="1:8" s="167" customFormat="1" ht="11.25" customHeight="1" x14ac:dyDescent="0.2">
      <c r="B18" s="250"/>
      <c r="C18" s="251"/>
      <c r="D18" s="252"/>
      <c r="E18" s="253"/>
      <c r="F18" s="251"/>
      <c r="G18" s="252"/>
      <c r="H18" s="253"/>
    </row>
    <row r="19" spans="1:8" s="178" customFormat="1" ht="17.25" customHeight="1" x14ac:dyDescent="0.2">
      <c r="B19" s="178" t="s">
        <v>402</v>
      </c>
    </row>
    <row r="20" spans="1:8" s="178" customFormat="1" ht="25.5" customHeight="1" x14ac:dyDescent="0.2">
      <c r="B20" s="328" t="s">
        <v>437</v>
      </c>
      <c r="C20" s="328"/>
      <c r="D20" s="328"/>
      <c r="E20" s="328"/>
      <c r="F20" s="328"/>
      <c r="G20" s="328"/>
      <c r="H20" s="328"/>
    </row>
    <row r="21" spans="1:8" s="178" customFormat="1" ht="70.5" customHeight="1" x14ac:dyDescent="0.2">
      <c r="B21" s="328" t="s">
        <v>438</v>
      </c>
      <c r="C21" s="328"/>
      <c r="D21" s="328"/>
      <c r="E21" s="328"/>
      <c r="F21" s="328"/>
      <c r="G21" s="328"/>
      <c r="H21" s="328"/>
    </row>
    <row r="22" spans="1:8" s="178" customFormat="1" ht="60.75" customHeight="1" x14ac:dyDescent="0.2">
      <c r="B22" s="328" t="s">
        <v>439</v>
      </c>
      <c r="C22" s="328"/>
      <c r="D22" s="328"/>
      <c r="E22" s="328"/>
      <c r="F22" s="328"/>
      <c r="G22" s="328"/>
      <c r="H22" s="328"/>
    </row>
    <row r="23" spans="1:8" s="178" customFormat="1" ht="50.25" customHeight="1" x14ac:dyDescent="0.2">
      <c r="B23" s="328" t="s">
        <v>440</v>
      </c>
      <c r="C23" s="328"/>
      <c r="D23" s="328"/>
      <c r="E23" s="328"/>
      <c r="F23" s="328"/>
      <c r="G23" s="328"/>
      <c r="H23" s="328"/>
    </row>
    <row r="24" spans="1:8" s="254" customFormat="1" ht="56.25" customHeight="1" x14ac:dyDescent="0.2">
      <c r="B24" s="328" t="s">
        <v>441</v>
      </c>
      <c r="C24" s="328"/>
      <c r="D24" s="328"/>
      <c r="E24" s="328"/>
      <c r="F24" s="328"/>
      <c r="G24" s="328"/>
      <c r="H24" s="328"/>
    </row>
    <row r="25" spans="1:8" s="254" customFormat="1" ht="31.5" customHeight="1" x14ac:dyDescent="0.2">
      <c r="B25" s="328" t="s">
        <v>442</v>
      </c>
      <c r="C25" s="328"/>
      <c r="D25" s="328"/>
      <c r="E25" s="328"/>
      <c r="F25" s="328"/>
      <c r="G25" s="328"/>
      <c r="H25" s="328"/>
    </row>
    <row r="26" spans="1:8" s="254" customFormat="1" ht="42.75" customHeight="1" x14ac:dyDescent="0.2">
      <c r="B26" s="328" t="s">
        <v>443</v>
      </c>
      <c r="C26" s="328"/>
      <c r="D26" s="328"/>
      <c r="E26" s="328"/>
      <c r="F26" s="328"/>
      <c r="G26" s="328"/>
      <c r="H26" s="328"/>
    </row>
    <row r="27" spans="1:8" s="254" customFormat="1" ht="33" customHeight="1" x14ac:dyDescent="0.2">
      <c r="B27" s="328" t="s">
        <v>444</v>
      </c>
      <c r="C27" s="328"/>
      <c r="D27" s="328"/>
      <c r="E27" s="328"/>
      <c r="F27" s="328"/>
      <c r="G27" s="328"/>
      <c r="H27" s="328"/>
    </row>
    <row r="28" spans="1:8" s="254" customFormat="1" ht="57.75" customHeight="1" x14ac:dyDescent="0.2">
      <c r="B28" s="328" t="s">
        <v>445</v>
      </c>
      <c r="C28" s="328"/>
      <c r="D28" s="328"/>
      <c r="E28" s="328"/>
      <c r="F28" s="328"/>
      <c r="G28" s="328"/>
      <c r="H28" s="328"/>
    </row>
    <row r="29" spans="1:8" s="254" customFormat="1" ht="69" customHeight="1" x14ac:dyDescent="0.2">
      <c r="B29" s="328" t="s">
        <v>446</v>
      </c>
      <c r="C29" s="328"/>
      <c r="D29" s="328"/>
      <c r="E29" s="328"/>
      <c r="F29" s="328"/>
      <c r="G29" s="328"/>
      <c r="H29" s="328"/>
    </row>
    <row r="30" spans="1:8" s="254" customFormat="1" ht="12.75" x14ac:dyDescent="0.2"/>
    <row r="31" spans="1:8" s="254" customFormat="1" ht="12.75" x14ac:dyDescent="0.2">
      <c r="B31" s="321" t="s">
        <v>447</v>
      </c>
      <c r="C31" s="321"/>
      <c r="D31" s="321"/>
      <c r="E31" s="321"/>
      <c r="F31" s="321"/>
      <c r="G31" s="321"/>
      <c r="H31" s="321"/>
    </row>
    <row r="32" spans="1:8" s="254" customFormat="1" ht="51.75" customHeight="1" x14ac:dyDescent="0.2">
      <c r="B32" s="318" t="s">
        <v>448</v>
      </c>
      <c r="C32" s="318"/>
      <c r="D32" s="318"/>
      <c r="E32" s="318"/>
      <c r="F32" s="318"/>
      <c r="G32" s="318"/>
      <c r="H32" s="318"/>
    </row>
    <row r="33" spans="2:8" s="254" customFormat="1" ht="25.5" customHeight="1" x14ac:dyDescent="0.2">
      <c r="B33" s="318" t="s">
        <v>449</v>
      </c>
      <c r="C33" s="318"/>
      <c r="D33" s="318"/>
      <c r="E33" s="318"/>
      <c r="F33" s="318"/>
      <c r="G33" s="318"/>
      <c r="H33" s="318"/>
    </row>
    <row r="34" spans="2:8" s="254" customFormat="1" ht="27.75" customHeight="1" x14ac:dyDescent="0.2">
      <c r="B34" s="318" t="s">
        <v>450</v>
      </c>
      <c r="C34" s="318"/>
      <c r="D34" s="318"/>
      <c r="E34" s="318"/>
      <c r="F34" s="318"/>
      <c r="G34" s="318"/>
      <c r="H34" s="318"/>
    </row>
    <row r="35" spans="2:8" s="254" customFormat="1" ht="27.75" customHeight="1" x14ac:dyDescent="0.2">
      <c r="B35" s="318" t="s">
        <v>451</v>
      </c>
      <c r="C35" s="318"/>
      <c r="D35" s="318"/>
      <c r="E35" s="318"/>
      <c r="F35" s="318"/>
      <c r="G35" s="318"/>
      <c r="H35" s="318"/>
    </row>
    <row r="36" spans="2:8" s="254" customFormat="1" ht="40.5" customHeight="1" x14ac:dyDescent="0.2">
      <c r="B36" s="318" t="s">
        <v>452</v>
      </c>
      <c r="C36" s="318"/>
      <c r="D36" s="318"/>
      <c r="E36" s="318"/>
      <c r="F36" s="318"/>
      <c r="G36" s="318"/>
      <c r="H36" s="318"/>
    </row>
    <row r="37" spans="2:8" s="254" customFormat="1" ht="29.25" customHeight="1" x14ac:dyDescent="0.2">
      <c r="B37" s="318" t="s">
        <v>453</v>
      </c>
      <c r="C37" s="318"/>
      <c r="D37" s="318"/>
      <c r="E37" s="318"/>
      <c r="F37" s="318"/>
      <c r="G37" s="318"/>
      <c r="H37" s="318"/>
    </row>
    <row r="38" spans="2:8" s="254" customFormat="1" ht="27.75" customHeight="1" x14ac:dyDescent="0.2">
      <c r="B38" s="318" t="s">
        <v>454</v>
      </c>
      <c r="C38" s="318"/>
      <c r="D38" s="318"/>
      <c r="E38" s="318"/>
      <c r="F38" s="318"/>
      <c r="G38" s="318"/>
      <c r="H38" s="318"/>
    </row>
    <row r="39" spans="2:8" s="254" customFormat="1" ht="30.75" customHeight="1" x14ac:dyDescent="0.2">
      <c r="B39" s="318" t="s">
        <v>455</v>
      </c>
      <c r="C39" s="318"/>
      <c r="D39" s="318"/>
      <c r="E39" s="318"/>
      <c r="F39" s="318"/>
      <c r="G39" s="318"/>
      <c r="H39" s="318"/>
    </row>
    <row r="40" spans="2:8" s="254" customFormat="1" ht="12.75" x14ac:dyDescent="0.2"/>
    <row r="41" spans="2:8" x14ac:dyDescent="0.25">
      <c r="B41" s="333" t="s">
        <v>456</v>
      </c>
      <c r="C41" s="333"/>
      <c r="D41" s="333"/>
      <c r="E41" s="333"/>
      <c r="F41" s="333"/>
      <c r="G41" s="333"/>
      <c r="H41" s="333"/>
    </row>
    <row r="42" spans="2:8" ht="16.5" customHeight="1" x14ac:dyDescent="0.25">
      <c r="B42" s="331" t="s">
        <v>457</v>
      </c>
      <c r="C42" s="332"/>
      <c r="D42" s="332"/>
      <c r="E42" s="332"/>
      <c r="F42" s="332"/>
      <c r="G42" s="332"/>
      <c r="H42" s="332"/>
    </row>
    <row r="43" spans="2:8" x14ac:dyDescent="0.25">
      <c r="B43" s="68"/>
      <c r="C43" s="68"/>
      <c r="D43" s="68"/>
      <c r="E43" s="68"/>
      <c r="F43" s="68"/>
      <c r="G43" s="68"/>
      <c r="H43" s="68"/>
    </row>
    <row r="44" spans="2:8" ht="42.75" customHeight="1" x14ac:dyDescent="0.25">
      <c r="B44" s="330" t="s">
        <v>458</v>
      </c>
      <c r="C44" s="327"/>
      <c r="D44" s="327"/>
      <c r="E44" s="327"/>
      <c r="F44" s="327"/>
      <c r="G44" s="327"/>
      <c r="H44" s="327"/>
    </row>
    <row r="45" spans="2:8" ht="45" customHeight="1" x14ac:dyDescent="0.25">
      <c r="B45" s="327" t="s">
        <v>459</v>
      </c>
      <c r="C45" s="327"/>
      <c r="D45" s="327"/>
      <c r="E45" s="327"/>
      <c r="F45" s="327"/>
      <c r="G45" s="327"/>
      <c r="H45" s="327"/>
    </row>
    <row r="46" spans="2:8" x14ac:dyDescent="0.25">
      <c r="B46" s="68"/>
      <c r="C46" s="68"/>
      <c r="D46" s="68"/>
      <c r="E46" s="68"/>
      <c r="F46" s="68"/>
      <c r="G46" s="68"/>
      <c r="H46" s="68"/>
    </row>
    <row r="47" spans="2:8" x14ac:dyDescent="0.25">
      <c r="B47" s="305" t="s">
        <v>460</v>
      </c>
      <c r="C47" s="305"/>
      <c r="D47" s="305"/>
      <c r="E47" s="305"/>
      <c r="F47" s="305"/>
      <c r="G47" s="305"/>
      <c r="H47" s="305"/>
    </row>
    <row r="48" spans="2:8" ht="171.75" customHeight="1" x14ac:dyDescent="0.25">
      <c r="B48" s="329" t="s">
        <v>461</v>
      </c>
      <c r="C48" s="329"/>
      <c r="D48" s="329"/>
      <c r="E48" s="329"/>
      <c r="F48" s="329"/>
      <c r="G48" s="329"/>
      <c r="H48" s="329"/>
    </row>
    <row r="49" spans="2:8" ht="18" customHeight="1" x14ac:dyDescent="0.25">
      <c r="B49" s="255"/>
      <c r="C49" s="255"/>
      <c r="D49" s="255"/>
      <c r="E49" s="255"/>
      <c r="F49" s="255"/>
      <c r="G49" s="255"/>
      <c r="H49" s="255"/>
    </row>
    <row r="50" spans="2:8" ht="30.75" customHeight="1" x14ac:dyDescent="0.25">
      <c r="B50" s="327" t="s">
        <v>462</v>
      </c>
      <c r="C50" s="327"/>
      <c r="D50" s="327"/>
      <c r="E50" s="327"/>
      <c r="F50" s="327"/>
      <c r="G50" s="327"/>
      <c r="H50" s="327"/>
    </row>
    <row r="51" spans="2:8" x14ac:dyDescent="0.25">
      <c r="B51" s="256" t="s">
        <v>463</v>
      </c>
      <c r="C51" s="68"/>
      <c r="D51" s="68"/>
      <c r="E51" s="68"/>
      <c r="F51" s="68"/>
      <c r="G51" s="68"/>
      <c r="H51" s="68"/>
    </row>
    <row r="52" spans="2:8" x14ac:dyDescent="0.25">
      <c r="B52" s="68"/>
      <c r="C52" s="68"/>
      <c r="D52" s="68"/>
      <c r="E52" s="68"/>
      <c r="F52" s="68"/>
      <c r="G52" s="68"/>
      <c r="H52" s="68"/>
    </row>
    <row r="53" spans="2:8" x14ac:dyDescent="0.25">
      <c r="B53" s="68" t="s">
        <v>464</v>
      </c>
      <c r="C53" s="68"/>
      <c r="D53" s="68"/>
      <c r="E53" s="68"/>
      <c r="F53" s="68"/>
      <c r="G53" s="68"/>
      <c r="H53" s="68"/>
    </row>
    <row r="54" spans="2:8" ht="75" customHeight="1" x14ac:dyDescent="0.25">
      <c r="B54" s="329" t="s">
        <v>465</v>
      </c>
      <c r="C54" s="329"/>
      <c r="D54" s="329"/>
      <c r="E54" s="329"/>
      <c r="F54" s="329"/>
      <c r="G54" s="329"/>
      <c r="H54" s="329"/>
    </row>
    <row r="55" spans="2:8" ht="20.25" customHeight="1" x14ac:dyDescent="0.25">
      <c r="B55" s="255"/>
      <c r="C55" s="255"/>
      <c r="D55" s="255"/>
      <c r="E55" s="255"/>
      <c r="F55" s="255"/>
      <c r="G55" s="255"/>
      <c r="H55" s="255"/>
    </row>
    <row r="56" spans="2:8" ht="27" customHeight="1" x14ac:dyDescent="0.25">
      <c r="B56" s="327" t="s">
        <v>466</v>
      </c>
      <c r="C56" s="327"/>
      <c r="D56" s="327"/>
      <c r="E56" s="327"/>
      <c r="F56" s="327"/>
      <c r="G56" s="327"/>
      <c r="H56" s="327"/>
    </row>
    <row r="57" spans="2:8" ht="127.5" customHeight="1" x14ac:dyDescent="0.25">
      <c r="B57" s="327" t="s">
        <v>467</v>
      </c>
      <c r="C57" s="327"/>
      <c r="D57" s="327"/>
      <c r="E57" s="327"/>
      <c r="F57" s="327"/>
      <c r="G57" s="327"/>
      <c r="H57" s="327"/>
    </row>
    <row r="58" spans="2:8" x14ac:dyDescent="0.25">
      <c r="B58" s="164"/>
      <c r="C58" s="164"/>
      <c r="D58" s="164"/>
      <c r="E58" s="164"/>
      <c r="F58" s="164"/>
      <c r="G58" s="164"/>
      <c r="H58" s="164"/>
    </row>
    <row r="59" spans="2:8" x14ac:dyDescent="0.25">
      <c r="B59" s="164"/>
      <c r="C59" s="164"/>
      <c r="D59" s="164"/>
      <c r="E59" s="164"/>
      <c r="F59" s="164"/>
      <c r="G59" s="164"/>
      <c r="H59" s="164"/>
    </row>
  </sheetData>
  <mergeCells count="32">
    <mergeCell ref="B21:H21"/>
    <mergeCell ref="B24:H24"/>
    <mergeCell ref="B25:H25"/>
    <mergeCell ref="B26:H26"/>
    <mergeCell ref="B27:H27"/>
    <mergeCell ref="B1:H1"/>
    <mergeCell ref="B3:B4"/>
    <mergeCell ref="C3:E3"/>
    <mergeCell ref="F3:H3"/>
    <mergeCell ref="B20:H20"/>
    <mergeCell ref="B35:H35"/>
    <mergeCell ref="B34:H34"/>
    <mergeCell ref="B41:H41"/>
    <mergeCell ref="B22:H22"/>
    <mergeCell ref="B31:H31"/>
    <mergeCell ref="B33:H33"/>
    <mergeCell ref="B57:H57"/>
    <mergeCell ref="B56:H56"/>
    <mergeCell ref="B23:H23"/>
    <mergeCell ref="B36:H36"/>
    <mergeCell ref="B37:H37"/>
    <mergeCell ref="B38:H38"/>
    <mergeCell ref="B39:H39"/>
    <mergeCell ref="B54:H54"/>
    <mergeCell ref="B50:H50"/>
    <mergeCell ref="B45:H45"/>
    <mergeCell ref="B44:H44"/>
    <mergeCell ref="B48:H48"/>
    <mergeCell ref="B29:H29"/>
    <mergeCell ref="B28:H28"/>
    <mergeCell ref="B42:H42"/>
    <mergeCell ref="B32:H32"/>
  </mergeCells>
  <hyperlinks>
    <hyperlink ref="B51" r:id="rId1" xr:uid="{0AEFAB92-1246-43B6-96CD-97E4E09DC39A}"/>
    <hyperlink ref="B42" r:id="rId2" xr:uid="{B846AB47-D587-4EB0-B74A-D9AE588E8338}"/>
  </hyperlinks>
  <pageMargins left="0.70866141732283472" right="0.70866141732283472" top="0.74803149606299213" bottom="0.74803149606299213" header="0.31496062992125984" footer="0.31496062992125984"/>
  <pageSetup paperSize="9" scale="58" fitToHeight="2" orientation="portrait" r:id="rId3"/>
  <rowBreaks count="1" manualBreakCount="1">
    <brk id="18"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1435-018B-44AC-BB0A-F2422D9F37E6}">
  <sheetPr>
    <pageSetUpPr fitToPage="1"/>
  </sheetPr>
  <dimension ref="A1:H55"/>
  <sheetViews>
    <sheetView zoomScaleNormal="100" workbookViewId="0">
      <pane xSplit="2" ySplit="4" topLeftCell="C46" activePane="bottomRight" state="frozen"/>
      <selection pane="topRight" activeCell="C22" sqref="C22"/>
      <selection pane="bottomLeft" activeCell="C22" sqref="C22"/>
      <selection pane="bottomRight" activeCell="J63" sqref="J63"/>
    </sheetView>
  </sheetViews>
  <sheetFormatPr defaultColWidth="22.42578125" defaultRowHeight="15" x14ac:dyDescent="0.25"/>
  <cols>
    <col min="1" max="1" width="8.28515625" customWidth="1"/>
    <col min="2" max="2" width="34.140625" customWidth="1"/>
    <col min="3" max="3" width="10" customWidth="1"/>
    <col min="4" max="4" width="12.42578125" customWidth="1"/>
    <col min="5" max="5" width="13.5703125" customWidth="1"/>
    <col min="6" max="8" width="11.5703125" customWidth="1"/>
  </cols>
  <sheetData>
    <row r="1" spans="1:8" ht="30" customHeight="1" x14ac:dyDescent="0.25">
      <c r="B1" s="322" t="s">
        <v>491</v>
      </c>
      <c r="C1" s="322"/>
      <c r="D1" s="322"/>
      <c r="E1" s="322"/>
      <c r="F1" s="322"/>
      <c r="G1" s="322"/>
      <c r="H1" s="322"/>
    </row>
    <row r="2" spans="1:8" ht="30" customHeight="1" x14ac:dyDescent="0.25"/>
    <row r="3" spans="1:8" ht="33.75" customHeight="1" x14ac:dyDescent="0.25">
      <c r="A3" s="249" t="s">
        <v>415</v>
      </c>
      <c r="B3" s="334"/>
      <c r="C3" s="336" t="s">
        <v>490</v>
      </c>
      <c r="D3" s="337"/>
      <c r="E3" s="338"/>
      <c r="F3" s="336" t="s">
        <v>468</v>
      </c>
      <c r="G3" s="337"/>
      <c r="H3" s="338"/>
    </row>
    <row r="4" spans="1:8" s="31" customFormat="1" ht="22.5" x14ac:dyDescent="0.25">
      <c r="A4" s="248"/>
      <c r="B4" s="335"/>
      <c r="C4" s="180" t="s">
        <v>418</v>
      </c>
      <c r="D4" s="180" t="s">
        <v>419</v>
      </c>
      <c r="E4" s="182" t="s">
        <v>94</v>
      </c>
      <c r="F4" s="180" t="s">
        <v>418</v>
      </c>
      <c r="G4" s="180" t="s">
        <v>419</v>
      </c>
      <c r="H4" s="182" t="s">
        <v>94</v>
      </c>
    </row>
    <row r="5" spans="1:8" ht="33.75" x14ac:dyDescent="0.25">
      <c r="A5" s="247" t="s">
        <v>18</v>
      </c>
      <c r="B5" s="181" t="s">
        <v>420</v>
      </c>
      <c r="C5" s="183"/>
      <c r="D5" s="184"/>
      <c r="E5" s="185">
        <f t="shared" ref="E5:E12" si="0">SUM(C5:D5)</f>
        <v>0</v>
      </c>
      <c r="F5" s="183"/>
      <c r="G5" s="184"/>
      <c r="H5" s="185">
        <f t="shared" ref="H5:H12" si="1">SUM(F5:G5)</f>
        <v>0</v>
      </c>
    </row>
    <row r="6" spans="1:8" ht="45" x14ac:dyDescent="0.25">
      <c r="A6" s="247" t="s">
        <v>19</v>
      </c>
      <c r="B6" s="181" t="s">
        <v>421</v>
      </c>
      <c r="C6" s="183"/>
      <c r="D6" s="184"/>
      <c r="E6" s="185">
        <f t="shared" si="0"/>
        <v>0</v>
      </c>
      <c r="F6" s="183"/>
      <c r="G6" s="184"/>
      <c r="H6" s="185">
        <f t="shared" si="1"/>
        <v>0</v>
      </c>
    </row>
    <row r="7" spans="1:8" ht="33.75" x14ac:dyDescent="0.25">
      <c r="A7" s="247" t="s">
        <v>20</v>
      </c>
      <c r="B7" s="181" t="s">
        <v>422</v>
      </c>
      <c r="C7" s="183"/>
      <c r="D7" s="184"/>
      <c r="E7" s="185">
        <f t="shared" si="0"/>
        <v>0</v>
      </c>
      <c r="F7" s="183"/>
      <c r="G7" s="184"/>
      <c r="H7" s="185">
        <f t="shared" si="1"/>
        <v>0</v>
      </c>
    </row>
    <row r="8" spans="1:8" ht="36" customHeight="1" x14ac:dyDescent="0.25">
      <c r="A8" s="247" t="s">
        <v>21</v>
      </c>
      <c r="B8" s="181" t="s">
        <v>423</v>
      </c>
      <c r="C8" s="183"/>
      <c r="D8" s="184"/>
      <c r="E8" s="185">
        <f t="shared" si="0"/>
        <v>0</v>
      </c>
      <c r="F8" s="260"/>
      <c r="G8" s="261"/>
      <c r="H8" s="185">
        <f t="shared" si="1"/>
        <v>0</v>
      </c>
    </row>
    <row r="9" spans="1:8" ht="36" customHeight="1" x14ac:dyDescent="0.25">
      <c r="A9" s="247" t="s">
        <v>22</v>
      </c>
      <c r="B9" s="181" t="s">
        <v>424</v>
      </c>
      <c r="C9" s="183"/>
      <c r="D9" s="184"/>
      <c r="E9" s="185">
        <f t="shared" si="0"/>
        <v>0</v>
      </c>
      <c r="F9" s="260"/>
      <c r="G9" s="261"/>
      <c r="H9" s="185">
        <f t="shared" si="1"/>
        <v>0</v>
      </c>
    </row>
    <row r="10" spans="1:8" ht="22.5" x14ac:dyDescent="0.25">
      <c r="A10" s="247" t="s">
        <v>103</v>
      </c>
      <c r="B10" s="181" t="s">
        <v>425</v>
      </c>
      <c r="C10" s="183"/>
      <c r="D10" s="184"/>
      <c r="E10" s="185">
        <f t="shared" si="0"/>
        <v>0</v>
      </c>
      <c r="F10" s="183"/>
      <c r="G10" s="184"/>
      <c r="H10" s="185">
        <f t="shared" si="1"/>
        <v>0</v>
      </c>
    </row>
    <row r="11" spans="1:8" ht="33.75" x14ac:dyDescent="0.25">
      <c r="A11" s="247" t="s">
        <v>127</v>
      </c>
      <c r="B11" s="181" t="s">
        <v>426</v>
      </c>
      <c r="C11" s="183"/>
      <c r="D11" s="184"/>
      <c r="E11" s="185">
        <f t="shared" si="0"/>
        <v>0</v>
      </c>
      <c r="F11" s="183"/>
      <c r="G11" s="184"/>
      <c r="H11" s="185">
        <f t="shared" si="1"/>
        <v>0</v>
      </c>
    </row>
    <row r="12" spans="1:8" ht="45.75" thickBot="1" x14ac:dyDescent="0.3">
      <c r="A12" s="274" t="s">
        <v>105</v>
      </c>
      <c r="B12" s="186" t="s">
        <v>427</v>
      </c>
      <c r="C12" s="275"/>
      <c r="D12" s="276"/>
      <c r="E12" s="189">
        <f t="shared" si="0"/>
        <v>0</v>
      </c>
      <c r="F12" s="275"/>
      <c r="G12" s="276"/>
      <c r="H12" s="189">
        <f t="shared" si="1"/>
        <v>0</v>
      </c>
    </row>
    <row r="13" spans="1:8" ht="44.25" customHeight="1" thickTop="1" x14ac:dyDescent="0.25">
      <c r="A13" s="273" t="s">
        <v>428</v>
      </c>
      <c r="B13" s="190" t="s">
        <v>429</v>
      </c>
      <c r="C13" s="191">
        <f t="shared" ref="C13:H13" si="2">SUM(C5:C12)</f>
        <v>0</v>
      </c>
      <c r="D13" s="191">
        <f t="shared" si="2"/>
        <v>0</v>
      </c>
      <c r="E13" s="191">
        <f t="shared" si="2"/>
        <v>0</v>
      </c>
      <c r="F13" s="191">
        <f t="shared" si="2"/>
        <v>0</v>
      </c>
      <c r="G13" s="191">
        <f t="shared" si="2"/>
        <v>0</v>
      </c>
      <c r="H13" s="191">
        <f t="shared" si="2"/>
        <v>0</v>
      </c>
    </row>
    <row r="14" spans="1:8" ht="36" customHeight="1" thickBot="1" x14ac:dyDescent="0.3">
      <c r="A14" s="274" t="s">
        <v>107</v>
      </c>
      <c r="B14" s="257" t="s">
        <v>469</v>
      </c>
      <c r="C14" s="187"/>
      <c r="D14" s="188"/>
      <c r="E14" s="189">
        <f t="shared" ref="E14" si="3">SUM(C14:D14)</f>
        <v>0</v>
      </c>
      <c r="F14" s="187"/>
      <c r="G14" s="188"/>
      <c r="H14" s="189">
        <f t="shared" ref="H14" si="4">SUM(F14:G14)</f>
        <v>0</v>
      </c>
    </row>
    <row r="15" spans="1:8" ht="25.5" customHeight="1" thickTop="1" x14ac:dyDescent="0.25">
      <c r="A15" s="247" t="s">
        <v>431</v>
      </c>
      <c r="B15" s="258" t="s">
        <v>432</v>
      </c>
      <c r="C15" s="191">
        <f t="shared" ref="C15:E15" si="5">C13+C14</f>
        <v>0</v>
      </c>
      <c r="D15" s="191">
        <f t="shared" si="5"/>
        <v>0</v>
      </c>
      <c r="E15" s="191">
        <f t="shared" si="5"/>
        <v>0</v>
      </c>
      <c r="F15" s="191">
        <f t="shared" ref="F15:H15" si="6">SUM(F13:F14)</f>
        <v>0</v>
      </c>
      <c r="G15" s="191">
        <f t="shared" si="6"/>
        <v>0</v>
      </c>
      <c r="H15" s="191">
        <f t="shared" si="6"/>
        <v>0</v>
      </c>
    </row>
    <row r="17" spans="2:8" x14ac:dyDescent="0.25">
      <c r="B17" t="s">
        <v>470</v>
      </c>
    </row>
    <row r="18" spans="2:8" ht="48" customHeight="1" x14ac:dyDescent="0.25">
      <c r="B18" s="318" t="s">
        <v>471</v>
      </c>
      <c r="C18" s="318"/>
      <c r="D18" s="318"/>
      <c r="E18" s="318"/>
      <c r="F18" s="318"/>
      <c r="G18" s="318"/>
      <c r="H18" s="318"/>
    </row>
    <row r="19" spans="2:8" ht="41.25" customHeight="1" x14ac:dyDescent="0.25">
      <c r="B19" s="318" t="s">
        <v>472</v>
      </c>
      <c r="C19" s="318"/>
      <c r="D19" s="318"/>
      <c r="E19" s="318"/>
      <c r="F19" s="318"/>
      <c r="G19" s="318"/>
      <c r="H19" s="318"/>
    </row>
    <row r="20" spans="2:8" ht="42.75" customHeight="1" x14ac:dyDescent="0.25">
      <c r="B20" s="318" t="s">
        <v>473</v>
      </c>
      <c r="C20" s="318"/>
      <c r="D20" s="318"/>
      <c r="E20" s="318"/>
      <c r="F20" s="318"/>
      <c r="G20" s="318"/>
      <c r="H20" s="318"/>
    </row>
    <row r="21" spans="2:8" ht="39" customHeight="1" x14ac:dyDescent="0.25">
      <c r="B21" s="318" t="s">
        <v>474</v>
      </c>
      <c r="C21" s="318"/>
      <c r="D21" s="318"/>
      <c r="E21" s="318"/>
      <c r="F21" s="318"/>
      <c r="G21" s="318"/>
      <c r="H21" s="318"/>
    </row>
    <row r="22" spans="2:8" ht="27" customHeight="1" x14ac:dyDescent="0.25">
      <c r="B22" s="318" t="s">
        <v>475</v>
      </c>
      <c r="C22" s="318"/>
      <c r="D22" s="318"/>
      <c r="E22" s="318"/>
      <c r="F22" s="318"/>
      <c r="G22" s="318"/>
      <c r="H22" s="318"/>
    </row>
    <row r="23" spans="2:8" ht="42.75" customHeight="1" x14ac:dyDescent="0.25">
      <c r="B23" s="318" t="s">
        <v>476</v>
      </c>
      <c r="C23" s="318"/>
      <c r="D23" s="318"/>
      <c r="E23" s="318"/>
      <c r="F23" s="318"/>
      <c r="G23" s="318"/>
      <c r="H23" s="318"/>
    </row>
    <row r="24" spans="2:8" ht="27" customHeight="1" x14ac:dyDescent="0.25">
      <c r="B24" s="318" t="s">
        <v>477</v>
      </c>
      <c r="C24" s="318"/>
      <c r="D24" s="318"/>
      <c r="E24" s="318"/>
      <c r="F24" s="318"/>
      <c r="G24" s="318"/>
      <c r="H24" s="318"/>
    </row>
    <row r="25" spans="2:8" ht="52.5" customHeight="1" x14ac:dyDescent="0.25">
      <c r="B25" s="318" t="s">
        <v>478</v>
      </c>
      <c r="C25" s="318"/>
      <c r="D25" s="318"/>
      <c r="E25" s="318"/>
      <c r="F25" s="318"/>
      <c r="G25" s="318"/>
      <c r="H25" s="318"/>
    </row>
    <row r="26" spans="2:8" ht="46.5" customHeight="1" x14ac:dyDescent="0.25">
      <c r="B26" s="318" t="s">
        <v>479</v>
      </c>
      <c r="C26" s="318"/>
      <c r="D26" s="318"/>
      <c r="E26" s="318"/>
      <c r="F26" s="318"/>
      <c r="G26" s="318"/>
      <c r="H26" s="318"/>
    </row>
    <row r="27" spans="2:8" ht="62.25" customHeight="1" x14ac:dyDescent="0.25">
      <c r="B27" s="318" t="s">
        <v>480</v>
      </c>
      <c r="C27" s="318"/>
      <c r="D27" s="318"/>
      <c r="E27" s="318"/>
      <c r="F27" s="318"/>
      <c r="G27" s="318"/>
      <c r="H27" s="318"/>
    </row>
    <row r="28" spans="2:8" ht="51" customHeight="1" x14ac:dyDescent="0.25">
      <c r="B28" s="318" t="s">
        <v>481</v>
      </c>
      <c r="C28" s="318"/>
      <c r="D28" s="318"/>
      <c r="E28" s="318"/>
      <c r="F28" s="318"/>
      <c r="G28" s="318"/>
      <c r="H28" s="318"/>
    </row>
    <row r="31" spans="2:8" x14ac:dyDescent="0.25">
      <c r="B31" s="333" t="s">
        <v>456</v>
      </c>
      <c r="C31" s="333"/>
      <c r="D31" s="333"/>
      <c r="E31" s="333"/>
      <c r="F31" s="333"/>
      <c r="G31" s="333"/>
      <c r="H31" s="333"/>
    </row>
    <row r="32" spans="2:8" ht="16.5" customHeight="1" x14ac:dyDescent="0.25">
      <c r="B32" s="331" t="s">
        <v>457</v>
      </c>
      <c r="C32" s="332"/>
      <c r="D32" s="332"/>
      <c r="E32" s="332"/>
      <c r="F32" s="332"/>
      <c r="G32" s="332"/>
      <c r="H32" s="332"/>
    </row>
    <row r="33" spans="2:8" ht="42.75" customHeight="1" x14ac:dyDescent="0.25">
      <c r="B33" s="330" t="s">
        <v>458</v>
      </c>
      <c r="C33" s="327"/>
      <c r="D33" s="327"/>
      <c r="E33" s="327"/>
      <c r="F33" s="327"/>
      <c r="G33" s="327"/>
      <c r="H33" s="327"/>
    </row>
    <row r="34" spans="2:8" ht="45" customHeight="1" x14ac:dyDescent="0.25">
      <c r="B34" s="327" t="s">
        <v>459</v>
      </c>
      <c r="C34" s="327"/>
      <c r="D34" s="327"/>
      <c r="E34" s="327"/>
      <c r="F34" s="327"/>
      <c r="G34" s="327"/>
      <c r="H34" s="327"/>
    </row>
    <row r="35" spans="2:8" x14ac:dyDescent="0.25">
      <c r="B35" s="68"/>
      <c r="C35" s="68"/>
      <c r="D35" s="68"/>
      <c r="E35" s="68"/>
      <c r="F35" s="68"/>
      <c r="G35" s="68"/>
      <c r="H35" s="68"/>
    </row>
    <row r="36" spans="2:8" x14ac:dyDescent="0.25">
      <c r="B36" s="289" t="s">
        <v>460</v>
      </c>
      <c r="C36" s="289"/>
      <c r="D36" s="289"/>
      <c r="E36" s="289"/>
      <c r="F36" s="289"/>
      <c r="G36" s="289"/>
      <c r="H36" s="289"/>
    </row>
    <row r="37" spans="2:8" ht="171.75" customHeight="1" x14ac:dyDescent="0.25">
      <c r="B37" s="329" t="s">
        <v>461</v>
      </c>
      <c r="C37" s="329"/>
      <c r="D37" s="329"/>
      <c r="E37" s="329"/>
      <c r="F37" s="329"/>
      <c r="G37" s="329"/>
      <c r="H37" s="329"/>
    </row>
    <row r="38" spans="2:8" ht="18" customHeight="1" x14ac:dyDescent="0.25">
      <c r="B38" s="255"/>
      <c r="C38" s="255"/>
      <c r="D38" s="255"/>
      <c r="E38" s="255"/>
      <c r="F38" s="255"/>
      <c r="G38" s="255"/>
      <c r="H38" s="255"/>
    </row>
    <row r="39" spans="2:8" ht="30.75" customHeight="1" x14ac:dyDescent="0.25">
      <c r="B39" s="327" t="s">
        <v>462</v>
      </c>
      <c r="C39" s="327"/>
      <c r="D39" s="327"/>
      <c r="E39" s="327"/>
      <c r="F39" s="327"/>
      <c r="G39" s="327"/>
      <c r="H39" s="327"/>
    </row>
    <row r="40" spans="2:8" x14ac:dyDescent="0.25">
      <c r="B40" s="256" t="s">
        <v>463</v>
      </c>
      <c r="C40" s="68"/>
      <c r="D40" s="68"/>
      <c r="E40" s="68"/>
      <c r="F40" s="68"/>
      <c r="G40" s="68"/>
      <c r="H40" s="68"/>
    </row>
    <row r="41" spans="2:8" x14ac:dyDescent="0.25">
      <c r="B41" s="68"/>
      <c r="C41" s="68"/>
      <c r="D41" s="68"/>
      <c r="E41" s="68"/>
      <c r="F41" s="68"/>
      <c r="G41" s="68"/>
      <c r="H41" s="68"/>
    </row>
    <row r="42" spans="2:8" x14ac:dyDescent="0.25">
      <c r="B42" s="68" t="s">
        <v>464</v>
      </c>
      <c r="C42" s="68"/>
      <c r="D42" s="68"/>
      <c r="E42" s="68"/>
      <c r="F42" s="68"/>
      <c r="G42" s="68"/>
      <c r="H42" s="68"/>
    </row>
    <row r="43" spans="2:8" ht="75" customHeight="1" x14ac:dyDescent="0.25">
      <c r="B43" s="329" t="s">
        <v>465</v>
      </c>
      <c r="C43" s="329"/>
      <c r="D43" s="329"/>
      <c r="E43" s="329"/>
      <c r="F43" s="329"/>
      <c r="G43" s="329"/>
      <c r="H43" s="329"/>
    </row>
    <row r="44" spans="2:8" ht="20.25" customHeight="1" x14ac:dyDescent="0.25">
      <c r="B44" s="255"/>
      <c r="C44" s="255"/>
      <c r="D44" s="255"/>
      <c r="E44" s="255"/>
      <c r="F44" s="255"/>
      <c r="G44" s="255"/>
      <c r="H44" s="255"/>
    </row>
    <row r="45" spans="2:8" ht="27" customHeight="1" x14ac:dyDescent="0.25">
      <c r="B45" s="327" t="s">
        <v>466</v>
      </c>
      <c r="C45" s="327"/>
      <c r="D45" s="327"/>
      <c r="E45" s="327"/>
      <c r="F45" s="327"/>
      <c r="G45" s="327"/>
      <c r="H45" s="327"/>
    </row>
    <row r="46" spans="2:8" ht="127.5" customHeight="1" x14ac:dyDescent="0.25">
      <c r="B46" s="327" t="s">
        <v>467</v>
      </c>
      <c r="C46" s="327"/>
      <c r="D46" s="327"/>
      <c r="E46" s="327"/>
      <c r="F46" s="327"/>
      <c r="G46" s="327"/>
      <c r="H46" s="327"/>
    </row>
    <row r="47" spans="2:8" x14ac:dyDescent="0.25">
      <c r="B47" s="164"/>
      <c r="C47" s="164"/>
      <c r="D47" s="164"/>
      <c r="E47" s="164"/>
      <c r="F47" s="164"/>
      <c r="G47" s="164"/>
      <c r="H47" s="164"/>
    </row>
    <row r="48" spans="2:8" x14ac:dyDescent="0.25">
      <c r="B48" s="164"/>
      <c r="C48" s="68"/>
      <c r="D48" s="68"/>
      <c r="E48" s="68"/>
      <c r="F48" s="164"/>
      <c r="G48" s="164"/>
      <c r="H48" s="164"/>
    </row>
    <row r="49" spans="3:5" x14ac:dyDescent="0.25">
      <c r="C49" s="68"/>
      <c r="D49" s="68"/>
      <c r="E49" s="68"/>
    </row>
    <row r="51" spans="3:5" x14ac:dyDescent="0.25">
      <c r="C51" s="255"/>
      <c r="D51" s="255"/>
      <c r="E51" s="255"/>
    </row>
    <row r="54" spans="3:5" x14ac:dyDescent="0.25">
      <c r="C54" s="164"/>
      <c r="D54" s="164"/>
      <c r="E54" s="164"/>
    </row>
    <row r="55" spans="3:5" x14ac:dyDescent="0.25">
      <c r="C55" s="164"/>
      <c r="D55" s="164"/>
      <c r="E55" s="164"/>
    </row>
  </sheetData>
  <mergeCells count="24">
    <mergeCell ref="C3:E3"/>
    <mergeCell ref="F3:H3"/>
    <mergeCell ref="B45:H45"/>
    <mergeCell ref="B18:H18"/>
    <mergeCell ref="B19:H19"/>
    <mergeCell ref="B21:H21"/>
    <mergeCell ref="B22:H22"/>
    <mergeCell ref="B32:H32"/>
    <mergeCell ref="B1:H1"/>
    <mergeCell ref="B46:H46"/>
    <mergeCell ref="B20:H20"/>
    <mergeCell ref="B27:H27"/>
    <mergeCell ref="B28:H28"/>
    <mergeCell ref="B33:H33"/>
    <mergeCell ref="B39:H39"/>
    <mergeCell ref="B43:H43"/>
    <mergeCell ref="B23:H23"/>
    <mergeCell ref="B24:H24"/>
    <mergeCell ref="B25:H25"/>
    <mergeCell ref="B26:H26"/>
    <mergeCell ref="B31:H31"/>
    <mergeCell ref="B34:H34"/>
    <mergeCell ref="B37:H37"/>
    <mergeCell ref="B3:B4"/>
  </mergeCells>
  <hyperlinks>
    <hyperlink ref="B40" r:id="rId1" xr:uid="{F2576013-3135-4203-AC47-6BEC72BFA0DA}"/>
    <hyperlink ref="B32" r:id="rId2" xr:uid="{2CDDFA77-1509-41D9-AC9D-3D27A23F5D8B}"/>
  </hyperlinks>
  <pageMargins left="0.70866141732283472" right="0.70866141732283472" top="0.74803149606299213" bottom="0.74803149606299213" header="0.31496062992125984" footer="0.31496062992125984"/>
  <pageSetup paperSize="9" scale="4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9777C-F6E7-418F-9FB8-BB24B28C507A}">
  <sheetPr>
    <pageSetUpPr fitToPage="1"/>
  </sheetPr>
  <dimension ref="A1:H59"/>
  <sheetViews>
    <sheetView zoomScale="110" zoomScaleNormal="110" workbookViewId="0">
      <pane xSplit="3" ySplit="5" topLeftCell="D6" activePane="bottomRight" state="frozen"/>
      <selection pane="topRight" activeCell="C22" sqref="C22"/>
      <selection pane="bottomLeft" activeCell="C22" sqref="C22"/>
      <selection pane="bottomRight" activeCell="O10" sqref="O10"/>
    </sheetView>
  </sheetViews>
  <sheetFormatPr defaultRowHeight="15" x14ac:dyDescent="0.25"/>
  <cols>
    <col min="1" max="1" width="10.140625" style="82" bestFit="1" customWidth="1"/>
    <col min="2" max="2" width="35.85546875" style="21" customWidth="1"/>
    <col min="3" max="3" width="10.140625" style="82" bestFit="1" customWidth="1"/>
    <col min="4" max="4" width="14.140625" customWidth="1"/>
    <col min="5" max="6" width="13" customWidth="1"/>
    <col min="7" max="7" width="13.5703125" customWidth="1"/>
    <col min="8" max="8" width="13" customWidth="1"/>
  </cols>
  <sheetData>
    <row r="1" spans="1:8" x14ac:dyDescent="0.25">
      <c r="A1" s="20" t="s">
        <v>7</v>
      </c>
      <c r="C1" s="22"/>
    </row>
    <row r="2" spans="1:8" x14ac:dyDescent="0.25">
      <c r="A2" s="23" t="s">
        <v>8</v>
      </c>
      <c r="C2" s="24"/>
    </row>
    <row r="3" spans="1:8" x14ac:dyDescent="0.25">
      <c r="A3" s="25"/>
      <c r="B3" s="26"/>
      <c r="C3" s="25"/>
      <c r="F3" s="244" t="s">
        <v>9</v>
      </c>
    </row>
    <row r="4" spans="1:8" ht="45" x14ac:dyDescent="0.25">
      <c r="A4" s="27" t="s">
        <v>10</v>
      </c>
      <c r="B4" s="27" t="s">
        <v>11</v>
      </c>
      <c r="C4" s="27" t="s">
        <v>12</v>
      </c>
      <c r="D4" s="28" t="s">
        <v>13</v>
      </c>
      <c r="E4" s="28" t="s">
        <v>14</v>
      </c>
      <c r="F4" s="302" t="s">
        <v>15</v>
      </c>
      <c r="G4" s="28" t="s">
        <v>16</v>
      </c>
      <c r="H4" s="28" t="s">
        <v>17</v>
      </c>
    </row>
    <row r="5" spans="1:8" s="31" customFormat="1" x14ac:dyDescent="0.25">
      <c r="A5" s="29"/>
      <c r="B5" s="30" t="s">
        <v>18</v>
      </c>
      <c r="C5" s="29" t="s">
        <v>19</v>
      </c>
      <c r="D5" s="29" t="s">
        <v>20</v>
      </c>
      <c r="E5" s="29" t="s">
        <v>21</v>
      </c>
      <c r="F5" s="29" t="s">
        <v>22</v>
      </c>
      <c r="G5" s="29" t="s">
        <v>23</v>
      </c>
      <c r="H5" s="29" t="s">
        <v>24</v>
      </c>
    </row>
    <row r="6" spans="1:8" ht="22.5" x14ac:dyDescent="0.25">
      <c r="A6" s="32"/>
      <c r="B6" s="205" t="s">
        <v>25</v>
      </c>
      <c r="C6" s="32">
        <v>860</v>
      </c>
      <c r="D6" s="230">
        <f>D7+D8-D9+D10</f>
        <v>0</v>
      </c>
      <c r="E6" s="230">
        <f t="shared" ref="E6:F6" si="0">E7+E8-E9+E10</f>
        <v>0</v>
      </c>
      <c r="F6" s="230">
        <f t="shared" si="0"/>
        <v>0</v>
      </c>
      <c r="G6" s="35" t="e">
        <f>F6/D6*100</f>
        <v>#DIV/0!</v>
      </c>
      <c r="H6" s="35" t="e">
        <f>F6/E6*100</f>
        <v>#DIV/0!</v>
      </c>
    </row>
    <row r="7" spans="1:8" ht="22.5" x14ac:dyDescent="0.25">
      <c r="A7" s="36">
        <v>760</v>
      </c>
      <c r="B7" s="206" t="s">
        <v>26</v>
      </c>
      <c r="C7" s="36">
        <v>861</v>
      </c>
      <c r="D7" s="231"/>
      <c r="E7" s="231"/>
      <c r="F7" s="231"/>
      <c r="G7" s="39" t="e">
        <f t="shared" ref="G7:G41" si="1">F7/D7*100</f>
        <v>#DIV/0!</v>
      </c>
      <c r="H7" s="39" t="e">
        <f t="shared" ref="H7:H41" si="2">F7/E7*100</f>
        <v>#DIV/0!</v>
      </c>
    </row>
    <row r="8" spans="1:8" x14ac:dyDescent="0.25">
      <c r="A8" s="40"/>
      <c r="B8" s="207" t="s">
        <v>27</v>
      </c>
      <c r="C8" s="40">
        <v>862</v>
      </c>
      <c r="D8" s="232"/>
      <c r="E8" s="232"/>
      <c r="F8" s="232"/>
      <c r="G8" s="43" t="e">
        <f t="shared" si="1"/>
        <v>#DIV/0!</v>
      </c>
      <c r="H8" s="43" t="e">
        <f t="shared" si="2"/>
        <v>#DIV/0!</v>
      </c>
    </row>
    <row r="9" spans="1:8" x14ac:dyDescent="0.25">
      <c r="A9" s="40"/>
      <c r="B9" s="207" t="s">
        <v>28</v>
      </c>
      <c r="C9" s="40">
        <v>863</v>
      </c>
      <c r="D9" s="232"/>
      <c r="E9" s="232"/>
      <c r="F9" s="232"/>
      <c r="G9" s="43" t="e">
        <f t="shared" si="1"/>
        <v>#DIV/0!</v>
      </c>
      <c r="H9" s="43" t="e">
        <f t="shared" si="2"/>
        <v>#DIV/0!</v>
      </c>
    </row>
    <row r="10" spans="1:8" ht="22.5" x14ac:dyDescent="0.25">
      <c r="A10" s="44">
        <v>761</v>
      </c>
      <c r="B10" s="208" t="s">
        <v>29</v>
      </c>
      <c r="C10" s="44">
        <v>864</v>
      </c>
      <c r="D10" s="233"/>
      <c r="E10" s="233"/>
      <c r="F10" s="233"/>
      <c r="G10" s="47" t="e">
        <f t="shared" si="1"/>
        <v>#DIV/0!</v>
      </c>
      <c r="H10" s="47" t="e">
        <f t="shared" si="2"/>
        <v>#DIV/0!</v>
      </c>
    </row>
    <row r="11" spans="1:8" x14ac:dyDescent="0.25">
      <c r="A11" s="48">
        <v>762</v>
      </c>
      <c r="B11" s="209" t="s">
        <v>30</v>
      </c>
      <c r="C11" s="48">
        <v>865</v>
      </c>
      <c r="D11" s="230"/>
      <c r="E11" s="230"/>
      <c r="F11" s="230"/>
      <c r="G11" s="35" t="e">
        <f t="shared" si="1"/>
        <v>#DIV/0!</v>
      </c>
      <c r="H11" s="35" t="e">
        <f t="shared" si="2"/>
        <v>#DIV/0!</v>
      </c>
    </row>
    <row r="12" spans="1:8" x14ac:dyDescent="0.25">
      <c r="A12" s="32">
        <v>763</v>
      </c>
      <c r="B12" s="205" t="s">
        <v>31</v>
      </c>
      <c r="C12" s="32">
        <v>866</v>
      </c>
      <c r="D12" s="230"/>
      <c r="E12" s="230"/>
      <c r="F12" s="230"/>
      <c r="G12" s="35" t="e">
        <f t="shared" si="1"/>
        <v>#DIV/0!</v>
      </c>
      <c r="H12" s="35" t="e">
        <f t="shared" si="2"/>
        <v>#DIV/0!</v>
      </c>
    </row>
    <row r="13" spans="1:8" ht="22.5" x14ac:dyDescent="0.25">
      <c r="A13" s="48"/>
      <c r="B13" s="209" t="s">
        <v>32</v>
      </c>
      <c r="C13" s="48">
        <v>867</v>
      </c>
      <c r="D13" s="230">
        <f>D14+D15</f>
        <v>0</v>
      </c>
      <c r="E13" s="230">
        <f t="shared" ref="E13:F13" si="3">E14+E15</f>
        <v>0</v>
      </c>
      <c r="F13" s="230">
        <f t="shared" si="3"/>
        <v>0</v>
      </c>
      <c r="G13" s="35" t="e">
        <f t="shared" si="1"/>
        <v>#DIV/0!</v>
      </c>
      <c r="H13" s="35" t="e">
        <f t="shared" si="2"/>
        <v>#DIV/0!</v>
      </c>
    </row>
    <row r="14" spans="1:8" x14ac:dyDescent="0.25">
      <c r="A14" s="50" t="s">
        <v>33</v>
      </c>
      <c r="B14" s="210" t="s">
        <v>34</v>
      </c>
      <c r="C14" s="50">
        <v>868</v>
      </c>
      <c r="D14" s="234"/>
      <c r="E14" s="234"/>
      <c r="F14" s="234"/>
      <c r="G14" s="52" t="e">
        <f t="shared" si="1"/>
        <v>#DIV/0!</v>
      </c>
      <c r="H14" s="52" t="e">
        <f t="shared" si="2"/>
        <v>#DIV/0!</v>
      </c>
    </row>
    <row r="15" spans="1:8" ht="22.5" x14ac:dyDescent="0.25">
      <c r="A15" s="53" t="s">
        <v>33</v>
      </c>
      <c r="B15" s="211" t="s">
        <v>35</v>
      </c>
      <c r="C15" s="53">
        <v>869</v>
      </c>
      <c r="D15" s="234"/>
      <c r="E15" s="234"/>
      <c r="F15" s="234"/>
      <c r="G15" s="52" t="e">
        <f t="shared" si="1"/>
        <v>#DIV/0!</v>
      </c>
      <c r="H15" s="52" t="e">
        <f t="shared" si="2"/>
        <v>#DIV/0!</v>
      </c>
    </row>
    <row r="16" spans="1:8" x14ac:dyDescent="0.25">
      <c r="A16" s="55"/>
      <c r="B16" s="212" t="s">
        <v>36</v>
      </c>
      <c r="C16" s="55">
        <v>870</v>
      </c>
      <c r="D16" s="235">
        <f>D6+D11+D12+D13</f>
        <v>0</v>
      </c>
      <c r="E16" s="235">
        <f t="shared" ref="E16:F16" si="4">E6+E11+E12+E13</f>
        <v>0</v>
      </c>
      <c r="F16" s="235">
        <f t="shared" si="4"/>
        <v>0</v>
      </c>
      <c r="G16" s="58" t="e">
        <f t="shared" si="1"/>
        <v>#DIV/0!</v>
      </c>
      <c r="H16" s="58" t="e">
        <f t="shared" si="2"/>
        <v>#DIV/0!</v>
      </c>
    </row>
    <row r="17" spans="1:8" ht="22.5" x14ac:dyDescent="0.25">
      <c r="A17" s="48"/>
      <c r="B17" s="209" t="s">
        <v>37</v>
      </c>
      <c r="C17" s="48">
        <v>871</v>
      </c>
      <c r="D17" s="230">
        <f>D18+D19+D20</f>
        <v>0</v>
      </c>
      <c r="E17" s="230">
        <f t="shared" ref="E17:F17" si="5">E18+E19+E20</f>
        <v>0</v>
      </c>
      <c r="F17" s="230">
        <f t="shared" si="5"/>
        <v>0</v>
      </c>
      <c r="G17" s="35" t="e">
        <f t="shared" si="1"/>
        <v>#DIV/0!</v>
      </c>
      <c r="H17" s="35" t="e">
        <f t="shared" si="2"/>
        <v>#DIV/0!</v>
      </c>
    </row>
    <row r="18" spans="1:8" x14ac:dyDescent="0.25">
      <c r="A18" s="36" t="s">
        <v>38</v>
      </c>
      <c r="B18" s="206" t="s">
        <v>39</v>
      </c>
      <c r="C18" s="36">
        <v>872</v>
      </c>
      <c r="D18" s="231"/>
      <c r="E18" s="231"/>
      <c r="F18" s="231"/>
      <c r="G18" s="39" t="e">
        <f t="shared" si="1"/>
        <v>#DIV/0!</v>
      </c>
      <c r="H18" s="39" t="e">
        <f t="shared" si="2"/>
        <v>#DIV/0!</v>
      </c>
    </row>
    <row r="19" spans="1:8" x14ac:dyDescent="0.25">
      <c r="A19" s="40">
        <v>460</v>
      </c>
      <c r="B19" s="207" t="s">
        <v>40</v>
      </c>
      <c r="C19" s="40">
        <v>873</v>
      </c>
      <c r="D19" s="232"/>
      <c r="E19" s="232"/>
      <c r="F19" s="232"/>
      <c r="G19" s="43" t="e">
        <f t="shared" si="1"/>
        <v>#DIV/0!</v>
      </c>
      <c r="H19" s="43" t="e">
        <f t="shared" si="2"/>
        <v>#DIV/0!</v>
      </c>
    </row>
    <row r="20" spans="1:8" x14ac:dyDescent="0.25">
      <c r="A20" s="44">
        <v>461</v>
      </c>
      <c r="B20" s="208" t="s">
        <v>41</v>
      </c>
      <c r="C20" s="44">
        <v>874</v>
      </c>
      <c r="D20" s="233"/>
      <c r="E20" s="233"/>
      <c r="F20" s="233"/>
      <c r="G20" s="47" t="e">
        <f t="shared" si="1"/>
        <v>#DIV/0!</v>
      </c>
      <c r="H20" s="47" t="e">
        <f t="shared" si="2"/>
        <v>#DIV/0!</v>
      </c>
    </row>
    <row r="21" spans="1:8" x14ac:dyDescent="0.25">
      <c r="A21" s="59"/>
      <c r="B21" s="213" t="s">
        <v>42</v>
      </c>
      <c r="C21" s="59">
        <v>875</v>
      </c>
      <c r="D21" s="230">
        <f>D22+D23+D24</f>
        <v>0</v>
      </c>
      <c r="E21" s="230">
        <f t="shared" ref="E21:F21" si="6">E22+E23+E24</f>
        <v>0</v>
      </c>
      <c r="F21" s="230">
        <f t="shared" si="6"/>
        <v>0</v>
      </c>
      <c r="G21" s="35" t="e">
        <f t="shared" si="1"/>
        <v>#DIV/0!</v>
      </c>
      <c r="H21" s="35" t="e">
        <f t="shared" si="2"/>
        <v>#DIV/0!</v>
      </c>
    </row>
    <row r="22" spans="1:8" x14ac:dyDescent="0.25">
      <c r="A22" s="36" t="s">
        <v>43</v>
      </c>
      <c r="B22" s="206" t="s">
        <v>44</v>
      </c>
      <c r="C22" s="36">
        <v>876</v>
      </c>
      <c r="D22" s="231"/>
      <c r="E22" s="231"/>
      <c r="F22" s="231"/>
      <c r="G22" s="39" t="e">
        <f t="shared" si="1"/>
        <v>#DIV/0!</v>
      </c>
      <c r="H22" s="39" t="e">
        <f t="shared" si="2"/>
        <v>#DIV/0!</v>
      </c>
    </row>
    <row r="23" spans="1:8" ht="22.5" x14ac:dyDescent="0.25">
      <c r="A23" s="40" t="s">
        <v>43</v>
      </c>
      <c r="B23" s="207" t="s">
        <v>45</v>
      </c>
      <c r="C23" s="40">
        <v>877</v>
      </c>
      <c r="D23" s="232"/>
      <c r="E23" s="232"/>
      <c r="F23" s="232"/>
      <c r="G23" s="43" t="e">
        <f t="shared" si="1"/>
        <v>#DIV/0!</v>
      </c>
      <c r="H23" s="43" t="e">
        <f t="shared" si="2"/>
        <v>#DIV/0!</v>
      </c>
    </row>
    <row r="24" spans="1:8" x14ac:dyDescent="0.25">
      <c r="A24" s="44" t="s">
        <v>43</v>
      </c>
      <c r="B24" s="208" t="s">
        <v>46</v>
      </c>
      <c r="C24" s="44">
        <v>878</v>
      </c>
      <c r="D24" s="233"/>
      <c r="E24" s="233"/>
      <c r="F24" s="233"/>
      <c r="G24" s="47" t="e">
        <f t="shared" si="1"/>
        <v>#DIV/0!</v>
      </c>
      <c r="H24" s="47" t="e">
        <f t="shared" si="2"/>
        <v>#DIV/0!</v>
      </c>
    </row>
    <row r="25" spans="1:8" x14ac:dyDescent="0.25">
      <c r="A25" s="59">
        <v>462</v>
      </c>
      <c r="B25" s="213" t="s">
        <v>47</v>
      </c>
      <c r="C25" s="59">
        <v>879</v>
      </c>
      <c r="D25" s="230"/>
      <c r="E25" s="230"/>
      <c r="F25" s="230"/>
      <c r="G25" s="35" t="e">
        <f t="shared" si="1"/>
        <v>#DIV/0!</v>
      </c>
      <c r="H25" s="35" t="e">
        <f t="shared" si="2"/>
        <v>#DIV/0!</v>
      </c>
    </row>
    <row r="26" spans="1:8" x14ac:dyDescent="0.25">
      <c r="A26" s="48">
        <v>463</v>
      </c>
      <c r="B26" s="209" t="s">
        <v>48</v>
      </c>
      <c r="C26" s="48">
        <v>880</v>
      </c>
      <c r="D26" s="230"/>
      <c r="E26" s="230"/>
      <c r="F26" s="230"/>
      <c r="G26" s="35" t="e">
        <f t="shared" si="1"/>
        <v>#DIV/0!</v>
      </c>
      <c r="H26" s="35" t="e">
        <f t="shared" si="2"/>
        <v>#DIV/0!</v>
      </c>
    </row>
    <row r="27" spans="1:8" x14ac:dyDescent="0.25">
      <c r="A27" s="48">
        <v>465</v>
      </c>
      <c r="B27" s="209" t="s">
        <v>49</v>
      </c>
      <c r="C27" s="48">
        <v>881</v>
      </c>
      <c r="D27" s="230"/>
      <c r="E27" s="230"/>
      <c r="F27" s="230"/>
      <c r="G27" s="35" t="e">
        <f t="shared" si="1"/>
        <v>#DIV/0!</v>
      </c>
      <c r="H27" s="35" t="e">
        <f t="shared" si="2"/>
        <v>#DIV/0!</v>
      </c>
    </row>
    <row r="28" spans="1:8" x14ac:dyDescent="0.25">
      <c r="A28" s="59">
        <v>467</v>
      </c>
      <c r="B28" s="213" t="s">
        <v>50</v>
      </c>
      <c r="C28" s="59">
        <v>882</v>
      </c>
      <c r="D28" s="230"/>
      <c r="E28" s="230"/>
      <c r="F28" s="230"/>
      <c r="G28" s="35" t="e">
        <f t="shared" si="1"/>
        <v>#DIV/0!</v>
      </c>
      <c r="H28" s="35" t="e">
        <f t="shared" si="2"/>
        <v>#DIV/0!</v>
      </c>
    </row>
    <row r="29" spans="1:8" x14ac:dyDescent="0.25">
      <c r="A29" s="48">
        <v>468</v>
      </c>
      <c r="B29" s="209" t="s">
        <v>51</v>
      </c>
      <c r="C29" s="48">
        <v>883</v>
      </c>
      <c r="D29" s="230"/>
      <c r="E29" s="230"/>
      <c r="F29" s="230"/>
      <c r="G29" s="35" t="e">
        <f t="shared" si="1"/>
        <v>#DIV/0!</v>
      </c>
      <c r="H29" s="35" t="e">
        <f t="shared" si="2"/>
        <v>#DIV/0!</v>
      </c>
    </row>
    <row r="30" spans="1:8" ht="22.5" x14ac:dyDescent="0.25">
      <c r="A30" s="59"/>
      <c r="B30" s="213" t="s">
        <v>52</v>
      </c>
      <c r="C30" s="59">
        <v>884</v>
      </c>
      <c r="D30" s="230">
        <f>D31+D32</f>
        <v>0</v>
      </c>
      <c r="E30" s="230">
        <f t="shared" ref="E30:F30" si="7">E31+E32</f>
        <v>0</v>
      </c>
      <c r="F30" s="230">
        <f t="shared" si="7"/>
        <v>0</v>
      </c>
      <c r="G30" s="35" t="e">
        <f t="shared" si="1"/>
        <v>#DIV/0!</v>
      </c>
      <c r="H30" s="35" t="e">
        <f t="shared" si="2"/>
        <v>#DIV/0!</v>
      </c>
    </row>
    <row r="31" spans="1:8" x14ac:dyDescent="0.25">
      <c r="A31" s="36" t="s">
        <v>53</v>
      </c>
      <c r="B31" s="206" t="s">
        <v>54</v>
      </c>
      <c r="C31" s="36">
        <v>885</v>
      </c>
      <c r="D31" s="231"/>
      <c r="E31" s="231"/>
      <c r="F31" s="231"/>
      <c r="G31" s="39" t="e">
        <f t="shared" si="1"/>
        <v>#DIV/0!</v>
      </c>
      <c r="H31" s="39" t="e">
        <f t="shared" si="2"/>
        <v>#DIV/0!</v>
      </c>
    </row>
    <row r="32" spans="1:8" ht="22.5" x14ac:dyDescent="0.25">
      <c r="A32" s="44" t="s">
        <v>53</v>
      </c>
      <c r="B32" s="208" t="s">
        <v>55</v>
      </c>
      <c r="C32" s="44">
        <v>886</v>
      </c>
      <c r="D32" s="233"/>
      <c r="E32" s="233"/>
      <c r="F32" s="233"/>
      <c r="G32" s="47" t="e">
        <f t="shared" si="1"/>
        <v>#DIV/0!</v>
      </c>
      <c r="H32" s="47" t="e">
        <f t="shared" si="2"/>
        <v>#DIV/0!</v>
      </c>
    </row>
    <row r="33" spans="1:8" ht="22.5" x14ac:dyDescent="0.25">
      <c r="A33" s="55"/>
      <c r="B33" s="212" t="s">
        <v>56</v>
      </c>
      <c r="C33" s="55">
        <v>887</v>
      </c>
      <c r="D33" s="235">
        <f>D17+D21+D25+D26+D27+D28+D29+D30</f>
        <v>0</v>
      </c>
      <c r="E33" s="235">
        <f t="shared" ref="E33:F33" si="8">E17+E21+E25+E26+E27+E28+E29+E30</f>
        <v>0</v>
      </c>
      <c r="F33" s="235">
        <f t="shared" si="8"/>
        <v>0</v>
      </c>
      <c r="G33" s="58" t="e">
        <f t="shared" si="1"/>
        <v>#DIV/0!</v>
      </c>
      <c r="H33" s="58" t="e">
        <f t="shared" si="2"/>
        <v>#DIV/0!</v>
      </c>
    </row>
    <row r="34" spans="1:8" x14ac:dyDescent="0.25">
      <c r="A34" s="59"/>
      <c r="B34" s="213" t="s">
        <v>57</v>
      </c>
      <c r="C34" s="59">
        <v>888</v>
      </c>
      <c r="D34" s="230">
        <f>IF(D16&gt;D33,D16-D33,0)</f>
        <v>0</v>
      </c>
      <c r="E34" s="230">
        <f t="shared" ref="E34:F34" si="9">IF(E16&gt;E33,E16-E33,0)</f>
        <v>0</v>
      </c>
      <c r="F34" s="230">
        <f t="shared" si="9"/>
        <v>0</v>
      </c>
      <c r="G34" s="35" t="e">
        <f t="shared" si="1"/>
        <v>#DIV/0!</v>
      </c>
      <c r="H34" s="35" t="e">
        <f t="shared" si="2"/>
        <v>#DIV/0!</v>
      </c>
    </row>
    <row r="35" spans="1:8" x14ac:dyDescent="0.25">
      <c r="A35" s="48"/>
      <c r="B35" s="209" t="s">
        <v>58</v>
      </c>
      <c r="C35" s="48">
        <v>889</v>
      </c>
      <c r="D35" s="230">
        <f>IF(D16&lt;D33,D33-D16,0)</f>
        <v>0</v>
      </c>
      <c r="E35" s="230">
        <f t="shared" ref="E35:F35" si="10">IF(E16&lt;E33,E33-E16,0)</f>
        <v>0</v>
      </c>
      <c r="F35" s="230">
        <f t="shared" si="10"/>
        <v>0</v>
      </c>
      <c r="G35" s="35" t="e">
        <f t="shared" si="1"/>
        <v>#DIV/0!</v>
      </c>
      <c r="H35" s="35" t="e">
        <f t="shared" si="2"/>
        <v>#DIV/0!</v>
      </c>
    </row>
    <row r="36" spans="1:8" x14ac:dyDescent="0.25">
      <c r="A36" s="53" t="s">
        <v>59</v>
      </c>
      <c r="B36" s="211" t="s">
        <v>60</v>
      </c>
      <c r="C36" s="53">
        <v>890</v>
      </c>
      <c r="D36" s="234"/>
      <c r="E36" s="234"/>
      <c r="F36" s="234"/>
      <c r="G36" s="52" t="e">
        <f t="shared" si="1"/>
        <v>#DIV/0!</v>
      </c>
      <c r="H36" s="52" t="e">
        <f t="shared" si="2"/>
        <v>#DIV/0!</v>
      </c>
    </row>
    <row r="37" spans="1:8" ht="22.5" x14ac:dyDescent="0.25">
      <c r="A37" s="61" t="s">
        <v>59</v>
      </c>
      <c r="B37" s="214" t="s">
        <v>61</v>
      </c>
      <c r="C37" s="61">
        <v>891</v>
      </c>
      <c r="D37" s="236">
        <f>IF(D34&gt;0,D34-D36,0)</f>
        <v>0</v>
      </c>
      <c r="E37" s="236">
        <f t="shared" ref="E37:F37" si="11">IF(E34&gt;0,E34-E36,0)</f>
        <v>0</v>
      </c>
      <c r="F37" s="236">
        <f t="shared" si="11"/>
        <v>0</v>
      </c>
      <c r="G37" s="63" t="e">
        <f t="shared" si="1"/>
        <v>#DIV/0!</v>
      </c>
      <c r="H37" s="63" t="e">
        <f t="shared" si="2"/>
        <v>#DIV/0!</v>
      </c>
    </row>
    <row r="38" spans="1:8" ht="22.5" x14ac:dyDescent="0.25">
      <c r="A38" s="64" t="s">
        <v>59</v>
      </c>
      <c r="B38" s="214" t="s">
        <v>62</v>
      </c>
      <c r="C38" s="64">
        <v>892</v>
      </c>
      <c r="D38" s="236">
        <f>IF(D35&gt;0,D35+D36,IF(D37&lt;0,ABS(D37),0))</f>
        <v>0</v>
      </c>
      <c r="E38" s="236">
        <f t="shared" ref="E38:F38" si="12">IF(E35&gt;0,E35+E36,IF(E37&lt;0,ABS(E37),0))</f>
        <v>0</v>
      </c>
      <c r="F38" s="236">
        <f t="shared" si="12"/>
        <v>0</v>
      </c>
      <c r="G38" s="63" t="e">
        <f t="shared" si="1"/>
        <v>#DIV/0!</v>
      </c>
      <c r="H38" s="63" t="e">
        <f t="shared" si="2"/>
        <v>#DIV/0!</v>
      </c>
    </row>
    <row r="39" spans="1:8" ht="33.75" x14ac:dyDescent="0.25">
      <c r="A39" s="48"/>
      <c r="B39" s="209" t="s">
        <v>63</v>
      </c>
      <c r="C39" s="48">
        <v>893</v>
      </c>
      <c r="D39" s="230"/>
      <c r="E39" s="230"/>
      <c r="F39" s="230"/>
      <c r="G39" s="35" t="e">
        <f t="shared" si="1"/>
        <v>#DIV/0!</v>
      </c>
      <c r="H39" s="35" t="e">
        <f t="shared" si="2"/>
        <v>#DIV/0!</v>
      </c>
    </row>
    <row r="40" spans="1:8" ht="33.75" x14ac:dyDescent="0.25">
      <c r="A40" s="48"/>
      <c r="B40" s="209" t="s">
        <v>64</v>
      </c>
      <c r="C40" s="48">
        <v>894</v>
      </c>
      <c r="D40" s="34"/>
      <c r="E40" s="34"/>
      <c r="F40" s="34"/>
      <c r="G40" s="35" t="e">
        <f t="shared" si="1"/>
        <v>#DIV/0!</v>
      </c>
      <c r="H40" s="35" t="e">
        <f t="shared" si="2"/>
        <v>#DIV/0!</v>
      </c>
    </row>
    <row r="41" spans="1:8" x14ac:dyDescent="0.25">
      <c r="A41" s="48"/>
      <c r="B41" s="209" t="s">
        <v>65</v>
      </c>
      <c r="C41" s="48">
        <v>895</v>
      </c>
      <c r="D41" s="34"/>
      <c r="E41" s="34"/>
      <c r="F41" s="34"/>
      <c r="G41" s="35" t="e">
        <f t="shared" si="1"/>
        <v>#DIV/0!</v>
      </c>
      <c r="H41" s="35" t="e">
        <f t="shared" si="2"/>
        <v>#DIV/0!</v>
      </c>
    </row>
    <row r="42" spans="1:8" x14ac:dyDescent="0.25">
      <c r="A42" s="66"/>
      <c r="B42" s="67"/>
      <c r="C42" s="66"/>
      <c r="D42" s="68"/>
      <c r="E42" s="68"/>
      <c r="F42" s="68"/>
      <c r="G42" s="68"/>
      <c r="H42" s="68"/>
    </row>
    <row r="43" spans="1:8" ht="45" x14ac:dyDescent="0.25">
      <c r="A43" s="27" t="s">
        <v>10</v>
      </c>
      <c r="B43" s="27" t="s">
        <v>66</v>
      </c>
      <c r="C43" s="27" t="s">
        <v>67</v>
      </c>
      <c r="D43" s="28" t="s">
        <v>13</v>
      </c>
      <c r="E43" s="28" t="s">
        <v>14</v>
      </c>
      <c r="F43" s="302" t="s">
        <v>15</v>
      </c>
      <c r="G43" s="28" t="s">
        <v>16</v>
      </c>
      <c r="H43" s="28" t="s">
        <v>17</v>
      </c>
    </row>
    <row r="44" spans="1:8" x14ac:dyDescent="0.25">
      <c r="A44" s="69"/>
      <c r="B44" s="70" t="s">
        <v>68</v>
      </c>
      <c r="C44" s="69" t="s">
        <v>69</v>
      </c>
      <c r="D44" s="71" t="e">
        <f>D16/D40</f>
        <v>#DIV/0!</v>
      </c>
      <c r="E44" s="71" t="e">
        <f t="shared" ref="E44:F44" si="13">E16/E40</f>
        <v>#DIV/0!</v>
      </c>
      <c r="F44" s="71" t="e">
        <f t="shared" si="13"/>
        <v>#DIV/0!</v>
      </c>
      <c r="G44" s="72" t="e">
        <f>F44/D44*100</f>
        <v>#DIV/0!</v>
      </c>
      <c r="H44" s="43" t="e">
        <f t="shared" ref="H44:H53" si="14">F44/E44*100</f>
        <v>#DIV/0!</v>
      </c>
    </row>
    <row r="45" spans="1:8" x14ac:dyDescent="0.25">
      <c r="A45" s="73"/>
      <c r="B45" s="74" t="s">
        <v>70</v>
      </c>
      <c r="C45" s="73" t="s">
        <v>71</v>
      </c>
      <c r="D45" s="42" t="e">
        <f>D33/D40</f>
        <v>#DIV/0!</v>
      </c>
      <c r="E45" s="42" t="e">
        <f t="shared" ref="E45:F45" si="15">E33/E40</f>
        <v>#DIV/0!</v>
      </c>
      <c r="F45" s="42" t="e">
        <f t="shared" si="15"/>
        <v>#DIV/0!</v>
      </c>
      <c r="G45" s="43" t="e">
        <f>F45/D45*100</f>
        <v>#DIV/0!</v>
      </c>
      <c r="H45" s="43" t="e">
        <f t="shared" si="14"/>
        <v>#DIV/0!</v>
      </c>
    </row>
    <row r="46" spans="1:8" x14ac:dyDescent="0.25">
      <c r="A46" s="73"/>
      <c r="B46" s="74" t="s">
        <v>72</v>
      </c>
      <c r="C46" s="73" t="s">
        <v>73</v>
      </c>
      <c r="D46" s="42" t="e">
        <f>D21/D40</f>
        <v>#DIV/0!</v>
      </c>
      <c r="E46" s="42" t="e">
        <f t="shared" ref="E46:F46" si="16">E21/E40</f>
        <v>#DIV/0!</v>
      </c>
      <c r="F46" s="42" t="e">
        <f t="shared" si="16"/>
        <v>#DIV/0!</v>
      </c>
      <c r="G46" s="43" t="e">
        <f t="shared" ref="G46:G53" si="17">F46/D46*100</f>
        <v>#DIV/0!</v>
      </c>
      <c r="H46" s="43" t="e">
        <f t="shared" si="14"/>
        <v>#DIV/0!</v>
      </c>
    </row>
    <row r="47" spans="1:8" ht="23.25" x14ac:dyDescent="0.25">
      <c r="A47" s="73"/>
      <c r="B47" s="74" t="s">
        <v>74</v>
      </c>
      <c r="C47" s="73" t="s">
        <v>75</v>
      </c>
      <c r="D47" s="43" t="e">
        <f>D21/D33*100</f>
        <v>#DIV/0!</v>
      </c>
      <c r="E47" s="43" t="e">
        <f t="shared" ref="E47:F47" si="18">E21/E33*100</f>
        <v>#DIV/0!</v>
      </c>
      <c r="F47" s="43" t="e">
        <f t="shared" si="18"/>
        <v>#DIV/0!</v>
      </c>
      <c r="G47" s="43" t="e">
        <f t="shared" si="17"/>
        <v>#DIV/0!</v>
      </c>
      <c r="H47" s="43" t="e">
        <f t="shared" si="14"/>
        <v>#DIV/0!</v>
      </c>
    </row>
    <row r="48" spans="1:8" ht="26.25" customHeight="1" x14ac:dyDescent="0.25">
      <c r="A48" s="73"/>
      <c r="B48" s="75" t="s">
        <v>76</v>
      </c>
      <c r="C48" s="73" t="s">
        <v>77</v>
      </c>
      <c r="D48" s="43" t="e">
        <f>D19/D33*100</f>
        <v>#DIV/0!</v>
      </c>
      <c r="E48" s="43" t="e">
        <f>E19/E33*100</f>
        <v>#DIV/0!</v>
      </c>
      <c r="F48" s="43" t="e">
        <f t="shared" ref="F48" si="19">F19/F33*100</f>
        <v>#DIV/0!</v>
      </c>
      <c r="G48" s="43" t="e">
        <f t="shared" si="17"/>
        <v>#DIV/0!</v>
      </c>
      <c r="H48" s="43" t="e">
        <f t="shared" si="14"/>
        <v>#DIV/0!</v>
      </c>
    </row>
    <row r="49" spans="1:8" ht="23.25" x14ac:dyDescent="0.25">
      <c r="A49" s="73"/>
      <c r="B49" s="75" t="s">
        <v>78</v>
      </c>
      <c r="C49" s="73" t="s">
        <v>79</v>
      </c>
      <c r="D49" s="43" t="e">
        <f>D20/D33*100</f>
        <v>#DIV/0!</v>
      </c>
      <c r="E49" s="43" t="e">
        <f t="shared" ref="E49:F49" si="20">E20/E33*100</f>
        <v>#DIV/0!</v>
      </c>
      <c r="F49" s="43" t="e">
        <f t="shared" si="20"/>
        <v>#DIV/0!</v>
      </c>
      <c r="G49" s="43" t="e">
        <f t="shared" si="17"/>
        <v>#DIV/0!</v>
      </c>
      <c r="H49" s="43" t="e">
        <f t="shared" si="14"/>
        <v>#DIV/0!</v>
      </c>
    </row>
    <row r="50" spans="1:8" ht="23.25" x14ac:dyDescent="0.25">
      <c r="A50" s="76"/>
      <c r="B50" s="77" t="s">
        <v>80</v>
      </c>
      <c r="C50" s="76" t="s">
        <v>81</v>
      </c>
      <c r="D50" s="43">
        <f>IF(D37&gt;0,D37/D16*100,0)</f>
        <v>0</v>
      </c>
      <c r="E50" s="43">
        <f t="shared" ref="E50:F50" si="21">IF(E37&gt;0,E37/E16*100,0)</f>
        <v>0</v>
      </c>
      <c r="F50" s="43">
        <f t="shared" si="21"/>
        <v>0</v>
      </c>
      <c r="G50" s="43" t="e">
        <f t="shared" si="17"/>
        <v>#DIV/0!</v>
      </c>
      <c r="H50" s="43" t="e">
        <f t="shared" si="14"/>
        <v>#DIV/0!</v>
      </c>
    </row>
    <row r="51" spans="1:8" ht="23.25" x14ac:dyDescent="0.25">
      <c r="A51" s="76"/>
      <c r="B51" s="77" t="s">
        <v>82</v>
      </c>
      <c r="C51" s="76" t="s">
        <v>83</v>
      </c>
      <c r="D51" s="43">
        <f>IF(D38&gt;0,D38/D16*100,0)</f>
        <v>0</v>
      </c>
      <c r="E51" s="43">
        <f t="shared" ref="E51:F51" si="22">IF(E38&gt;0,E38/E16*100,0)</f>
        <v>0</v>
      </c>
      <c r="F51" s="43">
        <f t="shared" si="22"/>
        <v>0</v>
      </c>
      <c r="G51" s="43" t="e">
        <f t="shared" si="17"/>
        <v>#DIV/0!</v>
      </c>
      <c r="H51" s="43" t="e">
        <f t="shared" si="14"/>
        <v>#DIV/0!</v>
      </c>
    </row>
    <row r="52" spans="1:8" ht="23.25" x14ac:dyDescent="0.25">
      <c r="A52" s="73"/>
      <c r="B52" s="74" t="s">
        <v>84</v>
      </c>
      <c r="C52" s="73" t="s">
        <v>85</v>
      </c>
      <c r="D52" s="42">
        <f>IF(D37&gt;0,D37/D40,0)</f>
        <v>0</v>
      </c>
      <c r="E52" s="42">
        <f t="shared" ref="E52:F52" si="23">IF(E37&gt;0,E37/E40,0)</f>
        <v>0</v>
      </c>
      <c r="F52" s="42">
        <f t="shared" si="23"/>
        <v>0</v>
      </c>
      <c r="G52" s="43" t="e">
        <f t="shared" si="17"/>
        <v>#DIV/0!</v>
      </c>
      <c r="H52" s="43" t="e">
        <f t="shared" si="14"/>
        <v>#DIV/0!</v>
      </c>
    </row>
    <row r="53" spans="1:8" ht="23.25" x14ac:dyDescent="0.25">
      <c r="A53" s="78"/>
      <c r="B53" s="79" t="s">
        <v>86</v>
      </c>
      <c r="C53" s="78" t="s">
        <v>87</v>
      </c>
      <c r="D53" s="46">
        <f>IF(D38&gt;0,D38/D40,0)</f>
        <v>0</v>
      </c>
      <c r="E53" s="46">
        <f t="shared" ref="E53:F53" si="24">IF(E38&gt;0,E38/E40,0)</f>
        <v>0</v>
      </c>
      <c r="F53" s="46">
        <f t="shared" si="24"/>
        <v>0</v>
      </c>
      <c r="G53" s="47" t="e">
        <f t="shared" si="17"/>
        <v>#DIV/0!</v>
      </c>
      <c r="H53" s="47" t="e">
        <f t="shared" si="14"/>
        <v>#DIV/0!</v>
      </c>
    </row>
    <row r="54" spans="1:8" x14ac:dyDescent="0.25">
      <c r="A54" s="80"/>
      <c r="B54" s="81"/>
      <c r="C54" s="80"/>
    </row>
    <row r="55" spans="1:8" x14ac:dyDescent="0.25">
      <c r="A55" s="80"/>
      <c r="B55" s="81"/>
      <c r="C55" s="80"/>
    </row>
    <row r="56" spans="1:8" x14ac:dyDescent="0.25">
      <c r="A56" s="80"/>
      <c r="B56" s="81"/>
      <c r="C56" s="80"/>
    </row>
    <row r="57" spans="1:8" x14ac:dyDescent="0.25">
      <c r="A57" s="80"/>
      <c r="B57" s="81"/>
      <c r="C57" s="80"/>
    </row>
    <row r="58" spans="1:8" x14ac:dyDescent="0.25">
      <c r="A58" s="80"/>
      <c r="B58" s="81"/>
      <c r="C58" s="80"/>
    </row>
    <row r="59" spans="1:8" x14ac:dyDescent="0.25">
      <c r="A59" s="80"/>
      <c r="B59" s="81"/>
      <c r="C59" s="80"/>
    </row>
  </sheetData>
  <conditionalFormatting sqref="A50:C51">
    <cfRule type="expression" dxfId="1" priority="1" stopIfTrue="1">
      <formula>ISERROR(A50)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E44:E47 D44:D49 F44:G53 H44:H53 E49"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2207-F77C-45FC-9F15-8F1815619C23}">
  <sheetPr>
    <pageSetUpPr fitToPage="1"/>
  </sheetPr>
  <dimension ref="A1:S60"/>
  <sheetViews>
    <sheetView workbookViewId="0">
      <pane xSplit="3" ySplit="6" topLeftCell="D43" activePane="bottomRight" state="frozen"/>
      <selection pane="topRight" activeCell="C22" sqref="C22"/>
      <selection pane="bottomLeft" activeCell="C22" sqref="C22"/>
      <selection pane="bottomRight" activeCell="C58" sqref="C58"/>
    </sheetView>
  </sheetViews>
  <sheetFormatPr defaultRowHeight="15" x14ac:dyDescent="0.25"/>
  <cols>
    <col min="1" max="1" width="10.140625" style="82" bestFit="1" customWidth="1"/>
    <col min="2" max="2" width="35.85546875" style="21" customWidth="1"/>
    <col min="3" max="3" width="10.140625" style="82" bestFit="1" customWidth="1"/>
    <col min="4" max="15" width="13" customWidth="1"/>
    <col min="16" max="16" width="14.7109375" customWidth="1"/>
    <col min="17" max="17" width="16.140625" customWidth="1"/>
    <col min="18" max="18" width="16.85546875" customWidth="1"/>
    <col min="19" max="19" width="15" customWidth="1"/>
  </cols>
  <sheetData>
    <row r="1" spans="1:19" x14ac:dyDescent="0.25">
      <c r="A1" s="20" t="s">
        <v>7</v>
      </c>
      <c r="C1" s="22"/>
      <c r="E1" s="317" t="s">
        <v>88</v>
      </c>
      <c r="F1" s="317"/>
      <c r="G1" s="317"/>
      <c r="H1" s="317"/>
    </row>
    <row r="2" spans="1:19" x14ac:dyDescent="0.25">
      <c r="A2" s="85" t="s">
        <v>89</v>
      </c>
      <c r="C2" s="22"/>
    </row>
    <row r="3" spans="1:19" x14ac:dyDescent="0.25">
      <c r="A3" s="20"/>
      <c r="C3" s="22"/>
      <c r="O3" s="244" t="s">
        <v>9</v>
      </c>
    </row>
    <row r="4" spans="1:19" s="225" customFormat="1" ht="28.5" customHeight="1" x14ac:dyDescent="0.25">
      <c r="A4" s="23"/>
      <c r="B4" s="224"/>
      <c r="C4" s="24"/>
      <c r="D4" s="308" t="s">
        <v>90</v>
      </c>
      <c r="E4" s="309"/>
      <c r="F4" s="309"/>
      <c r="G4" s="310"/>
      <c r="H4" s="308" t="s">
        <v>91</v>
      </c>
      <c r="I4" s="309"/>
      <c r="J4" s="309"/>
      <c r="K4" s="310"/>
      <c r="L4" s="311" t="s">
        <v>15</v>
      </c>
      <c r="M4" s="312"/>
      <c r="N4" s="312"/>
      <c r="O4" s="313"/>
      <c r="P4" s="314" t="s">
        <v>92</v>
      </c>
      <c r="Q4" s="315"/>
      <c r="R4" s="315"/>
      <c r="S4" s="316"/>
    </row>
    <row r="5" spans="1:19" ht="60" customHeight="1" x14ac:dyDescent="0.25">
      <c r="A5" s="27" t="s">
        <v>10</v>
      </c>
      <c r="B5" s="27" t="s">
        <v>93</v>
      </c>
      <c r="C5" s="229" t="s">
        <v>12</v>
      </c>
      <c r="D5" s="226" t="s">
        <v>94</v>
      </c>
      <c r="E5" s="227" t="s">
        <v>95</v>
      </c>
      <c r="F5" s="227" t="s">
        <v>96</v>
      </c>
      <c r="G5" s="227" t="s">
        <v>97</v>
      </c>
      <c r="H5" s="226" t="s">
        <v>94</v>
      </c>
      <c r="I5" s="227" t="s">
        <v>95</v>
      </c>
      <c r="J5" s="227" t="s">
        <v>96</v>
      </c>
      <c r="K5" s="227" t="s">
        <v>97</v>
      </c>
      <c r="L5" s="243" t="s">
        <v>94</v>
      </c>
      <c r="M5" s="228" t="s">
        <v>95</v>
      </c>
      <c r="N5" s="228" t="s">
        <v>96</v>
      </c>
      <c r="O5" s="228" t="s">
        <v>97</v>
      </c>
      <c r="P5" s="226" t="s">
        <v>98</v>
      </c>
      <c r="Q5" s="226" t="s">
        <v>99</v>
      </c>
      <c r="R5" s="226" t="s">
        <v>100</v>
      </c>
      <c r="S5" s="226" t="s">
        <v>101</v>
      </c>
    </row>
    <row r="6" spans="1:19" s="31" customFormat="1" x14ac:dyDescent="0.25">
      <c r="A6" s="29"/>
      <c r="B6" s="30" t="s">
        <v>18</v>
      </c>
      <c r="C6" s="29" t="s">
        <v>19</v>
      </c>
      <c r="D6" s="29" t="s">
        <v>102</v>
      </c>
      <c r="E6" s="29" t="s">
        <v>21</v>
      </c>
      <c r="F6" s="29" t="s">
        <v>22</v>
      </c>
      <c r="G6" s="29" t="s">
        <v>103</v>
      </c>
      <c r="H6" s="29" t="s">
        <v>104</v>
      </c>
      <c r="I6" s="29" t="s">
        <v>105</v>
      </c>
      <c r="J6" s="29" t="s">
        <v>106</v>
      </c>
      <c r="K6" s="29" t="s">
        <v>107</v>
      </c>
      <c r="L6" s="29" t="s">
        <v>108</v>
      </c>
      <c r="M6" s="29" t="s">
        <v>109</v>
      </c>
      <c r="N6" s="29" t="s">
        <v>110</v>
      </c>
      <c r="O6" s="29" t="s">
        <v>111</v>
      </c>
      <c r="P6" s="29" t="s">
        <v>112</v>
      </c>
      <c r="Q6" s="29" t="s">
        <v>113</v>
      </c>
      <c r="R6" s="29" t="s">
        <v>114</v>
      </c>
      <c r="S6" s="29" t="s">
        <v>115</v>
      </c>
    </row>
    <row r="7" spans="1:19" ht="22.5" x14ac:dyDescent="0.25">
      <c r="A7" s="32"/>
      <c r="B7" s="33" t="s">
        <v>25</v>
      </c>
      <c r="C7" s="32">
        <v>860</v>
      </c>
      <c r="D7" s="230">
        <f>SUM(E7:G7)</f>
        <v>0</v>
      </c>
      <c r="E7" s="230">
        <f t="shared" ref="E7:G7" si="0">E8+E9-E10+E11</f>
        <v>0</v>
      </c>
      <c r="F7" s="230">
        <f t="shared" si="0"/>
        <v>0</v>
      </c>
      <c r="G7" s="230">
        <f t="shared" si="0"/>
        <v>0</v>
      </c>
      <c r="H7" s="230">
        <f>SUM(I7:K7)</f>
        <v>0</v>
      </c>
      <c r="I7" s="230">
        <f t="shared" ref="I7:K7" si="1">I8+I9-I10+I11</f>
        <v>0</v>
      </c>
      <c r="J7" s="230">
        <f t="shared" si="1"/>
        <v>0</v>
      </c>
      <c r="K7" s="230">
        <f t="shared" si="1"/>
        <v>0</v>
      </c>
      <c r="L7" s="230">
        <f>SUM(M7:O7)</f>
        <v>0</v>
      </c>
      <c r="M7" s="230">
        <f t="shared" ref="M7:O7" si="2">M8+M9-M10+M11</f>
        <v>0</v>
      </c>
      <c r="N7" s="230">
        <f t="shared" si="2"/>
        <v>0</v>
      </c>
      <c r="O7" s="230">
        <f t="shared" si="2"/>
        <v>0</v>
      </c>
      <c r="P7" s="230" t="e">
        <f>L7/H7*100</f>
        <v>#DIV/0!</v>
      </c>
      <c r="Q7" s="230" t="e">
        <f>M7/I7*100</f>
        <v>#DIV/0!</v>
      </c>
      <c r="R7" s="230" t="e">
        <f>N7/J7*100</f>
        <v>#DIV/0!</v>
      </c>
      <c r="S7" s="230" t="e">
        <f>O7/K7*100</f>
        <v>#DIV/0!</v>
      </c>
    </row>
    <row r="8" spans="1:19" ht="22.5" x14ac:dyDescent="0.25">
      <c r="A8" s="36">
        <v>760</v>
      </c>
      <c r="B8" s="37" t="s">
        <v>116</v>
      </c>
      <c r="C8" s="36">
        <v>861</v>
      </c>
      <c r="D8" s="231">
        <f t="shared" ref="D8:D42" si="3">SUM(E8:G8)</f>
        <v>0</v>
      </c>
      <c r="E8" s="231"/>
      <c r="F8" s="231"/>
      <c r="G8" s="231"/>
      <c r="H8" s="231">
        <f t="shared" ref="H8:H42" si="4">SUM(I8:K8)</f>
        <v>0</v>
      </c>
      <c r="I8" s="231"/>
      <c r="J8" s="231"/>
      <c r="K8" s="231"/>
      <c r="L8" s="231">
        <f t="shared" ref="L8:L42" si="5">SUM(M8:O8)</f>
        <v>0</v>
      </c>
      <c r="M8" s="231"/>
      <c r="N8" s="231"/>
      <c r="O8" s="231"/>
      <c r="P8" s="231" t="e">
        <f>L8/H8*100</f>
        <v>#DIV/0!</v>
      </c>
      <c r="Q8" s="231" t="e">
        <f t="shared" ref="P8:S42" si="6">M8/I8*100</f>
        <v>#DIV/0!</v>
      </c>
      <c r="R8" s="231" t="e">
        <f>N8/J8*100</f>
        <v>#DIV/0!</v>
      </c>
      <c r="S8" s="231" t="e">
        <f t="shared" si="6"/>
        <v>#DIV/0!</v>
      </c>
    </row>
    <row r="9" spans="1:19" x14ac:dyDescent="0.25">
      <c r="A9" s="40"/>
      <c r="B9" s="41" t="s">
        <v>27</v>
      </c>
      <c r="C9" s="40">
        <v>862</v>
      </c>
      <c r="D9" s="232">
        <f t="shared" si="3"/>
        <v>0</v>
      </c>
      <c r="E9" s="232"/>
      <c r="F9" s="232"/>
      <c r="G9" s="232"/>
      <c r="H9" s="232">
        <f t="shared" si="4"/>
        <v>0</v>
      </c>
      <c r="I9" s="232"/>
      <c r="J9" s="232"/>
      <c r="K9" s="232"/>
      <c r="L9" s="232">
        <f t="shared" si="5"/>
        <v>0</v>
      </c>
      <c r="M9" s="232"/>
      <c r="N9" s="232"/>
      <c r="O9" s="232"/>
      <c r="P9" s="232" t="e">
        <f t="shared" si="6"/>
        <v>#DIV/0!</v>
      </c>
      <c r="Q9" s="232" t="e">
        <f t="shared" si="6"/>
        <v>#DIV/0!</v>
      </c>
      <c r="R9" s="232" t="e">
        <f t="shared" si="6"/>
        <v>#DIV/0!</v>
      </c>
      <c r="S9" s="232" t="e">
        <f t="shared" si="6"/>
        <v>#DIV/0!</v>
      </c>
    </row>
    <row r="10" spans="1:19" x14ac:dyDescent="0.25">
      <c r="A10" s="40"/>
      <c r="B10" s="41" t="s">
        <v>28</v>
      </c>
      <c r="C10" s="40">
        <v>863</v>
      </c>
      <c r="D10" s="232">
        <f t="shared" si="3"/>
        <v>0</v>
      </c>
      <c r="E10" s="232"/>
      <c r="F10" s="232"/>
      <c r="G10" s="232"/>
      <c r="H10" s="232">
        <f t="shared" si="4"/>
        <v>0</v>
      </c>
      <c r="I10" s="232"/>
      <c r="J10" s="232"/>
      <c r="K10" s="232"/>
      <c r="L10" s="232">
        <f t="shared" si="5"/>
        <v>0</v>
      </c>
      <c r="M10" s="232"/>
      <c r="N10" s="232"/>
      <c r="O10" s="232"/>
      <c r="P10" s="232" t="e">
        <f t="shared" si="6"/>
        <v>#DIV/0!</v>
      </c>
      <c r="Q10" s="232" t="e">
        <f t="shared" si="6"/>
        <v>#DIV/0!</v>
      </c>
      <c r="R10" s="232" t="e">
        <f t="shared" si="6"/>
        <v>#DIV/0!</v>
      </c>
      <c r="S10" s="232" t="e">
        <f t="shared" si="6"/>
        <v>#DIV/0!</v>
      </c>
    </row>
    <row r="11" spans="1:19" ht="22.5" x14ac:dyDescent="0.25">
      <c r="A11" s="44">
        <v>761</v>
      </c>
      <c r="B11" s="45" t="s">
        <v>29</v>
      </c>
      <c r="C11" s="44">
        <v>864</v>
      </c>
      <c r="D11" s="233">
        <f t="shared" si="3"/>
        <v>0</v>
      </c>
      <c r="E11" s="233"/>
      <c r="F11" s="233"/>
      <c r="G11" s="233"/>
      <c r="H11" s="233">
        <f t="shared" si="4"/>
        <v>0</v>
      </c>
      <c r="I11" s="233"/>
      <c r="J11" s="233"/>
      <c r="K11" s="233"/>
      <c r="L11" s="233">
        <f t="shared" si="5"/>
        <v>0</v>
      </c>
      <c r="M11" s="233"/>
      <c r="N11" s="233"/>
      <c r="O11" s="233"/>
      <c r="P11" s="233" t="e">
        <f t="shared" si="6"/>
        <v>#DIV/0!</v>
      </c>
      <c r="Q11" s="233" t="e">
        <f t="shared" si="6"/>
        <v>#DIV/0!</v>
      </c>
      <c r="R11" s="233" t="e">
        <f t="shared" si="6"/>
        <v>#DIV/0!</v>
      </c>
      <c r="S11" s="233" t="e">
        <f t="shared" si="6"/>
        <v>#DIV/0!</v>
      </c>
    </row>
    <row r="12" spans="1:19" x14ac:dyDescent="0.25">
      <c r="A12" s="48">
        <v>762</v>
      </c>
      <c r="B12" s="49" t="s">
        <v>30</v>
      </c>
      <c r="C12" s="48">
        <v>865</v>
      </c>
      <c r="D12" s="230">
        <f t="shared" si="3"/>
        <v>0</v>
      </c>
      <c r="E12" s="230"/>
      <c r="F12" s="230"/>
      <c r="G12" s="230"/>
      <c r="H12" s="230">
        <f t="shared" si="4"/>
        <v>0</v>
      </c>
      <c r="I12" s="230"/>
      <c r="J12" s="230"/>
      <c r="K12" s="230"/>
      <c r="L12" s="230">
        <f t="shared" si="5"/>
        <v>0</v>
      </c>
      <c r="M12" s="230"/>
      <c r="N12" s="230"/>
      <c r="O12" s="230"/>
      <c r="P12" s="230" t="e">
        <f t="shared" si="6"/>
        <v>#DIV/0!</v>
      </c>
      <c r="Q12" s="230" t="e">
        <f t="shared" si="6"/>
        <v>#DIV/0!</v>
      </c>
      <c r="R12" s="230" t="e">
        <f t="shared" si="6"/>
        <v>#DIV/0!</v>
      </c>
      <c r="S12" s="230" t="e">
        <f t="shared" si="6"/>
        <v>#DIV/0!</v>
      </c>
    </row>
    <row r="13" spans="1:19" x14ac:dyDescent="0.25">
      <c r="A13" s="32">
        <v>763</v>
      </c>
      <c r="B13" s="33" t="s">
        <v>31</v>
      </c>
      <c r="C13" s="32">
        <v>866</v>
      </c>
      <c r="D13" s="230">
        <f t="shared" si="3"/>
        <v>0</v>
      </c>
      <c r="E13" s="230"/>
      <c r="F13" s="230"/>
      <c r="G13" s="230"/>
      <c r="H13" s="230">
        <f t="shared" si="4"/>
        <v>0</v>
      </c>
      <c r="I13" s="230"/>
      <c r="J13" s="230"/>
      <c r="K13" s="230"/>
      <c r="L13" s="230">
        <f t="shared" si="5"/>
        <v>0</v>
      </c>
      <c r="M13" s="230"/>
      <c r="N13" s="230"/>
      <c r="O13" s="230"/>
      <c r="P13" s="230" t="e">
        <f t="shared" si="6"/>
        <v>#DIV/0!</v>
      </c>
      <c r="Q13" s="230" t="e">
        <f t="shared" si="6"/>
        <v>#DIV/0!</v>
      </c>
      <c r="R13" s="230" t="e">
        <f t="shared" si="6"/>
        <v>#DIV/0!</v>
      </c>
      <c r="S13" s="230" t="e">
        <f t="shared" si="6"/>
        <v>#DIV/0!</v>
      </c>
    </row>
    <row r="14" spans="1:19" ht="22.5" x14ac:dyDescent="0.25">
      <c r="A14" s="48"/>
      <c r="B14" s="49" t="s">
        <v>32</v>
      </c>
      <c r="C14" s="48">
        <v>867</v>
      </c>
      <c r="D14" s="230">
        <f t="shared" si="3"/>
        <v>0</v>
      </c>
      <c r="E14" s="230">
        <f t="shared" ref="E14:G14" si="7">E15+E16</f>
        <v>0</v>
      </c>
      <c r="F14" s="230">
        <f t="shared" si="7"/>
        <v>0</v>
      </c>
      <c r="G14" s="230">
        <f t="shared" si="7"/>
        <v>0</v>
      </c>
      <c r="H14" s="230">
        <f t="shared" si="4"/>
        <v>0</v>
      </c>
      <c r="I14" s="230">
        <f t="shared" ref="I14:K14" si="8">I15+I16</f>
        <v>0</v>
      </c>
      <c r="J14" s="230">
        <f t="shared" si="8"/>
        <v>0</v>
      </c>
      <c r="K14" s="230">
        <f t="shared" si="8"/>
        <v>0</v>
      </c>
      <c r="L14" s="230">
        <f t="shared" si="5"/>
        <v>0</v>
      </c>
      <c r="M14" s="230">
        <f t="shared" ref="M14:O14" si="9">M15+M16</f>
        <v>0</v>
      </c>
      <c r="N14" s="230">
        <f t="shared" si="9"/>
        <v>0</v>
      </c>
      <c r="O14" s="230">
        <f t="shared" si="9"/>
        <v>0</v>
      </c>
      <c r="P14" s="230" t="e">
        <f t="shared" si="6"/>
        <v>#DIV/0!</v>
      </c>
      <c r="Q14" s="230" t="e">
        <f t="shared" si="6"/>
        <v>#DIV/0!</v>
      </c>
      <c r="R14" s="230" t="e">
        <f t="shared" si="6"/>
        <v>#DIV/0!</v>
      </c>
      <c r="S14" s="230" t="e">
        <f t="shared" si="6"/>
        <v>#DIV/0!</v>
      </c>
    </row>
    <row r="15" spans="1:19" x14ac:dyDescent="0.25">
      <c r="A15" s="50" t="s">
        <v>33</v>
      </c>
      <c r="B15" s="51" t="s">
        <v>34</v>
      </c>
      <c r="C15" s="50">
        <v>868</v>
      </c>
      <c r="D15" s="234">
        <f t="shared" si="3"/>
        <v>0</v>
      </c>
      <c r="E15" s="234"/>
      <c r="F15" s="234"/>
      <c r="G15" s="234"/>
      <c r="H15" s="234">
        <f t="shared" si="4"/>
        <v>0</v>
      </c>
      <c r="I15" s="234"/>
      <c r="J15" s="234"/>
      <c r="K15" s="234"/>
      <c r="L15" s="234">
        <f t="shared" si="5"/>
        <v>0</v>
      </c>
      <c r="M15" s="234"/>
      <c r="N15" s="234"/>
      <c r="O15" s="234"/>
      <c r="P15" s="234" t="e">
        <f t="shared" si="6"/>
        <v>#DIV/0!</v>
      </c>
      <c r="Q15" s="234" t="e">
        <f t="shared" si="6"/>
        <v>#DIV/0!</v>
      </c>
      <c r="R15" s="234" t="e">
        <f t="shared" si="6"/>
        <v>#DIV/0!</v>
      </c>
      <c r="S15" s="234" t="e">
        <f t="shared" si="6"/>
        <v>#DIV/0!</v>
      </c>
    </row>
    <row r="16" spans="1:19" ht="22.5" x14ac:dyDescent="0.25">
      <c r="A16" s="53" t="s">
        <v>33</v>
      </c>
      <c r="B16" s="54" t="s">
        <v>35</v>
      </c>
      <c r="C16" s="53">
        <v>869</v>
      </c>
      <c r="D16" s="234">
        <f t="shared" si="3"/>
        <v>0</v>
      </c>
      <c r="E16" s="234"/>
      <c r="F16" s="234"/>
      <c r="G16" s="234"/>
      <c r="H16" s="234">
        <f t="shared" si="4"/>
        <v>0</v>
      </c>
      <c r="I16" s="234"/>
      <c r="J16" s="234"/>
      <c r="K16" s="234"/>
      <c r="L16" s="234">
        <f t="shared" si="5"/>
        <v>0</v>
      </c>
      <c r="M16" s="234"/>
      <c r="N16" s="234"/>
      <c r="O16" s="234"/>
      <c r="P16" s="234" t="e">
        <f t="shared" si="6"/>
        <v>#DIV/0!</v>
      </c>
      <c r="Q16" s="234" t="e">
        <f t="shared" si="6"/>
        <v>#DIV/0!</v>
      </c>
      <c r="R16" s="234" t="e">
        <f t="shared" si="6"/>
        <v>#DIV/0!</v>
      </c>
      <c r="S16" s="234" t="e">
        <f t="shared" si="6"/>
        <v>#DIV/0!</v>
      </c>
    </row>
    <row r="17" spans="1:19" x14ac:dyDescent="0.25">
      <c r="A17" s="55"/>
      <c r="B17" s="56" t="s">
        <v>36</v>
      </c>
      <c r="C17" s="55">
        <v>870</v>
      </c>
      <c r="D17" s="235">
        <f t="shared" si="3"/>
        <v>0</v>
      </c>
      <c r="E17" s="235">
        <f t="shared" ref="E17:G17" si="10">E7+E12+E13+E14</f>
        <v>0</v>
      </c>
      <c r="F17" s="235">
        <f t="shared" si="10"/>
        <v>0</v>
      </c>
      <c r="G17" s="235">
        <f t="shared" si="10"/>
        <v>0</v>
      </c>
      <c r="H17" s="235">
        <f t="shared" si="4"/>
        <v>0</v>
      </c>
      <c r="I17" s="235">
        <f t="shared" ref="I17:K17" si="11">I7+I12+I13+I14</f>
        <v>0</v>
      </c>
      <c r="J17" s="235">
        <f t="shared" si="11"/>
        <v>0</v>
      </c>
      <c r="K17" s="235">
        <f t="shared" si="11"/>
        <v>0</v>
      </c>
      <c r="L17" s="235">
        <f t="shared" si="5"/>
        <v>0</v>
      </c>
      <c r="M17" s="235">
        <f t="shared" ref="M17:O17" si="12">M7+M12+M13+M14</f>
        <v>0</v>
      </c>
      <c r="N17" s="235">
        <f t="shared" si="12"/>
        <v>0</v>
      </c>
      <c r="O17" s="235">
        <f t="shared" si="12"/>
        <v>0</v>
      </c>
      <c r="P17" s="235" t="e">
        <f t="shared" si="6"/>
        <v>#DIV/0!</v>
      </c>
      <c r="Q17" s="235" t="e">
        <f t="shared" si="6"/>
        <v>#DIV/0!</v>
      </c>
      <c r="R17" s="235" t="e">
        <f t="shared" si="6"/>
        <v>#DIV/0!</v>
      </c>
      <c r="S17" s="235" t="e">
        <f t="shared" si="6"/>
        <v>#DIV/0!</v>
      </c>
    </row>
    <row r="18" spans="1:19" ht="22.5" x14ac:dyDescent="0.25">
      <c r="A18" s="48"/>
      <c r="B18" s="49" t="s">
        <v>37</v>
      </c>
      <c r="C18" s="48">
        <v>871</v>
      </c>
      <c r="D18" s="230">
        <f t="shared" si="3"/>
        <v>0</v>
      </c>
      <c r="E18" s="230">
        <f t="shared" ref="E18:G18" si="13">E19+E20+E21</f>
        <v>0</v>
      </c>
      <c r="F18" s="230">
        <f t="shared" si="13"/>
        <v>0</v>
      </c>
      <c r="G18" s="230">
        <f t="shared" si="13"/>
        <v>0</v>
      </c>
      <c r="H18" s="230">
        <f t="shared" si="4"/>
        <v>0</v>
      </c>
      <c r="I18" s="230">
        <f t="shared" ref="I18:K18" si="14">I19+I20+I21</f>
        <v>0</v>
      </c>
      <c r="J18" s="230">
        <f t="shared" si="14"/>
        <v>0</v>
      </c>
      <c r="K18" s="230">
        <f t="shared" si="14"/>
        <v>0</v>
      </c>
      <c r="L18" s="230">
        <f t="shared" si="5"/>
        <v>0</v>
      </c>
      <c r="M18" s="230">
        <f t="shared" ref="M18:O18" si="15">M19+M20+M21</f>
        <v>0</v>
      </c>
      <c r="N18" s="230">
        <f t="shared" si="15"/>
        <v>0</v>
      </c>
      <c r="O18" s="230">
        <f t="shared" si="15"/>
        <v>0</v>
      </c>
      <c r="P18" s="230" t="e">
        <f t="shared" si="6"/>
        <v>#DIV/0!</v>
      </c>
      <c r="Q18" s="230" t="e">
        <f t="shared" si="6"/>
        <v>#DIV/0!</v>
      </c>
      <c r="R18" s="230" t="e">
        <f t="shared" si="6"/>
        <v>#DIV/0!</v>
      </c>
      <c r="S18" s="230" t="e">
        <f t="shared" si="6"/>
        <v>#DIV/0!</v>
      </c>
    </row>
    <row r="19" spans="1:19" x14ac:dyDescent="0.25">
      <c r="A19" s="36" t="s">
        <v>38</v>
      </c>
      <c r="B19" s="37" t="s">
        <v>39</v>
      </c>
      <c r="C19" s="36">
        <v>872</v>
      </c>
      <c r="D19" s="231">
        <f t="shared" si="3"/>
        <v>0</v>
      </c>
      <c r="E19" s="231"/>
      <c r="F19" s="231"/>
      <c r="G19" s="231"/>
      <c r="H19" s="231">
        <f t="shared" si="4"/>
        <v>0</v>
      </c>
      <c r="I19" s="231"/>
      <c r="J19" s="231"/>
      <c r="K19" s="231"/>
      <c r="L19" s="231">
        <f t="shared" si="5"/>
        <v>0</v>
      </c>
      <c r="M19" s="231"/>
      <c r="N19" s="231"/>
      <c r="O19" s="231"/>
      <c r="P19" s="231" t="e">
        <f t="shared" si="6"/>
        <v>#DIV/0!</v>
      </c>
      <c r="Q19" s="231" t="e">
        <f t="shared" si="6"/>
        <v>#DIV/0!</v>
      </c>
      <c r="R19" s="231" t="e">
        <f t="shared" si="6"/>
        <v>#DIV/0!</v>
      </c>
      <c r="S19" s="231" t="e">
        <f t="shared" si="6"/>
        <v>#DIV/0!</v>
      </c>
    </row>
    <row r="20" spans="1:19" x14ac:dyDescent="0.25">
      <c r="A20" s="40">
        <v>460</v>
      </c>
      <c r="B20" s="41" t="s">
        <v>40</v>
      </c>
      <c r="C20" s="40">
        <v>873</v>
      </c>
      <c r="D20" s="232">
        <f t="shared" si="3"/>
        <v>0</v>
      </c>
      <c r="E20" s="232"/>
      <c r="F20" s="232"/>
      <c r="G20" s="232"/>
      <c r="H20" s="232">
        <f t="shared" si="4"/>
        <v>0</v>
      </c>
      <c r="I20" s="232"/>
      <c r="J20" s="232"/>
      <c r="K20" s="232"/>
      <c r="L20" s="232">
        <f t="shared" si="5"/>
        <v>0</v>
      </c>
      <c r="M20" s="232"/>
      <c r="N20" s="232"/>
      <c r="O20" s="232"/>
      <c r="P20" s="232" t="e">
        <f t="shared" si="6"/>
        <v>#DIV/0!</v>
      </c>
      <c r="Q20" s="232" t="e">
        <f t="shared" si="6"/>
        <v>#DIV/0!</v>
      </c>
      <c r="R20" s="232" t="e">
        <f t="shared" si="6"/>
        <v>#DIV/0!</v>
      </c>
      <c r="S20" s="232" t="e">
        <f t="shared" si="6"/>
        <v>#DIV/0!</v>
      </c>
    </row>
    <row r="21" spans="1:19" x14ac:dyDescent="0.25">
      <c r="A21" s="44">
        <v>461</v>
      </c>
      <c r="B21" s="45" t="s">
        <v>41</v>
      </c>
      <c r="C21" s="44">
        <v>874</v>
      </c>
      <c r="D21" s="233">
        <f t="shared" si="3"/>
        <v>0</v>
      </c>
      <c r="E21" s="233"/>
      <c r="F21" s="233"/>
      <c r="G21" s="233"/>
      <c r="H21" s="233">
        <f t="shared" si="4"/>
        <v>0</v>
      </c>
      <c r="I21" s="233"/>
      <c r="J21" s="233"/>
      <c r="K21" s="233"/>
      <c r="L21" s="233">
        <f t="shared" si="5"/>
        <v>0</v>
      </c>
      <c r="M21" s="233"/>
      <c r="N21" s="233"/>
      <c r="O21" s="233"/>
      <c r="P21" s="233" t="e">
        <f t="shared" si="6"/>
        <v>#DIV/0!</v>
      </c>
      <c r="Q21" s="233" t="e">
        <f t="shared" si="6"/>
        <v>#DIV/0!</v>
      </c>
      <c r="R21" s="233" t="e">
        <f t="shared" si="6"/>
        <v>#DIV/0!</v>
      </c>
      <c r="S21" s="233" t="e">
        <f t="shared" si="6"/>
        <v>#DIV/0!</v>
      </c>
    </row>
    <row r="22" spans="1:19" x14ac:dyDescent="0.25">
      <c r="A22" s="59"/>
      <c r="B22" s="60" t="s">
        <v>42</v>
      </c>
      <c r="C22" s="59">
        <v>875</v>
      </c>
      <c r="D22" s="230">
        <f t="shared" si="3"/>
        <v>0</v>
      </c>
      <c r="E22" s="230">
        <f t="shared" ref="E22:G22" si="16">E23+E24+E25</f>
        <v>0</v>
      </c>
      <c r="F22" s="230">
        <f t="shared" si="16"/>
        <v>0</v>
      </c>
      <c r="G22" s="230">
        <f t="shared" si="16"/>
        <v>0</v>
      </c>
      <c r="H22" s="230">
        <f t="shared" si="4"/>
        <v>0</v>
      </c>
      <c r="I22" s="230">
        <f t="shared" ref="I22:K22" si="17">I23+I24+I25</f>
        <v>0</v>
      </c>
      <c r="J22" s="230">
        <f t="shared" si="17"/>
        <v>0</v>
      </c>
      <c r="K22" s="230">
        <f t="shared" si="17"/>
        <v>0</v>
      </c>
      <c r="L22" s="230">
        <f t="shared" si="5"/>
        <v>0</v>
      </c>
      <c r="M22" s="230">
        <f t="shared" ref="M22:O22" si="18">M23+M24+M25</f>
        <v>0</v>
      </c>
      <c r="N22" s="230">
        <f t="shared" si="18"/>
        <v>0</v>
      </c>
      <c r="O22" s="230">
        <f t="shared" si="18"/>
        <v>0</v>
      </c>
      <c r="P22" s="230" t="e">
        <f t="shared" si="6"/>
        <v>#DIV/0!</v>
      </c>
      <c r="Q22" s="230" t="e">
        <f t="shared" si="6"/>
        <v>#DIV/0!</v>
      </c>
      <c r="R22" s="230" t="e">
        <f t="shared" si="6"/>
        <v>#DIV/0!</v>
      </c>
      <c r="S22" s="230" t="e">
        <f t="shared" si="6"/>
        <v>#DIV/0!</v>
      </c>
    </row>
    <row r="23" spans="1:19" x14ac:dyDescent="0.25">
      <c r="A23" s="36" t="s">
        <v>43</v>
      </c>
      <c r="B23" s="37" t="s">
        <v>44</v>
      </c>
      <c r="C23" s="36">
        <v>876</v>
      </c>
      <c r="D23" s="231">
        <f t="shared" si="3"/>
        <v>0</v>
      </c>
      <c r="E23" s="231"/>
      <c r="F23" s="231"/>
      <c r="G23" s="231"/>
      <c r="H23" s="231">
        <f t="shared" si="4"/>
        <v>0</v>
      </c>
      <c r="I23" s="231"/>
      <c r="J23" s="231"/>
      <c r="K23" s="231"/>
      <c r="L23" s="231">
        <f t="shared" si="5"/>
        <v>0</v>
      </c>
      <c r="M23" s="231"/>
      <c r="N23" s="231"/>
      <c r="O23" s="231"/>
      <c r="P23" s="231" t="e">
        <f t="shared" si="6"/>
        <v>#DIV/0!</v>
      </c>
      <c r="Q23" s="231" t="e">
        <f t="shared" si="6"/>
        <v>#DIV/0!</v>
      </c>
      <c r="R23" s="231" t="e">
        <f t="shared" si="6"/>
        <v>#DIV/0!</v>
      </c>
      <c r="S23" s="231" t="e">
        <f t="shared" si="6"/>
        <v>#DIV/0!</v>
      </c>
    </row>
    <row r="24" spans="1:19" ht="22.5" x14ac:dyDescent="0.25">
      <c r="A24" s="40" t="s">
        <v>43</v>
      </c>
      <c r="B24" s="41" t="s">
        <v>45</v>
      </c>
      <c r="C24" s="40">
        <v>877</v>
      </c>
      <c r="D24" s="232">
        <f t="shared" si="3"/>
        <v>0</v>
      </c>
      <c r="E24" s="232"/>
      <c r="F24" s="232"/>
      <c r="G24" s="232"/>
      <c r="H24" s="232">
        <f t="shared" si="4"/>
        <v>0</v>
      </c>
      <c r="I24" s="232"/>
      <c r="J24" s="232"/>
      <c r="K24" s="232"/>
      <c r="L24" s="232">
        <f t="shared" si="5"/>
        <v>0</v>
      </c>
      <c r="M24" s="232"/>
      <c r="N24" s="232"/>
      <c r="O24" s="232"/>
      <c r="P24" s="232" t="e">
        <f t="shared" si="6"/>
        <v>#DIV/0!</v>
      </c>
      <c r="Q24" s="232" t="e">
        <f t="shared" si="6"/>
        <v>#DIV/0!</v>
      </c>
      <c r="R24" s="232" t="e">
        <f t="shared" si="6"/>
        <v>#DIV/0!</v>
      </c>
      <c r="S24" s="232" t="e">
        <f t="shared" si="6"/>
        <v>#DIV/0!</v>
      </c>
    </row>
    <row r="25" spans="1:19" x14ac:dyDescent="0.25">
      <c r="A25" s="44" t="s">
        <v>43</v>
      </c>
      <c r="B25" s="45" t="s">
        <v>46</v>
      </c>
      <c r="C25" s="44">
        <v>878</v>
      </c>
      <c r="D25" s="233">
        <f t="shared" si="3"/>
        <v>0</v>
      </c>
      <c r="E25" s="233"/>
      <c r="F25" s="233"/>
      <c r="G25" s="233"/>
      <c r="H25" s="233">
        <f t="shared" si="4"/>
        <v>0</v>
      </c>
      <c r="I25" s="233"/>
      <c r="J25" s="233"/>
      <c r="K25" s="233"/>
      <c r="L25" s="233">
        <f t="shared" si="5"/>
        <v>0</v>
      </c>
      <c r="M25" s="233"/>
      <c r="N25" s="233"/>
      <c r="O25" s="233"/>
      <c r="P25" s="233" t="e">
        <f t="shared" si="6"/>
        <v>#DIV/0!</v>
      </c>
      <c r="Q25" s="233" t="e">
        <f t="shared" si="6"/>
        <v>#DIV/0!</v>
      </c>
      <c r="R25" s="233" t="e">
        <f t="shared" si="6"/>
        <v>#DIV/0!</v>
      </c>
      <c r="S25" s="233" t="e">
        <f t="shared" si="6"/>
        <v>#DIV/0!</v>
      </c>
    </row>
    <row r="26" spans="1:19" x14ac:dyDescent="0.25">
      <c r="A26" s="59">
        <v>462</v>
      </c>
      <c r="B26" s="60" t="s">
        <v>47</v>
      </c>
      <c r="C26" s="59">
        <v>879</v>
      </c>
      <c r="D26" s="230">
        <f t="shared" si="3"/>
        <v>0</v>
      </c>
      <c r="E26" s="230"/>
      <c r="F26" s="230"/>
      <c r="G26" s="230"/>
      <c r="H26" s="230">
        <f t="shared" si="4"/>
        <v>0</v>
      </c>
      <c r="I26" s="230"/>
      <c r="J26" s="230"/>
      <c r="K26" s="230"/>
      <c r="L26" s="230">
        <f t="shared" si="5"/>
        <v>0</v>
      </c>
      <c r="M26" s="230"/>
      <c r="N26" s="230"/>
      <c r="O26" s="230"/>
      <c r="P26" s="230" t="e">
        <f t="shared" si="6"/>
        <v>#DIV/0!</v>
      </c>
      <c r="Q26" s="230" t="e">
        <f t="shared" si="6"/>
        <v>#DIV/0!</v>
      </c>
      <c r="R26" s="230" t="e">
        <f t="shared" si="6"/>
        <v>#DIV/0!</v>
      </c>
      <c r="S26" s="230" t="e">
        <f t="shared" si="6"/>
        <v>#DIV/0!</v>
      </c>
    </row>
    <row r="27" spans="1:19" x14ac:dyDescent="0.25">
      <c r="A27" s="48">
        <v>463</v>
      </c>
      <c r="B27" s="49" t="s">
        <v>48</v>
      </c>
      <c r="C27" s="48">
        <v>880</v>
      </c>
      <c r="D27" s="230">
        <f t="shared" si="3"/>
        <v>0</v>
      </c>
      <c r="E27" s="230"/>
      <c r="F27" s="230"/>
      <c r="G27" s="230"/>
      <c r="H27" s="230">
        <f t="shared" si="4"/>
        <v>0</v>
      </c>
      <c r="I27" s="230"/>
      <c r="J27" s="230"/>
      <c r="K27" s="230"/>
      <c r="L27" s="230">
        <f t="shared" si="5"/>
        <v>0</v>
      </c>
      <c r="M27" s="230"/>
      <c r="N27" s="230"/>
      <c r="O27" s="230"/>
      <c r="P27" s="230" t="e">
        <f t="shared" si="6"/>
        <v>#DIV/0!</v>
      </c>
      <c r="Q27" s="230" t="e">
        <f t="shared" si="6"/>
        <v>#DIV/0!</v>
      </c>
      <c r="R27" s="230" t="e">
        <f t="shared" si="6"/>
        <v>#DIV/0!</v>
      </c>
      <c r="S27" s="230" t="e">
        <f t="shared" si="6"/>
        <v>#DIV/0!</v>
      </c>
    </row>
    <row r="28" spans="1:19" x14ac:dyDescent="0.25">
      <c r="A28" s="48">
        <v>465</v>
      </c>
      <c r="B28" s="49" t="s">
        <v>49</v>
      </c>
      <c r="C28" s="48">
        <v>881</v>
      </c>
      <c r="D28" s="230">
        <f t="shared" si="3"/>
        <v>0</v>
      </c>
      <c r="E28" s="230"/>
      <c r="F28" s="230"/>
      <c r="G28" s="230"/>
      <c r="H28" s="230">
        <f t="shared" si="4"/>
        <v>0</v>
      </c>
      <c r="I28" s="230"/>
      <c r="J28" s="230"/>
      <c r="K28" s="230"/>
      <c r="L28" s="230">
        <f t="shared" si="5"/>
        <v>0</v>
      </c>
      <c r="M28" s="230"/>
      <c r="N28" s="230"/>
      <c r="O28" s="230"/>
      <c r="P28" s="230" t="e">
        <f t="shared" si="6"/>
        <v>#DIV/0!</v>
      </c>
      <c r="Q28" s="230" t="e">
        <f t="shared" si="6"/>
        <v>#DIV/0!</v>
      </c>
      <c r="R28" s="230" t="e">
        <f t="shared" si="6"/>
        <v>#DIV/0!</v>
      </c>
      <c r="S28" s="230" t="e">
        <f t="shared" si="6"/>
        <v>#DIV/0!</v>
      </c>
    </row>
    <row r="29" spans="1:19" x14ac:dyDescent="0.25">
      <c r="A29" s="59">
        <v>467</v>
      </c>
      <c r="B29" s="60" t="s">
        <v>50</v>
      </c>
      <c r="C29" s="59">
        <v>882</v>
      </c>
      <c r="D29" s="230">
        <f t="shared" si="3"/>
        <v>0</v>
      </c>
      <c r="E29" s="230"/>
      <c r="F29" s="230"/>
      <c r="G29" s="230"/>
      <c r="H29" s="230">
        <f t="shared" si="4"/>
        <v>0</v>
      </c>
      <c r="I29" s="230"/>
      <c r="J29" s="230"/>
      <c r="K29" s="230"/>
      <c r="L29" s="230">
        <f t="shared" si="5"/>
        <v>0</v>
      </c>
      <c r="M29" s="230"/>
      <c r="N29" s="230"/>
      <c r="O29" s="230"/>
      <c r="P29" s="230" t="e">
        <f t="shared" si="6"/>
        <v>#DIV/0!</v>
      </c>
      <c r="Q29" s="230" t="e">
        <f t="shared" si="6"/>
        <v>#DIV/0!</v>
      </c>
      <c r="R29" s="230" t="e">
        <f t="shared" si="6"/>
        <v>#DIV/0!</v>
      </c>
      <c r="S29" s="230" t="e">
        <f t="shared" si="6"/>
        <v>#DIV/0!</v>
      </c>
    </row>
    <row r="30" spans="1:19" x14ac:dyDescent="0.25">
      <c r="A30" s="48">
        <v>468</v>
      </c>
      <c r="B30" s="49" t="s">
        <v>51</v>
      </c>
      <c r="C30" s="48">
        <v>883</v>
      </c>
      <c r="D30" s="230">
        <f t="shared" si="3"/>
        <v>0</v>
      </c>
      <c r="E30" s="230"/>
      <c r="F30" s="230"/>
      <c r="G30" s="230"/>
      <c r="H30" s="230">
        <f t="shared" si="4"/>
        <v>0</v>
      </c>
      <c r="I30" s="230"/>
      <c r="J30" s="230"/>
      <c r="K30" s="230"/>
      <c r="L30" s="230">
        <f t="shared" si="5"/>
        <v>0</v>
      </c>
      <c r="M30" s="230"/>
      <c r="N30" s="230"/>
      <c r="O30" s="230"/>
      <c r="P30" s="230" t="e">
        <f t="shared" si="6"/>
        <v>#DIV/0!</v>
      </c>
      <c r="Q30" s="230" t="e">
        <f t="shared" si="6"/>
        <v>#DIV/0!</v>
      </c>
      <c r="R30" s="230" t="e">
        <f t="shared" si="6"/>
        <v>#DIV/0!</v>
      </c>
      <c r="S30" s="230" t="e">
        <f t="shared" si="6"/>
        <v>#DIV/0!</v>
      </c>
    </row>
    <row r="31" spans="1:19" ht="22.5" x14ac:dyDescent="0.25">
      <c r="A31" s="59"/>
      <c r="B31" s="60" t="s">
        <v>52</v>
      </c>
      <c r="C31" s="59">
        <v>884</v>
      </c>
      <c r="D31" s="230">
        <f t="shared" si="3"/>
        <v>0</v>
      </c>
      <c r="E31" s="230">
        <f t="shared" ref="E31:G31" si="19">E32+E33</f>
        <v>0</v>
      </c>
      <c r="F31" s="230">
        <f t="shared" si="19"/>
        <v>0</v>
      </c>
      <c r="G31" s="230">
        <f t="shared" si="19"/>
        <v>0</v>
      </c>
      <c r="H31" s="230">
        <f t="shared" si="4"/>
        <v>0</v>
      </c>
      <c r="I31" s="230">
        <f t="shared" ref="I31:K31" si="20">I32+I33</f>
        <v>0</v>
      </c>
      <c r="J31" s="230">
        <f t="shared" si="20"/>
        <v>0</v>
      </c>
      <c r="K31" s="230">
        <f t="shared" si="20"/>
        <v>0</v>
      </c>
      <c r="L31" s="230">
        <f t="shared" si="5"/>
        <v>0</v>
      </c>
      <c r="M31" s="230">
        <f t="shared" ref="M31:O31" si="21">M32+M33</f>
        <v>0</v>
      </c>
      <c r="N31" s="230">
        <f t="shared" si="21"/>
        <v>0</v>
      </c>
      <c r="O31" s="230">
        <f t="shared" si="21"/>
        <v>0</v>
      </c>
      <c r="P31" s="230" t="e">
        <f t="shared" si="6"/>
        <v>#DIV/0!</v>
      </c>
      <c r="Q31" s="230" t="e">
        <f t="shared" si="6"/>
        <v>#DIV/0!</v>
      </c>
      <c r="R31" s="230" t="e">
        <f t="shared" si="6"/>
        <v>#DIV/0!</v>
      </c>
      <c r="S31" s="230" t="e">
        <f t="shared" si="6"/>
        <v>#DIV/0!</v>
      </c>
    </row>
    <row r="32" spans="1:19" x14ac:dyDescent="0.25">
      <c r="A32" s="36" t="s">
        <v>53</v>
      </c>
      <c r="B32" s="37" t="s">
        <v>54</v>
      </c>
      <c r="C32" s="36">
        <v>885</v>
      </c>
      <c r="D32" s="231">
        <f t="shared" si="3"/>
        <v>0</v>
      </c>
      <c r="E32" s="231"/>
      <c r="F32" s="231"/>
      <c r="G32" s="231"/>
      <c r="H32" s="231">
        <f t="shared" si="4"/>
        <v>0</v>
      </c>
      <c r="I32" s="231"/>
      <c r="J32" s="231"/>
      <c r="K32" s="231"/>
      <c r="L32" s="231">
        <f t="shared" si="5"/>
        <v>0</v>
      </c>
      <c r="M32" s="231"/>
      <c r="N32" s="231"/>
      <c r="O32" s="231"/>
      <c r="P32" s="231" t="e">
        <f t="shared" si="6"/>
        <v>#DIV/0!</v>
      </c>
      <c r="Q32" s="231" t="e">
        <f t="shared" si="6"/>
        <v>#DIV/0!</v>
      </c>
      <c r="R32" s="231" t="e">
        <f t="shared" si="6"/>
        <v>#DIV/0!</v>
      </c>
      <c r="S32" s="231" t="e">
        <f t="shared" si="6"/>
        <v>#DIV/0!</v>
      </c>
    </row>
    <row r="33" spans="1:19" ht="22.5" x14ac:dyDescent="0.25">
      <c r="A33" s="44" t="s">
        <v>53</v>
      </c>
      <c r="B33" s="45" t="s">
        <v>55</v>
      </c>
      <c r="C33" s="44">
        <v>886</v>
      </c>
      <c r="D33" s="233">
        <f t="shared" si="3"/>
        <v>0</v>
      </c>
      <c r="E33" s="233"/>
      <c r="F33" s="233"/>
      <c r="G33" s="233"/>
      <c r="H33" s="233">
        <f t="shared" si="4"/>
        <v>0</v>
      </c>
      <c r="I33" s="233"/>
      <c r="J33" s="233"/>
      <c r="K33" s="233"/>
      <c r="L33" s="233">
        <f t="shared" si="5"/>
        <v>0</v>
      </c>
      <c r="M33" s="233"/>
      <c r="N33" s="233"/>
      <c r="O33" s="233"/>
      <c r="P33" s="233" t="e">
        <f t="shared" si="6"/>
        <v>#DIV/0!</v>
      </c>
      <c r="Q33" s="233" t="e">
        <f t="shared" si="6"/>
        <v>#DIV/0!</v>
      </c>
      <c r="R33" s="233" t="e">
        <f t="shared" si="6"/>
        <v>#DIV/0!</v>
      </c>
      <c r="S33" s="233" t="e">
        <f t="shared" si="6"/>
        <v>#DIV/0!</v>
      </c>
    </row>
    <row r="34" spans="1:19" ht="22.5" x14ac:dyDescent="0.25">
      <c r="A34" s="55"/>
      <c r="B34" s="56" t="s">
        <v>56</v>
      </c>
      <c r="C34" s="55">
        <v>887</v>
      </c>
      <c r="D34" s="235">
        <f t="shared" si="3"/>
        <v>0</v>
      </c>
      <c r="E34" s="235">
        <f t="shared" ref="E34:G34" si="22">E18+E22+E26+E27+E28+E29+E30+E31</f>
        <v>0</v>
      </c>
      <c r="F34" s="235">
        <f t="shared" si="22"/>
        <v>0</v>
      </c>
      <c r="G34" s="235">
        <f t="shared" si="22"/>
        <v>0</v>
      </c>
      <c r="H34" s="235">
        <f t="shared" si="4"/>
        <v>0</v>
      </c>
      <c r="I34" s="235">
        <f t="shared" ref="I34:K34" si="23">I18+I22+I26+I27+I28+I29+I30+I31</f>
        <v>0</v>
      </c>
      <c r="J34" s="235">
        <f t="shared" si="23"/>
        <v>0</v>
      </c>
      <c r="K34" s="235">
        <f t="shared" si="23"/>
        <v>0</v>
      </c>
      <c r="L34" s="235">
        <f t="shared" si="5"/>
        <v>0</v>
      </c>
      <c r="M34" s="235">
        <f t="shared" ref="M34:O34" si="24">M18+M22+M26+M27+M28+M29+M30+M31</f>
        <v>0</v>
      </c>
      <c r="N34" s="235">
        <f t="shared" si="24"/>
        <v>0</v>
      </c>
      <c r="O34" s="235">
        <f t="shared" si="24"/>
        <v>0</v>
      </c>
      <c r="P34" s="235" t="e">
        <f t="shared" si="6"/>
        <v>#DIV/0!</v>
      </c>
      <c r="Q34" s="235" t="e">
        <f t="shared" si="6"/>
        <v>#DIV/0!</v>
      </c>
      <c r="R34" s="235" t="e">
        <f t="shared" si="6"/>
        <v>#DIV/0!</v>
      </c>
      <c r="S34" s="235" t="e">
        <f t="shared" si="6"/>
        <v>#DIV/0!</v>
      </c>
    </row>
    <row r="35" spans="1:19" x14ac:dyDescent="0.25">
      <c r="A35" s="59"/>
      <c r="B35" s="60" t="s">
        <v>57</v>
      </c>
      <c r="C35" s="59">
        <v>888</v>
      </c>
      <c r="D35" s="230">
        <f t="shared" si="3"/>
        <v>0</v>
      </c>
      <c r="E35" s="230">
        <f t="shared" ref="E35:G35" si="25">IF(E17&gt;E34,E17-E34,0)</f>
        <v>0</v>
      </c>
      <c r="F35" s="230">
        <f t="shared" si="25"/>
        <v>0</v>
      </c>
      <c r="G35" s="230">
        <f t="shared" si="25"/>
        <v>0</v>
      </c>
      <c r="H35" s="230">
        <f t="shared" si="4"/>
        <v>0</v>
      </c>
      <c r="I35" s="230">
        <f t="shared" ref="I35:K35" si="26">IF(I17&gt;I34,I17-I34,0)</f>
        <v>0</v>
      </c>
      <c r="J35" s="230">
        <f t="shared" si="26"/>
        <v>0</v>
      </c>
      <c r="K35" s="230">
        <f t="shared" si="26"/>
        <v>0</v>
      </c>
      <c r="L35" s="230">
        <f t="shared" si="5"/>
        <v>0</v>
      </c>
      <c r="M35" s="230">
        <f t="shared" ref="M35:O35" si="27">IF(M17&gt;M34,M17-M34,0)</f>
        <v>0</v>
      </c>
      <c r="N35" s="230">
        <f t="shared" si="27"/>
        <v>0</v>
      </c>
      <c r="O35" s="230">
        <f t="shared" si="27"/>
        <v>0</v>
      </c>
      <c r="P35" s="230" t="e">
        <f t="shared" si="6"/>
        <v>#DIV/0!</v>
      </c>
      <c r="Q35" s="230" t="e">
        <f t="shared" si="6"/>
        <v>#DIV/0!</v>
      </c>
      <c r="R35" s="230" t="e">
        <f t="shared" si="6"/>
        <v>#DIV/0!</v>
      </c>
      <c r="S35" s="230" t="e">
        <f t="shared" si="6"/>
        <v>#DIV/0!</v>
      </c>
    </row>
    <row r="36" spans="1:19" x14ac:dyDescent="0.25">
      <c r="A36" s="48"/>
      <c r="B36" s="49" t="s">
        <v>58</v>
      </c>
      <c r="C36" s="48">
        <v>889</v>
      </c>
      <c r="D36" s="230">
        <f t="shared" si="3"/>
        <v>0</v>
      </c>
      <c r="E36" s="230">
        <f t="shared" ref="E36:G36" si="28">IF(E17&lt;E34,E34-E17,0)</f>
        <v>0</v>
      </c>
      <c r="F36" s="230">
        <f t="shared" si="28"/>
        <v>0</v>
      </c>
      <c r="G36" s="230">
        <f t="shared" si="28"/>
        <v>0</v>
      </c>
      <c r="H36" s="230">
        <f t="shared" si="4"/>
        <v>0</v>
      </c>
      <c r="I36" s="230">
        <f t="shared" ref="I36:K36" si="29">IF(I17&lt;I34,I34-I17,0)</f>
        <v>0</v>
      </c>
      <c r="J36" s="230">
        <f t="shared" si="29"/>
        <v>0</v>
      </c>
      <c r="K36" s="230">
        <f t="shared" si="29"/>
        <v>0</v>
      </c>
      <c r="L36" s="230">
        <f t="shared" si="5"/>
        <v>0</v>
      </c>
      <c r="M36" s="230">
        <f t="shared" ref="M36:O36" si="30">IF(M17&lt;M34,M34-M17,0)</f>
        <v>0</v>
      </c>
      <c r="N36" s="230">
        <f t="shared" si="30"/>
        <v>0</v>
      </c>
      <c r="O36" s="230">
        <f t="shared" si="30"/>
        <v>0</v>
      </c>
      <c r="P36" s="230" t="e">
        <f t="shared" si="6"/>
        <v>#DIV/0!</v>
      </c>
      <c r="Q36" s="230" t="e">
        <f t="shared" si="6"/>
        <v>#DIV/0!</v>
      </c>
      <c r="R36" s="230" t="e">
        <f t="shared" si="6"/>
        <v>#DIV/0!</v>
      </c>
      <c r="S36" s="230" t="e">
        <f t="shared" si="6"/>
        <v>#DIV/0!</v>
      </c>
    </row>
    <row r="37" spans="1:19" x14ac:dyDescent="0.25">
      <c r="A37" s="53" t="s">
        <v>59</v>
      </c>
      <c r="B37" s="54" t="s">
        <v>60</v>
      </c>
      <c r="C37" s="53">
        <v>890</v>
      </c>
      <c r="D37" s="234">
        <f t="shared" si="3"/>
        <v>0</v>
      </c>
      <c r="E37" s="234"/>
      <c r="F37" s="234"/>
      <c r="G37" s="234"/>
      <c r="H37" s="234">
        <f t="shared" si="4"/>
        <v>0</v>
      </c>
      <c r="I37" s="234"/>
      <c r="J37" s="234"/>
      <c r="K37" s="234"/>
      <c r="L37" s="234">
        <f t="shared" si="5"/>
        <v>0</v>
      </c>
      <c r="M37" s="234"/>
      <c r="N37" s="234"/>
      <c r="O37" s="234"/>
      <c r="P37" s="234" t="e">
        <f t="shared" si="6"/>
        <v>#DIV/0!</v>
      </c>
      <c r="Q37" s="234" t="e">
        <f t="shared" si="6"/>
        <v>#DIV/0!</v>
      </c>
      <c r="R37" s="234" t="e">
        <f t="shared" si="6"/>
        <v>#DIV/0!</v>
      </c>
      <c r="S37" s="234" t="e">
        <f t="shared" si="6"/>
        <v>#DIV/0!</v>
      </c>
    </row>
    <row r="38" spans="1:19" ht="22.5" x14ac:dyDescent="0.25">
      <c r="A38" s="61" t="s">
        <v>59</v>
      </c>
      <c r="B38" s="62" t="s">
        <v>61</v>
      </c>
      <c r="C38" s="61">
        <v>891</v>
      </c>
      <c r="D38" s="236">
        <f t="shared" si="3"/>
        <v>0</v>
      </c>
      <c r="E38" s="236">
        <f t="shared" ref="E38:G38" si="31">IF(E35&gt;0,E35-E37,0)</f>
        <v>0</v>
      </c>
      <c r="F38" s="236">
        <f t="shared" si="31"/>
        <v>0</v>
      </c>
      <c r="G38" s="236">
        <f t="shared" si="31"/>
        <v>0</v>
      </c>
      <c r="H38" s="236">
        <f t="shared" si="4"/>
        <v>0</v>
      </c>
      <c r="I38" s="236">
        <f t="shared" ref="I38:K38" si="32">IF(I35&gt;0,I35-I37,0)</f>
        <v>0</v>
      </c>
      <c r="J38" s="236">
        <f t="shared" si="32"/>
        <v>0</v>
      </c>
      <c r="K38" s="236">
        <f t="shared" si="32"/>
        <v>0</v>
      </c>
      <c r="L38" s="236">
        <f t="shared" si="5"/>
        <v>0</v>
      </c>
      <c r="M38" s="236">
        <f t="shared" ref="M38:O38" si="33">IF(M35&gt;0,M35-M37,0)</f>
        <v>0</v>
      </c>
      <c r="N38" s="236">
        <f t="shared" si="33"/>
        <v>0</v>
      </c>
      <c r="O38" s="236">
        <f t="shared" si="33"/>
        <v>0</v>
      </c>
      <c r="P38" s="236" t="e">
        <f t="shared" si="6"/>
        <v>#DIV/0!</v>
      </c>
      <c r="Q38" s="236" t="e">
        <f t="shared" si="6"/>
        <v>#DIV/0!</v>
      </c>
      <c r="R38" s="236" t="e">
        <f t="shared" si="6"/>
        <v>#DIV/0!</v>
      </c>
      <c r="S38" s="236" t="e">
        <f t="shared" si="6"/>
        <v>#DIV/0!</v>
      </c>
    </row>
    <row r="39" spans="1:19" ht="22.5" x14ac:dyDescent="0.25">
      <c r="A39" s="64" t="s">
        <v>59</v>
      </c>
      <c r="B39" s="65" t="s">
        <v>62</v>
      </c>
      <c r="C39" s="64">
        <v>892</v>
      </c>
      <c r="D39" s="236">
        <f>SUM(E39:G39)</f>
        <v>0</v>
      </c>
      <c r="E39" s="236">
        <f t="shared" ref="E39:G39" si="34">IF(E36&gt;0,E36+E37,IF(E38&lt;0,ABS(E38),0))</f>
        <v>0</v>
      </c>
      <c r="F39" s="236">
        <f t="shared" si="34"/>
        <v>0</v>
      </c>
      <c r="G39" s="236">
        <f t="shared" si="34"/>
        <v>0</v>
      </c>
      <c r="H39" s="236">
        <f t="shared" si="4"/>
        <v>0</v>
      </c>
      <c r="I39" s="236">
        <f t="shared" ref="I39:K39" si="35">IF(I36&gt;0,I36+I37,IF(I38&lt;0,ABS(I38),0))</f>
        <v>0</v>
      </c>
      <c r="J39" s="236">
        <f t="shared" si="35"/>
        <v>0</v>
      </c>
      <c r="K39" s="236">
        <f t="shared" si="35"/>
        <v>0</v>
      </c>
      <c r="L39" s="236">
        <f t="shared" si="5"/>
        <v>0</v>
      </c>
      <c r="M39" s="236">
        <f t="shared" ref="M39:O39" si="36">IF(M36&gt;0,M36+M37,IF(M38&lt;0,ABS(M38),0))</f>
        <v>0</v>
      </c>
      <c r="N39" s="236">
        <f t="shared" si="36"/>
        <v>0</v>
      </c>
      <c r="O39" s="236">
        <f t="shared" si="36"/>
        <v>0</v>
      </c>
      <c r="P39" s="236" t="e">
        <f t="shared" si="6"/>
        <v>#DIV/0!</v>
      </c>
      <c r="Q39" s="236" t="e">
        <f t="shared" si="6"/>
        <v>#DIV/0!</v>
      </c>
      <c r="R39" s="236" t="e">
        <f t="shared" si="6"/>
        <v>#DIV/0!</v>
      </c>
      <c r="S39" s="236" t="e">
        <f t="shared" si="6"/>
        <v>#DIV/0!</v>
      </c>
    </row>
    <row r="40" spans="1:19" ht="33.75" x14ac:dyDescent="0.25">
      <c r="A40" s="48"/>
      <c r="B40" s="49" t="s">
        <v>63</v>
      </c>
      <c r="C40" s="48">
        <v>893</v>
      </c>
      <c r="D40" s="230">
        <f t="shared" si="3"/>
        <v>0</v>
      </c>
      <c r="E40" s="230"/>
      <c r="F40" s="230"/>
      <c r="G40" s="230"/>
      <c r="H40" s="230">
        <f t="shared" si="4"/>
        <v>0</v>
      </c>
      <c r="I40" s="230"/>
      <c r="J40" s="230"/>
      <c r="K40" s="230"/>
      <c r="L40" s="230">
        <f t="shared" si="5"/>
        <v>0</v>
      </c>
      <c r="M40" s="230"/>
      <c r="N40" s="230"/>
      <c r="O40" s="230"/>
      <c r="P40" s="230" t="e">
        <f t="shared" si="6"/>
        <v>#DIV/0!</v>
      </c>
      <c r="Q40" s="230" t="e">
        <f t="shared" si="6"/>
        <v>#DIV/0!</v>
      </c>
      <c r="R40" s="230" t="e">
        <f t="shared" si="6"/>
        <v>#DIV/0!</v>
      </c>
      <c r="S40" s="230" t="e">
        <f t="shared" si="6"/>
        <v>#DIV/0!</v>
      </c>
    </row>
    <row r="41" spans="1:19" ht="33.75" x14ac:dyDescent="0.25">
      <c r="A41" s="48"/>
      <c r="B41" s="49" t="s">
        <v>64</v>
      </c>
      <c r="C41" s="48">
        <v>894</v>
      </c>
      <c r="D41" s="34">
        <f t="shared" si="3"/>
        <v>0</v>
      </c>
      <c r="E41" s="34"/>
      <c r="F41" s="34"/>
      <c r="G41" s="34"/>
      <c r="H41" s="34">
        <f t="shared" si="4"/>
        <v>0</v>
      </c>
      <c r="I41" s="34"/>
      <c r="J41" s="34"/>
      <c r="K41" s="34"/>
      <c r="L41" s="34">
        <f t="shared" si="5"/>
        <v>0</v>
      </c>
      <c r="M41" s="34"/>
      <c r="N41" s="34"/>
      <c r="O41" s="34"/>
      <c r="P41" s="230" t="e">
        <f t="shared" si="6"/>
        <v>#DIV/0!</v>
      </c>
      <c r="Q41" s="230" t="e">
        <f t="shared" si="6"/>
        <v>#DIV/0!</v>
      </c>
      <c r="R41" s="230" t="e">
        <f t="shared" si="6"/>
        <v>#DIV/0!</v>
      </c>
      <c r="S41" s="230" t="e">
        <f t="shared" si="6"/>
        <v>#DIV/0!</v>
      </c>
    </row>
    <row r="42" spans="1:19" x14ac:dyDescent="0.25">
      <c r="A42" s="48"/>
      <c r="B42" s="49" t="s">
        <v>65</v>
      </c>
      <c r="C42" s="48">
        <v>895</v>
      </c>
      <c r="D42" s="34">
        <f t="shared" si="3"/>
        <v>0</v>
      </c>
      <c r="E42" s="34"/>
      <c r="F42" s="34"/>
      <c r="G42" s="34"/>
      <c r="H42" s="34">
        <f t="shared" si="4"/>
        <v>0</v>
      </c>
      <c r="I42" s="34"/>
      <c r="J42" s="34"/>
      <c r="K42" s="34"/>
      <c r="L42" s="34">
        <f t="shared" si="5"/>
        <v>0</v>
      </c>
      <c r="M42" s="34"/>
      <c r="N42" s="34"/>
      <c r="O42" s="34"/>
      <c r="P42" s="230" t="e">
        <f t="shared" si="6"/>
        <v>#DIV/0!</v>
      </c>
      <c r="Q42" s="230" t="e">
        <f t="shared" si="6"/>
        <v>#DIV/0!</v>
      </c>
      <c r="R42" s="230" t="e">
        <f t="shared" si="6"/>
        <v>#DIV/0!</v>
      </c>
      <c r="S42" s="230" t="e">
        <f t="shared" si="6"/>
        <v>#DIV/0!</v>
      </c>
    </row>
    <row r="43" spans="1:19" x14ac:dyDescent="0.25">
      <c r="A43" s="66"/>
      <c r="B43" s="67"/>
      <c r="C43" s="66"/>
      <c r="D43" s="237"/>
      <c r="E43" s="238"/>
      <c r="F43" s="238"/>
      <c r="G43" s="239"/>
      <c r="H43" s="237"/>
      <c r="I43" s="238"/>
      <c r="J43" s="238"/>
      <c r="K43" s="239"/>
      <c r="L43" s="237"/>
      <c r="M43" s="238"/>
      <c r="N43" s="238"/>
      <c r="O43" s="239"/>
      <c r="P43" s="240"/>
      <c r="Q43" s="241"/>
      <c r="R43" s="241"/>
      <c r="S43" s="242"/>
    </row>
    <row r="44" spans="1:19" s="225" customFormat="1" ht="28.5" customHeight="1" x14ac:dyDescent="0.25">
      <c r="A44" s="23"/>
      <c r="B44" s="224"/>
      <c r="C44" s="24"/>
      <c r="D44" s="308" t="s">
        <v>90</v>
      </c>
      <c r="E44" s="309"/>
      <c r="F44" s="309"/>
      <c r="G44" s="310"/>
      <c r="H44" s="308" t="s">
        <v>91</v>
      </c>
      <c r="I44" s="309"/>
      <c r="J44" s="309"/>
      <c r="K44" s="310"/>
      <c r="L44" s="311" t="s">
        <v>15</v>
      </c>
      <c r="M44" s="312"/>
      <c r="N44" s="312"/>
      <c r="O44" s="313"/>
      <c r="P44" s="314" t="s">
        <v>92</v>
      </c>
      <c r="Q44" s="315"/>
      <c r="R44" s="315"/>
      <c r="S44" s="316"/>
    </row>
    <row r="45" spans="1:19" ht="60" customHeight="1" x14ac:dyDescent="0.25">
      <c r="A45" s="27"/>
      <c r="B45" s="27"/>
      <c r="C45" s="27"/>
      <c r="D45" s="226" t="s">
        <v>94</v>
      </c>
      <c r="E45" s="227" t="s">
        <v>95</v>
      </c>
      <c r="F45" s="227" t="s">
        <v>96</v>
      </c>
      <c r="G45" s="227" t="s">
        <v>97</v>
      </c>
      <c r="H45" s="226" t="s">
        <v>94</v>
      </c>
      <c r="I45" s="227" t="s">
        <v>95</v>
      </c>
      <c r="J45" s="227" t="s">
        <v>96</v>
      </c>
      <c r="K45" s="227" t="s">
        <v>97</v>
      </c>
      <c r="L45" s="243" t="s">
        <v>94</v>
      </c>
      <c r="M45" s="228" t="s">
        <v>95</v>
      </c>
      <c r="N45" s="228" t="s">
        <v>96</v>
      </c>
      <c r="O45" s="228" t="s">
        <v>97</v>
      </c>
      <c r="P45" s="226" t="s">
        <v>98</v>
      </c>
      <c r="Q45" s="226" t="s">
        <v>99</v>
      </c>
      <c r="R45" s="226" t="s">
        <v>100</v>
      </c>
      <c r="S45" s="226" t="s">
        <v>101</v>
      </c>
    </row>
    <row r="46" spans="1:19" x14ac:dyDescent="0.25">
      <c r="A46" s="69"/>
      <c r="B46" s="70" t="s">
        <v>68</v>
      </c>
      <c r="C46" s="69" t="s">
        <v>69</v>
      </c>
      <c r="D46" s="71" t="e">
        <f t="shared" ref="D46:O46" si="37">D17/D41</f>
        <v>#DIV/0!</v>
      </c>
      <c r="E46" s="71" t="e">
        <f t="shared" si="37"/>
        <v>#DIV/0!</v>
      </c>
      <c r="F46" s="71" t="e">
        <f t="shared" si="37"/>
        <v>#DIV/0!</v>
      </c>
      <c r="G46" s="71" t="e">
        <f t="shared" si="37"/>
        <v>#DIV/0!</v>
      </c>
      <c r="H46" s="71" t="e">
        <f t="shared" si="37"/>
        <v>#DIV/0!</v>
      </c>
      <c r="I46" s="71" t="e">
        <f t="shared" si="37"/>
        <v>#DIV/0!</v>
      </c>
      <c r="J46" s="71" t="e">
        <f t="shared" si="37"/>
        <v>#DIV/0!</v>
      </c>
      <c r="K46" s="71" t="e">
        <f t="shared" si="37"/>
        <v>#DIV/0!</v>
      </c>
      <c r="L46" s="71" t="e">
        <f t="shared" si="37"/>
        <v>#DIV/0!</v>
      </c>
      <c r="M46" s="71" t="e">
        <f t="shared" si="37"/>
        <v>#DIV/0!</v>
      </c>
      <c r="N46" s="71" t="e">
        <f t="shared" si="37"/>
        <v>#DIV/0!</v>
      </c>
      <c r="O46" s="71" t="e">
        <f t="shared" si="37"/>
        <v>#DIV/0!</v>
      </c>
      <c r="P46" s="231" t="e">
        <f t="shared" ref="P46:S55" si="38">L46/H46*100</f>
        <v>#DIV/0!</v>
      </c>
      <c r="Q46" s="231" t="e">
        <f t="shared" si="38"/>
        <v>#DIV/0!</v>
      </c>
      <c r="R46" s="231" t="e">
        <f t="shared" si="38"/>
        <v>#DIV/0!</v>
      </c>
      <c r="S46" s="231" t="e">
        <f t="shared" si="38"/>
        <v>#DIV/0!</v>
      </c>
    </row>
    <row r="47" spans="1:19" x14ac:dyDescent="0.25">
      <c r="A47" s="73"/>
      <c r="B47" s="74" t="s">
        <v>70</v>
      </c>
      <c r="C47" s="73" t="s">
        <v>71</v>
      </c>
      <c r="D47" s="42" t="e">
        <f>D34/D41</f>
        <v>#DIV/0!</v>
      </c>
      <c r="E47" s="42" t="e">
        <f t="shared" ref="E47:O47" si="39">E34/E41</f>
        <v>#DIV/0!</v>
      </c>
      <c r="F47" s="42" t="e">
        <f t="shared" si="39"/>
        <v>#DIV/0!</v>
      </c>
      <c r="G47" s="42" t="e">
        <f t="shared" si="39"/>
        <v>#DIV/0!</v>
      </c>
      <c r="H47" s="42" t="e">
        <f t="shared" si="39"/>
        <v>#DIV/0!</v>
      </c>
      <c r="I47" s="42" t="e">
        <f t="shared" si="39"/>
        <v>#DIV/0!</v>
      </c>
      <c r="J47" s="42" t="e">
        <f t="shared" si="39"/>
        <v>#DIV/0!</v>
      </c>
      <c r="K47" s="42" t="e">
        <f t="shared" si="39"/>
        <v>#DIV/0!</v>
      </c>
      <c r="L47" s="42" t="e">
        <f t="shared" si="39"/>
        <v>#DIV/0!</v>
      </c>
      <c r="M47" s="42" t="e">
        <f t="shared" si="39"/>
        <v>#DIV/0!</v>
      </c>
      <c r="N47" s="42" t="e">
        <f t="shared" si="39"/>
        <v>#DIV/0!</v>
      </c>
      <c r="O47" s="42" t="e">
        <f t="shared" si="39"/>
        <v>#DIV/0!</v>
      </c>
      <c r="P47" s="232" t="e">
        <f t="shared" si="38"/>
        <v>#DIV/0!</v>
      </c>
      <c r="Q47" s="232" t="e">
        <f t="shared" si="38"/>
        <v>#DIV/0!</v>
      </c>
      <c r="R47" s="232" t="e">
        <f t="shared" si="38"/>
        <v>#DIV/0!</v>
      </c>
      <c r="S47" s="232" t="e">
        <f t="shared" si="38"/>
        <v>#DIV/0!</v>
      </c>
    </row>
    <row r="48" spans="1:19" x14ac:dyDescent="0.25">
      <c r="A48" s="73"/>
      <c r="B48" s="74" t="s">
        <v>72</v>
      </c>
      <c r="C48" s="73" t="s">
        <v>73</v>
      </c>
      <c r="D48" s="42" t="e">
        <f>D22/D41</f>
        <v>#DIV/0!</v>
      </c>
      <c r="E48" s="42" t="e">
        <f t="shared" ref="E48:O48" si="40">E22/E41</f>
        <v>#DIV/0!</v>
      </c>
      <c r="F48" s="42" t="e">
        <f t="shared" si="40"/>
        <v>#DIV/0!</v>
      </c>
      <c r="G48" s="42" t="e">
        <f t="shared" si="40"/>
        <v>#DIV/0!</v>
      </c>
      <c r="H48" s="42" t="e">
        <f t="shared" si="40"/>
        <v>#DIV/0!</v>
      </c>
      <c r="I48" s="42" t="e">
        <f t="shared" si="40"/>
        <v>#DIV/0!</v>
      </c>
      <c r="J48" s="42" t="e">
        <f t="shared" si="40"/>
        <v>#DIV/0!</v>
      </c>
      <c r="K48" s="42" t="e">
        <f t="shared" si="40"/>
        <v>#DIV/0!</v>
      </c>
      <c r="L48" s="42" t="e">
        <f t="shared" si="40"/>
        <v>#DIV/0!</v>
      </c>
      <c r="M48" s="42" t="e">
        <f t="shared" si="40"/>
        <v>#DIV/0!</v>
      </c>
      <c r="N48" s="42" t="e">
        <f t="shared" si="40"/>
        <v>#DIV/0!</v>
      </c>
      <c r="O48" s="42" t="e">
        <f t="shared" si="40"/>
        <v>#DIV/0!</v>
      </c>
      <c r="P48" s="232" t="e">
        <f t="shared" si="38"/>
        <v>#DIV/0!</v>
      </c>
      <c r="Q48" s="232" t="e">
        <f t="shared" si="38"/>
        <v>#DIV/0!</v>
      </c>
      <c r="R48" s="232" t="e">
        <f t="shared" si="38"/>
        <v>#DIV/0!</v>
      </c>
      <c r="S48" s="232" t="e">
        <f t="shared" si="38"/>
        <v>#DIV/0!</v>
      </c>
    </row>
    <row r="49" spans="1:19" ht="23.25" x14ac:dyDescent="0.25">
      <c r="A49" s="73"/>
      <c r="B49" s="74" t="s">
        <v>74</v>
      </c>
      <c r="C49" s="73" t="s">
        <v>75</v>
      </c>
      <c r="D49" s="43" t="e">
        <f>D22/D34*100</f>
        <v>#DIV/0!</v>
      </c>
      <c r="E49" s="43" t="e">
        <f t="shared" ref="E49:O49" si="41">E22/E34*100</f>
        <v>#DIV/0!</v>
      </c>
      <c r="F49" s="43" t="e">
        <f t="shared" si="41"/>
        <v>#DIV/0!</v>
      </c>
      <c r="G49" s="43" t="e">
        <f t="shared" si="41"/>
        <v>#DIV/0!</v>
      </c>
      <c r="H49" s="43" t="e">
        <f t="shared" si="41"/>
        <v>#DIV/0!</v>
      </c>
      <c r="I49" s="43" t="e">
        <f t="shared" si="41"/>
        <v>#DIV/0!</v>
      </c>
      <c r="J49" s="43" t="e">
        <f t="shared" si="41"/>
        <v>#DIV/0!</v>
      </c>
      <c r="K49" s="43" t="e">
        <f t="shared" si="41"/>
        <v>#DIV/0!</v>
      </c>
      <c r="L49" s="43" t="e">
        <f t="shared" si="41"/>
        <v>#DIV/0!</v>
      </c>
      <c r="M49" s="43" t="e">
        <f t="shared" si="41"/>
        <v>#DIV/0!</v>
      </c>
      <c r="N49" s="43" t="e">
        <f t="shared" si="41"/>
        <v>#DIV/0!</v>
      </c>
      <c r="O49" s="43" t="e">
        <f t="shared" si="41"/>
        <v>#DIV/0!</v>
      </c>
      <c r="P49" s="232" t="e">
        <f t="shared" si="38"/>
        <v>#DIV/0!</v>
      </c>
      <c r="Q49" s="232" t="e">
        <f t="shared" si="38"/>
        <v>#DIV/0!</v>
      </c>
      <c r="R49" s="232" t="e">
        <f t="shared" si="38"/>
        <v>#DIV/0!</v>
      </c>
      <c r="S49" s="232" t="e">
        <f t="shared" si="38"/>
        <v>#DIV/0!</v>
      </c>
    </row>
    <row r="50" spans="1:19" ht="23.25" x14ac:dyDescent="0.25">
      <c r="A50" s="73"/>
      <c r="B50" s="75" t="s">
        <v>76</v>
      </c>
      <c r="C50" s="73" t="s">
        <v>77</v>
      </c>
      <c r="D50" s="43" t="e">
        <f>D20/D34*100</f>
        <v>#DIV/0!</v>
      </c>
      <c r="E50" s="43" t="e">
        <f t="shared" ref="E50:O50" si="42">E20/E34*100</f>
        <v>#DIV/0!</v>
      </c>
      <c r="F50" s="43" t="e">
        <f t="shared" si="42"/>
        <v>#DIV/0!</v>
      </c>
      <c r="G50" s="43" t="e">
        <f t="shared" si="42"/>
        <v>#DIV/0!</v>
      </c>
      <c r="H50" s="43" t="e">
        <f t="shared" si="42"/>
        <v>#DIV/0!</v>
      </c>
      <c r="I50" s="43" t="e">
        <f t="shared" si="42"/>
        <v>#DIV/0!</v>
      </c>
      <c r="J50" s="43" t="e">
        <f t="shared" si="42"/>
        <v>#DIV/0!</v>
      </c>
      <c r="K50" s="43" t="e">
        <f t="shared" si="42"/>
        <v>#DIV/0!</v>
      </c>
      <c r="L50" s="43" t="e">
        <f t="shared" si="42"/>
        <v>#DIV/0!</v>
      </c>
      <c r="M50" s="43" t="e">
        <f t="shared" si="42"/>
        <v>#DIV/0!</v>
      </c>
      <c r="N50" s="43" t="e">
        <f t="shared" si="42"/>
        <v>#DIV/0!</v>
      </c>
      <c r="O50" s="43" t="e">
        <f t="shared" si="42"/>
        <v>#DIV/0!</v>
      </c>
      <c r="P50" s="232" t="e">
        <f t="shared" si="38"/>
        <v>#DIV/0!</v>
      </c>
      <c r="Q50" s="232" t="e">
        <f t="shared" si="38"/>
        <v>#DIV/0!</v>
      </c>
      <c r="R50" s="232" t="e">
        <f t="shared" si="38"/>
        <v>#DIV/0!</v>
      </c>
      <c r="S50" s="232" t="e">
        <f t="shared" si="38"/>
        <v>#DIV/0!</v>
      </c>
    </row>
    <row r="51" spans="1:19" ht="23.25" x14ac:dyDescent="0.25">
      <c r="A51" s="73"/>
      <c r="B51" s="75" t="s">
        <v>78</v>
      </c>
      <c r="C51" s="73" t="s">
        <v>79</v>
      </c>
      <c r="D51" s="43" t="e">
        <f>D21/D34*100</f>
        <v>#DIV/0!</v>
      </c>
      <c r="E51" s="43" t="e">
        <f t="shared" ref="E51:O51" si="43">E21/E34*100</f>
        <v>#DIV/0!</v>
      </c>
      <c r="F51" s="43" t="e">
        <f t="shared" si="43"/>
        <v>#DIV/0!</v>
      </c>
      <c r="G51" s="43" t="e">
        <f t="shared" si="43"/>
        <v>#DIV/0!</v>
      </c>
      <c r="H51" s="43" t="e">
        <f t="shared" si="43"/>
        <v>#DIV/0!</v>
      </c>
      <c r="I51" s="43" t="e">
        <f t="shared" si="43"/>
        <v>#DIV/0!</v>
      </c>
      <c r="J51" s="43" t="e">
        <f t="shared" si="43"/>
        <v>#DIV/0!</v>
      </c>
      <c r="K51" s="43" t="e">
        <f t="shared" si="43"/>
        <v>#DIV/0!</v>
      </c>
      <c r="L51" s="43" t="e">
        <f t="shared" si="43"/>
        <v>#DIV/0!</v>
      </c>
      <c r="M51" s="43" t="e">
        <f t="shared" si="43"/>
        <v>#DIV/0!</v>
      </c>
      <c r="N51" s="43" t="e">
        <f t="shared" si="43"/>
        <v>#DIV/0!</v>
      </c>
      <c r="O51" s="43" t="e">
        <f t="shared" si="43"/>
        <v>#DIV/0!</v>
      </c>
      <c r="P51" s="232" t="e">
        <f t="shared" si="38"/>
        <v>#DIV/0!</v>
      </c>
      <c r="Q51" s="232" t="e">
        <f t="shared" si="38"/>
        <v>#DIV/0!</v>
      </c>
      <c r="R51" s="232" t="e">
        <f t="shared" si="38"/>
        <v>#DIV/0!</v>
      </c>
      <c r="S51" s="232" t="e">
        <f t="shared" si="38"/>
        <v>#DIV/0!</v>
      </c>
    </row>
    <row r="52" spans="1:19" ht="23.25" x14ac:dyDescent="0.25">
      <c r="A52" s="76"/>
      <c r="B52" s="77" t="s">
        <v>80</v>
      </c>
      <c r="C52" s="76" t="s">
        <v>81</v>
      </c>
      <c r="D52" s="43" t="e">
        <f>D38/D17*100</f>
        <v>#DIV/0!</v>
      </c>
      <c r="E52" s="43" t="e">
        <f t="shared" ref="E52:O52" si="44">E38/E17*100</f>
        <v>#DIV/0!</v>
      </c>
      <c r="F52" s="43" t="e">
        <f t="shared" si="44"/>
        <v>#DIV/0!</v>
      </c>
      <c r="G52" s="43" t="e">
        <f t="shared" si="44"/>
        <v>#DIV/0!</v>
      </c>
      <c r="H52" s="43" t="e">
        <f t="shared" si="44"/>
        <v>#DIV/0!</v>
      </c>
      <c r="I52" s="43" t="e">
        <f t="shared" si="44"/>
        <v>#DIV/0!</v>
      </c>
      <c r="J52" s="43" t="e">
        <f t="shared" si="44"/>
        <v>#DIV/0!</v>
      </c>
      <c r="K52" s="43" t="e">
        <f t="shared" si="44"/>
        <v>#DIV/0!</v>
      </c>
      <c r="L52" s="43" t="e">
        <f t="shared" si="44"/>
        <v>#DIV/0!</v>
      </c>
      <c r="M52" s="43" t="e">
        <f t="shared" si="44"/>
        <v>#DIV/0!</v>
      </c>
      <c r="N52" s="43" t="e">
        <f t="shared" si="44"/>
        <v>#DIV/0!</v>
      </c>
      <c r="O52" s="43" t="e">
        <f t="shared" si="44"/>
        <v>#DIV/0!</v>
      </c>
      <c r="P52" s="232" t="e">
        <f t="shared" si="38"/>
        <v>#DIV/0!</v>
      </c>
      <c r="Q52" s="232" t="e">
        <f t="shared" si="38"/>
        <v>#DIV/0!</v>
      </c>
      <c r="R52" s="232" t="e">
        <f t="shared" si="38"/>
        <v>#DIV/0!</v>
      </c>
      <c r="S52" s="232" t="e">
        <f t="shared" si="38"/>
        <v>#DIV/0!</v>
      </c>
    </row>
    <row r="53" spans="1:19" ht="23.25" x14ac:dyDescent="0.25">
      <c r="A53" s="76"/>
      <c r="B53" s="77" t="s">
        <v>82</v>
      </c>
      <c r="C53" s="76" t="s">
        <v>83</v>
      </c>
      <c r="D53" s="43" t="e">
        <f>D39/D17*100</f>
        <v>#DIV/0!</v>
      </c>
      <c r="E53" s="43" t="e">
        <f t="shared" ref="E53:O53" si="45">E39/E17*100</f>
        <v>#DIV/0!</v>
      </c>
      <c r="F53" s="43" t="e">
        <f t="shared" si="45"/>
        <v>#DIV/0!</v>
      </c>
      <c r="G53" s="43" t="e">
        <f t="shared" si="45"/>
        <v>#DIV/0!</v>
      </c>
      <c r="H53" s="43" t="e">
        <f t="shared" si="45"/>
        <v>#DIV/0!</v>
      </c>
      <c r="I53" s="43" t="e">
        <f t="shared" si="45"/>
        <v>#DIV/0!</v>
      </c>
      <c r="J53" s="43" t="e">
        <f t="shared" si="45"/>
        <v>#DIV/0!</v>
      </c>
      <c r="K53" s="43" t="e">
        <f t="shared" si="45"/>
        <v>#DIV/0!</v>
      </c>
      <c r="L53" s="43" t="e">
        <f t="shared" si="45"/>
        <v>#DIV/0!</v>
      </c>
      <c r="M53" s="43" t="e">
        <f t="shared" si="45"/>
        <v>#DIV/0!</v>
      </c>
      <c r="N53" s="43" t="e">
        <f t="shared" si="45"/>
        <v>#DIV/0!</v>
      </c>
      <c r="O53" s="43" t="e">
        <f t="shared" si="45"/>
        <v>#DIV/0!</v>
      </c>
      <c r="P53" s="232" t="e">
        <f t="shared" si="38"/>
        <v>#DIV/0!</v>
      </c>
      <c r="Q53" s="232" t="e">
        <f t="shared" si="38"/>
        <v>#DIV/0!</v>
      </c>
      <c r="R53" s="232" t="e">
        <f t="shared" si="38"/>
        <v>#DIV/0!</v>
      </c>
      <c r="S53" s="232" t="e">
        <f t="shared" si="38"/>
        <v>#DIV/0!</v>
      </c>
    </row>
    <row r="54" spans="1:19" ht="23.25" x14ac:dyDescent="0.25">
      <c r="A54" s="73"/>
      <c r="B54" s="74" t="s">
        <v>84</v>
      </c>
      <c r="C54" s="73" t="s">
        <v>85</v>
      </c>
      <c r="D54" s="42" t="e">
        <f>D38/D41</f>
        <v>#DIV/0!</v>
      </c>
      <c r="E54" s="42" t="e">
        <f t="shared" ref="E54:O54" si="46">E38/E41</f>
        <v>#DIV/0!</v>
      </c>
      <c r="F54" s="42" t="e">
        <f t="shared" si="46"/>
        <v>#DIV/0!</v>
      </c>
      <c r="G54" s="42" t="e">
        <f t="shared" si="46"/>
        <v>#DIV/0!</v>
      </c>
      <c r="H54" s="42" t="e">
        <f t="shared" si="46"/>
        <v>#DIV/0!</v>
      </c>
      <c r="I54" s="42" t="e">
        <f t="shared" si="46"/>
        <v>#DIV/0!</v>
      </c>
      <c r="J54" s="42" t="e">
        <f t="shared" si="46"/>
        <v>#DIV/0!</v>
      </c>
      <c r="K54" s="42" t="e">
        <f t="shared" si="46"/>
        <v>#DIV/0!</v>
      </c>
      <c r="L54" s="42" t="e">
        <f t="shared" si="46"/>
        <v>#DIV/0!</v>
      </c>
      <c r="M54" s="42" t="e">
        <f t="shared" si="46"/>
        <v>#DIV/0!</v>
      </c>
      <c r="N54" s="42" t="e">
        <f t="shared" si="46"/>
        <v>#DIV/0!</v>
      </c>
      <c r="O54" s="42" t="e">
        <f t="shared" si="46"/>
        <v>#DIV/0!</v>
      </c>
      <c r="P54" s="232" t="e">
        <f t="shared" si="38"/>
        <v>#DIV/0!</v>
      </c>
      <c r="Q54" s="232" t="e">
        <f t="shared" si="38"/>
        <v>#DIV/0!</v>
      </c>
      <c r="R54" s="232" t="e">
        <f t="shared" si="38"/>
        <v>#DIV/0!</v>
      </c>
      <c r="S54" s="232" t="e">
        <f t="shared" si="38"/>
        <v>#DIV/0!</v>
      </c>
    </row>
    <row r="55" spans="1:19" ht="23.25" x14ac:dyDescent="0.25">
      <c r="A55" s="78"/>
      <c r="B55" s="79" t="s">
        <v>86</v>
      </c>
      <c r="C55" s="78" t="s">
        <v>87</v>
      </c>
      <c r="D55" s="46" t="e">
        <f>D39/D41</f>
        <v>#DIV/0!</v>
      </c>
      <c r="E55" s="46" t="e">
        <f t="shared" ref="E55:O55" si="47">E39/E41</f>
        <v>#DIV/0!</v>
      </c>
      <c r="F55" s="46" t="e">
        <f t="shared" si="47"/>
        <v>#DIV/0!</v>
      </c>
      <c r="G55" s="46" t="e">
        <f t="shared" si="47"/>
        <v>#DIV/0!</v>
      </c>
      <c r="H55" s="46" t="e">
        <f t="shared" si="47"/>
        <v>#DIV/0!</v>
      </c>
      <c r="I55" s="46" t="e">
        <f t="shared" si="47"/>
        <v>#DIV/0!</v>
      </c>
      <c r="J55" s="46" t="e">
        <f t="shared" si="47"/>
        <v>#DIV/0!</v>
      </c>
      <c r="K55" s="46" t="e">
        <f t="shared" si="47"/>
        <v>#DIV/0!</v>
      </c>
      <c r="L55" s="46" t="e">
        <f t="shared" si="47"/>
        <v>#DIV/0!</v>
      </c>
      <c r="M55" s="46" t="e">
        <f t="shared" si="47"/>
        <v>#DIV/0!</v>
      </c>
      <c r="N55" s="46" t="e">
        <f t="shared" si="47"/>
        <v>#DIV/0!</v>
      </c>
      <c r="O55" s="46" t="e">
        <f t="shared" si="47"/>
        <v>#DIV/0!</v>
      </c>
      <c r="P55" s="233" t="e">
        <f t="shared" si="38"/>
        <v>#DIV/0!</v>
      </c>
      <c r="Q55" s="233" t="e">
        <f t="shared" si="38"/>
        <v>#DIV/0!</v>
      </c>
      <c r="R55" s="233" t="e">
        <f t="shared" si="38"/>
        <v>#DIV/0!</v>
      </c>
      <c r="S55" s="233" t="e">
        <f t="shared" si="38"/>
        <v>#DIV/0!</v>
      </c>
    </row>
    <row r="56" spans="1:19" x14ac:dyDescent="0.25">
      <c r="A56" s="80"/>
      <c r="B56" s="81"/>
      <c r="C56" s="80"/>
    </row>
    <row r="57" spans="1:19" x14ac:dyDescent="0.25">
      <c r="A57" s="80"/>
      <c r="B57" s="81"/>
      <c r="C57" s="80"/>
    </row>
    <row r="58" spans="1:19" x14ac:dyDescent="0.25">
      <c r="A58" s="80"/>
      <c r="B58" s="81"/>
      <c r="C58" s="80"/>
    </row>
    <row r="59" spans="1:19" x14ac:dyDescent="0.25">
      <c r="A59" s="80"/>
      <c r="B59" s="81"/>
      <c r="C59" s="80"/>
    </row>
    <row r="60" spans="1:19" x14ac:dyDescent="0.25">
      <c r="A60" s="80"/>
      <c r="B60" s="81"/>
      <c r="C60" s="80"/>
    </row>
  </sheetData>
  <mergeCells count="9">
    <mergeCell ref="D44:G44"/>
    <mergeCell ref="H44:K44"/>
    <mergeCell ref="L44:O44"/>
    <mergeCell ref="P44:S44"/>
    <mergeCell ref="E1:H1"/>
    <mergeCell ref="D4:G4"/>
    <mergeCell ref="H4:K4"/>
    <mergeCell ref="L4:O4"/>
    <mergeCell ref="P4:S4"/>
  </mergeCells>
  <conditionalFormatting sqref="A52:C53">
    <cfRule type="expression" dxfId="0" priority="1" stopIfTrue="1">
      <formula>ISERROR(A52)</formula>
    </cfRule>
  </conditionalFormatting>
  <pageMargins left="0.70866141732283472" right="0.70866141732283472" top="0.74803149606299213" bottom="0.74803149606299213" header="0.31496062992125984" footer="0.31496062992125984"/>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7C581-7B2B-4016-8DB3-2DAEDA54FFB3}">
  <sheetPr>
    <pageSetUpPr fitToPage="1"/>
  </sheetPr>
  <dimension ref="A1:M51"/>
  <sheetViews>
    <sheetView workbookViewId="0">
      <pane xSplit="3" ySplit="5" topLeftCell="D43" activePane="bottomRight" state="frozen"/>
      <selection pane="topRight" activeCell="D1" sqref="D1"/>
      <selection pane="bottomLeft" activeCell="A6" sqref="A6"/>
      <selection pane="bottomRight" activeCell="B2" sqref="B2"/>
    </sheetView>
  </sheetViews>
  <sheetFormatPr defaultRowHeight="15" x14ac:dyDescent="0.25"/>
  <cols>
    <col min="1" max="1" width="11.7109375" style="84" customWidth="1"/>
    <col min="2" max="2" width="46.7109375" style="99" customWidth="1"/>
    <col min="3" max="3" width="11.7109375" style="84" customWidth="1"/>
    <col min="4" max="13" width="13" customWidth="1"/>
  </cols>
  <sheetData>
    <row r="1" spans="1:13" x14ac:dyDescent="0.25">
      <c r="A1" s="20" t="s">
        <v>7</v>
      </c>
      <c r="B1" s="83"/>
    </row>
    <row r="2" spans="1:13" x14ac:dyDescent="0.25">
      <c r="A2" s="85" t="s">
        <v>492</v>
      </c>
      <c r="B2" s="85"/>
      <c r="C2" s="85"/>
    </row>
    <row r="3" spans="1:13" x14ac:dyDescent="0.25">
      <c r="B3" s="83"/>
      <c r="I3" s="244" t="s">
        <v>9</v>
      </c>
    </row>
    <row r="4" spans="1:13" ht="56.25" x14ac:dyDescent="0.25">
      <c r="A4" s="28" t="s">
        <v>10</v>
      </c>
      <c r="B4" s="28" t="s">
        <v>11</v>
      </c>
      <c r="C4" s="28" t="s">
        <v>12</v>
      </c>
      <c r="D4" s="28" t="s">
        <v>117</v>
      </c>
      <c r="E4" s="28" t="s">
        <v>118</v>
      </c>
      <c r="F4" s="28" t="s">
        <v>119</v>
      </c>
      <c r="G4" s="28" t="s">
        <v>120</v>
      </c>
      <c r="H4" s="28" t="s">
        <v>121</v>
      </c>
      <c r="I4" s="28" t="s">
        <v>122</v>
      </c>
      <c r="J4" s="28" t="s">
        <v>123</v>
      </c>
      <c r="K4" s="28" t="s">
        <v>124</v>
      </c>
      <c r="L4" s="28" t="s">
        <v>125</v>
      </c>
      <c r="M4" s="28" t="s">
        <v>126</v>
      </c>
    </row>
    <row r="5" spans="1:13" x14ac:dyDescent="0.25">
      <c r="A5" s="29"/>
      <c r="B5" s="30" t="s">
        <v>18</v>
      </c>
      <c r="C5" s="29" t="s">
        <v>19</v>
      </c>
      <c r="D5" s="29" t="s">
        <v>20</v>
      </c>
      <c r="E5" s="29" t="s">
        <v>21</v>
      </c>
      <c r="F5" s="29" t="s">
        <v>22</v>
      </c>
      <c r="G5" s="29" t="s">
        <v>103</v>
      </c>
      <c r="H5" s="29" t="s">
        <v>127</v>
      </c>
      <c r="I5" s="29" t="s">
        <v>105</v>
      </c>
      <c r="J5" s="29" t="s">
        <v>128</v>
      </c>
      <c r="K5" s="29" t="s">
        <v>129</v>
      </c>
      <c r="L5" s="29" t="s">
        <v>130</v>
      </c>
      <c r="M5" s="29" t="s">
        <v>131</v>
      </c>
    </row>
    <row r="6" spans="1:13" x14ac:dyDescent="0.25">
      <c r="A6" s="86"/>
      <c r="B6" s="205" t="s">
        <v>25</v>
      </c>
      <c r="C6" s="86">
        <v>660</v>
      </c>
      <c r="D6" s="230">
        <f>D7+D8-D9+D10</f>
        <v>0</v>
      </c>
      <c r="E6" s="230">
        <f>E7+E8-E9+E10</f>
        <v>0</v>
      </c>
      <c r="F6" s="230">
        <f t="shared" ref="F6:I6" si="0">F7+F8-F9+F10</f>
        <v>0</v>
      </c>
      <c r="G6" s="230">
        <f>G7+G8-G9+G10</f>
        <v>0</v>
      </c>
      <c r="H6" s="230">
        <f t="shared" si="0"/>
        <v>0</v>
      </c>
      <c r="I6" s="230">
        <f t="shared" si="0"/>
        <v>0</v>
      </c>
      <c r="J6" s="35" t="e">
        <f>H6/D6*100</f>
        <v>#DIV/0!</v>
      </c>
      <c r="K6" s="35" t="e">
        <f>I6/E6*100</f>
        <v>#DIV/0!</v>
      </c>
      <c r="L6" s="35" t="e">
        <f>H6/F6*100</f>
        <v>#DIV/0!</v>
      </c>
      <c r="M6" s="35" t="e">
        <f>I6/G6*100</f>
        <v>#DIV/0!</v>
      </c>
    </row>
    <row r="7" spans="1:13" ht="22.5" x14ac:dyDescent="0.25">
      <c r="A7" s="88">
        <v>760</v>
      </c>
      <c r="B7" s="206" t="s">
        <v>116</v>
      </c>
      <c r="C7" s="88">
        <v>661</v>
      </c>
      <c r="D7" s="231"/>
      <c r="E7" s="231"/>
      <c r="F7" s="231"/>
      <c r="G7" s="231"/>
      <c r="H7" s="231"/>
      <c r="I7" s="231"/>
      <c r="J7" s="39" t="e">
        <f t="shared" ref="J7:K39" si="1">H7/D7*100</f>
        <v>#DIV/0!</v>
      </c>
      <c r="K7" s="39" t="e">
        <f t="shared" si="1"/>
        <v>#DIV/0!</v>
      </c>
      <c r="L7" s="39" t="e">
        <f t="shared" ref="L7:M39" si="2">H7/F7*100</f>
        <v>#DIV/0!</v>
      </c>
      <c r="M7" s="39" t="e">
        <f t="shared" si="2"/>
        <v>#DIV/0!</v>
      </c>
    </row>
    <row r="8" spans="1:13" x14ac:dyDescent="0.25">
      <c r="A8" s="90"/>
      <c r="B8" s="207" t="s">
        <v>27</v>
      </c>
      <c r="C8" s="90">
        <v>662</v>
      </c>
      <c r="D8" s="232"/>
      <c r="E8" s="232"/>
      <c r="F8" s="232"/>
      <c r="G8" s="232"/>
      <c r="H8" s="232"/>
      <c r="I8" s="232"/>
      <c r="J8" s="43" t="e">
        <f t="shared" si="1"/>
        <v>#DIV/0!</v>
      </c>
      <c r="K8" s="43" t="e">
        <f t="shared" si="1"/>
        <v>#DIV/0!</v>
      </c>
      <c r="L8" s="43" t="e">
        <f t="shared" si="2"/>
        <v>#DIV/0!</v>
      </c>
      <c r="M8" s="43" t="e">
        <f t="shared" si="2"/>
        <v>#DIV/0!</v>
      </c>
    </row>
    <row r="9" spans="1:13" x14ac:dyDescent="0.25">
      <c r="A9" s="90"/>
      <c r="B9" s="207" t="s">
        <v>28</v>
      </c>
      <c r="C9" s="90">
        <v>663</v>
      </c>
      <c r="D9" s="232"/>
      <c r="E9" s="232"/>
      <c r="F9" s="232"/>
      <c r="G9" s="232"/>
      <c r="H9" s="232"/>
      <c r="I9" s="232"/>
      <c r="J9" s="43" t="e">
        <f t="shared" si="1"/>
        <v>#DIV/0!</v>
      </c>
      <c r="K9" s="43" t="e">
        <f t="shared" si="1"/>
        <v>#DIV/0!</v>
      </c>
      <c r="L9" s="43" t="e">
        <f t="shared" si="2"/>
        <v>#DIV/0!</v>
      </c>
      <c r="M9" s="43" t="e">
        <f t="shared" si="2"/>
        <v>#DIV/0!</v>
      </c>
    </row>
    <row r="10" spans="1:13" ht="22.5" x14ac:dyDescent="0.25">
      <c r="A10" s="92">
        <v>761</v>
      </c>
      <c r="B10" s="208" t="s">
        <v>29</v>
      </c>
      <c r="C10" s="92">
        <v>664</v>
      </c>
      <c r="D10" s="233"/>
      <c r="E10" s="233"/>
      <c r="F10" s="233"/>
      <c r="G10" s="233"/>
      <c r="H10" s="233"/>
      <c r="I10" s="233"/>
      <c r="J10" s="47" t="e">
        <f t="shared" si="1"/>
        <v>#DIV/0!</v>
      </c>
      <c r="K10" s="47" t="e">
        <f t="shared" si="1"/>
        <v>#DIV/0!</v>
      </c>
      <c r="L10" s="47" t="e">
        <f t="shared" si="2"/>
        <v>#DIV/0!</v>
      </c>
      <c r="M10" s="47" t="e">
        <f t="shared" si="2"/>
        <v>#DIV/0!</v>
      </c>
    </row>
    <row r="11" spans="1:13" x14ac:dyDescent="0.25">
      <c r="A11" s="86">
        <v>762</v>
      </c>
      <c r="B11" s="209" t="s">
        <v>30</v>
      </c>
      <c r="C11" s="86">
        <v>665</v>
      </c>
      <c r="D11" s="230"/>
      <c r="E11" s="230"/>
      <c r="F11" s="230"/>
      <c r="G11" s="230"/>
      <c r="H11" s="230"/>
      <c r="I11" s="230"/>
      <c r="J11" s="35" t="e">
        <f t="shared" si="1"/>
        <v>#DIV/0!</v>
      </c>
      <c r="K11" s="35" t="e">
        <f t="shared" si="1"/>
        <v>#DIV/0!</v>
      </c>
      <c r="L11" s="35" t="e">
        <f t="shared" si="2"/>
        <v>#DIV/0!</v>
      </c>
      <c r="M11" s="35" t="e">
        <f t="shared" si="2"/>
        <v>#DIV/0!</v>
      </c>
    </row>
    <row r="12" spans="1:13" x14ac:dyDescent="0.25">
      <c r="A12" s="86">
        <v>763</v>
      </c>
      <c r="B12" s="205" t="s">
        <v>31</v>
      </c>
      <c r="C12" s="86">
        <v>666</v>
      </c>
      <c r="D12" s="230"/>
      <c r="E12" s="230"/>
      <c r="F12" s="230"/>
      <c r="G12" s="230"/>
      <c r="H12" s="230"/>
      <c r="I12" s="230"/>
      <c r="J12" s="35" t="e">
        <f t="shared" si="1"/>
        <v>#DIV/0!</v>
      </c>
      <c r="K12" s="35" t="e">
        <f t="shared" si="1"/>
        <v>#DIV/0!</v>
      </c>
      <c r="L12" s="35" t="e">
        <f t="shared" si="2"/>
        <v>#DIV/0!</v>
      </c>
      <c r="M12" s="35" t="e">
        <f t="shared" si="2"/>
        <v>#DIV/0!</v>
      </c>
    </row>
    <row r="13" spans="1:13" x14ac:dyDescent="0.25">
      <c r="A13" s="86"/>
      <c r="B13" s="209" t="s">
        <v>32</v>
      </c>
      <c r="C13" s="86">
        <v>667</v>
      </c>
      <c r="D13" s="230">
        <f>D14+D15</f>
        <v>0</v>
      </c>
      <c r="E13" s="230">
        <f>E14+E15</f>
        <v>0</v>
      </c>
      <c r="F13" s="230">
        <f t="shared" ref="F13:I13" si="3">F14+F15</f>
        <v>0</v>
      </c>
      <c r="G13" s="230">
        <f>G14+G15</f>
        <v>0</v>
      </c>
      <c r="H13" s="230">
        <f t="shared" si="3"/>
        <v>0</v>
      </c>
      <c r="I13" s="230">
        <f t="shared" si="3"/>
        <v>0</v>
      </c>
      <c r="J13" s="35" t="e">
        <f t="shared" si="1"/>
        <v>#DIV/0!</v>
      </c>
      <c r="K13" s="35" t="e">
        <f t="shared" si="1"/>
        <v>#DIV/0!</v>
      </c>
      <c r="L13" s="35" t="e">
        <f t="shared" si="2"/>
        <v>#DIV/0!</v>
      </c>
      <c r="M13" s="35" t="e">
        <f t="shared" si="2"/>
        <v>#DIV/0!</v>
      </c>
    </row>
    <row r="14" spans="1:13" x14ac:dyDescent="0.25">
      <c r="A14" s="94" t="s">
        <v>33</v>
      </c>
      <c r="B14" s="210" t="s">
        <v>34</v>
      </c>
      <c r="C14" s="94">
        <v>668</v>
      </c>
      <c r="D14" s="234"/>
      <c r="E14" s="234"/>
      <c r="F14" s="234"/>
      <c r="G14" s="234"/>
      <c r="H14" s="234"/>
      <c r="I14" s="234"/>
      <c r="J14" s="52" t="e">
        <f t="shared" si="1"/>
        <v>#DIV/0!</v>
      </c>
      <c r="K14" s="52" t="e">
        <f t="shared" si="1"/>
        <v>#DIV/0!</v>
      </c>
      <c r="L14" s="52" t="e">
        <f t="shared" si="2"/>
        <v>#DIV/0!</v>
      </c>
      <c r="M14" s="52" t="e">
        <f t="shared" si="2"/>
        <v>#DIV/0!</v>
      </c>
    </row>
    <row r="15" spans="1:13" x14ac:dyDescent="0.25">
      <c r="A15" s="94" t="s">
        <v>33</v>
      </c>
      <c r="B15" s="211" t="s">
        <v>35</v>
      </c>
      <c r="C15" s="94">
        <v>669</v>
      </c>
      <c r="D15" s="234"/>
      <c r="E15" s="234"/>
      <c r="F15" s="234"/>
      <c r="G15" s="234"/>
      <c r="H15" s="234"/>
      <c r="I15" s="234"/>
      <c r="J15" s="52" t="e">
        <f t="shared" si="1"/>
        <v>#DIV/0!</v>
      </c>
      <c r="K15" s="52" t="e">
        <f t="shared" si="1"/>
        <v>#DIV/0!</v>
      </c>
      <c r="L15" s="52" t="e">
        <f t="shared" si="2"/>
        <v>#DIV/0!</v>
      </c>
      <c r="M15" s="52" t="e">
        <f t="shared" si="2"/>
        <v>#DIV/0!</v>
      </c>
    </row>
    <row r="16" spans="1:13" x14ac:dyDescent="0.25">
      <c r="A16" s="95"/>
      <c r="B16" s="212" t="s">
        <v>36</v>
      </c>
      <c r="C16" s="95">
        <v>670</v>
      </c>
      <c r="D16" s="235">
        <f>D6+D11+D12+D13</f>
        <v>0</v>
      </c>
      <c r="E16" s="235">
        <f>E6+E11+E12+E13</f>
        <v>0</v>
      </c>
      <c r="F16" s="235">
        <f t="shared" ref="F16:I16" si="4">F6+F11+F12+F13</f>
        <v>0</v>
      </c>
      <c r="G16" s="235">
        <f>G6+G11+G12+G13</f>
        <v>0</v>
      </c>
      <c r="H16" s="235">
        <f t="shared" si="4"/>
        <v>0</v>
      </c>
      <c r="I16" s="235">
        <f t="shared" si="4"/>
        <v>0</v>
      </c>
      <c r="J16" s="58" t="e">
        <f t="shared" si="1"/>
        <v>#DIV/0!</v>
      </c>
      <c r="K16" s="58" t="e">
        <f t="shared" si="1"/>
        <v>#DIV/0!</v>
      </c>
      <c r="L16" s="58" t="e">
        <f t="shared" si="2"/>
        <v>#DIV/0!</v>
      </c>
      <c r="M16" s="58" t="e">
        <f t="shared" si="2"/>
        <v>#DIV/0!</v>
      </c>
    </row>
    <row r="17" spans="1:13" ht="22.5" x14ac:dyDescent="0.25">
      <c r="A17" s="86"/>
      <c r="B17" s="209" t="s">
        <v>37</v>
      </c>
      <c r="C17" s="86">
        <v>671</v>
      </c>
      <c r="D17" s="230">
        <f>D18+D19+D20</f>
        <v>0</v>
      </c>
      <c r="E17" s="230">
        <f>E18+E19+E20</f>
        <v>0</v>
      </c>
      <c r="F17" s="230">
        <f t="shared" ref="F17:I17" si="5">F18+F19+F20</f>
        <v>0</v>
      </c>
      <c r="G17" s="230">
        <f>G18+G19+G20</f>
        <v>0</v>
      </c>
      <c r="H17" s="230">
        <f t="shared" si="5"/>
        <v>0</v>
      </c>
      <c r="I17" s="230">
        <f t="shared" si="5"/>
        <v>0</v>
      </c>
      <c r="J17" s="35" t="e">
        <f t="shared" si="1"/>
        <v>#DIV/0!</v>
      </c>
      <c r="K17" s="35" t="e">
        <f t="shared" si="1"/>
        <v>#DIV/0!</v>
      </c>
      <c r="L17" s="35" t="e">
        <f t="shared" si="2"/>
        <v>#DIV/0!</v>
      </c>
      <c r="M17" s="35" t="e">
        <f t="shared" si="2"/>
        <v>#DIV/0!</v>
      </c>
    </row>
    <row r="18" spans="1:13" x14ac:dyDescent="0.25">
      <c r="A18" s="88" t="s">
        <v>38</v>
      </c>
      <c r="B18" s="206" t="s">
        <v>39</v>
      </c>
      <c r="C18" s="88">
        <v>672</v>
      </c>
      <c r="D18" s="231"/>
      <c r="E18" s="231"/>
      <c r="F18" s="231"/>
      <c r="G18" s="231"/>
      <c r="H18" s="231"/>
      <c r="I18" s="231"/>
      <c r="J18" s="39" t="e">
        <f t="shared" si="1"/>
        <v>#DIV/0!</v>
      </c>
      <c r="K18" s="39" t="e">
        <f t="shared" si="1"/>
        <v>#DIV/0!</v>
      </c>
      <c r="L18" s="39" t="e">
        <f t="shared" si="2"/>
        <v>#DIV/0!</v>
      </c>
      <c r="M18" s="39" t="e">
        <f t="shared" si="2"/>
        <v>#DIV/0!</v>
      </c>
    </row>
    <row r="19" spans="1:13" x14ac:dyDescent="0.25">
      <c r="A19" s="90">
        <v>460</v>
      </c>
      <c r="B19" s="207" t="s">
        <v>40</v>
      </c>
      <c r="C19" s="90">
        <v>673</v>
      </c>
      <c r="D19" s="232"/>
      <c r="E19" s="232"/>
      <c r="F19" s="232"/>
      <c r="G19" s="232"/>
      <c r="H19" s="232"/>
      <c r="I19" s="232"/>
      <c r="J19" s="43" t="e">
        <f t="shared" si="1"/>
        <v>#DIV/0!</v>
      </c>
      <c r="K19" s="43" t="e">
        <f t="shared" si="1"/>
        <v>#DIV/0!</v>
      </c>
      <c r="L19" s="43" t="e">
        <f t="shared" si="2"/>
        <v>#DIV/0!</v>
      </c>
      <c r="M19" s="43" t="e">
        <f t="shared" si="2"/>
        <v>#DIV/0!</v>
      </c>
    </row>
    <row r="20" spans="1:13" x14ac:dyDescent="0.25">
      <c r="A20" s="92">
        <v>461</v>
      </c>
      <c r="B20" s="208" t="s">
        <v>41</v>
      </c>
      <c r="C20" s="92">
        <v>674</v>
      </c>
      <c r="D20" s="233"/>
      <c r="E20" s="233"/>
      <c r="F20" s="233"/>
      <c r="G20" s="233"/>
      <c r="H20" s="233"/>
      <c r="I20" s="233"/>
      <c r="J20" s="47" t="e">
        <f t="shared" si="1"/>
        <v>#DIV/0!</v>
      </c>
      <c r="K20" s="47" t="e">
        <f t="shared" si="1"/>
        <v>#DIV/0!</v>
      </c>
      <c r="L20" s="47" t="e">
        <f t="shared" si="2"/>
        <v>#DIV/0!</v>
      </c>
      <c r="M20" s="47" t="e">
        <f t="shared" si="2"/>
        <v>#DIV/0!</v>
      </c>
    </row>
    <row r="21" spans="1:13" x14ac:dyDescent="0.25">
      <c r="A21" s="86"/>
      <c r="B21" s="213" t="s">
        <v>42</v>
      </c>
      <c r="C21" s="86">
        <v>675</v>
      </c>
      <c r="D21" s="230">
        <f>D22+D23+D24</f>
        <v>0</v>
      </c>
      <c r="E21" s="230">
        <f>E22+E23+E24</f>
        <v>0</v>
      </c>
      <c r="F21" s="230">
        <f t="shared" ref="F21:I21" si="6">F22+F23+F24</f>
        <v>0</v>
      </c>
      <c r="G21" s="230">
        <f>G22+G23+G24</f>
        <v>0</v>
      </c>
      <c r="H21" s="230">
        <f t="shared" si="6"/>
        <v>0</v>
      </c>
      <c r="I21" s="230">
        <f t="shared" si="6"/>
        <v>0</v>
      </c>
      <c r="J21" s="35" t="e">
        <f t="shared" si="1"/>
        <v>#DIV/0!</v>
      </c>
      <c r="K21" s="35" t="e">
        <f t="shared" si="1"/>
        <v>#DIV/0!</v>
      </c>
      <c r="L21" s="35" t="e">
        <f t="shared" si="2"/>
        <v>#DIV/0!</v>
      </c>
      <c r="M21" s="35" t="e">
        <f t="shared" si="2"/>
        <v>#DIV/0!</v>
      </c>
    </row>
    <row r="22" spans="1:13" x14ac:dyDescent="0.25">
      <c r="A22" s="88" t="s">
        <v>43</v>
      </c>
      <c r="B22" s="206" t="s">
        <v>44</v>
      </c>
      <c r="C22" s="88">
        <v>676</v>
      </c>
      <c r="D22" s="231"/>
      <c r="E22" s="231"/>
      <c r="F22" s="231"/>
      <c r="G22" s="231"/>
      <c r="H22" s="231"/>
      <c r="I22" s="231"/>
      <c r="J22" s="39" t="e">
        <f t="shared" si="1"/>
        <v>#DIV/0!</v>
      </c>
      <c r="K22" s="39" t="e">
        <f t="shared" si="1"/>
        <v>#DIV/0!</v>
      </c>
      <c r="L22" s="39" t="e">
        <f t="shared" si="2"/>
        <v>#DIV/0!</v>
      </c>
      <c r="M22" s="39" t="e">
        <f t="shared" si="2"/>
        <v>#DIV/0!</v>
      </c>
    </row>
    <row r="23" spans="1:13" x14ac:dyDescent="0.25">
      <c r="A23" s="90" t="s">
        <v>43</v>
      </c>
      <c r="B23" s="207" t="s">
        <v>45</v>
      </c>
      <c r="C23" s="90">
        <v>677</v>
      </c>
      <c r="D23" s="232"/>
      <c r="E23" s="232"/>
      <c r="F23" s="232"/>
      <c r="G23" s="232"/>
      <c r="H23" s="232"/>
      <c r="I23" s="232"/>
      <c r="J23" s="43" t="e">
        <f t="shared" si="1"/>
        <v>#DIV/0!</v>
      </c>
      <c r="K23" s="43" t="e">
        <f t="shared" si="1"/>
        <v>#DIV/0!</v>
      </c>
      <c r="L23" s="43" t="e">
        <f t="shared" si="2"/>
        <v>#DIV/0!</v>
      </c>
      <c r="M23" s="43" t="e">
        <f t="shared" si="2"/>
        <v>#DIV/0!</v>
      </c>
    </row>
    <row r="24" spans="1:13" x14ac:dyDescent="0.25">
      <c r="A24" s="92" t="s">
        <v>43</v>
      </c>
      <c r="B24" s="208" t="s">
        <v>46</v>
      </c>
      <c r="C24" s="92">
        <v>678</v>
      </c>
      <c r="D24" s="233"/>
      <c r="E24" s="233"/>
      <c r="F24" s="233"/>
      <c r="G24" s="233"/>
      <c r="H24" s="233"/>
      <c r="I24" s="233"/>
      <c r="J24" s="47" t="e">
        <f t="shared" si="1"/>
        <v>#DIV/0!</v>
      </c>
      <c r="K24" s="47" t="e">
        <f t="shared" si="1"/>
        <v>#DIV/0!</v>
      </c>
      <c r="L24" s="47" t="e">
        <f t="shared" si="2"/>
        <v>#DIV/0!</v>
      </c>
      <c r="M24" s="47" t="e">
        <f t="shared" si="2"/>
        <v>#DIV/0!</v>
      </c>
    </row>
    <row r="25" spans="1:13" x14ac:dyDescent="0.25">
      <c r="A25" s="86">
        <v>462</v>
      </c>
      <c r="B25" s="213" t="s">
        <v>47</v>
      </c>
      <c r="C25" s="86">
        <v>679</v>
      </c>
      <c r="D25" s="230"/>
      <c r="E25" s="230"/>
      <c r="F25" s="230"/>
      <c r="G25" s="230"/>
      <c r="H25" s="230"/>
      <c r="I25" s="230"/>
      <c r="J25" s="35" t="e">
        <f t="shared" si="1"/>
        <v>#DIV/0!</v>
      </c>
      <c r="K25" s="35" t="e">
        <f t="shared" si="1"/>
        <v>#DIV/0!</v>
      </c>
      <c r="L25" s="35" t="e">
        <f t="shared" si="2"/>
        <v>#DIV/0!</v>
      </c>
      <c r="M25" s="35" t="e">
        <f t="shared" si="2"/>
        <v>#DIV/0!</v>
      </c>
    </row>
    <row r="26" spans="1:13" x14ac:dyDescent="0.25">
      <c r="A26" s="86">
        <v>463</v>
      </c>
      <c r="B26" s="209" t="s">
        <v>48</v>
      </c>
      <c r="C26" s="86">
        <v>680</v>
      </c>
      <c r="D26" s="230"/>
      <c r="E26" s="230"/>
      <c r="F26" s="230"/>
      <c r="G26" s="230"/>
      <c r="H26" s="230"/>
      <c r="I26" s="230"/>
      <c r="J26" s="35" t="e">
        <f t="shared" si="1"/>
        <v>#DIV/0!</v>
      </c>
      <c r="K26" s="35" t="e">
        <f t="shared" si="1"/>
        <v>#DIV/0!</v>
      </c>
      <c r="L26" s="35" t="e">
        <f t="shared" si="2"/>
        <v>#DIV/0!</v>
      </c>
      <c r="M26" s="35" t="e">
        <f t="shared" si="2"/>
        <v>#DIV/0!</v>
      </c>
    </row>
    <row r="27" spans="1:13" x14ac:dyDescent="0.25">
      <c r="A27" s="86">
        <v>465</v>
      </c>
      <c r="B27" s="209" t="s">
        <v>49</v>
      </c>
      <c r="C27" s="86">
        <v>681</v>
      </c>
      <c r="D27" s="230"/>
      <c r="E27" s="230"/>
      <c r="F27" s="230"/>
      <c r="G27" s="230"/>
      <c r="H27" s="230"/>
      <c r="I27" s="230"/>
      <c r="J27" s="35" t="e">
        <f t="shared" si="1"/>
        <v>#DIV/0!</v>
      </c>
      <c r="K27" s="35" t="e">
        <f t="shared" si="1"/>
        <v>#DIV/0!</v>
      </c>
      <c r="L27" s="35" t="e">
        <f t="shared" si="2"/>
        <v>#DIV/0!</v>
      </c>
      <c r="M27" s="35" t="e">
        <f t="shared" si="2"/>
        <v>#DIV/0!</v>
      </c>
    </row>
    <row r="28" spans="1:13" x14ac:dyDescent="0.25">
      <c r="A28" s="86">
        <v>467</v>
      </c>
      <c r="B28" s="213" t="s">
        <v>50</v>
      </c>
      <c r="C28" s="86">
        <v>682</v>
      </c>
      <c r="D28" s="230"/>
      <c r="E28" s="230"/>
      <c r="F28" s="230"/>
      <c r="G28" s="230"/>
      <c r="H28" s="230"/>
      <c r="I28" s="230"/>
      <c r="J28" s="35" t="e">
        <f t="shared" si="1"/>
        <v>#DIV/0!</v>
      </c>
      <c r="K28" s="35" t="e">
        <f t="shared" si="1"/>
        <v>#DIV/0!</v>
      </c>
      <c r="L28" s="35" t="e">
        <f t="shared" si="2"/>
        <v>#DIV/0!</v>
      </c>
      <c r="M28" s="35" t="e">
        <f t="shared" si="2"/>
        <v>#DIV/0!</v>
      </c>
    </row>
    <row r="29" spans="1:13" x14ac:dyDescent="0.25">
      <c r="A29" s="86">
        <v>468</v>
      </c>
      <c r="B29" s="209" t="s">
        <v>51</v>
      </c>
      <c r="C29" s="86">
        <v>683</v>
      </c>
      <c r="D29" s="230"/>
      <c r="E29" s="230"/>
      <c r="F29" s="230"/>
      <c r="G29" s="230"/>
      <c r="H29" s="230"/>
      <c r="I29" s="230"/>
      <c r="J29" s="35" t="e">
        <f t="shared" si="1"/>
        <v>#DIV/0!</v>
      </c>
      <c r="K29" s="35" t="e">
        <f t="shared" si="1"/>
        <v>#DIV/0!</v>
      </c>
      <c r="L29" s="35" t="e">
        <f t="shared" si="2"/>
        <v>#DIV/0!</v>
      </c>
      <c r="M29" s="35" t="e">
        <f t="shared" si="2"/>
        <v>#DIV/0!</v>
      </c>
    </row>
    <row r="30" spans="1:13" x14ac:dyDescent="0.25">
      <c r="A30" s="86"/>
      <c r="B30" s="213" t="s">
        <v>52</v>
      </c>
      <c r="C30" s="86">
        <v>684</v>
      </c>
      <c r="D30" s="230">
        <f>D31+D32</f>
        <v>0</v>
      </c>
      <c r="E30" s="230">
        <f>E31+E32</f>
        <v>0</v>
      </c>
      <c r="F30" s="230">
        <f t="shared" ref="F30:I30" si="7">F31+F32</f>
        <v>0</v>
      </c>
      <c r="G30" s="230">
        <f>G31+G32</f>
        <v>0</v>
      </c>
      <c r="H30" s="230">
        <f t="shared" si="7"/>
        <v>0</v>
      </c>
      <c r="I30" s="230">
        <f t="shared" si="7"/>
        <v>0</v>
      </c>
      <c r="J30" s="35" t="e">
        <f t="shared" si="1"/>
        <v>#DIV/0!</v>
      </c>
      <c r="K30" s="35" t="e">
        <f t="shared" si="1"/>
        <v>#DIV/0!</v>
      </c>
      <c r="L30" s="35" t="e">
        <f t="shared" si="2"/>
        <v>#DIV/0!</v>
      </c>
      <c r="M30" s="35" t="e">
        <f t="shared" si="2"/>
        <v>#DIV/0!</v>
      </c>
    </row>
    <row r="31" spans="1:13" x14ac:dyDescent="0.25">
      <c r="A31" s="88" t="s">
        <v>53</v>
      </c>
      <c r="B31" s="206" t="s">
        <v>54</v>
      </c>
      <c r="C31" s="88">
        <v>685</v>
      </c>
      <c r="D31" s="231"/>
      <c r="E31" s="231"/>
      <c r="F31" s="231"/>
      <c r="G31" s="231"/>
      <c r="H31" s="231"/>
      <c r="I31" s="231"/>
      <c r="J31" s="39" t="e">
        <f t="shared" si="1"/>
        <v>#DIV/0!</v>
      </c>
      <c r="K31" s="39" t="e">
        <f t="shared" si="1"/>
        <v>#DIV/0!</v>
      </c>
      <c r="L31" s="39" t="e">
        <f t="shared" si="2"/>
        <v>#DIV/0!</v>
      </c>
      <c r="M31" s="39" t="e">
        <f t="shared" si="2"/>
        <v>#DIV/0!</v>
      </c>
    </row>
    <row r="32" spans="1:13" x14ac:dyDescent="0.25">
      <c r="A32" s="92" t="s">
        <v>53</v>
      </c>
      <c r="B32" s="208" t="s">
        <v>55</v>
      </c>
      <c r="C32" s="92">
        <v>686</v>
      </c>
      <c r="D32" s="233"/>
      <c r="E32" s="233"/>
      <c r="F32" s="233"/>
      <c r="G32" s="233"/>
      <c r="H32" s="233"/>
      <c r="I32" s="233"/>
      <c r="J32" s="47" t="e">
        <f t="shared" si="1"/>
        <v>#DIV/0!</v>
      </c>
      <c r="K32" s="47" t="e">
        <f t="shared" si="1"/>
        <v>#DIV/0!</v>
      </c>
      <c r="L32" s="47" t="e">
        <f t="shared" si="2"/>
        <v>#DIV/0!</v>
      </c>
      <c r="M32" s="47" t="e">
        <f t="shared" si="2"/>
        <v>#DIV/0!</v>
      </c>
    </row>
    <row r="33" spans="1:13" x14ac:dyDescent="0.25">
      <c r="A33" s="95"/>
      <c r="B33" s="212" t="s">
        <v>56</v>
      </c>
      <c r="C33" s="95">
        <v>687</v>
      </c>
      <c r="D33" s="235">
        <f>D17+D21+D25+D26+D27+D28+D29+D30</f>
        <v>0</v>
      </c>
      <c r="E33" s="235">
        <f>E17+E21+E25+E26+E27+E28+E29+E30</f>
        <v>0</v>
      </c>
      <c r="F33" s="235">
        <f t="shared" ref="F33:I33" si="8">F17+F21+F25+F26+F27+F28+F29+F30</f>
        <v>0</v>
      </c>
      <c r="G33" s="235">
        <f>G17+G21+G25+G26+G27+G28+G29+G30</f>
        <v>0</v>
      </c>
      <c r="H33" s="235">
        <f t="shared" si="8"/>
        <v>0</v>
      </c>
      <c r="I33" s="235">
        <f t="shared" si="8"/>
        <v>0</v>
      </c>
      <c r="J33" s="58" t="e">
        <f t="shared" si="1"/>
        <v>#DIV/0!</v>
      </c>
      <c r="K33" s="58" t="e">
        <f t="shared" si="1"/>
        <v>#DIV/0!</v>
      </c>
      <c r="L33" s="58" t="e">
        <f t="shared" si="2"/>
        <v>#DIV/0!</v>
      </c>
      <c r="M33" s="58" t="e">
        <f t="shared" si="2"/>
        <v>#DIV/0!</v>
      </c>
    </row>
    <row r="34" spans="1:13" x14ac:dyDescent="0.25">
      <c r="A34" s="86"/>
      <c r="B34" s="213" t="s">
        <v>57</v>
      </c>
      <c r="C34" s="86">
        <v>688</v>
      </c>
      <c r="D34" s="230">
        <f>IF(D16&gt;D33,D16-D33,0)</f>
        <v>0</v>
      </c>
      <c r="E34" s="230">
        <f>IF(E16&gt;E33,E16-E33,0)</f>
        <v>0</v>
      </c>
      <c r="F34" s="230">
        <f t="shared" ref="F34:I34" si="9">IF(F16&gt;F33,F16-F33,0)</f>
        <v>0</v>
      </c>
      <c r="G34" s="230">
        <f>IF(G16&gt;G33,G16-G33,0)</f>
        <v>0</v>
      </c>
      <c r="H34" s="230">
        <f t="shared" si="9"/>
        <v>0</v>
      </c>
      <c r="I34" s="230">
        <f t="shared" si="9"/>
        <v>0</v>
      </c>
      <c r="J34" s="35" t="e">
        <f t="shared" si="1"/>
        <v>#DIV/0!</v>
      </c>
      <c r="K34" s="35" t="e">
        <f t="shared" si="1"/>
        <v>#DIV/0!</v>
      </c>
      <c r="L34" s="35" t="e">
        <f t="shared" si="2"/>
        <v>#DIV/0!</v>
      </c>
      <c r="M34" s="35" t="e">
        <f t="shared" si="2"/>
        <v>#DIV/0!</v>
      </c>
    </row>
    <row r="35" spans="1:13" x14ac:dyDescent="0.25">
      <c r="A35" s="86"/>
      <c r="B35" s="209" t="s">
        <v>58</v>
      </c>
      <c r="C35" s="86">
        <v>689</v>
      </c>
      <c r="D35" s="230">
        <f>IF(D16&lt;D33,D33-D16,0)</f>
        <v>0</v>
      </c>
      <c r="E35" s="230">
        <f>IF(E16&lt;E33,E33-E16,0)</f>
        <v>0</v>
      </c>
      <c r="F35" s="230">
        <f t="shared" ref="F35:I35" si="10">IF(F16&lt;F33,F33-F16,0)</f>
        <v>0</v>
      </c>
      <c r="G35" s="230">
        <f>IF(G16&lt;G33,G33-G16,0)</f>
        <v>0</v>
      </c>
      <c r="H35" s="230">
        <f t="shared" si="10"/>
        <v>0</v>
      </c>
      <c r="I35" s="230">
        <f t="shared" si="10"/>
        <v>0</v>
      </c>
      <c r="J35" s="35" t="e">
        <f t="shared" si="1"/>
        <v>#DIV/0!</v>
      </c>
      <c r="K35" s="35" t="e">
        <f t="shared" si="1"/>
        <v>#DIV/0!</v>
      </c>
      <c r="L35" s="35" t="e">
        <f t="shared" si="2"/>
        <v>#DIV/0!</v>
      </c>
      <c r="M35" s="35" t="e">
        <f t="shared" si="2"/>
        <v>#DIV/0!</v>
      </c>
    </row>
    <row r="36" spans="1:13" x14ac:dyDescent="0.25">
      <c r="A36" s="96" t="s">
        <v>59</v>
      </c>
      <c r="B36" s="211" t="s">
        <v>60</v>
      </c>
      <c r="C36" s="96">
        <v>690</v>
      </c>
      <c r="D36" s="234"/>
      <c r="E36" s="234"/>
      <c r="F36" s="234"/>
      <c r="G36" s="234"/>
      <c r="H36" s="234"/>
      <c r="I36" s="234"/>
      <c r="J36" s="52" t="e">
        <f t="shared" si="1"/>
        <v>#DIV/0!</v>
      </c>
      <c r="K36" s="52" t="e">
        <f t="shared" si="1"/>
        <v>#DIV/0!</v>
      </c>
      <c r="L36" s="52" t="e">
        <f t="shared" si="2"/>
        <v>#DIV/0!</v>
      </c>
      <c r="M36" s="52" t="e">
        <f t="shared" si="2"/>
        <v>#DIV/0!</v>
      </c>
    </row>
    <row r="37" spans="1:13" ht="22.5" x14ac:dyDescent="0.25">
      <c r="A37" s="97" t="s">
        <v>59</v>
      </c>
      <c r="B37" s="214" t="s">
        <v>61</v>
      </c>
      <c r="C37" s="97">
        <v>691</v>
      </c>
      <c r="D37" s="236">
        <f>IF(D34&gt;0,D34-D36,0)</f>
        <v>0</v>
      </c>
      <c r="E37" s="236">
        <f t="shared" ref="E37:I37" si="11">IF(E34&gt;0,E34-E36,0)</f>
        <v>0</v>
      </c>
      <c r="F37" s="236">
        <f t="shared" si="11"/>
        <v>0</v>
      </c>
      <c r="G37" s="236">
        <f t="shared" si="11"/>
        <v>0</v>
      </c>
      <c r="H37" s="236">
        <f t="shared" si="11"/>
        <v>0</v>
      </c>
      <c r="I37" s="236">
        <f t="shared" si="11"/>
        <v>0</v>
      </c>
      <c r="J37" s="63" t="e">
        <f t="shared" si="1"/>
        <v>#DIV/0!</v>
      </c>
      <c r="K37" s="63" t="e">
        <f t="shared" si="1"/>
        <v>#DIV/0!</v>
      </c>
      <c r="L37" s="63" t="e">
        <f t="shared" si="2"/>
        <v>#DIV/0!</v>
      </c>
      <c r="M37" s="63" t="e">
        <f t="shared" si="2"/>
        <v>#DIV/0!</v>
      </c>
    </row>
    <row r="38" spans="1:13" ht="22.5" x14ac:dyDescent="0.25">
      <c r="A38" s="97" t="s">
        <v>59</v>
      </c>
      <c r="B38" s="214" t="s">
        <v>62</v>
      </c>
      <c r="C38" s="97">
        <v>692</v>
      </c>
      <c r="D38" s="236">
        <f>IF(D35&gt;0,D35+D36,IF(D37&lt;0,ABS(D37),0))</f>
        <v>0</v>
      </c>
      <c r="E38" s="236">
        <f t="shared" ref="E38:I38" si="12">IF(E35&gt;0,E35+E36,IF(E37&lt;0,ABS(E37),0))</f>
        <v>0</v>
      </c>
      <c r="F38" s="236">
        <f t="shared" si="12"/>
        <v>0</v>
      </c>
      <c r="G38" s="236">
        <f t="shared" si="12"/>
        <v>0</v>
      </c>
      <c r="H38" s="236">
        <f t="shared" si="12"/>
        <v>0</v>
      </c>
      <c r="I38" s="236">
        <f t="shared" si="12"/>
        <v>0</v>
      </c>
      <c r="J38" s="63" t="e">
        <f t="shared" si="1"/>
        <v>#DIV/0!</v>
      </c>
      <c r="K38" s="63" t="e">
        <f t="shared" si="1"/>
        <v>#DIV/0!</v>
      </c>
      <c r="L38" s="63" t="e">
        <f t="shared" si="2"/>
        <v>#DIV/0!</v>
      </c>
      <c r="M38" s="63" t="e">
        <f t="shared" si="2"/>
        <v>#DIV/0!</v>
      </c>
    </row>
    <row r="39" spans="1:13" ht="22.5" x14ac:dyDescent="0.25">
      <c r="A39" s="98"/>
      <c r="B39" s="209" t="s">
        <v>63</v>
      </c>
      <c r="C39" s="98">
        <v>693</v>
      </c>
      <c r="D39" s="230"/>
      <c r="E39" s="230"/>
      <c r="F39" s="230"/>
      <c r="G39" s="230"/>
      <c r="H39" s="230"/>
      <c r="I39" s="230"/>
      <c r="J39" s="35" t="e">
        <f t="shared" si="1"/>
        <v>#DIV/0!</v>
      </c>
      <c r="K39" s="35" t="e">
        <f t="shared" si="1"/>
        <v>#DIV/0!</v>
      </c>
      <c r="L39" s="35" t="e">
        <f t="shared" si="2"/>
        <v>#DIV/0!</v>
      </c>
      <c r="M39" s="35" t="e">
        <f t="shared" si="2"/>
        <v>#DIV/0!</v>
      </c>
    </row>
    <row r="40" spans="1:13" x14ac:dyDescent="0.25">
      <c r="B40"/>
    </row>
    <row r="41" spans="1:13" x14ac:dyDescent="0.25">
      <c r="B41"/>
    </row>
    <row r="42" spans="1:13" x14ac:dyDescent="0.25">
      <c r="D42" s="68"/>
      <c r="E42" s="68"/>
      <c r="F42" s="68"/>
      <c r="G42" s="68"/>
      <c r="H42" s="68"/>
      <c r="I42" s="68"/>
      <c r="J42" s="68"/>
      <c r="K42" s="68"/>
      <c r="L42" s="68"/>
      <c r="M42" s="68"/>
    </row>
    <row r="43" spans="1:13" ht="56.25" x14ac:dyDescent="0.25">
      <c r="A43" s="28"/>
      <c r="B43" s="28" t="s">
        <v>132</v>
      </c>
      <c r="C43" s="28" t="s">
        <v>12</v>
      </c>
      <c r="D43" s="28" t="s">
        <v>117</v>
      </c>
      <c r="E43" s="28" t="s">
        <v>118</v>
      </c>
      <c r="F43" s="28" t="s">
        <v>119</v>
      </c>
      <c r="G43" s="28" t="s">
        <v>120</v>
      </c>
      <c r="H43" s="28" t="s">
        <v>121</v>
      </c>
      <c r="I43" s="28" t="s">
        <v>122</v>
      </c>
      <c r="J43" s="28" t="s">
        <v>123</v>
      </c>
      <c r="K43" s="28" t="s">
        <v>124</v>
      </c>
      <c r="L43" s="28" t="s">
        <v>125</v>
      </c>
      <c r="M43" s="28" t="s">
        <v>126</v>
      </c>
    </row>
    <row r="44" spans="1:13" x14ac:dyDescent="0.25">
      <c r="A44" s="100"/>
      <c r="B44" s="101" t="s">
        <v>68</v>
      </c>
      <c r="C44" s="100" t="s">
        <v>133</v>
      </c>
      <c r="D44" s="71" t="e">
        <f>D16/'FN IPO'!D40</f>
        <v>#DIV/0!</v>
      </c>
      <c r="E44" s="71" t="e">
        <f>E16/'FN IPO'!D40</f>
        <v>#DIV/0!</v>
      </c>
      <c r="F44" s="71" t="e">
        <f>F16/'FN IPO'!E40</f>
        <v>#DIV/0!</v>
      </c>
      <c r="G44" s="71" t="e">
        <f>G16/'FN IPO'!E40</f>
        <v>#DIV/0!</v>
      </c>
      <c r="H44" s="71" t="e">
        <f>H16/'FN IPO'!F40</f>
        <v>#DIV/0!</v>
      </c>
      <c r="I44" s="71" t="e">
        <f>I16/'FN IPO'!F40</f>
        <v>#DIV/0!</v>
      </c>
      <c r="J44" s="72" t="e">
        <f t="shared" ref="J44:K51" si="13">H44/D44*100</f>
        <v>#DIV/0!</v>
      </c>
      <c r="K44" s="72" t="e">
        <f t="shared" si="13"/>
        <v>#DIV/0!</v>
      </c>
      <c r="L44" s="72" t="e">
        <f t="shared" ref="L44:M51" si="14">H44/F44*100</f>
        <v>#DIV/0!</v>
      </c>
      <c r="M44" s="72" t="e">
        <f t="shared" si="14"/>
        <v>#DIV/0!</v>
      </c>
    </row>
    <row r="45" spans="1:13" x14ac:dyDescent="0.25">
      <c r="A45" s="102"/>
      <c r="B45" s="103" t="s">
        <v>70</v>
      </c>
      <c r="C45" s="102" t="s">
        <v>134</v>
      </c>
      <c r="D45" s="42" t="e">
        <f>D$33/'FN IPO'!D40</f>
        <v>#DIV/0!</v>
      </c>
      <c r="E45" s="42" t="e">
        <f>E$33/'FN IPO'!D40</f>
        <v>#DIV/0!</v>
      </c>
      <c r="F45" s="42" t="e">
        <f>F$33/'FN IPO'!E40</f>
        <v>#DIV/0!</v>
      </c>
      <c r="G45" s="42" t="e">
        <f>G$33/'FN IPO'!E40</f>
        <v>#DIV/0!</v>
      </c>
      <c r="H45" s="42" t="e">
        <f>H$33/'FN IPO'!F40</f>
        <v>#DIV/0!</v>
      </c>
      <c r="I45" s="42" t="e">
        <f>I$33/'FN IPO'!F40</f>
        <v>#DIV/0!</v>
      </c>
      <c r="J45" s="43" t="e">
        <f t="shared" si="13"/>
        <v>#DIV/0!</v>
      </c>
      <c r="K45" s="43" t="e">
        <f t="shared" si="13"/>
        <v>#DIV/0!</v>
      </c>
      <c r="L45" s="43" t="e">
        <f t="shared" si="14"/>
        <v>#DIV/0!</v>
      </c>
      <c r="M45" s="43" t="e">
        <f t="shared" si="14"/>
        <v>#DIV/0!</v>
      </c>
    </row>
    <row r="46" spans="1:13" x14ac:dyDescent="0.25">
      <c r="A46" s="102"/>
      <c r="B46" s="103" t="s">
        <v>72</v>
      </c>
      <c r="C46" s="102" t="s">
        <v>135</v>
      </c>
      <c r="D46" s="42" t="e">
        <f>D$21/'FN IPO'!D40</f>
        <v>#DIV/0!</v>
      </c>
      <c r="E46" s="42" t="e">
        <f>E$21/'FN IPO'!D40</f>
        <v>#DIV/0!</v>
      </c>
      <c r="F46" s="42" t="e">
        <f>F$21/'FN IPO'!E40</f>
        <v>#DIV/0!</v>
      </c>
      <c r="G46" s="42" t="e">
        <f>G$21/'FN IPO'!E40</f>
        <v>#DIV/0!</v>
      </c>
      <c r="H46" s="42" t="e">
        <f>H$21/'FN IPO'!F40</f>
        <v>#DIV/0!</v>
      </c>
      <c r="I46" s="42" t="e">
        <f>I$21/'FN IPO'!F40</f>
        <v>#DIV/0!</v>
      </c>
      <c r="J46" s="43" t="e">
        <f t="shared" si="13"/>
        <v>#DIV/0!</v>
      </c>
      <c r="K46" s="43" t="e">
        <f t="shared" si="13"/>
        <v>#DIV/0!</v>
      </c>
      <c r="L46" s="43" t="e">
        <f t="shared" si="14"/>
        <v>#DIV/0!</v>
      </c>
      <c r="M46" s="43" t="e">
        <f t="shared" si="14"/>
        <v>#DIV/0!</v>
      </c>
    </row>
    <row r="47" spans="1:13" ht="23.25" x14ac:dyDescent="0.25">
      <c r="A47" s="104"/>
      <c r="B47" s="75" t="s">
        <v>136</v>
      </c>
      <c r="C47" s="104" t="s">
        <v>137</v>
      </c>
      <c r="D47" s="43" t="e">
        <f>D21/D33*100</f>
        <v>#DIV/0!</v>
      </c>
      <c r="E47" s="43" t="e">
        <f t="shared" ref="E47:I47" si="15">E21/E33*100</f>
        <v>#DIV/0!</v>
      </c>
      <c r="F47" s="43" t="e">
        <f t="shared" si="15"/>
        <v>#DIV/0!</v>
      </c>
      <c r="G47" s="43" t="e">
        <f t="shared" si="15"/>
        <v>#DIV/0!</v>
      </c>
      <c r="H47" s="43" t="e">
        <f t="shared" si="15"/>
        <v>#DIV/0!</v>
      </c>
      <c r="I47" s="43" t="e">
        <f t="shared" si="15"/>
        <v>#DIV/0!</v>
      </c>
      <c r="J47" s="43" t="e">
        <f t="shared" si="13"/>
        <v>#DIV/0!</v>
      </c>
      <c r="K47" s="43" t="e">
        <f t="shared" si="13"/>
        <v>#DIV/0!</v>
      </c>
      <c r="L47" s="43" t="e">
        <f t="shared" si="14"/>
        <v>#DIV/0!</v>
      </c>
      <c r="M47" s="43" t="e">
        <f t="shared" si="14"/>
        <v>#DIV/0!</v>
      </c>
    </row>
    <row r="48" spans="1:13" ht="23.25" x14ac:dyDescent="0.25">
      <c r="A48" s="104"/>
      <c r="B48" s="75" t="s">
        <v>76</v>
      </c>
      <c r="C48" s="104" t="s">
        <v>138</v>
      </c>
      <c r="D48" s="43" t="e">
        <f>D19/D33*100</f>
        <v>#DIV/0!</v>
      </c>
      <c r="E48" s="43" t="e">
        <f t="shared" ref="E48:I48" si="16">E19/E33*100</f>
        <v>#DIV/0!</v>
      </c>
      <c r="F48" s="43" t="e">
        <f t="shared" si="16"/>
        <v>#DIV/0!</v>
      </c>
      <c r="G48" s="43" t="e">
        <f t="shared" si="16"/>
        <v>#DIV/0!</v>
      </c>
      <c r="H48" s="43" t="e">
        <f t="shared" si="16"/>
        <v>#DIV/0!</v>
      </c>
      <c r="I48" s="43" t="e">
        <f t="shared" si="16"/>
        <v>#DIV/0!</v>
      </c>
      <c r="J48" s="43" t="e">
        <f t="shared" si="13"/>
        <v>#DIV/0!</v>
      </c>
      <c r="K48" s="43" t="e">
        <f t="shared" si="13"/>
        <v>#DIV/0!</v>
      </c>
      <c r="L48" s="43" t="e">
        <f t="shared" si="14"/>
        <v>#DIV/0!</v>
      </c>
      <c r="M48" s="43" t="e">
        <f t="shared" si="14"/>
        <v>#DIV/0!</v>
      </c>
    </row>
    <row r="49" spans="1:13" ht="23.25" x14ac:dyDescent="0.25">
      <c r="A49" s="104"/>
      <c r="B49" s="75" t="s">
        <v>78</v>
      </c>
      <c r="C49" s="104" t="s">
        <v>139</v>
      </c>
      <c r="D49" s="43" t="e">
        <f>D20/D33*100</f>
        <v>#DIV/0!</v>
      </c>
      <c r="E49" s="43" t="e">
        <f t="shared" ref="E49:I49" si="17">E20/E33*100</f>
        <v>#DIV/0!</v>
      </c>
      <c r="F49" s="43" t="e">
        <f t="shared" si="17"/>
        <v>#DIV/0!</v>
      </c>
      <c r="G49" s="43" t="e">
        <f t="shared" si="17"/>
        <v>#DIV/0!</v>
      </c>
      <c r="H49" s="43" t="e">
        <f t="shared" si="17"/>
        <v>#DIV/0!</v>
      </c>
      <c r="I49" s="43" t="e">
        <f t="shared" si="17"/>
        <v>#DIV/0!</v>
      </c>
      <c r="J49" s="43" t="e">
        <f t="shared" si="13"/>
        <v>#DIV/0!</v>
      </c>
      <c r="K49" s="43" t="e">
        <f t="shared" si="13"/>
        <v>#DIV/0!</v>
      </c>
      <c r="L49" s="43" t="e">
        <f t="shared" si="14"/>
        <v>#DIV/0!</v>
      </c>
      <c r="M49" s="43" t="e">
        <f t="shared" si="14"/>
        <v>#DIV/0!</v>
      </c>
    </row>
    <row r="50" spans="1:13" ht="23.25" x14ac:dyDescent="0.25">
      <c r="A50" s="104"/>
      <c r="B50" s="75" t="s">
        <v>140</v>
      </c>
      <c r="C50" s="104" t="s">
        <v>141</v>
      </c>
      <c r="D50" s="43">
        <f>IF(D37&gt;0,D37/D16*100,0)</f>
        <v>0</v>
      </c>
      <c r="E50" s="43">
        <f t="shared" ref="E50:I50" si="18">IF(E37&gt;0,E37/E16*100,0)</f>
        <v>0</v>
      </c>
      <c r="F50" s="43">
        <f t="shared" si="18"/>
        <v>0</v>
      </c>
      <c r="G50" s="43">
        <f t="shared" si="18"/>
        <v>0</v>
      </c>
      <c r="H50" s="43">
        <f t="shared" si="18"/>
        <v>0</v>
      </c>
      <c r="I50" s="43">
        <f t="shared" si="18"/>
        <v>0</v>
      </c>
      <c r="J50" s="43" t="e">
        <f t="shared" si="13"/>
        <v>#DIV/0!</v>
      </c>
      <c r="K50" s="43" t="e">
        <f t="shared" si="13"/>
        <v>#DIV/0!</v>
      </c>
      <c r="L50" s="43" t="e">
        <f t="shared" si="14"/>
        <v>#DIV/0!</v>
      </c>
      <c r="M50" s="43" t="e">
        <f t="shared" si="14"/>
        <v>#DIV/0!</v>
      </c>
    </row>
    <row r="51" spans="1:13" ht="23.25" x14ac:dyDescent="0.25">
      <c r="A51" s="105"/>
      <c r="B51" s="106" t="s">
        <v>142</v>
      </c>
      <c r="C51" s="105" t="s">
        <v>143</v>
      </c>
      <c r="D51" s="47">
        <f>IF(D38&gt;0,D38/D16*100,0)</f>
        <v>0</v>
      </c>
      <c r="E51" s="47">
        <f t="shared" ref="E51:I51" si="19">IF(E38&gt;0,E38/E16*100,0)</f>
        <v>0</v>
      </c>
      <c r="F51" s="47">
        <f t="shared" si="19"/>
        <v>0</v>
      </c>
      <c r="G51" s="47">
        <f t="shared" si="19"/>
        <v>0</v>
      </c>
      <c r="H51" s="47">
        <f t="shared" si="19"/>
        <v>0</v>
      </c>
      <c r="I51" s="47">
        <f t="shared" si="19"/>
        <v>0</v>
      </c>
      <c r="J51" s="47" t="e">
        <f t="shared" si="13"/>
        <v>#DIV/0!</v>
      </c>
      <c r="K51" s="47" t="e">
        <f t="shared" si="13"/>
        <v>#DIV/0!</v>
      </c>
      <c r="L51" s="47" t="e">
        <f t="shared" si="14"/>
        <v>#DIV/0!</v>
      </c>
      <c r="M51" s="47" t="e">
        <f t="shared" si="14"/>
        <v>#DIV/0!</v>
      </c>
    </row>
  </sheetData>
  <pageMargins left="0.70866141732283472" right="0.70866141732283472" top="0.74803149606299213" bottom="0.74803149606299213" header="0.31496062992125984" footer="0.31496062992125984"/>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56710-7747-4D4F-B3D8-005D4B1AEC58}">
  <sheetPr>
    <pageSetUpPr fitToPage="1"/>
  </sheetPr>
  <dimension ref="A1:L109"/>
  <sheetViews>
    <sheetView workbookViewId="0">
      <pane xSplit="3" ySplit="8" topLeftCell="D50" activePane="bottomRight" state="frozen"/>
      <selection pane="topRight" activeCell="D1" sqref="D1"/>
      <selection pane="bottomLeft" activeCell="A9" sqref="A9"/>
      <selection pane="bottomRight" activeCell="A59" sqref="A59:D59"/>
    </sheetView>
  </sheetViews>
  <sheetFormatPr defaultRowHeight="15" x14ac:dyDescent="0.25"/>
  <cols>
    <col min="1" max="1" width="7.42578125" style="31" bestFit="1" customWidth="1"/>
    <col min="2" max="2" width="70.85546875" style="99" customWidth="1"/>
    <col min="3" max="3" width="11.7109375" style="31" customWidth="1"/>
    <col min="4" max="4" width="12.7109375" customWidth="1"/>
    <col min="5" max="6" width="11.42578125" customWidth="1"/>
    <col min="7" max="7" width="13.5703125" customWidth="1"/>
    <col min="8" max="8" width="13.85546875" customWidth="1"/>
  </cols>
  <sheetData>
    <row r="1" spans="1:12" x14ac:dyDescent="0.25">
      <c r="A1" s="20" t="s">
        <v>7</v>
      </c>
      <c r="C1" s="107"/>
    </row>
    <row r="2" spans="1:12" x14ac:dyDescent="0.25">
      <c r="A2" s="108" t="s">
        <v>144</v>
      </c>
      <c r="C2" s="108"/>
      <c r="G2" s="339"/>
      <c r="H2" s="339"/>
      <c r="I2" s="339"/>
      <c r="J2" s="339"/>
      <c r="K2" s="339"/>
      <c r="L2" s="339"/>
    </row>
    <row r="3" spans="1:12" x14ac:dyDescent="0.25">
      <c r="A3" s="109"/>
      <c r="B3" s="109"/>
      <c r="C3" s="109"/>
    </row>
    <row r="4" spans="1:12" x14ac:dyDescent="0.25">
      <c r="A4" s="109"/>
      <c r="B4" s="108"/>
      <c r="C4" s="109"/>
    </row>
    <row r="5" spans="1:12" x14ac:dyDescent="0.25">
      <c r="A5" s="25"/>
      <c r="B5" s="26"/>
      <c r="C5" s="25"/>
    </row>
    <row r="6" spans="1:12" x14ac:dyDescent="0.25">
      <c r="A6" s="25"/>
      <c r="B6" s="26"/>
      <c r="C6" s="25"/>
      <c r="F6" s="244" t="s">
        <v>9</v>
      </c>
    </row>
    <row r="7" spans="1:12" ht="45" x14ac:dyDescent="0.25">
      <c r="A7" s="27" t="s">
        <v>10</v>
      </c>
      <c r="B7" s="27" t="s">
        <v>11</v>
      </c>
      <c r="C7" s="27" t="s">
        <v>12</v>
      </c>
      <c r="D7" s="28" t="s">
        <v>13</v>
      </c>
      <c r="E7" s="28" t="s">
        <v>14</v>
      </c>
      <c r="F7" s="302" t="s">
        <v>15</v>
      </c>
      <c r="G7" s="28" t="s">
        <v>16</v>
      </c>
      <c r="H7" s="28" t="s">
        <v>145</v>
      </c>
    </row>
    <row r="8" spans="1:12" x14ac:dyDescent="0.25">
      <c r="A8" s="29" t="s">
        <v>146</v>
      </c>
      <c r="B8" s="30" t="s">
        <v>18</v>
      </c>
      <c r="C8" s="29" t="s">
        <v>19</v>
      </c>
      <c r="D8" s="29" t="s">
        <v>20</v>
      </c>
      <c r="E8" s="29" t="s">
        <v>21</v>
      </c>
      <c r="F8" s="29" t="s">
        <v>22</v>
      </c>
      <c r="G8" s="29" t="s">
        <v>23</v>
      </c>
      <c r="H8" s="29" t="s">
        <v>24</v>
      </c>
    </row>
    <row r="9" spans="1:12" x14ac:dyDescent="0.25">
      <c r="A9" s="218"/>
      <c r="B9" s="219" t="s">
        <v>147</v>
      </c>
      <c r="C9" s="218">
        <v>401</v>
      </c>
      <c r="D9" s="266">
        <f>D10+D41</f>
        <v>0</v>
      </c>
      <c r="E9" s="266">
        <f>E10+E41</f>
        <v>0</v>
      </c>
      <c r="F9" s="266">
        <f>F10+F41</f>
        <v>0</v>
      </c>
      <c r="G9" s="113" t="e">
        <f>F9/D9*100</f>
        <v>#DIV/0!</v>
      </c>
      <c r="H9" s="113" t="e">
        <f>F9/E9*100</f>
        <v>#DIV/0!</v>
      </c>
    </row>
    <row r="10" spans="1:12" ht="26.25" customHeight="1" x14ac:dyDescent="0.25">
      <c r="A10" s="111"/>
      <c r="B10" s="264" t="s">
        <v>148</v>
      </c>
      <c r="C10" s="111">
        <v>402</v>
      </c>
      <c r="D10" s="267">
        <f>D11+D28</f>
        <v>0</v>
      </c>
      <c r="E10" s="267">
        <f t="shared" ref="E10:F10" si="0">E11+E28</f>
        <v>0</v>
      </c>
      <c r="F10" s="267">
        <f t="shared" si="0"/>
        <v>0</v>
      </c>
      <c r="G10" s="35" t="e">
        <f t="shared" ref="G10:G72" si="1">F10/D10*100</f>
        <v>#DIV/0!</v>
      </c>
      <c r="H10" s="35" t="e">
        <f t="shared" ref="H10:H72" si="2">F10/E10*100</f>
        <v>#DIV/0!</v>
      </c>
    </row>
    <row r="11" spans="1:12" ht="23.25" x14ac:dyDescent="0.25">
      <c r="A11" s="111"/>
      <c r="B11" s="264" t="s">
        <v>149</v>
      </c>
      <c r="C11" s="111">
        <v>403</v>
      </c>
      <c r="D11" s="267">
        <f>D12+D15+D18+D21+D26+D27</f>
        <v>0</v>
      </c>
      <c r="E11" s="267">
        <f t="shared" ref="E11:F11" si="3">E12+E15+E18+E21+E26+E27</f>
        <v>0</v>
      </c>
      <c r="F11" s="267">
        <f t="shared" si="3"/>
        <v>0</v>
      </c>
      <c r="G11" s="35" t="e">
        <f t="shared" si="1"/>
        <v>#DIV/0!</v>
      </c>
      <c r="H11" s="35" t="e">
        <f t="shared" si="2"/>
        <v>#DIV/0!</v>
      </c>
    </row>
    <row r="12" spans="1:12" ht="23.25" x14ac:dyDescent="0.25">
      <c r="A12" s="114"/>
      <c r="B12" s="87" t="s">
        <v>150</v>
      </c>
      <c r="C12" s="114">
        <v>404</v>
      </c>
      <c r="D12" s="267">
        <f>D13+D14</f>
        <v>0</v>
      </c>
      <c r="E12" s="267">
        <f>E13+E14</f>
        <v>0</v>
      </c>
      <c r="F12" s="267">
        <f t="shared" ref="F12" si="4">F13+F14</f>
        <v>0</v>
      </c>
      <c r="G12" s="35" t="e">
        <f t="shared" si="1"/>
        <v>#DIV/0!</v>
      </c>
      <c r="H12" s="35" t="e">
        <f t="shared" si="2"/>
        <v>#DIV/0!</v>
      </c>
    </row>
    <row r="13" spans="1:12" x14ac:dyDescent="0.25">
      <c r="A13" s="115" t="s">
        <v>151</v>
      </c>
      <c r="B13" s="89" t="s">
        <v>152</v>
      </c>
      <c r="C13" s="115">
        <v>405</v>
      </c>
      <c r="D13" s="268"/>
      <c r="E13" s="268"/>
      <c r="F13" s="268"/>
      <c r="G13" s="72" t="e">
        <f t="shared" si="1"/>
        <v>#DIV/0!</v>
      </c>
      <c r="H13" s="72" t="e">
        <f t="shared" si="2"/>
        <v>#DIV/0!</v>
      </c>
    </row>
    <row r="14" spans="1:12" x14ac:dyDescent="0.25">
      <c r="A14" s="116" t="s">
        <v>151</v>
      </c>
      <c r="B14" s="117" t="s">
        <v>153</v>
      </c>
      <c r="C14" s="116">
        <v>406</v>
      </c>
      <c r="D14" s="269"/>
      <c r="E14" s="269"/>
      <c r="F14" s="269"/>
      <c r="G14" s="47" t="e">
        <f t="shared" si="1"/>
        <v>#DIV/0!</v>
      </c>
      <c r="H14" s="47" t="e">
        <f t="shared" si="2"/>
        <v>#DIV/0!</v>
      </c>
    </row>
    <row r="15" spans="1:12" ht="23.25" x14ac:dyDescent="0.25">
      <c r="A15" s="114"/>
      <c r="B15" s="87" t="s">
        <v>154</v>
      </c>
      <c r="C15" s="114">
        <v>407</v>
      </c>
      <c r="D15" s="267">
        <f>D16+D17</f>
        <v>0</v>
      </c>
      <c r="E15" s="267">
        <f t="shared" ref="E15:F15" si="5">E16+E17</f>
        <v>0</v>
      </c>
      <c r="F15" s="267">
        <f t="shared" si="5"/>
        <v>0</v>
      </c>
      <c r="G15" s="35" t="e">
        <f t="shared" si="1"/>
        <v>#DIV/0!</v>
      </c>
      <c r="H15" s="35" t="e">
        <f t="shared" si="2"/>
        <v>#DIV/0!</v>
      </c>
    </row>
    <row r="16" spans="1:12" x14ac:dyDescent="0.25">
      <c r="A16" s="115" t="s">
        <v>155</v>
      </c>
      <c r="B16" s="89" t="s">
        <v>156</v>
      </c>
      <c r="C16" s="115">
        <v>408</v>
      </c>
      <c r="D16" s="268"/>
      <c r="E16" s="268"/>
      <c r="F16" s="268"/>
      <c r="G16" s="72" t="e">
        <f t="shared" si="1"/>
        <v>#DIV/0!</v>
      </c>
      <c r="H16" s="72" t="e">
        <f t="shared" si="2"/>
        <v>#DIV/0!</v>
      </c>
    </row>
    <row r="17" spans="1:8" x14ac:dyDescent="0.25">
      <c r="A17" s="116" t="s">
        <v>155</v>
      </c>
      <c r="B17" s="117" t="s">
        <v>157</v>
      </c>
      <c r="C17" s="116">
        <v>409</v>
      </c>
      <c r="D17" s="269"/>
      <c r="E17" s="269"/>
      <c r="F17" s="269"/>
      <c r="G17" s="47" t="e">
        <f t="shared" si="1"/>
        <v>#DIV/0!</v>
      </c>
      <c r="H17" s="47" t="e">
        <f t="shared" si="2"/>
        <v>#DIV/0!</v>
      </c>
    </row>
    <row r="18" spans="1:8" ht="23.25" x14ac:dyDescent="0.25">
      <c r="A18" s="114"/>
      <c r="B18" s="87" t="s">
        <v>158</v>
      </c>
      <c r="C18" s="114">
        <v>410</v>
      </c>
      <c r="D18" s="267">
        <f>D19+D20</f>
        <v>0</v>
      </c>
      <c r="E18" s="267">
        <f t="shared" ref="E18:F18" si="6">E19+E20</f>
        <v>0</v>
      </c>
      <c r="F18" s="267">
        <f t="shared" si="6"/>
        <v>0</v>
      </c>
      <c r="G18" s="35" t="e">
        <f t="shared" si="1"/>
        <v>#DIV/0!</v>
      </c>
      <c r="H18" s="35" t="e">
        <f t="shared" si="2"/>
        <v>#DIV/0!</v>
      </c>
    </row>
    <row r="19" spans="1:8" x14ac:dyDescent="0.25">
      <c r="A19" s="115" t="s">
        <v>159</v>
      </c>
      <c r="B19" s="89" t="s">
        <v>160</v>
      </c>
      <c r="C19" s="115">
        <v>411</v>
      </c>
      <c r="D19" s="268"/>
      <c r="E19" s="268"/>
      <c r="F19" s="268"/>
      <c r="G19" s="72" t="e">
        <f t="shared" si="1"/>
        <v>#DIV/0!</v>
      </c>
      <c r="H19" s="72" t="e">
        <f t="shared" si="2"/>
        <v>#DIV/0!</v>
      </c>
    </row>
    <row r="20" spans="1:8" x14ac:dyDescent="0.25">
      <c r="A20" s="116" t="s">
        <v>159</v>
      </c>
      <c r="B20" s="117" t="s">
        <v>161</v>
      </c>
      <c r="C20" s="116">
        <v>412</v>
      </c>
      <c r="D20" s="269"/>
      <c r="E20" s="269"/>
      <c r="F20" s="269"/>
      <c r="G20" s="47" t="e">
        <f t="shared" si="1"/>
        <v>#DIV/0!</v>
      </c>
      <c r="H20" s="47" t="e">
        <f t="shared" si="2"/>
        <v>#DIV/0!</v>
      </c>
    </row>
    <row r="21" spans="1:8" ht="23.25" x14ac:dyDescent="0.25">
      <c r="A21" s="114"/>
      <c r="B21" s="87" t="s">
        <v>162</v>
      </c>
      <c r="C21" s="114">
        <v>413</v>
      </c>
      <c r="D21" s="267">
        <f>D22+D23+D24+D25</f>
        <v>0</v>
      </c>
      <c r="E21" s="267">
        <f t="shared" ref="E21:F21" si="7">E22+E23+E24+E25</f>
        <v>0</v>
      </c>
      <c r="F21" s="267">
        <f t="shared" si="7"/>
        <v>0</v>
      </c>
      <c r="G21" s="35" t="e">
        <f t="shared" si="1"/>
        <v>#DIV/0!</v>
      </c>
      <c r="H21" s="35" t="e">
        <f t="shared" si="2"/>
        <v>#DIV/0!</v>
      </c>
    </row>
    <row r="22" spans="1:8" x14ac:dyDescent="0.25">
      <c r="A22" s="115" t="s">
        <v>163</v>
      </c>
      <c r="B22" s="89" t="s">
        <v>164</v>
      </c>
      <c r="C22" s="115">
        <v>414</v>
      </c>
      <c r="D22" s="268"/>
      <c r="E22" s="268"/>
      <c r="F22" s="268"/>
      <c r="G22" s="72" t="e">
        <f t="shared" si="1"/>
        <v>#DIV/0!</v>
      </c>
      <c r="H22" s="72" t="e">
        <f t="shared" si="2"/>
        <v>#DIV/0!</v>
      </c>
    </row>
    <row r="23" spans="1:8" x14ac:dyDescent="0.25">
      <c r="A23" s="118" t="s">
        <v>163</v>
      </c>
      <c r="B23" s="91" t="s">
        <v>165</v>
      </c>
      <c r="C23" s="118">
        <v>415</v>
      </c>
      <c r="D23" s="270"/>
      <c r="E23" s="270"/>
      <c r="F23" s="270"/>
      <c r="G23" s="43" t="e">
        <f t="shared" si="1"/>
        <v>#DIV/0!</v>
      </c>
      <c r="H23" s="43" t="e">
        <f t="shared" si="2"/>
        <v>#DIV/0!</v>
      </c>
    </row>
    <row r="24" spans="1:8" x14ac:dyDescent="0.25">
      <c r="A24" s="118" t="s">
        <v>166</v>
      </c>
      <c r="B24" s="91" t="s">
        <v>167</v>
      </c>
      <c r="C24" s="118">
        <v>416</v>
      </c>
      <c r="D24" s="270"/>
      <c r="E24" s="270"/>
      <c r="F24" s="270"/>
      <c r="G24" s="43" t="e">
        <f t="shared" si="1"/>
        <v>#DIV/0!</v>
      </c>
      <c r="H24" s="43" t="e">
        <f t="shared" si="2"/>
        <v>#DIV/0!</v>
      </c>
    </row>
    <row r="25" spans="1:8" x14ac:dyDescent="0.25">
      <c r="A25" s="119" t="s">
        <v>166</v>
      </c>
      <c r="B25" s="93" t="s">
        <v>168</v>
      </c>
      <c r="C25" s="119">
        <v>417</v>
      </c>
      <c r="D25" s="269"/>
      <c r="E25" s="269"/>
      <c r="F25" s="269"/>
      <c r="G25" s="47" t="e">
        <f t="shared" si="1"/>
        <v>#DIV/0!</v>
      </c>
      <c r="H25" s="47" t="e">
        <f t="shared" si="2"/>
        <v>#DIV/0!</v>
      </c>
    </row>
    <row r="26" spans="1:8" x14ac:dyDescent="0.25">
      <c r="A26" s="114" t="s">
        <v>169</v>
      </c>
      <c r="B26" s="87" t="s">
        <v>170</v>
      </c>
      <c r="C26" s="114">
        <v>418</v>
      </c>
      <c r="D26" s="267"/>
      <c r="E26" s="267"/>
      <c r="F26" s="267"/>
      <c r="G26" s="35" t="e">
        <f t="shared" si="1"/>
        <v>#DIV/0!</v>
      </c>
      <c r="H26" s="35" t="e">
        <f t="shared" si="2"/>
        <v>#DIV/0!</v>
      </c>
    </row>
    <row r="27" spans="1:8" ht="23.25" x14ac:dyDescent="0.25">
      <c r="A27" s="114">
        <v>741</v>
      </c>
      <c r="B27" s="87" t="s">
        <v>171</v>
      </c>
      <c r="C27" s="114">
        <v>419</v>
      </c>
      <c r="D27" s="267"/>
      <c r="E27" s="267"/>
      <c r="F27" s="267"/>
      <c r="G27" s="35" t="e">
        <f t="shared" si="1"/>
        <v>#DIV/0!</v>
      </c>
      <c r="H27" s="35" t="e">
        <f t="shared" si="2"/>
        <v>#DIV/0!</v>
      </c>
    </row>
    <row r="28" spans="1:8" ht="23.25" x14ac:dyDescent="0.25">
      <c r="A28" s="114"/>
      <c r="B28" s="87" t="s">
        <v>172</v>
      </c>
      <c r="C28" s="114">
        <v>420</v>
      </c>
      <c r="D28" s="267">
        <f>SUM(D29:D40)</f>
        <v>0</v>
      </c>
      <c r="E28" s="267">
        <f>SUM(E29:E40)</f>
        <v>0</v>
      </c>
      <c r="F28" s="267">
        <f>SUM(F29:F40)</f>
        <v>0</v>
      </c>
      <c r="G28" s="35" t="e">
        <f t="shared" si="1"/>
        <v>#DIV/0!</v>
      </c>
      <c r="H28" s="35" t="e">
        <f t="shared" si="2"/>
        <v>#DIV/0!</v>
      </c>
    </row>
    <row r="29" spans="1:8" x14ac:dyDescent="0.25">
      <c r="A29" s="118" t="s">
        <v>173</v>
      </c>
      <c r="B29" s="91" t="s">
        <v>174</v>
      </c>
      <c r="C29" s="118">
        <v>422</v>
      </c>
      <c r="D29" s="270"/>
      <c r="E29" s="270"/>
      <c r="F29" s="270"/>
      <c r="G29" s="43" t="e">
        <f t="shared" si="1"/>
        <v>#DIV/0!</v>
      </c>
      <c r="H29" s="43" t="e">
        <f t="shared" si="2"/>
        <v>#DIV/0!</v>
      </c>
    </row>
    <row r="30" spans="1:8" x14ac:dyDescent="0.25">
      <c r="A30" s="120">
        <v>7100</v>
      </c>
      <c r="B30" s="91" t="s">
        <v>175</v>
      </c>
      <c r="C30" s="118">
        <v>423</v>
      </c>
      <c r="D30" s="270"/>
      <c r="E30" s="270"/>
      <c r="F30" s="270"/>
      <c r="G30" s="43" t="e">
        <f t="shared" si="1"/>
        <v>#DIV/0!</v>
      </c>
      <c r="H30" s="43" t="e">
        <f t="shared" si="2"/>
        <v>#DIV/0!</v>
      </c>
    </row>
    <row r="31" spans="1:8" x14ac:dyDescent="0.25">
      <c r="A31" s="120">
        <v>7103</v>
      </c>
      <c r="B31" s="91" t="s">
        <v>176</v>
      </c>
      <c r="C31" s="118">
        <v>487</v>
      </c>
      <c r="D31" s="270"/>
      <c r="E31" s="270"/>
      <c r="F31" s="270"/>
      <c r="G31" s="43" t="e">
        <f t="shared" si="1"/>
        <v>#DIV/0!</v>
      </c>
      <c r="H31" s="43" t="e">
        <f t="shared" si="2"/>
        <v>#DIV/0!</v>
      </c>
    </row>
    <row r="32" spans="1:8" x14ac:dyDescent="0.25">
      <c r="A32" s="120">
        <v>7141</v>
      </c>
      <c r="B32" s="91" t="s">
        <v>177</v>
      </c>
      <c r="C32" s="118">
        <v>424</v>
      </c>
      <c r="D32" s="270"/>
      <c r="E32" s="270"/>
      <c r="F32" s="270"/>
      <c r="G32" s="43" t="e">
        <f t="shared" si="1"/>
        <v>#DIV/0!</v>
      </c>
      <c r="H32" s="43" t="e">
        <f t="shared" si="2"/>
        <v>#DIV/0!</v>
      </c>
    </row>
    <row r="33" spans="1:8" x14ac:dyDescent="0.25">
      <c r="A33" s="120">
        <v>72</v>
      </c>
      <c r="B33" s="91" t="s">
        <v>178</v>
      </c>
      <c r="C33" s="118">
        <v>425</v>
      </c>
      <c r="D33" s="270"/>
      <c r="E33" s="270"/>
      <c r="F33" s="270"/>
      <c r="G33" s="43" t="e">
        <f t="shared" si="1"/>
        <v>#DIV/0!</v>
      </c>
      <c r="H33" s="43" t="e">
        <f t="shared" si="2"/>
        <v>#DIV/0!</v>
      </c>
    </row>
    <row r="34" spans="1:8" x14ac:dyDescent="0.25">
      <c r="A34" s="120">
        <v>730</v>
      </c>
      <c r="B34" s="91" t="s">
        <v>179</v>
      </c>
      <c r="C34" s="118">
        <v>426</v>
      </c>
      <c r="D34" s="270"/>
      <c r="E34" s="270"/>
      <c r="F34" s="270"/>
      <c r="G34" s="43" t="e">
        <f t="shared" si="1"/>
        <v>#DIV/0!</v>
      </c>
      <c r="H34" s="43" t="e">
        <f t="shared" si="2"/>
        <v>#DIV/0!</v>
      </c>
    </row>
    <row r="35" spans="1:8" x14ac:dyDescent="0.25">
      <c r="A35" s="120">
        <v>731</v>
      </c>
      <c r="B35" s="91" t="s">
        <v>180</v>
      </c>
      <c r="C35" s="118">
        <v>427</v>
      </c>
      <c r="D35" s="270"/>
      <c r="E35" s="270"/>
      <c r="F35" s="270"/>
      <c r="G35" s="43" t="e">
        <f t="shared" si="1"/>
        <v>#DIV/0!</v>
      </c>
      <c r="H35" s="43" t="e">
        <f t="shared" si="2"/>
        <v>#DIV/0!</v>
      </c>
    </row>
    <row r="36" spans="1:8" x14ac:dyDescent="0.25">
      <c r="A36" s="120">
        <v>782</v>
      </c>
      <c r="B36" s="91" t="s">
        <v>181</v>
      </c>
      <c r="C36" s="118">
        <v>488</v>
      </c>
      <c r="D36" s="270"/>
      <c r="E36" s="270"/>
      <c r="F36" s="270"/>
      <c r="G36" s="43" t="e">
        <f t="shared" si="1"/>
        <v>#DIV/0!</v>
      </c>
      <c r="H36" s="43" t="e">
        <f t="shared" si="2"/>
        <v>#DIV/0!</v>
      </c>
    </row>
    <row r="37" spans="1:8" x14ac:dyDescent="0.25">
      <c r="A37" s="120">
        <v>783</v>
      </c>
      <c r="B37" s="91" t="s">
        <v>182</v>
      </c>
      <c r="C37" s="118">
        <v>489</v>
      </c>
      <c r="D37" s="270"/>
      <c r="E37" s="270"/>
      <c r="F37" s="270"/>
      <c r="G37" s="43" t="e">
        <f t="shared" si="1"/>
        <v>#DIV/0!</v>
      </c>
      <c r="H37" s="43" t="e">
        <f t="shared" si="2"/>
        <v>#DIV/0!</v>
      </c>
    </row>
    <row r="38" spans="1:8" ht="23.25" x14ac:dyDescent="0.25">
      <c r="A38" s="120">
        <v>784</v>
      </c>
      <c r="B38" s="91" t="s">
        <v>183</v>
      </c>
      <c r="C38" s="118">
        <v>490</v>
      </c>
      <c r="D38" s="270"/>
      <c r="E38" s="270"/>
      <c r="F38" s="270"/>
      <c r="G38" s="43" t="e">
        <f t="shared" si="1"/>
        <v>#DIV/0!</v>
      </c>
      <c r="H38" s="43" t="e">
        <f t="shared" si="2"/>
        <v>#DIV/0!</v>
      </c>
    </row>
    <row r="39" spans="1:8" x14ac:dyDescent="0.25">
      <c r="A39" s="120">
        <v>786</v>
      </c>
      <c r="B39" s="91" t="s">
        <v>184</v>
      </c>
      <c r="C39" s="118">
        <v>429</v>
      </c>
      <c r="D39" s="270"/>
      <c r="E39" s="270"/>
      <c r="F39" s="270"/>
      <c r="G39" s="43" t="e">
        <f t="shared" si="1"/>
        <v>#DIV/0!</v>
      </c>
      <c r="H39" s="43" t="e">
        <f t="shared" si="2"/>
        <v>#DIV/0!</v>
      </c>
    </row>
    <row r="40" spans="1:8" x14ac:dyDescent="0.25">
      <c r="A40" s="121">
        <v>787</v>
      </c>
      <c r="B40" s="117" t="s">
        <v>185</v>
      </c>
      <c r="C40" s="116">
        <v>430</v>
      </c>
      <c r="D40" s="269"/>
      <c r="E40" s="269"/>
      <c r="F40" s="269"/>
      <c r="G40" s="47" t="e">
        <f t="shared" si="1"/>
        <v>#DIV/0!</v>
      </c>
      <c r="H40" s="47" t="e">
        <f t="shared" si="2"/>
        <v>#DIV/0!</v>
      </c>
    </row>
    <row r="41" spans="1:8" ht="23.25" x14ac:dyDescent="0.25">
      <c r="A41" s="122"/>
      <c r="B41" s="87" t="s">
        <v>186</v>
      </c>
      <c r="C41" s="114">
        <v>431</v>
      </c>
      <c r="D41" s="267">
        <f>SUM(D42:D43)</f>
        <v>0</v>
      </c>
      <c r="E41" s="267">
        <f>SUM(E42:E43)</f>
        <v>0</v>
      </c>
      <c r="F41" s="267">
        <f>SUM(F42:F43)</f>
        <v>0</v>
      </c>
      <c r="G41" s="35" t="e">
        <f t="shared" si="1"/>
        <v>#DIV/0!</v>
      </c>
      <c r="H41" s="35" t="e">
        <f t="shared" si="2"/>
        <v>#DIV/0!</v>
      </c>
    </row>
    <row r="42" spans="1:8" x14ac:dyDescent="0.25">
      <c r="A42" s="123">
        <v>7130</v>
      </c>
      <c r="B42" s="89" t="s">
        <v>187</v>
      </c>
      <c r="C42" s="115">
        <v>432</v>
      </c>
      <c r="D42" s="271"/>
      <c r="E42" s="271"/>
      <c r="F42" s="271"/>
      <c r="G42" s="39" t="e">
        <f t="shared" si="1"/>
        <v>#DIV/0!</v>
      </c>
      <c r="H42" s="39" t="e">
        <f t="shared" si="2"/>
        <v>#DIV/0!</v>
      </c>
    </row>
    <row r="43" spans="1:8" x14ac:dyDescent="0.25">
      <c r="A43" s="120" t="s">
        <v>173</v>
      </c>
      <c r="B43" s="91" t="s">
        <v>174</v>
      </c>
      <c r="C43" s="118">
        <v>433</v>
      </c>
      <c r="D43" s="270"/>
      <c r="E43" s="270"/>
      <c r="F43" s="270"/>
      <c r="G43" s="43" t="e">
        <f t="shared" si="1"/>
        <v>#DIV/0!</v>
      </c>
      <c r="H43" s="43" t="e">
        <f t="shared" si="2"/>
        <v>#DIV/0!</v>
      </c>
    </row>
    <row r="44" spans="1:8" x14ac:dyDescent="0.25">
      <c r="A44" s="218"/>
      <c r="B44" s="219" t="s">
        <v>188</v>
      </c>
      <c r="C44" s="218">
        <v>437</v>
      </c>
      <c r="D44" s="266">
        <f>D45+D88</f>
        <v>0</v>
      </c>
      <c r="E44" s="266">
        <f>E45+E88</f>
        <v>0</v>
      </c>
      <c r="F44" s="266">
        <f>F45+F88</f>
        <v>0</v>
      </c>
      <c r="G44" s="113" t="e">
        <f t="shared" si="1"/>
        <v>#DIV/0!</v>
      </c>
      <c r="H44" s="113" t="e">
        <f t="shared" si="2"/>
        <v>#DIV/0!</v>
      </c>
    </row>
    <row r="45" spans="1:8" ht="23.25" x14ac:dyDescent="0.25">
      <c r="A45" s="122"/>
      <c r="B45" s="87" t="s">
        <v>189</v>
      </c>
      <c r="C45" s="114">
        <v>438</v>
      </c>
      <c r="D45" s="230">
        <f>D46+D54+D61+D71+D72+D73+D74+D75+D76+D77</f>
        <v>0</v>
      </c>
      <c r="E45" s="230">
        <f>E46+E54+E61+E71+E72+E73+E74+E75+E76+E77</f>
        <v>0</v>
      </c>
      <c r="F45" s="230">
        <f>F46+F54+F61+F71+F72+F73+F74+F75+F76+F77</f>
        <v>0</v>
      </c>
      <c r="G45" s="35" t="e">
        <f t="shared" si="1"/>
        <v>#DIV/0!</v>
      </c>
      <c r="H45" s="35" t="e">
        <f t="shared" si="2"/>
        <v>#DIV/0!</v>
      </c>
    </row>
    <row r="46" spans="1:8" ht="23.25" x14ac:dyDescent="0.25">
      <c r="A46" s="125"/>
      <c r="B46" s="265" t="s">
        <v>190</v>
      </c>
      <c r="C46" s="126">
        <v>439</v>
      </c>
      <c r="D46" s="230">
        <f>SUM(D47:D53)</f>
        <v>0</v>
      </c>
      <c r="E46" s="230">
        <f t="shared" ref="E46:F46" si="8">SUM(E47:E53)</f>
        <v>0</v>
      </c>
      <c r="F46" s="230">
        <f t="shared" si="8"/>
        <v>0</v>
      </c>
      <c r="G46" s="35" t="e">
        <f t="shared" si="1"/>
        <v>#DIV/0!</v>
      </c>
      <c r="H46" s="35" t="e">
        <f t="shared" si="2"/>
        <v>#DIV/0!</v>
      </c>
    </row>
    <row r="47" spans="1:8" x14ac:dyDescent="0.25">
      <c r="A47" s="123" t="s">
        <v>191</v>
      </c>
      <c r="B47" s="89" t="s">
        <v>192</v>
      </c>
      <c r="C47" s="115">
        <v>440</v>
      </c>
      <c r="D47" s="231"/>
      <c r="E47" s="231"/>
      <c r="F47" s="231"/>
      <c r="G47" s="39" t="e">
        <f t="shared" si="1"/>
        <v>#DIV/0!</v>
      </c>
      <c r="H47" s="39" t="e">
        <f t="shared" si="2"/>
        <v>#DIV/0!</v>
      </c>
    </row>
    <row r="48" spans="1:8" x14ac:dyDescent="0.25">
      <c r="A48" s="120" t="s">
        <v>193</v>
      </c>
      <c r="B48" s="91" t="s">
        <v>194</v>
      </c>
      <c r="C48" s="118">
        <v>441</v>
      </c>
      <c r="D48" s="232"/>
      <c r="E48" s="232"/>
      <c r="F48" s="232"/>
      <c r="G48" s="43" t="e">
        <f t="shared" si="1"/>
        <v>#DIV/0!</v>
      </c>
      <c r="H48" s="43" t="e">
        <f t="shared" si="2"/>
        <v>#DIV/0!</v>
      </c>
    </row>
    <row r="49" spans="1:8" x14ac:dyDescent="0.25">
      <c r="A49" s="120" t="s">
        <v>195</v>
      </c>
      <c r="B49" s="91" t="s">
        <v>196</v>
      </c>
      <c r="C49" s="118">
        <v>442</v>
      </c>
      <c r="D49" s="232"/>
      <c r="E49" s="232"/>
      <c r="F49" s="232"/>
      <c r="G49" s="43" t="e">
        <f t="shared" si="1"/>
        <v>#DIV/0!</v>
      </c>
      <c r="H49" s="43" t="e">
        <f t="shared" si="2"/>
        <v>#DIV/0!</v>
      </c>
    </row>
    <row r="50" spans="1:8" x14ac:dyDescent="0.25">
      <c r="A50" s="120" t="s">
        <v>197</v>
      </c>
      <c r="B50" s="91" t="s">
        <v>198</v>
      </c>
      <c r="C50" s="118">
        <v>443</v>
      </c>
      <c r="D50" s="232"/>
      <c r="E50" s="232"/>
      <c r="F50" s="232"/>
      <c r="G50" s="43" t="e">
        <f t="shared" si="1"/>
        <v>#DIV/0!</v>
      </c>
      <c r="H50" s="43" t="e">
        <f t="shared" si="2"/>
        <v>#DIV/0!</v>
      </c>
    </row>
    <row r="51" spans="1:8" x14ac:dyDescent="0.25">
      <c r="A51" s="120" t="s">
        <v>199</v>
      </c>
      <c r="B51" s="91" t="s">
        <v>200</v>
      </c>
      <c r="C51" s="118">
        <v>444</v>
      </c>
      <c r="D51" s="232"/>
      <c r="E51" s="232"/>
      <c r="F51" s="232"/>
      <c r="G51" s="43" t="e">
        <f t="shared" si="1"/>
        <v>#DIV/0!</v>
      </c>
      <c r="H51" s="43" t="e">
        <f t="shared" si="2"/>
        <v>#DIV/0!</v>
      </c>
    </row>
    <row r="52" spans="1:8" x14ac:dyDescent="0.25">
      <c r="A52" s="120" t="s">
        <v>201</v>
      </c>
      <c r="B52" s="91" t="s">
        <v>202</v>
      </c>
      <c r="C52" s="118">
        <v>445</v>
      </c>
      <c r="D52" s="232"/>
      <c r="E52" s="232"/>
      <c r="F52" s="232"/>
      <c r="G52" s="43" t="e">
        <f t="shared" si="1"/>
        <v>#DIV/0!</v>
      </c>
      <c r="H52" s="43" t="e">
        <f t="shared" si="2"/>
        <v>#DIV/0!</v>
      </c>
    </row>
    <row r="53" spans="1:8" x14ac:dyDescent="0.25">
      <c r="A53" s="121" t="s">
        <v>203</v>
      </c>
      <c r="B53" s="117" t="s">
        <v>204</v>
      </c>
      <c r="C53" s="116">
        <v>446</v>
      </c>
      <c r="D53" s="233"/>
      <c r="E53" s="233"/>
      <c r="F53" s="233"/>
      <c r="G53" s="47" t="e">
        <f t="shared" si="1"/>
        <v>#DIV/0!</v>
      </c>
      <c r="H53" s="47" t="e">
        <f t="shared" si="2"/>
        <v>#DIV/0!</v>
      </c>
    </row>
    <row r="54" spans="1:8" ht="23.25" x14ac:dyDescent="0.25">
      <c r="A54" s="122"/>
      <c r="B54" s="87" t="s">
        <v>205</v>
      </c>
      <c r="C54" s="114">
        <v>447</v>
      </c>
      <c r="D54" s="230">
        <f>SUM(D55:D60)</f>
        <v>0</v>
      </c>
      <c r="E54" s="230">
        <f t="shared" ref="E54:F54" si="9">SUM(E55:E60)</f>
        <v>0</v>
      </c>
      <c r="F54" s="230">
        <f t="shared" si="9"/>
        <v>0</v>
      </c>
      <c r="G54" s="35" t="e">
        <f t="shared" si="1"/>
        <v>#DIV/0!</v>
      </c>
      <c r="H54" s="35" t="e">
        <f t="shared" si="2"/>
        <v>#DIV/0!</v>
      </c>
    </row>
    <row r="55" spans="1:8" x14ac:dyDescent="0.25">
      <c r="A55" s="123" t="s">
        <v>206</v>
      </c>
      <c r="B55" s="89" t="s">
        <v>207</v>
      </c>
      <c r="C55" s="115">
        <v>448</v>
      </c>
      <c r="D55" s="231"/>
      <c r="E55" s="231"/>
      <c r="F55" s="231"/>
      <c r="G55" s="39" t="e">
        <f t="shared" si="1"/>
        <v>#DIV/0!</v>
      </c>
      <c r="H55" s="39" t="e">
        <f t="shared" si="2"/>
        <v>#DIV/0!</v>
      </c>
    </row>
    <row r="56" spans="1:8" x14ac:dyDescent="0.25">
      <c r="A56" s="120" t="s">
        <v>208</v>
      </c>
      <c r="B56" s="91" t="s">
        <v>209</v>
      </c>
      <c r="C56" s="118">
        <v>449</v>
      </c>
      <c r="D56" s="232"/>
      <c r="E56" s="232"/>
      <c r="F56" s="232"/>
      <c r="G56" s="43" t="e">
        <f t="shared" si="1"/>
        <v>#DIV/0!</v>
      </c>
      <c r="H56" s="43" t="e">
        <f t="shared" si="2"/>
        <v>#DIV/0!</v>
      </c>
    </row>
    <row r="57" spans="1:8" x14ac:dyDescent="0.25">
      <c r="A57" s="120" t="s">
        <v>210</v>
      </c>
      <c r="B57" s="91" t="s">
        <v>211</v>
      </c>
      <c r="C57" s="118">
        <v>450</v>
      </c>
      <c r="D57" s="232"/>
      <c r="E57" s="232"/>
      <c r="F57" s="232"/>
      <c r="G57" s="43" t="e">
        <f t="shared" si="1"/>
        <v>#DIV/0!</v>
      </c>
      <c r="H57" s="43" t="e">
        <f t="shared" si="2"/>
        <v>#DIV/0!</v>
      </c>
    </row>
    <row r="58" spans="1:8" x14ac:dyDescent="0.25">
      <c r="A58" s="120" t="s">
        <v>212</v>
      </c>
      <c r="B58" s="91" t="s">
        <v>213</v>
      </c>
      <c r="C58" s="118">
        <v>451</v>
      </c>
      <c r="D58" s="232"/>
      <c r="E58" s="232"/>
      <c r="F58" s="232"/>
      <c r="G58" s="43" t="e">
        <f t="shared" si="1"/>
        <v>#DIV/0!</v>
      </c>
      <c r="H58" s="43" t="e">
        <f t="shared" si="2"/>
        <v>#DIV/0!</v>
      </c>
    </row>
    <row r="59" spans="1:8" x14ac:dyDescent="0.25">
      <c r="A59" s="340" t="s">
        <v>214</v>
      </c>
      <c r="B59" s="341" t="s">
        <v>215</v>
      </c>
      <c r="C59" s="342">
        <v>491</v>
      </c>
      <c r="D59" s="343"/>
      <c r="E59" s="288"/>
      <c r="F59" s="288"/>
      <c r="G59" s="43" t="e">
        <f t="shared" ref="G59" si="10">F59/D59*100</f>
        <v>#DIV/0!</v>
      </c>
      <c r="H59" s="43" t="e">
        <f t="shared" ref="H59" si="11">F59/E59*100</f>
        <v>#DIV/0!</v>
      </c>
    </row>
    <row r="60" spans="1:8" x14ac:dyDescent="0.25">
      <c r="A60" s="121" t="s">
        <v>216</v>
      </c>
      <c r="B60" s="117" t="s">
        <v>217</v>
      </c>
      <c r="C60" s="116">
        <v>452</v>
      </c>
      <c r="D60" s="233"/>
      <c r="E60" s="233"/>
      <c r="F60" s="233"/>
      <c r="G60" s="47" t="e">
        <f t="shared" si="1"/>
        <v>#DIV/0!</v>
      </c>
      <c r="H60" s="47" t="e">
        <f t="shared" si="2"/>
        <v>#DIV/0!</v>
      </c>
    </row>
    <row r="61" spans="1:8" ht="23.25" x14ac:dyDescent="0.25">
      <c r="A61" s="122"/>
      <c r="B61" s="87" t="s">
        <v>218</v>
      </c>
      <c r="C61" s="114">
        <v>453</v>
      </c>
      <c r="D61" s="230">
        <f>SUM(D62:D70)</f>
        <v>0</v>
      </c>
      <c r="E61" s="230">
        <f>SUM(E62:E70)</f>
        <v>0</v>
      </c>
      <c r="F61" s="230">
        <f>SUM(F62:F70)</f>
        <v>0</v>
      </c>
      <c r="G61" s="35" t="e">
        <f t="shared" si="1"/>
        <v>#DIV/0!</v>
      </c>
      <c r="H61" s="35" t="e">
        <f t="shared" si="2"/>
        <v>#DIV/0!</v>
      </c>
    </row>
    <row r="62" spans="1:8" x14ac:dyDescent="0.25">
      <c r="A62" s="123" t="s">
        <v>219</v>
      </c>
      <c r="B62" s="89" t="s">
        <v>220</v>
      </c>
      <c r="C62" s="115">
        <v>454</v>
      </c>
      <c r="D62" s="262"/>
      <c r="E62" s="262"/>
      <c r="F62" s="262"/>
      <c r="G62" s="72" t="e">
        <f t="shared" si="1"/>
        <v>#DIV/0!</v>
      </c>
      <c r="H62" s="72" t="e">
        <f t="shared" si="2"/>
        <v>#DIV/0!</v>
      </c>
    </row>
    <row r="63" spans="1:8" x14ac:dyDescent="0.25">
      <c r="A63" s="120" t="s">
        <v>221</v>
      </c>
      <c r="B63" s="91" t="s">
        <v>222</v>
      </c>
      <c r="C63" s="118">
        <v>455</v>
      </c>
      <c r="D63" s="232"/>
      <c r="E63" s="232"/>
      <c r="F63" s="232"/>
      <c r="G63" s="43" t="e">
        <f t="shared" si="1"/>
        <v>#DIV/0!</v>
      </c>
      <c r="H63" s="43" t="e">
        <f t="shared" si="2"/>
        <v>#DIV/0!</v>
      </c>
    </row>
    <row r="64" spans="1:8" x14ac:dyDescent="0.25">
      <c r="A64" s="120" t="s">
        <v>223</v>
      </c>
      <c r="B64" s="91" t="s">
        <v>224</v>
      </c>
      <c r="C64" s="118">
        <v>456</v>
      </c>
      <c r="D64" s="232"/>
      <c r="E64" s="232"/>
      <c r="F64" s="232"/>
      <c r="G64" s="43" t="e">
        <f t="shared" si="1"/>
        <v>#DIV/0!</v>
      </c>
      <c r="H64" s="43" t="e">
        <f t="shared" si="2"/>
        <v>#DIV/0!</v>
      </c>
    </row>
    <row r="65" spans="1:8" x14ac:dyDescent="0.25">
      <c r="A65" s="120" t="s">
        <v>225</v>
      </c>
      <c r="B65" s="91" t="s">
        <v>226</v>
      </c>
      <c r="C65" s="118">
        <v>457</v>
      </c>
      <c r="D65" s="232"/>
      <c r="E65" s="232"/>
      <c r="F65" s="232"/>
      <c r="G65" s="43" t="e">
        <f t="shared" si="1"/>
        <v>#DIV/0!</v>
      </c>
      <c r="H65" s="43" t="e">
        <f t="shared" si="2"/>
        <v>#DIV/0!</v>
      </c>
    </row>
    <row r="66" spans="1:8" x14ac:dyDescent="0.25">
      <c r="A66" s="120" t="s">
        <v>227</v>
      </c>
      <c r="B66" s="91" t="s">
        <v>228</v>
      </c>
      <c r="C66" s="118">
        <v>458</v>
      </c>
      <c r="D66" s="232"/>
      <c r="E66" s="232"/>
      <c r="F66" s="232"/>
      <c r="G66" s="43" t="e">
        <f t="shared" si="1"/>
        <v>#DIV/0!</v>
      </c>
      <c r="H66" s="43" t="e">
        <f t="shared" si="2"/>
        <v>#DIV/0!</v>
      </c>
    </row>
    <row r="67" spans="1:8" x14ac:dyDescent="0.25">
      <c r="A67" s="120" t="s">
        <v>229</v>
      </c>
      <c r="B67" s="91" t="s">
        <v>230</v>
      </c>
      <c r="C67" s="118">
        <v>459</v>
      </c>
      <c r="D67" s="232"/>
      <c r="E67" s="232"/>
      <c r="F67" s="232"/>
      <c r="G67" s="43" t="e">
        <f t="shared" si="1"/>
        <v>#DIV/0!</v>
      </c>
      <c r="H67" s="43" t="e">
        <f t="shared" si="2"/>
        <v>#DIV/0!</v>
      </c>
    </row>
    <row r="68" spans="1:8" x14ac:dyDescent="0.25">
      <c r="A68" s="120" t="s">
        <v>231</v>
      </c>
      <c r="B68" s="91" t="s">
        <v>232</v>
      </c>
      <c r="C68" s="118">
        <v>460</v>
      </c>
      <c r="D68" s="232"/>
      <c r="E68" s="232"/>
      <c r="F68" s="232"/>
      <c r="G68" s="43" t="e">
        <f t="shared" si="1"/>
        <v>#DIV/0!</v>
      </c>
      <c r="H68" s="43" t="e">
        <f t="shared" si="2"/>
        <v>#DIV/0!</v>
      </c>
    </row>
    <row r="69" spans="1:8" x14ac:dyDescent="0.25">
      <c r="A69" s="120" t="s">
        <v>233</v>
      </c>
      <c r="B69" s="91" t="s">
        <v>234</v>
      </c>
      <c r="C69" s="118">
        <v>461</v>
      </c>
      <c r="D69" s="232"/>
      <c r="E69" s="232"/>
      <c r="F69" s="232"/>
      <c r="G69" s="43" t="e">
        <f t="shared" si="1"/>
        <v>#DIV/0!</v>
      </c>
      <c r="H69" s="43" t="e">
        <f t="shared" si="2"/>
        <v>#DIV/0!</v>
      </c>
    </row>
    <row r="70" spans="1:8" x14ac:dyDescent="0.25">
      <c r="A70" s="127" t="s">
        <v>235</v>
      </c>
      <c r="B70" s="93" t="s">
        <v>236</v>
      </c>
      <c r="C70" s="119">
        <v>463</v>
      </c>
      <c r="D70" s="233"/>
      <c r="E70" s="233"/>
      <c r="F70" s="233"/>
      <c r="G70" s="47" t="e">
        <f t="shared" si="1"/>
        <v>#DIV/0!</v>
      </c>
      <c r="H70" s="47" t="e">
        <f t="shared" si="2"/>
        <v>#DIV/0!</v>
      </c>
    </row>
    <row r="71" spans="1:8" x14ac:dyDescent="0.25">
      <c r="A71" s="122">
        <v>403</v>
      </c>
      <c r="B71" s="87" t="s">
        <v>237</v>
      </c>
      <c r="C71" s="114">
        <v>464</v>
      </c>
      <c r="D71" s="230"/>
      <c r="E71" s="230"/>
      <c r="F71" s="230"/>
      <c r="G71" s="35" t="e">
        <f t="shared" si="1"/>
        <v>#DIV/0!</v>
      </c>
      <c r="H71" s="35" t="e">
        <f t="shared" si="2"/>
        <v>#DIV/0!</v>
      </c>
    </row>
    <row r="72" spans="1:8" x14ac:dyDescent="0.25">
      <c r="A72" s="122">
        <v>404</v>
      </c>
      <c r="B72" s="87" t="s">
        <v>238</v>
      </c>
      <c r="C72" s="114">
        <v>465</v>
      </c>
      <c r="D72" s="230"/>
      <c r="E72" s="230"/>
      <c r="F72" s="230"/>
      <c r="G72" s="35" t="e">
        <f t="shared" si="1"/>
        <v>#DIV/0!</v>
      </c>
      <c r="H72" s="35" t="e">
        <f t="shared" si="2"/>
        <v>#DIV/0!</v>
      </c>
    </row>
    <row r="73" spans="1:8" x14ac:dyDescent="0.25">
      <c r="A73" s="122">
        <v>410</v>
      </c>
      <c r="B73" s="87" t="s">
        <v>239</v>
      </c>
      <c r="C73" s="114">
        <v>466</v>
      </c>
      <c r="D73" s="230"/>
      <c r="E73" s="230"/>
      <c r="F73" s="230"/>
      <c r="G73" s="35" t="e">
        <f t="shared" ref="G73:G93" si="12">F73/D73*100</f>
        <v>#DIV/0!</v>
      </c>
      <c r="H73" s="35" t="e">
        <f t="shared" ref="H73:H93" si="13">F73/E73*100</f>
        <v>#DIV/0!</v>
      </c>
    </row>
    <row r="74" spans="1:8" x14ac:dyDescent="0.25">
      <c r="A74" s="122">
        <v>411</v>
      </c>
      <c r="B74" s="87" t="s">
        <v>240</v>
      </c>
      <c r="C74" s="114">
        <v>467</v>
      </c>
      <c r="D74" s="230"/>
      <c r="E74" s="230"/>
      <c r="F74" s="230"/>
      <c r="G74" s="35" t="e">
        <f t="shared" si="12"/>
        <v>#DIV/0!</v>
      </c>
      <c r="H74" s="35" t="e">
        <f t="shared" si="13"/>
        <v>#DIV/0!</v>
      </c>
    </row>
    <row r="75" spans="1:8" x14ac:dyDescent="0.25">
      <c r="A75" s="122">
        <v>412</v>
      </c>
      <c r="B75" s="87" t="s">
        <v>241</v>
      </c>
      <c r="C75" s="114">
        <v>468</v>
      </c>
      <c r="D75" s="230"/>
      <c r="E75" s="230"/>
      <c r="F75" s="230"/>
      <c r="G75" s="35" t="e">
        <f t="shared" si="12"/>
        <v>#DIV/0!</v>
      </c>
      <c r="H75" s="35" t="e">
        <f t="shared" si="13"/>
        <v>#DIV/0!</v>
      </c>
    </row>
    <row r="76" spans="1:8" x14ac:dyDescent="0.25">
      <c r="A76" s="122">
        <v>413</v>
      </c>
      <c r="B76" s="87" t="s">
        <v>242</v>
      </c>
      <c r="C76" s="114">
        <v>469</v>
      </c>
      <c r="D76" s="230"/>
      <c r="E76" s="230"/>
      <c r="F76" s="230"/>
      <c r="G76" s="35" t="e">
        <f t="shared" si="12"/>
        <v>#DIV/0!</v>
      </c>
      <c r="H76" s="35" t="e">
        <f t="shared" si="13"/>
        <v>#DIV/0!</v>
      </c>
    </row>
    <row r="77" spans="1:8" ht="23.25" x14ac:dyDescent="0.25">
      <c r="A77" s="122"/>
      <c r="B77" s="87" t="s">
        <v>243</v>
      </c>
      <c r="C77" s="114">
        <v>470</v>
      </c>
      <c r="D77" s="230">
        <f>SUM(D78:D87)</f>
        <v>0</v>
      </c>
      <c r="E77" s="230">
        <f t="shared" ref="E77:F77" si="14">SUM(E78:E87)</f>
        <v>0</v>
      </c>
      <c r="F77" s="230">
        <f t="shared" si="14"/>
        <v>0</v>
      </c>
      <c r="G77" s="35" t="e">
        <f t="shared" si="12"/>
        <v>#DIV/0!</v>
      </c>
      <c r="H77" s="35" t="e">
        <f t="shared" si="13"/>
        <v>#DIV/0!</v>
      </c>
    </row>
    <row r="78" spans="1:8" x14ac:dyDescent="0.25">
      <c r="A78" s="123">
        <v>4200</v>
      </c>
      <c r="B78" s="89" t="s">
        <v>244</v>
      </c>
      <c r="C78" s="115">
        <v>471</v>
      </c>
      <c r="D78" s="262"/>
      <c r="E78" s="262"/>
      <c r="F78" s="262"/>
      <c r="G78" s="72" t="e">
        <f t="shared" si="12"/>
        <v>#DIV/0!</v>
      </c>
      <c r="H78" s="72" t="e">
        <f t="shared" si="13"/>
        <v>#DIV/0!</v>
      </c>
    </row>
    <row r="79" spans="1:8" x14ac:dyDescent="0.25">
      <c r="A79" s="120">
        <v>4201</v>
      </c>
      <c r="B79" s="91" t="s">
        <v>245</v>
      </c>
      <c r="C79" s="118">
        <v>472</v>
      </c>
      <c r="D79" s="232"/>
      <c r="E79" s="232"/>
      <c r="F79" s="232"/>
      <c r="G79" s="43" t="e">
        <f t="shared" si="12"/>
        <v>#DIV/0!</v>
      </c>
      <c r="H79" s="43" t="e">
        <f t="shared" si="13"/>
        <v>#DIV/0!</v>
      </c>
    </row>
    <row r="80" spans="1:8" x14ac:dyDescent="0.25">
      <c r="A80" s="120">
        <v>4202</v>
      </c>
      <c r="B80" s="91" t="s">
        <v>246</v>
      </c>
      <c r="C80" s="118">
        <v>473</v>
      </c>
      <c r="D80" s="232"/>
      <c r="E80" s="232"/>
      <c r="F80" s="232"/>
      <c r="G80" s="43" t="e">
        <f t="shared" si="12"/>
        <v>#DIV/0!</v>
      </c>
      <c r="H80" s="43" t="e">
        <f t="shared" si="13"/>
        <v>#DIV/0!</v>
      </c>
    </row>
    <row r="81" spans="1:8" x14ac:dyDescent="0.25">
      <c r="A81" s="120">
        <v>4203</v>
      </c>
      <c r="B81" s="91" t="s">
        <v>247</v>
      </c>
      <c r="C81" s="118">
        <v>474</v>
      </c>
      <c r="D81" s="232"/>
      <c r="E81" s="232"/>
      <c r="F81" s="232"/>
      <c r="G81" s="43" t="e">
        <f t="shared" si="12"/>
        <v>#DIV/0!</v>
      </c>
      <c r="H81" s="43" t="e">
        <f t="shared" si="13"/>
        <v>#DIV/0!</v>
      </c>
    </row>
    <row r="82" spans="1:8" x14ac:dyDescent="0.25">
      <c r="A82" s="120">
        <v>4204</v>
      </c>
      <c r="B82" s="91" t="s">
        <v>248</v>
      </c>
      <c r="C82" s="118">
        <v>475</v>
      </c>
      <c r="D82" s="232"/>
      <c r="E82" s="232"/>
      <c r="F82" s="232"/>
      <c r="G82" s="43" t="e">
        <f t="shared" si="12"/>
        <v>#DIV/0!</v>
      </c>
      <c r="H82" s="43" t="e">
        <f t="shared" si="13"/>
        <v>#DIV/0!</v>
      </c>
    </row>
    <row r="83" spans="1:8" x14ac:dyDescent="0.25">
      <c r="A83" s="120">
        <v>4205</v>
      </c>
      <c r="B83" s="91" t="s">
        <v>249</v>
      </c>
      <c r="C83" s="118">
        <v>476</v>
      </c>
      <c r="D83" s="232"/>
      <c r="E83" s="232"/>
      <c r="F83" s="232"/>
      <c r="G83" s="43" t="e">
        <f t="shared" si="12"/>
        <v>#DIV/0!</v>
      </c>
      <c r="H83" s="43" t="e">
        <f t="shared" si="13"/>
        <v>#DIV/0!</v>
      </c>
    </row>
    <row r="84" spans="1:8" x14ac:dyDescent="0.25">
      <c r="A84" s="120">
        <v>4206</v>
      </c>
      <c r="B84" s="91" t="s">
        <v>250</v>
      </c>
      <c r="C84" s="118">
        <v>477</v>
      </c>
      <c r="D84" s="232"/>
      <c r="E84" s="232"/>
      <c r="F84" s="232"/>
      <c r="G84" s="43" t="e">
        <f t="shared" si="12"/>
        <v>#DIV/0!</v>
      </c>
      <c r="H84" s="43" t="e">
        <f t="shared" si="13"/>
        <v>#DIV/0!</v>
      </c>
    </row>
    <row r="85" spans="1:8" x14ac:dyDescent="0.25">
      <c r="A85" s="120">
        <v>4207</v>
      </c>
      <c r="B85" s="91" t="s">
        <v>251</v>
      </c>
      <c r="C85" s="118">
        <v>478</v>
      </c>
      <c r="D85" s="232"/>
      <c r="E85" s="232"/>
      <c r="F85" s="232"/>
      <c r="G85" s="43" t="e">
        <f t="shared" si="12"/>
        <v>#DIV/0!</v>
      </c>
      <c r="H85" s="43" t="e">
        <f t="shared" si="13"/>
        <v>#DIV/0!</v>
      </c>
    </row>
    <row r="86" spans="1:8" x14ac:dyDescent="0.25">
      <c r="A86" s="120">
        <v>4208</v>
      </c>
      <c r="B86" s="91" t="s">
        <v>252</v>
      </c>
      <c r="C86" s="118">
        <v>479</v>
      </c>
      <c r="D86" s="232"/>
      <c r="E86" s="232"/>
      <c r="F86" s="232"/>
      <c r="G86" s="43" t="e">
        <f t="shared" si="12"/>
        <v>#DIV/0!</v>
      </c>
      <c r="H86" s="43" t="e">
        <f t="shared" si="13"/>
        <v>#DIV/0!</v>
      </c>
    </row>
    <row r="87" spans="1:8" x14ac:dyDescent="0.25">
      <c r="A87" s="127">
        <v>4209</v>
      </c>
      <c r="B87" s="93" t="s">
        <v>253</v>
      </c>
      <c r="C87" s="119">
        <v>480</v>
      </c>
      <c r="D87" s="233"/>
      <c r="E87" s="233"/>
      <c r="F87" s="233"/>
      <c r="G87" s="47" t="e">
        <f t="shared" si="12"/>
        <v>#DIV/0!</v>
      </c>
      <c r="H87" s="47" t="e">
        <f t="shared" si="13"/>
        <v>#DIV/0!</v>
      </c>
    </row>
    <row r="88" spans="1:8" ht="23.25" x14ac:dyDescent="0.25">
      <c r="A88" s="122"/>
      <c r="B88" s="87" t="s">
        <v>254</v>
      </c>
      <c r="C88" s="114">
        <v>481</v>
      </c>
      <c r="D88" s="230">
        <f>D89+D90+D91</f>
        <v>0</v>
      </c>
      <c r="E88" s="230">
        <f t="shared" ref="E88:F88" si="15">E89+E90+E91</f>
        <v>0</v>
      </c>
      <c r="F88" s="230">
        <f t="shared" si="15"/>
        <v>0</v>
      </c>
      <c r="G88" s="35" t="e">
        <f t="shared" si="12"/>
        <v>#DIV/0!</v>
      </c>
      <c r="H88" s="35" t="e">
        <f t="shared" si="13"/>
        <v>#DIV/0!</v>
      </c>
    </row>
    <row r="89" spans="1:8" x14ac:dyDescent="0.25">
      <c r="A89" s="122" t="s">
        <v>255</v>
      </c>
      <c r="B89" s="87" t="s">
        <v>256</v>
      </c>
      <c r="C89" s="114">
        <v>482</v>
      </c>
      <c r="D89" s="230"/>
      <c r="E89" s="230"/>
      <c r="F89" s="230"/>
      <c r="G89" s="35" t="e">
        <f t="shared" si="12"/>
        <v>#DIV/0!</v>
      </c>
      <c r="H89" s="35" t="e">
        <f t="shared" si="13"/>
        <v>#DIV/0!</v>
      </c>
    </row>
    <row r="90" spans="1:8" ht="23.25" x14ac:dyDescent="0.25">
      <c r="A90" s="122" t="s">
        <v>257</v>
      </c>
      <c r="B90" s="87" t="s">
        <v>258</v>
      </c>
      <c r="C90" s="114">
        <v>483</v>
      </c>
      <c r="D90" s="230"/>
      <c r="E90" s="230"/>
      <c r="F90" s="230"/>
      <c r="G90" s="35" t="e">
        <f t="shared" si="12"/>
        <v>#DIV/0!</v>
      </c>
      <c r="H90" s="35" t="e">
        <f t="shared" si="13"/>
        <v>#DIV/0!</v>
      </c>
    </row>
    <row r="91" spans="1:8" x14ac:dyDescent="0.25">
      <c r="A91" s="122" t="s">
        <v>259</v>
      </c>
      <c r="B91" s="87" t="s">
        <v>260</v>
      </c>
      <c r="C91" s="114">
        <v>484</v>
      </c>
      <c r="D91" s="230"/>
      <c r="E91" s="230"/>
      <c r="F91" s="230"/>
      <c r="G91" s="35" t="e">
        <f t="shared" si="12"/>
        <v>#DIV/0!</v>
      </c>
      <c r="H91" s="35" t="e">
        <f t="shared" si="13"/>
        <v>#DIV/0!</v>
      </c>
    </row>
    <row r="92" spans="1:8" ht="25.5" customHeight="1" x14ac:dyDescent="0.25">
      <c r="A92" s="215"/>
      <c r="B92" s="216" t="s">
        <v>261</v>
      </c>
      <c r="C92" s="217">
        <v>485</v>
      </c>
      <c r="D92" s="263">
        <f>IF(D9&gt;D44,D9-D44,0)</f>
        <v>0</v>
      </c>
      <c r="E92" s="235">
        <f>IF(E9&gt;E44,E9-E44,0)</f>
        <v>0</v>
      </c>
      <c r="F92" s="235">
        <f>IF(F9&gt;F44,F9-F44,0)</f>
        <v>0</v>
      </c>
      <c r="G92" s="58" t="e">
        <f t="shared" si="12"/>
        <v>#DIV/0!</v>
      </c>
      <c r="H92" s="58" t="e">
        <f t="shared" si="13"/>
        <v>#DIV/0!</v>
      </c>
    </row>
    <row r="93" spans="1:8" ht="24.75" customHeight="1" x14ac:dyDescent="0.25">
      <c r="A93" s="215"/>
      <c r="B93" s="216" t="s">
        <v>262</v>
      </c>
      <c r="C93" s="217">
        <v>486</v>
      </c>
      <c r="D93" s="263">
        <f>IF(D44&gt;D9,D44-D9,0)</f>
        <v>0</v>
      </c>
      <c r="E93" s="235">
        <f>IF(E44&gt;E9,E44-E9,0)</f>
        <v>0</v>
      </c>
      <c r="F93" s="235">
        <f>IF(F44&gt;F9,F44-F9,0)</f>
        <v>0</v>
      </c>
      <c r="G93" s="58" t="e">
        <f t="shared" si="12"/>
        <v>#DIV/0!</v>
      </c>
      <c r="H93" s="58" t="e">
        <f t="shared" si="13"/>
        <v>#DIV/0!</v>
      </c>
    </row>
    <row r="94" spans="1:8" ht="24.75" customHeight="1" x14ac:dyDescent="0.25">
      <c r="A94" s="128"/>
      <c r="B94" s="129"/>
      <c r="C94" s="128"/>
      <c r="D94" s="130"/>
      <c r="E94" s="130"/>
      <c r="F94" s="130"/>
      <c r="G94" s="130"/>
      <c r="H94" s="130"/>
    </row>
    <row r="95" spans="1:8" ht="24.75" customHeight="1" x14ac:dyDescent="0.25">
      <c r="A95" s="128"/>
      <c r="B95" s="129"/>
      <c r="C95" s="128"/>
    </row>
    <row r="96" spans="1:8" ht="45" x14ac:dyDescent="0.25">
      <c r="A96" s="221"/>
      <c r="B96" s="222" t="s">
        <v>132</v>
      </c>
      <c r="C96" s="223" t="s">
        <v>12</v>
      </c>
      <c r="D96" s="28" t="s">
        <v>13</v>
      </c>
      <c r="E96" s="28" t="s">
        <v>14</v>
      </c>
      <c r="F96" s="302" t="s">
        <v>15</v>
      </c>
      <c r="G96" s="28" t="s">
        <v>16</v>
      </c>
      <c r="H96" s="28" t="s">
        <v>145</v>
      </c>
    </row>
    <row r="97" spans="1:8" x14ac:dyDescent="0.25">
      <c r="A97" s="220"/>
      <c r="B97" s="132" t="s">
        <v>263</v>
      </c>
      <c r="C97" s="131" t="s">
        <v>264</v>
      </c>
      <c r="D97" s="42">
        <f>D10-D45</f>
        <v>0</v>
      </c>
      <c r="E97" s="42">
        <f t="shared" ref="E97:F97" si="16">E10-E45</f>
        <v>0</v>
      </c>
      <c r="F97" s="42">
        <f t="shared" si="16"/>
        <v>0</v>
      </c>
      <c r="G97" s="43" t="e">
        <f t="shared" ref="G97:G108" si="17">F97/D97*100</f>
        <v>#DIV/0!</v>
      </c>
      <c r="H97" s="43" t="e">
        <f t="shared" ref="H97:H108" si="18">F97/E97*100</f>
        <v>#DIV/0!</v>
      </c>
    </row>
    <row r="98" spans="1:8" ht="23.25" x14ac:dyDescent="0.25">
      <c r="A98" s="131"/>
      <c r="B98" s="132" t="s">
        <v>265</v>
      </c>
      <c r="C98" s="131" t="s">
        <v>266</v>
      </c>
      <c r="D98" s="43" t="e">
        <f>D10/D45*100</f>
        <v>#DIV/0!</v>
      </c>
      <c r="E98" s="43" t="e">
        <f>E10/E45*100</f>
        <v>#DIV/0!</v>
      </c>
      <c r="F98" s="43" t="e">
        <f>F10/F45*100</f>
        <v>#DIV/0!</v>
      </c>
      <c r="G98" s="43" t="e">
        <f t="shared" si="17"/>
        <v>#DIV/0!</v>
      </c>
      <c r="H98" s="43" t="e">
        <f t="shared" si="18"/>
        <v>#DIV/0!</v>
      </c>
    </row>
    <row r="99" spans="1:8" x14ac:dyDescent="0.25">
      <c r="A99" s="133"/>
      <c r="B99" s="134" t="s">
        <v>267</v>
      </c>
      <c r="C99" s="133" t="s">
        <v>268</v>
      </c>
      <c r="D99" s="42">
        <f>D41-D88</f>
        <v>0</v>
      </c>
      <c r="E99" s="42">
        <f>E41-E88</f>
        <v>0</v>
      </c>
      <c r="F99" s="42">
        <f>F41-F88</f>
        <v>0</v>
      </c>
      <c r="G99" s="43" t="e">
        <f t="shared" si="17"/>
        <v>#DIV/0!</v>
      </c>
      <c r="H99" s="43" t="e">
        <f t="shared" si="18"/>
        <v>#DIV/0!</v>
      </c>
    </row>
    <row r="100" spans="1:8" ht="23.25" x14ac:dyDescent="0.25">
      <c r="A100" s="131"/>
      <c r="B100" s="132" t="s">
        <v>269</v>
      </c>
      <c r="C100" s="131" t="s">
        <v>270</v>
      </c>
      <c r="D100" s="43" t="e">
        <f>D41/D88*100</f>
        <v>#DIV/0!</v>
      </c>
      <c r="E100" s="43" t="e">
        <f>E41/E88*100</f>
        <v>#DIV/0!</v>
      </c>
      <c r="F100" s="43" t="e">
        <f>F41/F88*100</f>
        <v>#DIV/0!</v>
      </c>
      <c r="G100" s="43" t="e">
        <f t="shared" si="17"/>
        <v>#DIV/0!</v>
      </c>
      <c r="H100" s="43" t="e">
        <f t="shared" si="18"/>
        <v>#DIV/0!</v>
      </c>
    </row>
    <row r="101" spans="1:8" ht="23.25" x14ac:dyDescent="0.25">
      <c r="A101" s="131"/>
      <c r="B101" s="132" t="s">
        <v>271</v>
      </c>
      <c r="C101" s="131" t="s">
        <v>272</v>
      </c>
      <c r="D101" s="43" t="e">
        <f>D10/D9*100</f>
        <v>#DIV/0!</v>
      </c>
      <c r="E101" s="43" t="e">
        <f>E10/E9*100</f>
        <v>#DIV/0!</v>
      </c>
      <c r="F101" s="43" t="e">
        <f>F10/F9*100</f>
        <v>#DIV/0!</v>
      </c>
      <c r="G101" s="43" t="e">
        <f t="shared" si="17"/>
        <v>#DIV/0!</v>
      </c>
      <c r="H101" s="43" t="e">
        <f t="shared" si="18"/>
        <v>#DIV/0!</v>
      </c>
    </row>
    <row r="102" spans="1:8" ht="23.25" x14ac:dyDescent="0.25">
      <c r="A102" s="131"/>
      <c r="B102" s="132" t="s">
        <v>273</v>
      </c>
      <c r="C102" s="131" t="s">
        <v>274</v>
      </c>
      <c r="D102" s="43" t="e">
        <f>D41/D9*100</f>
        <v>#DIV/0!</v>
      </c>
      <c r="E102" s="43" t="e">
        <f>E41/E9*100</f>
        <v>#DIV/0!</v>
      </c>
      <c r="F102" s="43" t="e">
        <f>F41/F9*100</f>
        <v>#DIV/0!</v>
      </c>
      <c r="G102" s="43" t="e">
        <f t="shared" si="17"/>
        <v>#DIV/0!</v>
      </c>
      <c r="H102" s="43" t="e">
        <f t="shared" si="18"/>
        <v>#DIV/0!</v>
      </c>
    </row>
    <row r="103" spans="1:8" x14ac:dyDescent="0.25">
      <c r="A103" s="133"/>
      <c r="B103" s="134" t="s">
        <v>275</v>
      </c>
      <c r="C103" s="133" t="s">
        <v>276</v>
      </c>
      <c r="D103" s="42">
        <f>D12-D45</f>
        <v>0</v>
      </c>
      <c r="E103" s="42">
        <f>E12-E45</f>
        <v>0</v>
      </c>
      <c r="F103" s="42">
        <f>F12-F45</f>
        <v>0</v>
      </c>
      <c r="G103" s="43" t="e">
        <f t="shared" si="17"/>
        <v>#DIV/0!</v>
      </c>
      <c r="H103" s="43" t="e">
        <f t="shared" si="18"/>
        <v>#DIV/0!</v>
      </c>
    </row>
    <row r="104" spans="1:8" ht="23.25" x14ac:dyDescent="0.25">
      <c r="A104" s="131"/>
      <c r="B104" s="132" t="s">
        <v>277</v>
      </c>
      <c r="C104" s="131" t="s">
        <v>278</v>
      </c>
      <c r="D104" s="43" t="e">
        <f>D45/D44*100</f>
        <v>#DIV/0!</v>
      </c>
      <c r="E104" s="43" t="e">
        <f>E45/E44*100</f>
        <v>#DIV/0!</v>
      </c>
      <c r="F104" s="43" t="e">
        <f>F45/F44*100</f>
        <v>#DIV/0!</v>
      </c>
      <c r="G104" s="43" t="e">
        <f t="shared" si="17"/>
        <v>#DIV/0!</v>
      </c>
      <c r="H104" s="43" t="e">
        <f t="shared" si="18"/>
        <v>#DIV/0!</v>
      </c>
    </row>
    <row r="105" spans="1:8" ht="23.25" x14ac:dyDescent="0.25">
      <c r="A105" s="131"/>
      <c r="B105" s="132" t="s">
        <v>279</v>
      </c>
      <c r="C105" s="131" t="s">
        <v>280</v>
      </c>
      <c r="D105" s="43" t="e">
        <f>D88/D44*100</f>
        <v>#DIV/0!</v>
      </c>
      <c r="E105" s="43" t="e">
        <f>E88/E44*100</f>
        <v>#DIV/0!</v>
      </c>
      <c r="F105" s="43" t="e">
        <f>F88/F44*100</f>
        <v>#DIV/0!</v>
      </c>
      <c r="G105" s="43" t="e">
        <f t="shared" si="17"/>
        <v>#DIV/0!</v>
      </c>
      <c r="H105" s="43" t="e">
        <f t="shared" si="18"/>
        <v>#DIV/0!</v>
      </c>
    </row>
    <row r="106" spans="1:8" ht="45.75" x14ac:dyDescent="0.25">
      <c r="A106" s="135"/>
      <c r="B106" s="136" t="s">
        <v>281</v>
      </c>
      <c r="C106" s="135" t="s">
        <v>282</v>
      </c>
      <c r="D106" s="43" t="e">
        <f>(D54-D60)/(D47+D50+D51+D52)</f>
        <v>#DIV/0!</v>
      </c>
      <c r="E106" s="43" t="e">
        <f t="shared" ref="E106:F106" si="19">(E54-E60)/(E47+E50+E51+E52)</f>
        <v>#DIV/0!</v>
      </c>
      <c r="F106" s="43" t="e">
        <f t="shared" si="19"/>
        <v>#DIV/0!</v>
      </c>
      <c r="G106" s="43" t="e">
        <f t="shared" si="17"/>
        <v>#DIV/0!</v>
      </c>
      <c r="H106" s="43" t="e">
        <f t="shared" si="18"/>
        <v>#DIV/0!</v>
      </c>
    </row>
    <row r="107" spans="1:8" x14ac:dyDescent="0.25">
      <c r="A107" s="133"/>
      <c r="B107" s="134" t="s">
        <v>283</v>
      </c>
      <c r="C107" s="133" t="s">
        <v>284</v>
      </c>
      <c r="D107" s="42" t="e">
        <f>D10/'FN IPO'!D40</f>
        <v>#DIV/0!</v>
      </c>
      <c r="E107" s="42" t="e">
        <f>E10/'FN IPO'!E40</f>
        <v>#DIV/0!</v>
      </c>
      <c r="F107" s="42" t="e">
        <f>F10/'FN IPO'!F40</f>
        <v>#DIV/0!</v>
      </c>
      <c r="G107" s="43" t="e">
        <f t="shared" si="17"/>
        <v>#DIV/0!</v>
      </c>
      <c r="H107" s="43" t="e">
        <f t="shared" si="18"/>
        <v>#DIV/0!</v>
      </c>
    </row>
    <row r="108" spans="1:8" x14ac:dyDescent="0.25">
      <c r="A108" s="133"/>
      <c r="B108" s="134" t="s">
        <v>285</v>
      </c>
      <c r="C108" s="133" t="s">
        <v>286</v>
      </c>
      <c r="D108" s="42" t="e">
        <f>D45/'FN IPO'!D40</f>
        <v>#DIV/0!</v>
      </c>
      <c r="E108" s="42" t="e">
        <f>E45/'FN IPO'!E40</f>
        <v>#DIV/0!</v>
      </c>
      <c r="F108" s="42" t="e">
        <f>F45/'FN IPO'!F40</f>
        <v>#DIV/0!</v>
      </c>
      <c r="G108" s="43" t="e">
        <f t="shared" si="17"/>
        <v>#DIV/0!</v>
      </c>
      <c r="H108" s="43" t="e">
        <f t="shared" si="18"/>
        <v>#DIV/0!</v>
      </c>
    </row>
    <row r="109" spans="1:8" ht="23.25" x14ac:dyDescent="0.25">
      <c r="A109" s="137"/>
      <c r="B109" s="138" t="s">
        <v>287</v>
      </c>
      <c r="C109" s="137" t="s">
        <v>288</v>
      </c>
      <c r="D109" s="46" t="e">
        <f>(D46+D54)/'FN IPO'!D40</f>
        <v>#DIV/0!</v>
      </c>
      <c r="E109" s="46" t="e">
        <f>(E46+E54)/'FN IPO'!E40</f>
        <v>#DIV/0!</v>
      </c>
      <c r="F109" s="46" t="e">
        <f>(F46+F54)/'FN IPO'!F40</f>
        <v>#DIV/0!</v>
      </c>
      <c r="G109" s="47" t="e">
        <f>(G46+G54)/'FN IPO'!G40</f>
        <v>#DIV/0!</v>
      </c>
      <c r="H109" s="47" t="e">
        <f>(H46+H54)/'FN IPO'!H40</f>
        <v>#DIV/0!</v>
      </c>
    </row>
  </sheetData>
  <pageMargins left="0.70866141732283472" right="0.70866141732283472" top="0.74803149606299213" bottom="0.74803149606299213" header="0.31496062992125984" footer="0.31496062992125984"/>
  <pageSetup paperSize="9" scale="57" fitToHeight="6" orientation="portrait" r:id="rId1"/>
  <ignoredErrors>
    <ignoredError sqref="D98:H108"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90D30-C343-4E20-AA05-A99A28E24CC7}">
  <sheetPr>
    <pageSetUpPr fitToPage="1"/>
  </sheetPr>
  <dimension ref="A1:S110"/>
  <sheetViews>
    <sheetView zoomScale="110" zoomScaleNormal="110" workbookViewId="0">
      <pane xSplit="3" ySplit="8" topLeftCell="G104" activePane="bottomRight" state="frozen"/>
      <selection pane="topRight" activeCell="C22" sqref="C22"/>
      <selection pane="bottomLeft" activeCell="C22" sqref="C22"/>
      <selection pane="bottomRight" activeCell="J115" sqref="J115"/>
    </sheetView>
  </sheetViews>
  <sheetFormatPr defaultRowHeight="15" x14ac:dyDescent="0.25"/>
  <cols>
    <col min="1" max="1" width="7.42578125" style="31" bestFit="1" customWidth="1"/>
    <col min="2" max="2" width="29.85546875" style="99" customWidth="1"/>
    <col min="3" max="3" width="11.7109375" style="31" customWidth="1"/>
    <col min="4" max="15" width="11.42578125" customWidth="1"/>
    <col min="16" max="16" width="13.7109375" customWidth="1"/>
    <col min="17" max="17" width="12.5703125" customWidth="1"/>
    <col min="18" max="18" width="12.7109375" customWidth="1"/>
    <col min="19" max="19" width="12.28515625" customWidth="1"/>
  </cols>
  <sheetData>
    <row r="1" spans="1:19" x14ac:dyDescent="0.25">
      <c r="A1" s="20" t="s">
        <v>7</v>
      </c>
      <c r="C1" s="107"/>
      <c r="E1" s="317" t="s">
        <v>88</v>
      </c>
      <c r="F1" s="317"/>
      <c r="G1" s="317"/>
      <c r="H1" s="317"/>
    </row>
    <row r="2" spans="1:19" x14ac:dyDescent="0.25">
      <c r="A2" s="108" t="s">
        <v>289</v>
      </c>
      <c r="C2" s="108"/>
      <c r="J2" s="339"/>
      <c r="K2" s="339"/>
      <c r="L2" s="339"/>
      <c r="M2" s="339"/>
      <c r="N2" s="339"/>
      <c r="O2" s="339"/>
    </row>
    <row r="3" spans="1:19" x14ac:dyDescent="0.25">
      <c r="A3" s="108"/>
      <c r="C3" s="108"/>
    </row>
    <row r="4" spans="1:19" x14ac:dyDescent="0.25">
      <c r="A4" s="109"/>
      <c r="B4" s="109"/>
      <c r="C4" s="109"/>
    </row>
    <row r="5" spans="1:19" x14ac:dyDescent="0.25">
      <c r="A5" s="109"/>
      <c r="B5" s="108"/>
      <c r="C5" s="109"/>
      <c r="N5" s="244" t="s">
        <v>290</v>
      </c>
    </row>
    <row r="6" spans="1:19" s="225" customFormat="1" x14ac:dyDescent="0.25">
      <c r="A6" s="23"/>
      <c r="B6" s="224"/>
      <c r="C6" s="24"/>
      <c r="D6" s="308" t="s">
        <v>90</v>
      </c>
      <c r="E6" s="309"/>
      <c r="F6" s="309"/>
      <c r="G6" s="310"/>
      <c r="H6" s="308" t="s">
        <v>91</v>
      </c>
      <c r="I6" s="309"/>
      <c r="J6" s="309"/>
      <c r="K6" s="310"/>
      <c r="L6" s="311" t="s">
        <v>15</v>
      </c>
      <c r="M6" s="312"/>
      <c r="N6" s="312"/>
      <c r="O6" s="313"/>
      <c r="P6" s="314" t="s">
        <v>92</v>
      </c>
      <c r="Q6" s="315"/>
      <c r="R6" s="315"/>
      <c r="S6" s="316"/>
    </row>
    <row r="7" spans="1:19" ht="67.5" x14ac:dyDescent="0.25">
      <c r="A7" s="27" t="s">
        <v>10</v>
      </c>
      <c r="B7" s="30" t="s">
        <v>11</v>
      </c>
      <c r="C7" s="229" t="s">
        <v>12</v>
      </c>
      <c r="D7" s="226" t="s">
        <v>94</v>
      </c>
      <c r="E7" s="227" t="s">
        <v>95</v>
      </c>
      <c r="F7" s="227" t="s">
        <v>96</v>
      </c>
      <c r="G7" s="227" t="s">
        <v>97</v>
      </c>
      <c r="H7" s="226" t="s">
        <v>94</v>
      </c>
      <c r="I7" s="227" t="s">
        <v>95</v>
      </c>
      <c r="J7" s="227" t="s">
        <v>96</v>
      </c>
      <c r="K7" s="227" t="s">
        <v>97</v>
      </c>
      <c r="L7" s="243" t="s">
        <v>94</v>
      </c>
      <c r="M7" s="228" t="s">
        <v>95</v>
      </c>
      <c r="N7" s="228" t="s">
        <v>96</v>
      </c>
      <c r="O7" s="228" t="s">
        <v>97</v>
      </c>
      <c r="P7" s="226" t="s">
        <v>98</v>
      </c>
      <c r="Q7" s="226" t="s">
        <v>99</v>
      </c>
      <c r="R7" s="226" t="s">
        <v>100</v>
      </c>
      <c r="S7" s="226" t="s">
        <v>101</v>
      </c>
    </row>
    <row r="8" spans="1:19" x14ac:dyDescent="0.25">
      <c r="A8" s="29" t="s">
        <v>146</v>
      </c>
      <c r="B8" s="30" t="s">
        <v>18</v>
      </c>
      <c r="C8" s="29" t="s">
        <v>19</v>
      </c>
      <c r="D8" s="29" t="s">
        <v>102</v>
      </c>
      <c r="E8" s="29" t="s">
        <v>21</v>
      </c>
      <c r="F8" s="29" t="s">
        <v>22</v>
      </c>
      <c r="G8" s="29" t="s">
        <v>103</v>
      </c>
      <c r="H8" s="29" t="s">
        <v>104</v>
      </c>
      <c r="I8" s="29" t="s">
        <v>105</v>
      </c>
      <c r="J8" s="29" t="s">
        <v>106</v>
      </c>
      <c r="K8" s="29" t="s">
        <v>107</v>
      </c>
      <c r="L8" s="29" t="s">
        <v>108</v>
      </c>
      <c r="M8" s="29" t="s">
        <v>109</v>
      </c>
      <c r="N8" s="29" t="s">
        <v>110</v>
      </c>
      <c r="O8" s="29" t="s">
        <v>111</v>
      </c>
      <c r="P8" s="29" t="s">
        <v>112</v>
      </c>
      <c r="Q8" s="29" t="s">
        <v>113</v>
      </c>
      <c r="R8" s="29" t="s">
        <v>114</v>
      </c>
      <c r="S8" s="29" t="s">
        <v>291</v>
      </c>
    </row>
    <row r="9" spans="1:19" x14ac:dyDescent="0.25">
      <c r="A9" s="110"/>
      <c r="B9" s="291" t="s">
        <v>147</v>
      </c>
      <c r="C9" s="218">
        <v>401</v>
      </c>
      <c r="D9" s="112">
        <f>SUM(E9:G9)</f>
        <v>0</v>
      </c>
      <c r="E9" s="112">
        <f>E10+E41</f>
        <v>0</v>
      </c>
      <c r="F9" s="112">
        <f>F10+F41</f>
        <v>0</v>
      </c>
      <c r="G9" s="112">
        <f>G10+G41</f>
        <v>0</v>
      </c>
      <c r="H9" s="112">
        <f>SUM(I9:K9)</f>
        <v>0</v>
      </c>
      <c r="I9" s="112">
        <f>I10+I41</f>
        <v>0</v>
      </c>
      <c r="J9" s="112">
        <f>J10+J41</f>
        <v>0</v>
      </c>
      <c r="K9" s="112">
        <f>K10+K41</f>
        <v>0</v>
      </c>
      <c r="L9" s="112">
        <f>SUM(M9:O9)</f>
        <v>0</v>
      </c>
      <c r="M9" s="112">
        <f>M10+M41</f>
        <v>0</v>
      </c>
      <c r="N9" s="112">
        <f>N10+N41</f>
        <v>0</v>
      </c>
      <c r="O9" s="112">
        <f>O10+O41</f>
        <v>0</v>
      </c>
      <c r="P9" s="112" t="e">
        <f>L9/H9*100</f>
        <v>#DIV/0!</v>
      </c>
      <c r="Q9" s="112" t="e">
        <f>M9/I9*100</f>
        <v>#DIV/0!</v>
      </c>
      <c r="R9" s="112" t="e">
        <f>N9/J9*100</f>
        <v>#DIV/0!</v>
      </c>
      <c r="S9" s="112" t="e">
        <f>O9/K9*100</f>
        <v>#DIV/0!</v>
      </c>
    </row>
    <row r="10" spans="1:19" ht="33.75" x14ac:dyDescent="0.25">
      <c r="A10" s="111"/>
      <c r="B10" s="292" t="s">
        <v>148</v>
      </c>
      <c r="C10" s="111">
        <v>402</v>
      </c>
      <c r="D10" s="34">
        <f t="shared" ref="D10:D72" si="0">SUM(E10:G10)</f>
        <v>0</v>
      </c>
      <c r="E10" s="34">
        <f t="shared" ref="E10:G10" si="1">E11+E28</f>
        <v>0</v>
      </c>
      <c r="F10" s="34">
        <f t="shared" si="1"/>
        <v>0</v>
      </c>
      <c r="G10" s="34">
        <f t="shared" si="1"/>
        <v>0</v>
      </c>
      <c r="H10" s="34">
        <f t="shared" ref="H10:H72" si="2">SUM(I10:K10)</f>
        <v>0</v>
      </c>
      <c r="I10" s="34">
        <f t="shared" ref="I10:K10" si="3">I11+I28</f>
        <v>0</v>
      </c>
      <c r="J10" s="34">
        <f t="shared" si="3"/>
        <v>0</v>
      </c>
      <c r="K10" s="34">
        <f t="shared" si="3"/>
        <v>0</v>
      </c>
      <c r="L10" s="34">
        <f t="shared" ref="L10:L72" si="4">SUM(M10:O10)</f>
        <v>0</v>
      </c>
      <c r="M10" s="34">
        <f t="shared" ref="M10:O10" si="5">M11+M28</f>
        <v>0</v>
      </c>
      <c r="N10" s="34">
        <f t="shared" si="5"/>
        <v>0</v>
      </c>
      <c r="O10" s="34">
        <f t="shared" si="5"/>
        <v>0</v>
      </c>
      <c r="P10" s="34" t="e">
        <f t="shared" ref="P10:S72" si="6">L10/H10*100</f>
        <v>#DIV/0!</v>
      </c>
      <c r="Q10" s="34" t="e">
        <f t="shared" si="6"/>
        <v>#DIV/0!</v>
      </c>
      <c r="R10" s="34" t="e">
        <f t="shared" si="6"/>
        <v>#DIV/0!</v>
      </c>
      <c r="S10" s="34" t="e">
        <f t="shared" si="6"/>
        <v>#DIV/0!</v>
      </c>
    </row>
    <row r="11" spans="1:19" ht="22.5" x14ac:dyDescent="0.25">
      <c r="A11" s="111"/>
      <c r="B11" s="292" t="s">
        <v>149</v>
      </c>
      <c r="C11" s="111">
        <v>403</v>
      </c>
      <c r="D11" s="34">
        <f t="shared" si="0"/>
        <v>0</v>
      </c>
      <c r="E11" s="34">
        <f t="shared" ref="E11:G11" si="7">E12+E15+E18+E21+E26+E27</f>
        <v>0</v>
      </c>
      <c r="F11" s="34">
        <f t="shared" si="7"/>
        <v>0</v>
      </c>
      <c r="G11" s="34">
        <f t="shared" si="7"/>
        <v>0</v>
      </c>
      <c r="H11" s="34">
        <f t="shared" si="2"/>
        <v>0</v>
      </c>
      <c r="I11" s="34">
        <f t="shared" ref="I11:K11" si="8">I12+I15+I18+I21+I26+I27</f>
        <v>0</v>
      </c>
      <c r="J11" s="34">
        <f t="shared" si="8"/>
        <v>0</v>
      </c>
      <c r="K11" s="34">
        <f t="shared" si="8"/>
        <v>0</v>
      </c>
      <c r="L11" s="34">
        <f t="shared" si="4"/>
        <v>0</v>
      </c>
      <c r="M11" s="34">
        <f t="shared" ref="M11:O11" si="9">M12+M15+M18+M21+M26+M27</f>
        <v>0</v>
      </c>
      <c r="N11" s="34">
        <f t="shared" si="9"/>
        <v>0</v>
      </c>
      <c r="O11" s="34">
        <f t="shared" si="9"/>
        <v>0</v>
      </c>
      <c r="P11" s="34" t="e">
        <f t="shared" si="6"/>
        <v>#DIV/0!</v>
      </c>
      <c r="Q11" s="34" t="e">
        <f t="shared" si="6"/>
        <v>#DIV/0!</v>
      </c>
      <c r="R11" s="34" t="e">
        <f t="shared" si="6"/>
        <v>#DIV/0!</v>
      </c>
      <c r="S11" s="34" t="e">
        <f t="shared" si="6"/>
        <v>#DIV/0!</v>
      </c>
    </row>
    <row r="12" spans="1:19" ht="33.75" x14ac:dyDescent="0.25">
      <c r="A12" s="114"/>
      <c r="B12" s="293" t="s">
        <v>150</v>
      </c>
      <c r="C12" s="114">
        <v>404</v>
      </c>
      <c r="D12" s="34">
        <f t="shared" si="0"/>
        <v>0</v>
      </c>
      <c r="E12" s="34">
        <f t="shared" ref="E12:G12" si="10">E13+E14</f>
        <v>0</v>
      </c>
      <c r="F12" s="34">
        <f t="shared" si="10"/>
        <v>0</v>
      </c>
      <c r="G12" s="34">
        <f t="shared" si="10"/>
        <v>0</v>
      </c>
      <c r="H12" s="34">
        <f t="shared" si="2"/>
        <v>0</v>
      </c>
      <c r="I12" s="34">
        <f t="shared" ref="I12:K12" si="11">I13+I14</f>
        <v>0</v>
      </c>
      <c r="J12" s="34">
        <f t="shared" si="11"/>
        <v>0</v>
      </c>
      <c r="K12" s="34">
        <f t="shared" si="11"/>
        <v>0</v>
      </c>
      <c r="L12" s="34">
        <f t="shared" si="4"/>
        <v>0</v>
      </c>
      <c r="M12" s="34">
        <f t="shared" ref="M12:O12" si="12">M13+M14</f>
        <v>0</v>
      </c>
      <c r="N12" s="34">
        <f t="shared" si="12"/>
        <v>0</v>
      </c>
      <c r="O12" s="34">
        <f t="shared" si="12"/>
        <v>0</v>
      </c>
      <c r="P12" s="34" t="e">
        <f t="shared" si="6"/>
        <v>#DIV/0!</v>
      </c>
      <c r="Q12" s="34" t="e">
        <f t="shared" si="6"/>
        <v>#DIV/0!</v>
      </c>
      <c r="R12" s="34" t="e">
        <f t="shared" si="6"/>
        <v>#DIV/0!</v>
      </c>
      <c r="S12" s="34" t="e">
        <f t="shared" si="6"/>
        <v>#DIV/0!</v>
      </c>
    </row>
    <row r="13" spans="1:19" ht="22.5" x14ac:dyDescent="0.25">
      <c r="A13" s="115" t="s">
        <v>151</v>
      </c>
      <c r="B13" s="294" t="s">
        <v>152</v>
      </c>
      <c r="C13" s="115">
        <v>405</v>
      </c>
      <c r="D13" s="71">
        <f t="shared" si="0"/>
        <v>0</v>
      </c>
      <c r="E13" s="71"/>
      <c r="F13" s="71"/>
      <c r="G13" s="71"/>
      <c r="H13" s="71">
        <f t="shared" si="2"/>
        <v>0</v>
      </c>
      <c r="I13" s="71"/>
      <c r="J13" s="71"/>
      <c r="K13" s="71"/>
      <c r="L13" s="71">
        <f t="shared" si="4"/>
        <v>0</v>
      </c>
      <c r="M13" s="71"/>
      <c r="N13" s="71"/>
      <c r="O13" s="71"/>
      <c r="P13" s="71" t="e">
        <f t="shared" si="6"/>
        <v>#DIV/0!</v>
      </c>
      <c r="Q13" s="71" t="e">
        <f t="shared" si="6"/>
        <v>#DIV/0!</v>
      </c>
      <c r="R13" s="71" t="e">
        <f t="shared" si="6"/>
        <v>#DIV/0!</v>
      </c>
      <c r="S13" s="71" t="e">
        <f t="shared" si="6"/>
        <v>#DIV/0!</v>
      </c>
    </row>
    <row r="14" spans="1:19" ht="22.5" x14ac:dyDescent="0.25">
      <c r="A14" s="116" t="s">
        <v>151</v>
      </c>
      <c r="B14" s="295" t="s">
        <v>153</v>
      </c>
      <c r="C14" s="116">
        <v>406</v>
      </c>
      <c r="D14" s="46">
        <f t="shared" si="0"/>
        <v>0</v>
      </c>
      <c r="E14" s="46"/>
      <c r="F14" s="46"/>
      <c r="G14" s="46"/>
      <c r="H14" s="46">
        <f t="shared" si="2"/>
        <v>0</v>
      </c>
      <c r="I14" s="46"/>
      <c r="J14" s="46"/>
      <c r="K14" s="46"/>
      <c r="L14" s="46">
        <f t="shared" si="4"/>
        <v>0</v>
      </c>
      <c r="M14" s="46"/>
      <c r="N14" s="46"/>
      <c r="O14" s="46"/>
      <c r="P14" s="46" t="e">
        <f t="shared" si="6"/>
        <v>#DIV/0!</v>
      </c>
      <c r="Q14" s="46" t="e">
        <f t="shared" si="6"/>
        <v>#DIV/0!</v>
      </c>
      <c r="R14" s="46" t="e">
        <f t="shared" si="6"/>
        <v>#DIV/0!</v>
      </c>
      <c r="S14" s="46" t="e">
        <f t="shared" si="6"/>
        <v>#DIV/0!</v>
      </c>
    </row>
    <row r="15" spans="1:19" ht="33.75" x14ac:dyDescent="0.25">
      <c r="A15" s="114"/>
      <c r="B15" s="293" t="s">
        <v>154</v>
      </c>
      <c r="C15" s="114">
        <v>407</v>
      </c>
      <c r="D15" s="34">
        <f t="shared" si="0"/>
        <v>0</v>
      </c>
      <c r="E15" s="34">
        <f t="shared" ref="E15:G15" si="13">E16+E17</f>
        <v>0</v>
      </c>
      <c r="F15" s="34">
        <f t="shared" si="13"/>
        <v>0</v>
      </c>
      <c r="G15" s="34">
        <f t="shared" si="13"/>
        <v>0</v>
      </c>
      <c r="H15" s="34">
        <f t="shared" si="2"/>
        <v>0</v>
      </c>
      <c r="I15" s="34">
        <f t="shared" ref="I15:K15" si="14">I16+I17</f>
        <v>0</v>
      </c>
      <c r="J15" s="34">
        <f t="shared" si="14"/>
        <v>0</v>
      </c>
      <c r="K15" s="34">
        <f t="shared" si="14"/>
        <v>0</v>
      </c>
      <c r="L15" s="34">
        <f t="shared" si="4"/>
        <v>0</v>
      </c>
      <c r="M15" s="34">
        <f t="shared" ref="M15:O15" si="15">M16+M17</f>
        <v>0</v>
      </c>
      <c r="N15" s="34">
        <f t="shared" si="15"/>
        <v>0</v>
      </c>
      <c r="O15" s="34">
        <f t="shared" si="15"/>
        <v>0</v>
      </c>
      <c r="P15" s="34" t="e">
        <f t="shared" si="6"/>
        <v>#DIV/0!</v>
      </c>
      <c r="Q15" s="34" t="e">
        <f t="shared" si="6"/>
        <v>#DIV/0!</v>
      </c>
      <c r="R15" s="34" t="e">
        <f t="shared" si="6"/>
        <v>#DIV/0!</v>
      </c>
      <c r="S15" s="34" t="e">
        <f t="shared" si="6"/>
        <v>#DIV/0!</v>
      </c>
    </row>
    <row r="16" spans="1:19" ht="22.5" x14ac:dyDescent="0.25">
      <c r="A16" s="115" t="s">
        <v>155</v>
      </c>
      <c r="B16" s="294" t="s">
        <v>156</v>
      </c>
      <c r="C16" s="115">
        <v>408</v>
      </c>
      <c r="D16" s="71">
        <f t="shared" si="0"/>
        <v>0</v>
      </c>
      <c r="E16" s="71"/>
      <c r="F16" s="71"/>
      <c r="G16" s="71"/>
      <c r="H16" s="71">
        <f t="shared" si="2"/>
        <v>0</v>
      </c>
      <c r="I16" s="71"/>
      <c r="J16" s="71"/>
      <c r="K16" s="71"/>
      <c r="L16" s="71">
        <f t="shared" si="4"/>
        <v>0</v>
      </c>
      <c r="M16" s="71"/>
      <c r="N16" s="71"/>
      <c r="O16" s="71"/>
      <c r="P16" s="71" t="e">
        <f t="shared" si="6"/>
        <v>#DIV/0!</v>
      </c>
      <c r="Q16" s="71" t="e">
        <f t="shared" si="6"/>
        <v>#DIV/0!</v>
      </c>
      <c r="R16" s="71" t="e">
        <f t="shared" si="6"/>
        <v>#DIV/0!</v>
      </c>
      <c r="S16" s="71" t="e">
        <f t="shared" si="6"/>
        <v>#DIV/0!</v>
      </c>
    </row>
    <row r="17" spans="1:19" ht="22.5" x14ac:dyDescent="0.25">
      <c r="A17" s="116" t="s">
        <v>155</v>
      </c>
      <c r="B17" s="295" t="s">
        <v>157</v>
      </c>
      <c r="C17" s="116">
        <v>409</v>
      </c>
      <c r="D17" s="46">
        <f t="shared" si="0"/>
        <v>0</v>
      </c>
      <c r="E17" s="46"/>
      <c r="F17" s="46"/>
      <c r="G17" s="46"/>
      <c r="H17" s="46">
        <f t="shared" si="2"/>
        <v>0</v>
      </c>
      <c r="I17" s="46"/>
      <c r="J17" s="46"/>
      <c r="K17" s="46"/>
      <c r="L17" s="46">
        <f t="shared" si="4"/>
        <v>0</v>
      </c>
      <c r="M17" s="46"/>
      <c r="N17" s="46"/>
      <c r="O17" s="46"/>
      <c r="P17" s="46" t="e">
        <f t="shared" si="6"/>
        <v>#DIV/0!</v>
      </c>
      <c r="Q17" s="46" t="e">
        <f t="shared" si="6"/>
        <v>#DIV/0!</v>
      </c>
      <c r="R17" s="46" t="e">
        <f t="shared" si="6"/>
        <v>#DIV/0!</v>
      </c>
      <c r="S17" s="46" t="e">
        <f t="shared" si="6"/>
        <v>#DIV/0!</v>
      </c>
    </row>
    <row r="18" spans="1:19" ht="33.75" x14ac:dyDescent="0.25">
      <c r="A18" s="114"/>
      <c r="B18" s="293" t="s">
        <v>158</v>
      </c>
      <c r="C18" s="114">
        <v>410</v>
      </c>
      <c r="D18" s="34">
        <f t="shared" si="0"/>
        <v>0</v>
      </c>
      <c r="E18" s="34">
        <f t="shared" ref="E18:G18" si="16">E19+E20</f>
        <v>0</v>
      </c>
      <c r="F18" s="34">
        <f t="shared" si="16"/>
        <v>0</v>
      </c>
      <c r="G18" s="34">
        <f t="shared" si="16"/>
        <v>0</v>
      </c>
      <c r="H18" s="34">
        <f t="shared" si="2"/>
        <v>0</v>
      </c>
      <c r="I18" s="34">
        <f t="shared" ref="I18:K18" si="17">I19+I20</f>
        <v>0</v>
      </c>
      <c r="J18" s="34">
        <f t="shared" si="17"/>
        <v>0</v>
      </c>
      <c r="K18" s="34">
        <f t="shared" si="17"/>
        <v>0</v>
      </c>
      <c r="L18" s="34">
        <f t="shared" si="4"/>
        <v>0</v>
      </c>
      <c r="M18" s="34">
        <f t="shared" ref="M18:O18" si="18">M19+M20</f>
        <v>0</v>
      </c>
      <c r="N18" s="34">
        <f t="shared" si="18"/>
        <v>0</v>
      </c>
      <c r="O18" s="34">
        <f t="shared" si="18"/>
        <v>0</v>
      </c>
      <c r="P18" s="34" t="e">
        <f t="shared" si="6"/>
        <v>#DIV/0!</v>
      </c>
      <c r="Q18" s="34" t="e">
        <f t="shared" si="6"/>
        <v>#DIV/0!</v>
      </c>
      <c r="R18" s="34" t="e">
        <f t="shared" si="6"/>
        <v>#DIV/0!</v>
      </c>
      <c r="S18" s="34" t="e">
        <f t="shared" si="6"/>
        <v>#DIV/0!</v>
      </c>
    </row>
    <row r="19" spans="1:19" ht="22.5" x14ac:dyDescent="0.25">
      <c r="A19" s="115" t="s">
        <v>159</v>
      </c>
      <c r="B19" s="294" t="s">
        <v>160</v>
      </c>
      <c r="C19" s="115">
        <v>411</v>
      </c>
      <c r="D19" s="71">
        <f t="shared" si="0"/>
        <v>0</v>
      </c>
      <c r="E19" s="71"/>
      <c r="F19" s="71"/>
      <c r="G19" s="71"/>
      <c r="H19" s="71">
        <f t="shared" si="2"/>
        <v>0</v>
      </c>
      <c r="I19" s="71"/>
      <c r="J19" s="71"/>
      <c r="K19" s="71"/>
      <c r="L19" s="71">
        <f t="shared" si="4"/>
        <v>0</v>
      </c>
      <c r="M19" s="71"/>
      <c r="N19" s="71"/>
      <c r="O19" s="71"/>
      <c r="P19" s="71" t="e">
        <f t="shared" si="6"/>
        <v>#DIV/0!</v>
      </c>
      <c r="Q19" s="71" t="e">
        <f t="shared" si="6"/>
        <v>#DIV/0!</v>
      </c>
      <c r="R19" s="71" t="e">
        <f t="shared" si="6"/>
        <v>#DIV/0!</v>
      </c>
      <c r="S19" s="71" t="e">
        <f t="shared" si="6"/>
        <v>#DIV/0!</v>
      </c>
    </row>
    <row r="20" spans="1:19" ht="22.5" x14ac:dyDescent="0.25">
      <c r="A20" s="116" t="s">
        <v>159</v>
      </c>
      <c r="B20" s="295" t="s">
        <v>161</v>
      </c>
      <c r="C20" s="116">
        <v>412</v>
      </c>
      <c r="D20" s="46">
        <f t="shared" si="0"/>
        <v>0</v>
      </c>
      <c r="E20" s="46"/>
      <c r="F20" s="46"/>
      <c r="G20" s="46"/>
      <c r="H20" s="46">
        <f t="shared" si="2"/>
        <v>0</v>
      </c>
      <c r="I20" s="46"/>
      <c r="J20" s="46"/>
      <c r="K20" s="46"/>
      <c r="L20" s="46">
        <f t="shared" si="4"/>
        <v>0</v>
      </c>
      <c r="M20" s="46"/>
      <c r="N20" s="46"/>
      <c r="O20" s="46"/>
      <c r="P20" s="46" t="e">
        <f t="shared" si="6"/>
        <v>#DIV/0!</v>
      </c>
      <c r="Q20" s="46" t="e">
        <f t="shared" si="6"/>
        <v>#DIV/0!</v>
      </c>
      <c r="R20" s="46" t="e">
        <f t="shared" si="6"/>
        <v>#DIV/0!</v>
      </c>
      <c r="S20" s="46" t="e">
        <f t="shared" si="6"/>
        <v>#DIV/0!</v>
      </c>
    </row>
    <row r="21" spans="1:19" ht="45" x14ac:dyDescent="0.25">
      <c r="A21" s="114"/>
      <c r="B21" s="293" t="s">
        <v>162</v>
      </c>
      <c r="C21" s="114">
        <v>413</v>
      </c>
      <c r="D21" s="34">
        <f t="shared" si="0"/>
        <v>0</v>
      </c>
      <c r="E21" s="34">
        <f t="shared" ref="E21:G21" si="19">E22+E23+E24+E25</f>
        <v>0</v>
      </c>
      <c r="F21" s="34">
        <f t="shared" si="19"/>
        <v>0</v>
      </c>
      <c r="G21" s="34">
        <f t="shared" si="19"/>
        <v>0</v>
      </c>
      <c r="H21" s="34">
        <f t="shared" si="2"/>
        <v>0</v>
      </c>
      <c r="I21" s="34">
        <f t="shared" ref="I21:K21" si="20">I22+I23+I24+I25</f>
        <v>0</v>
      </c>
      <c r="J21" s="34">
        <f t="shared" si="20"/>
        <v>0</v>
      </c>
      <c r="K21" s="34">
        <f t="shared" si="20"/>
        <v>0</v>
      </c>
      <c r="L21" s="34">
        <f t="shared" si="4"/>
        <v>0</v>
      </c>
      <c r="M21" s="34">
        <f t="shared" ref="M21:O21" si="21">M22+M23+M24+M25</f>
        <v>0</v>
      </c>
      <c r="N21" s="34">
        <f t="shared" si="21"/>
        <v>0</v>
      </c>
      <c r="O21" s="34">
        <f t="shared" si="21"/>
        <v>0</v>
      </c>
      <c r="P21" s="34" t="e">
        <f t="shared" si="6"/>
        <v>#DIV/0!</v>
      </c>
      <c r="Q21" s="34" t="e">
        <f t="shared" si="6"/>
        <v>#DIV/0!</v>
      </c>
      <c r="R21" s="34" t="e">
        <f t="shared" si="6"/>
        <v>#DIV/0!</v>
      </c>
      <c r="S21" s="34" t="e">
        <f t="shared" si="6"/>
        <v>#DIV/0!</v>
      </c>
    </row>
    <row r="22" spans="1:19" ht="22.5" x14ac:dyDescent="0.25">
      <c r="A22" s="115" t="s">
        <v>163</v>
      </c>
      <c r="B22" s="294" t="s">
        <v>164</v>
      </c>
      <c r="C22" s="115">
        <v>414</v>
      </c>
      <c r="D22" s="71">
        <f t="shared" si="0"/>
        <v>0</v>
      </c>
      <c r="E22" s="71"/>
      <c r="F22" s="71"/>
      <c r="G22" s="71"/>
      <c r="H22" s="71">
        <f t="shared" si="2"/>
        <v>0</v>
      </c>
      <c r="I22" s="71"/>
      <c r="J22" s="71"/>
      <c r="K22" s="71"/>
      <c r="L22" s="71">
        <f t="shared" si="4"/>
        <v>0</v>
      </c>
      <c r="M22" s="71"/>
      <c r="N22" s="71"/>
      <c r="O22" s="71"/>
      <c r="P22" s="71" t="e">
        <f t="shared" si="6"/>
        <v>#DIV/0!</v>
      </c>
      <c r="Q22" s="71" t="e">
        <f t="shared" si="6"/>
        <v>#DIV/0!</v>
      </c>
      <c r="R22" s="71" t="e">
        <f t="shared" si="6"/>
        <v>#DIV/0!</v>
      </c>
      <c r="S22" s="71" t="e">
        <f t="shared" si="6"/>
        <v>#DIV/0!</v>
      </c>
    </row>
    <row r="23" spans="1:19" ht="22.5" x14ac:dyDescent="0.25">
      <c r="A23" s="118" t="s">
        <v>163</v>
      </c>
      <c r="B23" s="296" t="s">
        <v>165</v>
      </c>
      <c r="C23" s="118">
        <v>415</v>
      </c>
      <c r="D23" s="42">
        <f t="shared" si="0"/>
        <v>0</v>
      </c>
      <c r="E23" s="42"/>
      <c r="F23" s="42"/>
      <c r="G23" s="42"/>
      <c r="H23" s="42">
        <f t="shared" si="2"/>
        <v>0</v>
      </c>
      <c r="I23" s="42"/>
      <c r="J23" s="42"/>
      <c r="K23" s="42"/>
      <c r="L23" s="42">
        <f t="shared" si="4"/>
        <v>0</v>
      </c>
      <c r="M23" s="42"/>
      <c r="N23" s="42"/>
      <c r="O23" s="42"/>
      <c r="P23" s="42" t="e">
        <f t="shared" si="6"/>
        <v>#DIV/0!</v>
      </c>
      <c r="Q23" s="42" t="e">
        <f t="shared" si="6"/>
        <v>#DIV/0!</v>
      </c>
      <c r="R23" s="42" t="e">
        <f t="shared" si="6"/>
        <v>#DIV/0!</v>
      </c>
      <c r="S23" s="42" t="e">
        <f t="shared" si="6"/>
        <v>#DIV/0!</v>
      </c>
    </row>
    <row r="24" spans="1:19" ht="22.5" x14ac:dyDescent="0.25">
      <c r="A24" s="118" t="s">
        <v>166</v>
      </c>
      <c r="B24" s="296" t="s">
        <v>167</v>
      </c>
      <c r="C24" s="118">
        <v>416</v>
      </c>
      <c r="D24" s="42">
        <f t="shared" si="0"/>
        <v>0</v>
      </c>
      <c r="E24" s="42"/>
      <c r="F24" s="42"/>
      <c r="G24" s="42"/>
      <c r="H24" s="42">
        <f t="shared" si="2"/>
        <v>0</v>
      </c>
      <c r="I24" s="42"/>
      <c r="J24" s="42"/>
      <c r="K24" s="42"/>
      <c r="L24" s="42">
        <f t="shared" si="4"/>
        <v>0</v>
      </c>
      <c r="M24" s="42"/>
      <c r="N24" s="42"/>
      <c r="O24" s="42"/>
      <c r="P24" s="42" t="e">
        <f t="shared" si="6"/>
        <v>#DIV/0!</v>
      </c>
      <c r="Q24" s="42" t="e">
        <f t="shared" si="6"/>
        <v>#DIV/0!</v>
      </c>
      <c r="R24" s="42" t="e">
        <f t="shared" si="6"/>
        <v>#DIV/0!</v>
      </c>
      <c r="S24" s="42" t="e">
        <f t="shared" si="6"/>
        <v>#DIV/0!</v>
      </c>
    </row>
    <row r="25" spans="1:19" ht="22.5" x14ac:dyDescent="0.25">
      <c r="A25" s="119" t="s">
        <v>166</v>
      </c>
      <c r="B25" s="297" t="s">
        <v>168</v>
      </c>
      <c r="C25" s="119">
        <v>417</v>
      </c>
      <c r="D25" s="46">
        <f t="shared" si="0"/>
        <v>0</v>
      </c>
      <c r="E25" s="46"/>
      <c r="F25" s="46"/>
      <c r="G25" s="46"/>
      <c r="H25" s="46">
        <f t="shared" si="2"/>
        <v>0</v>
      </c>
      <c r="I25" s="46"/>
      <c r="J25" s="46"/>
      <c r="K25" s="46"/>
      <c r="L25" s="46">
        <f t="shared" si="4"/>
        <v>0</v>
      </c>
      <c r="M25" s="46"/>
      <c r="N25" s="46"/>
      <c r="O25" s="46"/>
      <c r="P25" s="46" t="e">
        <f t="shared" si="6"/>
        <v>#DIV/0!</v>
      </c>
      <c r="Q25" s="46" t="e">
        <f t="shared" si="6"/>
        <v>#DIV/0!</v>
      </c>
      <c r="R25" s="46" t="e">
        <f t="shared" si="6"/>
        <v>#DIV/0!</v>
      </c>
      <c r="S25" s="46" t="e">
        <f t="shared" si="6"/>
        <v>#DIV/0!</v>
      </c>
    </row>
    <row r="26" spans="1:19" ht="22.5" x14ac:dyDescent="0.25">
      <c r="A26" s="114" t="s">
        <v>169</v>
      </c>
      <c r="B26" s="293" t="s">
        <v>170</v>
      </c>
      <c r="C26" s="114">
        <v>418</v>
      </c>
      <c r="D26" s="34">
        <f t="shared" si="0"/>
        <v>0</v>
      </c>
      <c r="E26" s="34"/>
      <c r="F26" s="34"/>
      <c r="G26" s="34"/>
      <c r="H26" s="34">
        <f t="shared" si="2"/>
        <v>0</v>
      </c>
      <c r="I26" s="34"/>
      <c r="J26" s="34"/>
      <c r="K26" s="34"/>
      <c r="L26" s="34">
        <f t="shared" si="4"/>
        <v>0</v>
      </c>
      <c r="M26" s="34"/>
      <c r="N26" s="34"/>
      <c r="O26" s="34"/>
      <c r="P26" s="34" t="e">
        <f t="shared" si="6"/>
        <v>#DIV/0!</v>
      </c>
      <c r="Q26" s="34" t="e">
        <f t="shared" si="6"/>
        <v>#DIV/0!</v>
      </c>
      <c r="R26" s="34" t="e">
        <f t="shared" si="6"/>
        <v>#DIV/0!</v>
      </c>
      <c r="S26" s="34" t="e">
        <f t="shared" si="6"/>
        <v>#DIV/0!</v>
      </c>
    </row>
    <row r="27" spans="1:19" ht="33.75" x14ac:dyDescent="0.25">
      <c r="A27" s="114">
        <v>741</v>
      </c>
      <c r="B27" s="293" t="s">
        <v>171</v>
      </c>
      <c r="C27" s="114">
        <v>419</v>
      </c>
      <c r="D27" s="34">
        <f t="shared" si="0"/>
        <v>0</v>
      </c>
      <c r="E27" s="34"/>
      <c r="F27" s="34"/>
      <c r="G27" s="34"/>
      <c r="H27" s="34">
        <f t="shared" si="2"/>
        <v>0</v>
      </c>
      <c r="I27" s="34"/>
      <c r="J27" s="34"/>
      <c r="K27" s="34"/>
      <c r="L27" s="34">
        <f t="shared" si="4"/>
        <v>0</v>
      </c>
      <c r="M27" s="34"/>
      <c r="N27" s="34"/>
      <c r="O27" s="34"/>
      <c r="P27" s="34" t="e">
        <f t="shared" si="6"/>
        <v>#DIV/0!</v>
      </c>
      <c r="Q27" s="34" t="e">
        <f t="shared" si="6"/>
        <v>#DIV/0!</v>
      </c>
      <c r="R27" s="34" t="e">
        <f t="shared" si="6"/>
        <v>#DIV/0!</v>
      </c>
      <c r="S27" s="34" t="e">
        <f t="shared" si="6"/>
        <v>#DIV/0!</v>
      </c>
    </row>
    <row r="28" spans="1:19" ht="45" x14ac:dyDescent="0.25">
      <c r="A28" s="114"/>
      <c r="B28" s="293" t="s">
        <v>172</v>
      </c>
      <c r="C28" s="114">
        <v>420</v>
      </c>
      <c r="D28" s="34">
        <f t="shared" si="0"/>
        <v>0</v>
      </c>
      <c r="E28" s="34">
        <f>SUM(E29:E40)</f>
        <v>0</v>
      </c>
      <c r="F28" s="34">
        <f>SUM(F29:F40)</f>
        <v>0</v>
      </c>
      <c r="G28" s="34">
        <f>SUM(G29:G40)</f>
        <v>0</v>
      </c>
      <c r="H28" s="34">
        <f t="shared" si="2"/>
        <v>0</v>
      </c>
      <c r="I28" s="34">
        <f>SUM(I29:I40)</f>
        <v>0</v>
      </c>
      <c r="J28" s="34">
        <f>SUM(J29:J40)</f>
        <v>0</v>
      </c>
      <c r="K28" s="34">
        <f>SUM(K29:K40)</f>
        <v>0</v>
      </c>
      <c r="L28" s="34">
        <f t="shared" si="4"/>
        <v>0</v>
      </c>
      <c r="M28" s="34">
        <f>SUM(M29:M40)</f>
        <v>0</v>
      </c>
      <c r="N28" s="34">
        <f>SUM(N29:N40)</f>
        <v>0</v>
      </c>
      <c r="O28" s="34">
        <f>SUM(O29:O40)</f>
        <v>0</v>
      </c>
      <c r="P28" s="34" t="e">
        <f t="shared" si="6"/>
        <v>#DIV/0!</v>
      </c>
      <c r="Q28" s="34" t="e">
        <f t="shared" si="6"/>
        <v>#DIV/0!</v>
      </c>
      <c r="R28" s="34" t="e">
        <f t="shared" si="6"/>
        <v>#DIV/0!</v>
      </c>
      <c r="S28" s="34" t="e">
        <f t="shared" si="6"/>
        <v>#DIV/0!</v>
      </c>
    </row>
    <row r="29" spans="1:19" x14ac:dyDescent="0.25">
      <c r="A29" s="118" t="s">
        <v>173</v>
      </c>
      <c r="B29" s="296" t="s">
        <v>174</v>
      </c>
      <c r="C29" s="118">
        <v>422</v>
      </c>
      <c r="D29" s="42">
        <f t="shared" si="0"/>
        <v>0</v>
      </c>
      <c r="E29" s="42"/>
      <c r="F29" s="42"/>
      <c r="G29" s="42"/>
      <c r="H29" s="42">
        <f t="shared" si="2"/>
        <v>0</v>
      </c>
      <c r="I29" s="42"/>
      <c r="J29" s="42"/>
      <c r="K29" s="42"/>
      <c r="L29" s="42">
        <f t="shared" si="4"/>
        <v>0</v>
      </c>
      <c r="M29" s="42"/>
      <c r="N29" s="42"/>
      <c r="O29" s="42"/>
      <c r="P29" s="42" t="e">
        <f t="shared" si="6"/>
        <v>#DIV/0!</v>
      </c>
      <c r="Q29" s="42" t="e">
        <f t="shared" si="6"/>
        <v>#DIV/0!</v>
      </c>
      <c r="R29" s="42" t="e">
        <f t="shared" si="6"/>
        <v>#DIV/0!</v>
      </c>
      <c r="S29" s="42" t="e">
        <f t="shared" si="6"/>
        <v>#DIV/0!</v>
      </c>
    </row>
    <row r="30" spans="1:19" ht="33.75" x14ac:dyDescent="0.25">
      <c r="A30" s="120">
        <v>7100</v>
      </c>
      <c r="B30" s="296" t="s">
        <v>175</v>
      </c>
      <c r="C30" s="118">
        <v>423</v>
      </c>
      <c r="D30" s="42">
        <f t="shared" si="0"/>
        <v>0</v>
      </c>
      <c r="E30" s="42"/>
      <c r="F30" s="42"/>
      <c r="G30" s="42"/>
      <c r="H30" s="42">
        <f t="shared" si="2"/>
        <v>0</v>
      </c>
      <c r="I30" s="42"/>
      <c r="J30" s="42"/>
      <c r="K30" s="42"/>
      <c r="L30" s="42">
        <f t="shared" si="4"/>
        <v>0</v>
      </c>
      <c r="M30" s="42"/>
      <c r="N30" s="42"/>
      <c r="O30" s="42"/>
      <c r="P30" s="42" t="e">
        <f t="shared" si="6"/>
        <v>#DIV/0!</v>
      </c>
      <c r="Q30" s="42" t="e">
        <f t="shared" si="6"/>
        <v>#DIV/0!</v>
      </c>
      <c r="R30" s="42" t="e">
        <f t="shared" si="6"/>
        <v>#DIV/0!</v>
      </c>
      <c r="S30" s="42" t="e">
        <f t="shared" si="6"/>
        <v>#DIV/0!</v>
      </c>
    </row>
    <row r="31" spans="1:19" x14ac:dyDescent="0.25">
      <c r="A31" s="120">
        <v>7103</v>
      </c>
      <c r="B31" s="296" t="s">
        <v>176</v>
      </c>
      <c r="C31" s="118">
        <v>487</v>
      </c>
      <c r="D31" s="42">
        <f t="shared" si="0"/>
        <v>0</v>
      </c>
      <c r="E31" s="42"/>
      <c r="F31" s="42"/>
      <c r="G31" s="42"/>
      <c r="H31" s="42">
        <f t="shared" si="2"/>
        <v>0</v>
      </c>
      <c r="I31" s="42"/>
      <c r="J31" s="42"/>
      <c r="K31" s="42"/>
      <c r="L31" s="42">
        <f t="shared" si="4"/>
        <v>0</v>
      </c>
      <c r="M31" s="42"/>
      <c r="N31" s="42"/>
      <c r="O31" s="42"/>
      <c r="P31" s="42" t="e">
        <f t="shared" si="6"/>
        <v>#DIV/0!</v>
      </c>
      <c r="Q31" s="42" t="e">
        <f t="shared" si="6"/>
        <v>#DIV/0!</v>
      </c>
      <c r="R31" s="42" t="e">
        <f t="shared" si="6"/>
        <v>#DIV/0!</v>
      </c>
      <c r="S31" s="42" t="e">
        <f t="shared" si="6"/>
        <v>#DIV/0!</v>
      </c>
    </row>
    <row r="32" spans="1:19" x14ac:dyDescent="0.25">
      <c r="A32" s="120">
        <v>7141</v>
      </c>
      <c r="B32" s="296" t="s">
        <v>177</v>
      </c>
      <c r="C32" s="118">
        <v>424</v>
      </c>
      <c r="D32" s="42">
        <f t="shared" si="0"/>
        <v>0</v>
      </c>
      <c r="E32" s="42"/>
      <c r="F32" s="42"/>
      <c r="G32" s="42"/>
      <c r="H32" s="42">
        <f t="shared" si="2"/>
        <v>0</v>
      </c>
      <c r="I32" s="42"/>
      <c r="J32" s="42"/>
      <c r="K32" s="42"/>
      <c r="L32" s="42">
        <f t="shared" si="4"/>
        <v>0</v>
      </c>
      <c r="M32" s="42"/>
      <c r="N32" s="42"/>
      <c r="O32" s="42"/>
      <c r="P32" s="42" t="e">
        <f t="shared" si="6"/>
        <v>#DIV/0!</v>
      </c>
      <c r="Q32" s="42" t="e">
        <f t="shared" si="6"/>
        <v>#DIV/0!</v>
      </c>
      <c r="R32" s="42" t="e">
        <f t="shared" si="6"/>
        <v>#DIV/0!</v>
      </c>
      <c r="S32" s="42" t="e">
        <f t="shared" si="6"/>
        <v>#DIV/0!</v>
      </c>
    </row>
    <row r="33" spans="1:19" x14ac:dyDescent="0.25">
      <c r="A33" s="120">
        <v>72</v>
      </c>
      <c r="B33" s="296" t="s">
        <v>178</v>
      </c>
      <c r="C33" s="118">
        <v>425</v>
      </c>
      <c r="D33" s="42">
        <f t="shared" si="0"/>
        <v>0</v>
      </c>
      <c r="E33" s="42"/>
      <c r="F33" s="42"/>
      <c r="G33" s="42"/>
      <c r="H33" s="42">
        <f t="shared" si="2"/>
        <v>0</v>
      </c>
      <c r="I33" s="42"/>
      <c r="J33" s="42"/>
      <c r="K33" s="42"/>
      <c r="L33" s="42">
        <f t="shared" si="4"/>
        <v>0</v>
      </c>
      <c r="M33" s="42"/>
      <c r="N33" s="42"/>
      <c r="O33" s="42"/>
      <c r="P33" s="42" t="e">
        <f t="shared" si="6"/>
        <v>#DIV/0!</v>
      </c>
      <c r="Q33" s="42" t="e">
        <f t="shared" si="6"/>
        <v>#DIV/0!</v>
      </c>
      <c r="R33" s="42" t="e">
        <f t="shared" si="6"/>
        <v>#DIV/0!</v>
      </c>
      <c r="S33" s="42" t="e">
        <f t="shared" si="6"/>
        <v>#DIV/0!</v>
      </c>
    </row>
    <row r="34" spans="1:19" x14ac:dyDescent="0.25">
      <c r="A34" s="120">
        <v>730</v>
      </c>
      <c r="B34" s="296" t="s">
        <v>179</v>
      </c>
      <c r="C34" s="118">
        <v>426</v>
      </c>
      <c r="D34" s="42">
        <f t="shared" si="0"/>
        <v>0</v>
      </c>
      <c r="E34" s="42"/>
      <c r="F34" s="42"/>
      <c r="G34" s="42"/>
      <c r="H34" s="42">
        <f t="shared" si="2"/>
        <v>0</v>
      </c>
      <c r="I34" s="42"/>
      <c r="J34" s="42"/>
      <c r="K34" s="42"/>
      <c r="L34" s="42">
        <f t="shared" si="4"/>
        <v>0</v>
      </c>
      <c r="M34" s="42"/>
      <c r="N34" s="42"/>
      <c r="O34" s="42"/>
      <c r="P34" s="42" t="e">
        <f t="shared" si="6"/>
        <v>#DIV/0!</v>
      </c>
      <c r="Q34" s="42" t="e">
        <f t="shared" si="6"/>
        <v>#DIV/0!</v>
      </c>
      <c r="R34" s="42" t="e">
        <f t="shared" si="6"/>
        <v>#DIV/0!</v>
      </c>
      <c r="S34" s="42" t="e">
        <f t="shared" si="6"/>
        <v>#DIV/0!</v>
      </c>
    </row>
    <row r="35" spans="1:19" x14ac:dyDescent="0.25">
      <c r="A35" s="120">
        <v>731</v>
      </c>
      <c r="B35" s="296" t="s">
        <v>180</v>
      </c>
      <c r="C35" s="118">
        <v>427</v>
      </c>
      <c r="D35" s="42">
        <f t="shared" si="0"/>
        <v>0</v>
      </c>
      <c r="E35" s="42"/>
      <c r="F35" s="42"/>
      <c r="G35" s="42"/>
      <c r="H35" s="42">
        <f t="shared" si="2"/>
        <v>0</v>
      </c>
      <c r="I35" s="42"/>
      <c r="J35" s="42"/>
      <c r="K35" s="42"/>
      <c r="L35" s="42">
        <f t="shared" si="4"/>
        <v>0</v>
      </c>
      <c r="M35" s="42"/>
      <c r="N35" s="42"/>
      <c r="O35" s="42"/>
      <c r="P35" s="42" t="e">
        <f t="shared" si="6"/>
        <v>#DIV/0!</v>
      </c>
      <c r="Q35" s="42" t="e">
        <f t="shared" si="6"/>
        <v>#DIV/0!</v>
      </c>
      <c r="R35" s="42" t="e">
        <f t="shared" si="6"/>
        <v>#DIV/0!</v>
      </c>
      <c r="S35" s="42" t="e">
        <f t="shared" si="6"/>
        <v>#DIV/0!</v>
      </c>
    </row>
    <row r="36" spans="1:19" ht="22.5" x14ac:dyDescent="0.25">
      <c r="A36" s="120">
        <v>782</v>
      </c>
      <c r="B36" s="296" t="s">
        <v>181</v>
      </c>
      <c r="C36" s="118">
        <v>488</v>
      </c>
      <c r="D36" s="42">
        <f t="shared" si="0"/>
        <v>0</v>
      </c>
      <c r="E36" s="42"/>
      <c r="F36" s="42"/>
      <c r="G36" s="42"/>
      <c r="H36" s="42">
        <f t="shared" si="2"/>
        <v>0</v>
      </c>
      <c r="I36" s="42"/>
      <c r="J36" s="42"/>
      <c r="K36" s="42"/>
      <c r="L36" s="42">
        <f t="shared" si="4"/>
        <v>0</v>
      </c>
      <c r="M36" s="42"/>
      <c r="N36" s="42"/>
      <c r="O36" s="42"/>
      <c r="P36" s="42" t="e">
        <f t="shared" si="6"/>
        <v>#DIV/0!</v>
      </c>
      <c r="Q36" s="42" t="e">
        <f t="shared" si="6"/>
        <v>#DIV/0!</v>
      </c>
      <c r="R36" s="42" t="e">
        <f t="shared" si="6"/>
        <v>#DIV/0!</v>
      </c>
      <c r="S36" s="42" t="e">
        <f t="shared" si="6"/>
        <v>#DIV/0!</v>
      </c>
    </row>
    <row r="37" spans="1:19" ht="22.5" x14ac:dyDescent="0.25">
      <c r="A37" s="120">
        <v>783</v>
      </c>
      <c r="B37" s="296" t="s">
        <v>182</v>
      </c>
      <c r="C37" s="118">
        <v>489</v>
      </c>
      <c r="D37" s="42">
        <f t="shared" si="0"/>
        <v>0</v>
      </c>
      <c r="E37" s="42"/>
      <c r="F37" s="42"/>
      <c r="G37" s="42"/>
      <c r="H37" s="42">
        <f t="shared" si="2"/>
        <v>0</v>
      </c>
      <c r="I37" s="42"/>
      <c r="J37" s="42"/>
      <c r="K37" s="42"/>
      <c r="L37" s="42">
        <f t="shared" si="4"/>
        <v>0</v>
      </c>
      <c r="M37" s="42"/>
      <c r="N37" s="42"/>
      <c r="O37" s="42"/>
      <c r="P37" s="42" t="e">
        <f t="shared" si="6"/>
        <v>#DIV/0!</v>
      </c>
      <c r="Q37" s="42" t="e">
        <f t="shared" si="6"/>
        <v>#DIV/0!</v>
      </c>
      <c r="R37" s="42" t="e">
        <f t="shared" si="6"/>
        <v>#DIV/0!</v>
      </c>
      <c r="S37" s="42" t="e">
        <f t="shared" si="6"/>
        <v>#DIV/0!</v>
      </c>
    </row>
    <row r="38" spans="1:19" ht="36" customHeight="1" x14ac:dyDescent="0.25">
      <c r="A38" s="120">
        <v>784</v>
      </c>
      <c r="B38" s="296" t="s">
        <v>183</v>
      </c>
      <c r="C38" s="118">
        <v>490</v>
      </c>
      <c r="D38" s="42">
        <f t="shared" si="0"/>
        <v>0</v>
      </c>
      <c r="E38" s="42"/>
      <c r="F38" s="42"/>
      <c r="G38" s="42"/>
      <c r="H38" s="42">
        <f t="shared" si="2"/>
        <v>0</v>
      </c>
      <c r="I38" s="42"/>
      <c r="J38" s="42"/>
      <c r="K38" s="42"/>
      <c r="L38" s="42">
        <f t="shared" si="4"/>
        <v>0</v>
      </c>
      <c r="M38" s="42"/>
      <c r="N38" s="42"/>
      <c r="O38" s="42"/>
      <c r="P38" s="42" t="e">
        <f t="shared" si="6"/>
        <v>#DIV/0!</v>
      </c>
      <c r="Q38" s="42" t="e">
        <f t="shared" si="6"/>
        <v>#DIV/0!</v>
      </c>
      <c r="R38" s="42" t="e">
        <f t="shared" si="6"/>
        <v>#DIV/0!</v>
      </c>
      <c r="S38" s="42" t="e">
        <f t="shared" si="6"/>
        <v>#DIV/0!</v>
      </c>
    </row>
    <row r="39" spans="1:19" ht="22.5" x14ac:dyDescent="0.25">
      <c r="A39" s="120">
        <v>786</v>
      </c>
      <c r="B39" s="296" t="s">
        <v>184</v>
      </c>
      <c r="C39" s="118">
        <v>429</v>
      </c>
      <c r="D39" s="42">
        <f t="shared" si="0"/>
        <v>0</v>
      </c>
      <c r="E39" s="42"/>
      <c r="F39" s="42"/>
      <c r="G39" s="42"/>
      <c r="H39" s="42">
        <f t="shared" si="2"/>
        <v>0</v>
      </c>
      <c r="I39" s="42"/>
      <c r="J39" s="42"/>
      <c r="K39" s="42"/>
      <c r="L39" s="42">
        <f t="shared" si="4"/>
        <v>0</v>
      </c>
      <c r="M39" s="42"/>
      <c r="N39" s="42"/>
      <c r="O39" s="42"/>
      <c r="P39" s="42" t="e">
        <f t="shared" si="6"/>
        <v>#DIV/0!</v>
      </c>
      <c r="Q39" s="42" t="e">
        <f t="shared" si="6"/>
        <v>#DIV/0!</v>
      </c>
      <c r="R39" s="42" t="e">
        <f t="shared" si="6"/>
        <v>#DIV/0!</v>
      </c>
      <c r="S39" s="42" t="e">
        <f t="shared" si="6"/>
        <v>#DIV/0!</v>
      </c>
    </row>
    <row r="40" spans="1:19" ht="33.75" x14ac:dyDescent="0.25">
      <c r="A40" s="121">
        <v>787</v>
      </c>
      <c r="B40" s="295" t="s">
        <v>185</v>
      </c>
      <c r="C40" s="116">
        <v>430</v>
      </c>
      <c r="D40" s="46">
        <f t="shared" si="0"/>
        <v>0</v>
      </c>
      <c r="E40" s="46"/>
      <c r="F40" s="46"/>
      <c r="G40" s="46"/>
      <c r="H40" s="46">
        <f t="shared" si="2"/>
        <v>0</v>
      </c>
      <c r="I40" s="46"/>
      <c r="J40" s="46"/>
      <c r="K40" s="46"/>
      <c r="L40" s="46">
        <f t="shared" si="4"/>
        <v>0</v>
      </c>
      <c r="M40" s="46"/>
      <c r="N40" s="46"/>
      <c r="O40" s="46"/>
      <c r="P40" s="46" t="e">
        <f t="shared" si="6"/>
        <v>#DIV/0!</v>
      </c>
      <c r="Q40" s="46" t="e">
        <f t="shared" si="6"/>
        <v>#DIV/0!</v>
      </c>
      <c r="R40" s="46" t="e">
        <f t="shared" si="6"/>
        <v>#DIV/0!</v>
      </c>
      <c r="S40" s="46" t="e">
        <f t="shared" si="6"/>
        <v>#DIV/0!</v>
      </c>
    </row>
    <row r="41" spans="1:19" ht="33.75" x14ac:dyDescent="0.25">
      <c r="A41" s="122"/>
      <c r="B41" s="293" t="s">
        <v>186</v>
      </c>
      <c r="C41" s="114">
        <v>431</v>
      </c>
      <c r="D41" s="34">
        <f t="shared" si="0"/>
        <v>0</v>
      </c>
      <c r="E41" s="34">
        <f t="shared" ref="E41:G41" si="22">SUM(E42:E43)</f>
        <v>0</v>
      </c>
      <c r="F41" s="34">
        <f t="shared" si="22"/>
        <v>0</v>
      </c>
      <c r="G41" s="34">
        <f t="shared" si="22"/>
        <v>0</v>
      </c>
      <c r="H41" s="34">
        <f t="shared" si="2"/>
        <v>0</v>
      </c>
      <c r="I41" s="34">
        <f t="shared" ref="I41:K41" si="23">SUM(I42:I43)</f>
        <v>0</v>
      </c>
      <c r="J41" s="34">
        <f t="shared" si="23"/>
        <v>0</v>
      </c>
      <c r="K41" s="34">
        <f t="shared" si="23"/>
        <v>0</v>
      </c>
      <c r="L41" s="34">
        <f t="shared" si="4"/>
        <v>0</v>
      </c>
      <c r="M41" s="34">
        <f t="shared" ref="M41:O41" si="24">SUM(M42:M43)</f>
        <v>0</v>
      </c>
      <c r="N41" s="34">
        <f t="shared" si="24"/>
        <v>0</v>
      </c>
      <c r="O41" s="34">
        <f t="shared" si="24"/>
        <v>0</v>
      </c>
      <c r="P41" s="34" t="e">
        <f t="shared" si="6"/>
        <v>#DIV/0!</v>
      </c>
      <c r="Q41" s="34" t="e">
        <f t="shared" si="6"/>
        <v>#DIV/0!</v>
      </c>
      <c r="R41" s="34" t="e">
        <f t="shared" si="6"/>
        <v>#DIV/0!</v>
      </c>
      <c r="S41" s="34" t="e">
        <f t="shared" si="6"/>
        <v>#DIV/0!</v>
      </c>
    </row>
    <row r="42" spans="1:19" ht="22.5" x14ac:dyDescent="0.25">
      <c r="A42" s="123">
        <v>7130</v>
      </c>
      <c r="B42" s="294" t="s">
        <v>187</v>
      </c>
      <c r="C42" s="115">
        <v>432</v>
      </c>
      <c r="D42" s="38">
        <f t="shared" si="0"/>
        <v>0</v>
      </c>
      <c r="E42" s="38"/>
      <c r="F42" s="38"/>
      <c r="G42" s="38"/>
      <c r="H42" s="38">
        <f t="shared" si="2"/>
        <v>0</v>
      </c>
      <c r="I42" s="38"/>
      <c r="J42" s="38"/>
      <c r="K42" s="38"/>
      <c r="L42" s="38">
        <f t="shared" si="4"/>
        <v>0</v>
      </c>
      <c r="M42" s="38"/>
      <c r="N42" s="38"/>
      <c r="O42" s="38"/>
      <c r="P42" s="38" t="e">
        <f t="shared" si="6"/>
        <v>#DIV/0!</v>
      </c>
      <c r="Q42" s="38" t="e">
        <f t="shared" si="6"/>
        <v>#DIV/0!</v>
      </c>
      <c r="R42" s="38" t="e">
        <f t="shared" si="6"/>
        <v>#DIV/0!</v>
      </c>
      <c r="S42" s="38" t="e">
        <f t="shared" si="6"/>
        <v>#DIV/0!</v>
      </c>
    </row>
    <row r="43" spans="1:19" x14ac:dyDescent="0.25">
      <c r="A43" s="120" t="s">
        <v>173</v>
      </c>
      <c r="B43" s="296" t="s">
        <v>174</v>
      </c>
      <c r="C43" s="118">
        <v>433</v>
      </c>
      <c r="D43" s="42">
        <f t="shared" si="0"/>
        <v>0</v>
      </c>
      <c r="E43" s="42"/>
      <c r="F43" s="42"/>
      <c r="G43" s="42"/>
      <c r="H43" s="42">
        <f t="shared" si="2"/>
        <v>0</v>
      </c>
      <c r="I43" s="42"/>
      <c r="J43" s="42"/>
      <c r="K43" s="42"/>
      <c r="L43" s="42">
        <f t="shared" si="4"/>
        <v>0</v>
      </c>
      <c r="M43" s="42"/>
      <c r="N43" s="42"/>
      <c r="O43" s="42"/>
      <c r="P43" s="42" t="e">
        <f t="shared" si="6"/>
        <v>#DIV/0!</v>
      </c>
      <c r="Q43" s="42" t="e">
        <f t="shared" si="6"/>
        <v>#DIV/0!</v>
      </c>
      <c r="R43" s="42" t="e">
        <f t="shared" si="6"/>
        <v>#DIV/0!</v>
      </c>
      <c r="S43" s="42" t="e">
        <f t="shared" si="6"/>
        <v>#DIV/0!</v>
      </c>
    </row>
    <row r="44" spans="1:19" x14ac:dyDescent="0.25">
      <c r="A44" s="124"/>
      <c r="B44" s="298" t="s">
        <v>188</v>
      </c>
      <c r="C44" s="217">
        <v>437</v>
      </c>
      <c r="D44" s="57">
        <f t="shared" si="0"/>
        <v>0</v>
      </c>
      <c r="E44" s="57">
        <f>E45+E88</f>
        <v>0</v>
      </c>
      <c r="F44" s="57">
        <f>F45+F88</f>
        <v>0</v>
      </c>
      <c r="G44" s="57">
        <f>G45+G88</f>
        <v>0</v>
      </c>
      <c r="H44" s="57">
        <f t="shared" si="2"/>
        <v>0</v>
      </c>
      <c r="I44" s="57">
        <f>I45+I88</f>
        <v>0</v>
      </c>
      <c r="J44" s="57">
        <f>J45+J88</f>
        <v>0</v>
      </c>
      <c r="K44" s="57">
        <f>K45+K88</f>
        <v>0</v>
      </c>
      <c r="L44" s="57">
        <f t="shared" si="4"/>
        <v>0</v>
      </c>
      <c r="M44" s="57">
        <f>M45+M88</f>
        <v>0</v>
      </c>
      <c r="N44" s="57">
        <f>N45+N88</f>
        <v>0</v>
      </c>
      <c r="O44" s="57">
        <f>O45+O88</f>
        <v>0</v>
      </c>
      <c r="P44" s="57" t="e">
        <f t="shared" si="6"/>
        <v>#DIV/0!</v>
      </c>
      <c r="Q44" s="57" t="e">
        <f t="shared" si="6"/>
        <v>#DIV/0!</v>
      </c>
      <c r="R44" s="57" t="e">
        <f t="shared" si="6"/>
        <v>#DIV/0!</v>
      </c>
      <c r="S44" s="57" t="e">
        <f t="shared" si="6"/>
        <v>#DIV/0!</v>
      </c>
    </row>
    <row r="45" spans="1:19" ht="45" x14ac:dyDescent="0.25">
      <c r="A45" s="122"/>
      <c r="B45" s="293" t="s">
        <v>189</v>
      </c>
      <c r="C45" s="114">
        <v>438</v>
      </c>
      <c r="D45" s="34">
        <f t="shared" si="0"/>
        <v>0</v>
      </c>
      <c r="E45" s="34">
        <f>E46+E54+E61+E71+E72+E73+E74+E75+E76+E77</f>
        <v>0</v>
      </c>
      <c r="F45" s="34">
        <f>F46+F54+F61+F71+F72+F73+F74+F75+F76+F77</f>
        <v>0</v>
      </c>
      <c r="G45" s="34">
        <f>G46+G54+G61+G71+G72+G73+G74+G75+G76+G77</f>
        <v>0</v>
      </c>
      <c r="H45" s="34">
        <f t="shared" si="2"/>
        <v>0</v>
      </c>
      <c r="I45" s="34">
        <f>I46+I54+I61+I71+I72+I73+I74+I75+I76+I77</f>
        <v>0</v>
      </c>
      <c r="J45" s="34">
        <f>J46+J54+J61+J71+J72+J73+J74+J75+J76+J77</f>
        <v>0</v>
      </c>
      <c r="K45" s="34">
        <f>K46+K54+K61+K71+K72+K73+K74+K75+K76+K77</f>
        <v>0</v>
      </c>
      <c r="L45" s="34">
        <f t="shared" si="4"/>
        <v>0</v>
      </c>
      <c r="M45" s="34">
        <f>M46+M54+M61+M71+M72+M73+M74+M75+M76+M77</f>
        <v>0</v>
      </c>
      <c r="N45" s="34">
        <f>N46+N54+N61+N71+N72+N73+N74+N75+N76+N77</f>
        <v>0</v>
      </c>
      <c r="O45" s="34">
        <f>O46+O54+O61+O71+O72+O73+O74+O75+O76+O77</f>
        <v>0</v>
      </c>
      <c r="P45" s="34" t="e">
        <f t="shared" si="6"/>
        <v>#DIV/0!</v>
      </c>
      <c r="Q45" s="34" t="e">
        <f t="shared" si="6"/>
        <v>#DIV/0!</v>
      </c>
      <c r="R45" s="34" t="e">
        <f t="shared" si="6"/>
        <v>#DIV/0!</v>
      </c>
      <c r="S45" s="34" t="e">
        <f t="shared" si="6"/>
        <v>#DIV/0!</v>
      </c>
    </row>
    <row r="46" spans="1:19" ht="22.5" x14ac:dyDescent="0.25">
      <c r="A46" s="125"/>
      <c r="B46" s="299" t="s">
        <v>190</v>
      </c>
      <c r="C46" s="126">
        <v>439</v>
      </c>
      <c r="D46" s="34">
        <f t="shared" si="0"/>
        <v>0</v>
      </c>
      <c r="E46" s="34">
        <f t="shared" ref="E46:G46" si="25">SUM(E47:E53)</f>
        <v>0</v>
      </c>
      <c r="F46" s="34">
        <f t="shared" si="25"/>
        <v>0</v>
      </c>
      <c r="G46" s="34">
        <f t="shared" si="25"/>
        <v>0</v>
      </c>
      <c r="H46" s="34">
        <f t="shared" si="2"/>
        <v>0</v>
      </c>
      <c r="I46" s="34">
        <f t="shared" ref="I46:K46" si="26">SUM(I47:I53)</f>
        <v>0</v>
      </c>
      <c r="J46" s="34">
        <f t="shared" si="26"/>
        <v>0</v>
      </c>
      <c r="K46" s="34">
        <f t="shared" si="26"/>
        <v>0</v>
      </c>
      <c r="L46" s="34">
        <f t="shared" si="4"/>
        <v>0</v>
      </c>
      <c r="M46" s="34">
        <f t="shared" ref="M46:O46" si="27">SUM(M47:M53)</f>
        <v>0</v>
      </c>
      <c r="N46" s="34">
        <f t="shared" si="27"/>
        <v>0</v>
      </c>
      <c r="O46" s="34">
        <f t="shared" si="27"/>
        <v>0</v>
      </c>
      <c r="P46" s="34" t="e">
        <f t="shared" si="6"/>
        <v>#DIV/0!</v>
      </c>
      <c r="Q46" s="34" t="e">
        <f t="shared" si="6"/>
        <v>#DIV/0!</v>
      </c>
      <c r="R46" s="34" t="e">
        <f t="shared" si="6"/>
        <v>#DIV/0!</v>
      </c>
      <c r="S46" s="34" t="e">
        <f t="shared" si="6"/>
        <v>#DIV/0!</v>
      </c>
    </row>
    <row r="47" spans="1:19" x14ac:dyDescent="0.25">
      <c r="A47" s="123" t="s">
        <v>191</v>
      </c>
      <c r="B47" s="294" t="s">
        <v>192</v>
      </c>
      <c r="C47" s="115">
        <v>440</v>
      </c>
      <c r="D47" s="38">
        <f t="shared" si="0"/>
        <v>0</v>
      </c>
      <c r="E47" s="38"/>
      <c r="F47" s="38"/>
      <c r="G47" s="38"/>
      <c r="H47" s="38">
        <f t="shared" si="2"/>
        <v>0</v>
      </c>
      <c r="I47" s="38"/>
      <c r="J47" s="38"/>
      <c r="K47" s="38"/>
      <c r="L47" s="38">
        <f t="shared" si="4"/>
        <v>0</v>
      </c>
      <c r="M47" s="38"/>
      <c r="N47" s="38"/>
      <c r="O47" s="38"/>
      <c r="P47" s="38" t="e">
        <f t="shared" si="6"/>
        <v>#DIV/0!</v>
      </c>
      <c r="Q47" s="38" t="e">
        <f t="shared" si="6"/>
        <v>#DIV/0!</v>
      </c>
      <c r="R47" s="38" t="e">
        <f t="shared" si="6"/>
        <v>#DIV/0!</v>
      </c>
      <c r="S47" s="38" t="e">
        <f t="shared" si="6"/>
        <v>#DIV/0!</v>
      </c>
    </row>
    <row r="48" spans="1:19" x14ac:dyDescent="0.25">
      <c r="A48" s="120" t="s">
        <v>193</v>
      </c>
      <c r="B48" s="296" t="s">
        <v>194</v>
      </c>
      <c r="C48" s="118">
        <v>441</v>
      </c>
      <c r="D48" s="42">
        <f t="shared" si="0"/>
        <v>0</v>
      </c>
      <c r="E48" s="42"/>
      <c r="F48" s="42"/>
      <c r="G48" s="42"/>
      <c r="H48" s="42">
        <f t="shared" si="2"/>
        <v>0</v>
      </c>
      <c r="I48" s="42"/>
      <c r="J48" s="42"/>
      <c r="K48" s="42"/>
      <c r="L48" s="42">
        <f t="shared" si="4"/>
        <v>0</v>
      </c>
      <c r="M48" s="42"/>
      <c r="N48" s="42"/>
      <c r="O48" s="42"/>
      <c r="P48" s="42" t="e">
        <f t="shared" si="6"/>
        <v>#DIV/0!</v>
      </c>
      <c r="Q48" s="42" t="e">
        <f t="shared" si="6"/>
        <v>#DIV/0!</v>
      </c>
      <c r="R48" s="42" t="e">
        <f t="shared" si="6"/>
        <v>#DIV/0!</v>
      </c>
      <c r="S48" s="42" t="e">
        <f t="shared" si="6"/>
        <v>#DIV/0!</v>
      </c>
    </row>
    <row r="49" spans="1:19" x14ac:dyDescent="0.25">
      <c r="A49" s="120" t="s">
        <v>195</v>
      </c>
      <c r="B49" s="296" t="s">
        <v>196</v>
      </c>
      <c r="C49" s="118">
        <v>442</v>
      </c>
      <c r="D49" s="42">
        <f t="shared" si="0"/>
        <v>0</v>
      </c>
      <c r="E49" s="42"/>
      <c r="F49" s="42"/>
      <c r="G49" s="42"/>
      <c r="H49" s="42">
        <f t="shared" si="2"/>
        <v>0</v>
      </c>
      <c r="I49" s="42"/>
      <c r="J49" s="42"/>
      <c r="K49" s="42"/>
      <c r="L49" s="42">
        <f t="shared" si="4"/>
        <v>0</v>
      </c>
      <c r="M49" s="42"/>
      <c r="N49" s="42"/>
      <c r="O49" s="42"/>
      <c r="P49" s="42" t="e">
        <f t="shared" si="6"/>
        <v>#DIV/0!</v>
      </c>
      <c r="Q49" s="42" t="e">
        <f t="shared" si="6"/>
        <v>#DIV/0!</v>
      </c>
      <c r="R49" s="42" t="e">
        <f t="shared" si="6"/>
        <v>#DIV/0!</v>
      </c>
      <c r="S49" s="42" t="e">
        <f t="shared" si="6"/>
        <v>#DIV/0!</v>
      </c>
    </row>
    <row r="50" spans="1:19" x14ac:dyDescent="0.25">
      <c r="A50" s="120" t="s">
        <v>197</v>
      </c>
      <c r="B50" s="296" t="s">
        <v>198</v>
      </c>
      <c r="C50" s="118">
        <v>443</v>
      </c>
      <c r="D50" s="42">
        <f t="shared" si="0"/>
        <v>0</v>
      </c>
      <c r="E50" s="42"/>
      <c r="F50" s="42"/>
      <c r="G50" s="42"/>
      <c r="H50" s="42">
        <f t="shared" si="2"/>
        <v>0</v>
      </c>
      <c r="I50" s="42"/>
      <c r="J50" s="42"/>
      <c r="K50" s="42"/>
      <c r="L50" s="42">
        <f t="shared" si="4"/>
        <v>0</v>
      </c>
      <c r="M50" s="42"/>
      <c r="N50" s="42"/>
      <c r="O50" s="42"/>
      <c r="P50" s="42" t="e">
        <f t="shared" si="6"/>
        <v>#DIV/0!</v>
      </c>
      <c r="Q50" s="42" t="e">
        <f t="shared" si="6"/>
        <v>#DIV/0!</v>
      </c>
      <c r="R50" s="42" t="e">
        <f t="shared" si="6"/>
        <v>#DIV/0!</v>
      </c>
      <c r="S50" s="42" t="e">
        <f t="shared" si="6"/>
        <v>#DIV/0!</v>
      </c>
    </row>
    <row r="51" spans="1:19" x14ac:dyDescent="0.25">
      <c r="A51" s="120" t="s">
        <v>199</v>
      </c>
      <c r="B51" s="296" t="s">
        <v>200</v>
      </c>
      <c r="C51" s="118">
        <v>444</v>
      </c>
      <c r="D51" s="42">
        <f t="shared" si="0"/>
        <v>0</v>
      </c>
      <c r="E51" s="42"/>
      <c r="F51" s="42"/>
      <c r="G51" s="42"/>
      <c r="H51" s="42">
        <f t="shared" si="2"/>
        <v>0</v>
      </c>
      <c r="I51" s="42"/>
      <c r="J51" s="42"/>
      <c r="K51" s="42"/>
      <c r="L51" s="42">
        <f t="shared" si="4"/>
        <v>0</v>
      </c>
      <c r="M51" s="42"/>
      <c r="N51" s="42"/>
      <c r="O51" s="42"/>
      <c r="P51" s="42" t="e">
        <f t="shared" si="6"/>
        <v>#DIV/0!</v>
      </c>
      <c r="Q51" s="42" t="e">
        <f t="shared" si="6"/>
        <v>#DIV/0!</v>
      </c>
      <c r="R51" s="42" t="e">
        <f t="shared" si="6"/>
        <v>#DIV/0!</v>
      </c>
      <c r="S51" s="42" t="e">
        <f t="shared" si="6"/>
        <v>#DIV/0!</v>
      </c>
    </row>
    <row r="52" spans="1:19" x14ac:dyDescent="0.25">
      <c r="A52" s="120" t="s">
        <v>201</v>
      </c>
      <c r="B52" s="296" t="s">
        <v>202</v>
      </c>
      <c r="C52" s="118">
        <v>445</v>
      </c>
      <c r="D52" s="42">
        <f t="shared" si="0"/>
        <v>0</v>
      </c>
      <c r="E52" s="42"/>
      <c r="F52" s="42"/>
      <c r="G52" s="42"/>
      <c r="H52" s="42">
        <f t="shared" si="2"/>
        <v>0</v>
      </c>
      <c r="I52" s="42"/>
      <c r="J52" s="42"/>
      <c r="K52" s="42"/>
      <c r="L52" s="42">
        <f t="shared" si="4"/>
        <v>0</v>
      </c>
      <c r="M52" s="42"/>
      <c r="N52" s="42"/>
      <c r="O52" s="42"/>
      <c r="P52" s="42" t="e">
        <f t="shared" si="6"/>
        <v>#DIV/0!</v>
      </c>
      <c r="Q52" s="42" t="e">
        <f t="shared" si="6"/>
        <v>#DIV/0!</v>
      </c>
      <c r="R52" s="42" t="e">
        <f t="shared" si="6"/>
        <v>#DIV/0!</v>
      </c>
      <c r="S52" s="42" t="e">
        <f t="shared" si="6"/>
        <v>#DIV/0!</v>
      </c>
    </row>
    <row r="53" spans="1:19" x14ac:dyDescent="0.25">
      <c r="A53" s="121" t="s">
        <v>203</v>
      </c>
      <c r="B53" s="295" t="s">
        <v>204</v>
      </c>
      <c r="C53" s="116">
        <v>446</v>
      </c>
      <c r="D53" s="46">
        <f t="shared" si="0"/>
        <v>0</v>
      </c>
      <c r="E53" s="46"/>
      <c r="F53" s="46"/>
      <c r="G53" s="46"/>
      <c r="H53" s="46">
        <f t="shared" si="2"/>
        <v>0</v>
      </c>
      <c r="I53" s="46"/>
      <c r="J53" s="46"/>
      <c r="K53" s="46"/>
      <c r="L53" s="46">
        <f t="shared" si="4"/>
        <v>0</v>
      </c>
      <c r="M53" s="46"/>
      <c r="N53" s="46"/>
      <c r="O53" s="46"/>
      <c r="P53" s="46" t="e">
        <f t="shared" si="6"/>
        <v>#DIV/0!</v>
      </c>
      <c r="Q53" s="46" t="e">
        <f t="shared" si="6"/>
        <v>#DIV/0!</v>
      </c>
      <c r="R53" s="46" t="e">
        <f t="shared" si="6"/>
        <v>#DIV/0!</v>
      </c>
      <c r="S53" s="46" t="e">
        <f t="shared" si="6"/>
        <v>#DIV/0!</v>
      </c>
    </row>
    <row r="54" spans="1:19" ht="33.75" x14ac:dyDescent="0.25">
      <c r="A54" s="122"/>
      <c r="B54" s="293" t="s">
        <v>205</v>
      </c>
      <c r="C54" s="114">
        <v>447</v>
      </c>
      <c r="D54" s="34">
        <f t="shared" si="0"/>
        <v>0</v>
      </c>
      <c r="E54" s="34">
        <f t="shared" ref="E54:G54" si="28">SUM(E55:E60)</f>
        <v>0</v>
      </c>
      <c r="F54" s="34">
        <f t="shared" si="28"/>
        <v>0</v>
      </c>
      <c r="G54" s="34">
        <f t="shared" si="28"/>
        <v>0</v>
      </c>
      <c r="H54" s="34">
        <f t="shared" si="2"/>
        <v>0</v>
      </c>
      <c r="I54" s="34">
        <f t="shared" ref="I54:K54" si="29">SUM(I55:I60)</f>
        <v>0</v>
      </c>
      <c r="J54" s="34">
        <f t="shared" si="29"/>
        <v>0</v>
      </c>
      <c r="K54" s="34">
        <f t="shared" si="29"/>
        <v>0</v>
      </c>
      <c r="L54" s="34">
        <f t="shared" si="4"/>
        <v>0</v>
      </c>
      <c r="M54" s="34">
        <f t="shared" ref="M54:O54" si="30">SUM(M55:M60)</f>
        <v>0</v>
      </c>
      <c r="N54" s="34">
        <f t="shared" si="30"/>
        <v>0</v>
      </c>
      <c r="O54" s="34">
        <f t="shared" si="30"/>
        <v>0</v>
      </c>
      <c r="P54" s="34" t="e">
        <f t="shared" si="6"/>
        <v>#DIV/0!</v>
      </c>
      <c r="Q54" s="34" t="e">
        <f t="shared" si="6"/>
        <v>#DIV/0!</v>
      </c>
      <c r="R54" s="34" t="e">
        <f t="shared" si="6"/>
        <v>#DIV/0!</v>
      </c>
      <c r="S54" s="34" t="e">
        <f t="shared" si="6"/>
        <v>#DIV/0!</v>
      </c>
    </row>
    <row r="55" spans="1:19" ht="22.5" x14ac:dyDescent="0.25">
      <c r="A55" s="123" t="s">
        <v>206</v>
      </c>
      <c r="B55" s="294" t="s">
        <v>292</v>
      </c>
      <c r="C55" s="115">
        <v>448</v>
      </c>
      <c r="D55" s="38">
        <f t="shared" si="0"/>
        <v>0</v>
      </c>
      <c r="E55" s="38"/>
      <c r="F55" s="38"/>
      <c r="G55" s="38"/>
      <c r="H55" s="38">
        <f t="shared" si="2"/>
        <v>0</v>
      </c>
      <c r="I55" s="38"/>
      <c r="J55" s="38"/>
      <c r="K55" s="38"/>
      <c r="L55" s="38">
        <f t="shared" si="4"/>
        <v>0</v>
      </c>
      <c r="M55" s="38"/>
      <c r="N55" s="38"/>
      <c r="O55" s="38"/>
      <c r="P55" s="38" t="e">
        <f t="shared" si="6"/>
        <v>#DIV/0!</v>
      </c>
      <c r="Q55" s="38" t="e">
        <f t="shared" si="6"/>
        <v>#DIV/0!</v>
      </c>
      <c r="R55" s="38" t="e">
        <f t="shared" si="6"/>
        <v>#DIV/0!</v>
      </c>
      <c r="S55" s="38" t="e">
        <f t="shared" si="6"/>
        <v>#DIV/0!</v>
      </c>
    </row>
    <row r="56" spans="1:19" x14ac:dyDescent="0.25">
      <c r="A56" s="120" t="s">
        <v>208</v>
      </c>
      <c r="B56" s="296" t="s">
        <v>293</v>
      </c>
      <c r="C56" s="118">
        <v>449</v>
      </c>
      <c r="D56" s="42">
        <f t="shared" si="0"/>
        <v>0</v>
      </c>
      <c r="E56" s="42"/>
      <c r="F56" s="42"/>
      <c r="G56" s="42"/>
      <c r="H56" s="42">
        <f t="shared" si="2"/>
        <v>0</v>
      </c>
      <c r="I56" s="42"/>
      <c r="J56" s="42"/>
      <c r="K56" s="42"/>
      <c r="L56" s="42">
        <f t="shared" si="4"/>
        <v>0</v>
      </c>
      <c r="M56" s="42"/>
      <c r="N56" s="42"/>
      <c r="O56" s="42"/>
      <c r="P56" s="42" t="e">
        <f t="shared" si="6"/>
        <v>#DIV/0!</v>
      </c>
      <c r="Q56" s="42" t="e">
        <f t="shared" si="6"/>
        <v>#DIV/0!</v>
      </c>
      <c r="R56" s="42" t="e">
        <f t="shared" si="6"/>
        <v>#DIV/0!</v>
      </c>
      <c r="S56" s="42" t="e">
        <f t="shared" si="6"/>
        <v>#DIV/0!</v>
      </c>
    </row>
    <row r="57" spans="1:19" x14ac:dyDescent="0.25">
      <c r="A57" s="120" t="s">
        <v>210</v>
      </c>
      <c r="B57" s="296" t="s">
        <v>294</v>
      </c>
      <c r="C57" s="118">
        <v>450</v>
      </c>
      <c r="D57" s="42">
        <f t="shared" si="0"/>
        <v>0</v>
      </c>
      <c r="E57" s="42"/>
      <c r="F57" s="42"/>
      <c r="G57" s="42"/>
      <c r="H57" s="42">
        <f t="shared" si="2"/>
        <v>0</v>
      </c>
      <c r="I57" s="42"/>
      <c r="J57" s="42"/>
      <c r="K57" s="42"/>
      <c r="L57" s="42">
        <f t="shared" si="4"/>
        <v>0</v>
      </c>
      <c r="M57" s="42"/>
      <c r="N57" s="42"/>
      <c r="O57" s="42"/>
      <c r="P57" s="42" t="e">
        <f t="shared" si="6"/>
        <v>#DIV/0!</v>
      </c>
      <c r="Q57" s="42" t="e">
        <f t="shared" si="6"/>
        <v>#DIV/0!</v>
      </c>
      <c r="R57" s="42" t="e">
        <f t="shared" si="6"/>
        <v>#DIV/0!</v>
      </c>
      <c r="S57" s="42" t="e">
        <f t="shared" si="6"/>
        <v>#DIV/0!</v>
      </c>
    </row>
    <row r="58" spans="1:19" x14ac:dyDescent="0.25">
      <c r="A58" s="120" t="s">
        <v>212</v>
      </c>
      <c r="B58" s="296" t="s">
        <v>295</v>
      </c>
      <c r="C58" s="118">
        <v>451</v>
      </c>
      <c r="D58" s="42">
        <f t="shared" si="0"/>
        <v>0</v>
      </c>
      <c r="E58" s="42"/>
      <c r="F58" s="42"/>
      <c r="G58" s="42"/>
      <c r="H58" s="42">
        <f t="shared" si="2"/>
        <v>0</v>
      </c>
      <c r="I58" s="42"/>
      <c r="J58" s="42"/>
      <c r="K58" s="42"/>
      <c r="L58" s="42">
        <f t="shared" si="4"/>
        <v>0</v>
      </c>
      <c r="M58" s="42"/>
      <c r="N58" s="42"/>
      <c r="O58" s="42"/>
      <c r="P58" s="42" t="e">
        <f t="shared" si="6"/>
        <v>#DIV/0!</v>
      </c>
      <c r="Q58" s="42" t="e">
        <f t="shared" si="6"/>
        <v>#DIV/0!</v>
      </c>
      <c r="R58" s="42" t="e">
        <f t="shared" si="6"/>
        <v>#DIV/0!</v>
      </c>
      <c r="S58" s="42" t="e">
        <f t="shared" si="6"/>
        <v>#DIV/0!</v>
      </c>
    </row>
    <row r="59" spans="1:19" x14ac:dyDescent="0.25">
      <c r="A59" s="340" t="s">
        <v>214</v>
      </c>
      <c r="B59" s="344" t="s">
        <v>215</v>
      </c>
      <c r="C59" s="342">
        <v>491</v>
      </c>
      <c r="D59" s="42">
        <f t="shared" si="0"/>
        <v>0</v>
      </c>
      <c r="E59" s="301"/>
      <c r="F59" s="301"/>
      <c r="G59" s="301"/>
      <c r="H59" s="42">
        <f t="shared" si="2"/>
        <v>0</v>
      </c>
      <c r="I59" s="301"/>
      <c r="J59" s="301"/>
      <c r="K59" s="301"/>
      <c r="L59" s="42">
        <f t="shared" si="4"/>
        <v>0</v>
      </c>
      <c r="M59" s="301"/>
      <c r="N59" s="301"/>
      <c r="O59" s="301"/>
      <c r="P59" s="42" t="e">
        <f t="shared" ref="P59" si="31">L59/H59*100</f>
        <v>#DIV/0!</v>
      </c>
      <c r="Q59" s="42" t="e">
        <f t="shared" ref="Q59" si="32">M59/I59*100</f>
        <v>#DIV/0!</v>
      </c>
      <c r="R59" s="42" t="e">
        <f t="shared" ref="R59" si="33">N59/J59*100</f>
        <v>#DIV/0!</v>
      </c>
      <c r="S59" s="42" t="e">
        <f t="shared" ref="S59" si="34">O59/K59*100</f>
        <v>#DIV/0!</v>
      </c>
    </row>
    <row r="60" spans="1:19" ht="33.75" x14ac:dyDescent="0.25">
      <c r="A60" s="121" t="s">
        <v>216</v>
      </c>
      <c r="B60" s="295" t="s">
        <v>217</v>
      </c>
      <c r="C60" s="116">
        <v>452</v>
      </c>
      <c r="D60" s="46">
        <f t="shared" si="0"/>
        <v>0</v>
      </c>
      <c r="E60" s="46"/>
      <c r="F60" s="46"/>
      <c r="G60" s="46"/>
      <c r="H60" s="46">
        <f t="shared" si="2"/>
        <v>0</v>
      </c>
      <c r="I60" s="46"/>
      <c r="J60" s="46"/>
      <c r="K60" s="46"/>
      <c r="L60" s="46">
        <f t="shared" si="4"/>
        <v>0</v>
      </c>
      <c r="M60" s="46"/>
      <c r="N60" s="46"/>
      <c r="O60" s="46"/>
      <c r="P60" s="46" t="e">
        <f t="shared" si="6"/>
        <v>#DIV/0!</v>
      </c>
      <c r="Q60" s="46" t="e">
        <f t="shared" si="6"/>
        <v>#DIV/0!</v>
      </c>
      <c r="R60" s="46" t="e">
        <f t="shared" si="6"/>
        <v>#DIV/0!</v>
      </c>
      <c r="S60" s="46" t="e">
        <f t="shared" si="6"/>
        <v>#DIV/0!</v>
      </c>
    </row>
    <row r="61" spans="1:19" ht="45" x14ac:dyDescent="0.25">
      <c r="A61" s="122"/>
      <c r="B61" s="293" t="s">
        <v>218</v>
      </c>
      <c r="C61" s="114">
        <v>453</v>
      </c>
      <c r="D61" s="34">
        <f t="shared" si="0"/>
        <v>0</v>
      </c>
      <c r="E61" s="34">
        <f>SUM(E62:E70)</f>
        <v>0</v>
      </c>
      <c r="F61" s="34">
        <f>SUM(F62:F70)</f>
        <v>0</v>
      </c>
      <c r="G61" s="34">
        <f>SUM(G62:G70)</f>
        <v>0</v>
      </c>
      <c r="H61" s="34">
        <f t="shared" si="2"/>
        <v>0</v>
      </c>
      <c r="I61" s="34">
        <f>SUM(I62:I70)</f>
        <v>0</v>
      </c>
      <c r="J61" s="34">
        <f>SUM(J62:J70)</f>
        <v>0</v>
      </c>
      <c r="K61" s="34">
        <f>SUM(K62:K70)</f>
        <v>0</v>
      </c>
      <c r="L61" s="34">
        <f t="shared" si="4"/>
        <v>0</v>
      </c>
      <c r="M61" s="34">
        <f>SUM(M62:M70)</f>
        <v>0</v>
      </c>
      <c r="N61" s="34">
        <f>SUM(N62:N70)</f>
        <v>0</v>
      </c>
      <c r="O61" s="34">
        <f>SUM(O62:O70)</f>
        <v>0</v>
      </c>
      <c r="P61" s="34" t="e">
        <f t="shared" si="6"/>
        <v>#DIV/0!</v>
      </c>
      <c r="Q61" s="34" t="e">
        <f t="shared" si="6"/>
        <v>#DIV/0!</v>
      </c>
      <c r="R61" s="34" t="e">
        <f t="shared" si="6"/>
        <v>#DIV/0!</v>
      </c>
      <c r="S61" s="34" t="e">
        <f t="shared" si="6"/>
        <v>#DIV/0!</v>
      </c>
    </row>
    <row r="62" spans="1:19" x14ac:dyDescent="0.25">
      <c r="A62" s="123" t="s">
        <v>219</v>
      </c>
      <c r="B62" s="294" t="s">
        <v>220</v>
      </c>
      <c r="C62" s="115">
        <v>454</v>
      </c>
      <c r="D62" s="71">
        <f t="shared" si="0"/>
        <v>0</v>
      </c>
      <c r="E62" s="71"/>
      <c r="F62" s="71"/>
      <c r="G62" s="71"/>
      <c r="H62" s="71">
        <f t="shared" si="2"/>
        <v>0</v>
      </c>
      <c r="I62" s="71"/>
      <c r="J62" s="71"/>
      <c r="K62" s="71"/>
      <c r="L62" s="71">
        <f t="shared" si="4"/>
        <v>0</v>
      </c>
      <c r="M62" s="71"/>
      <c r="N62" s="71"/>
      <c r="O62" s="71"/>
      <c r="P62" s="71" t="e">
        <f t="shared" si="6"/>
        <v>#DIV/0!</v>
      </c>
      <c r="Q62" s="71" t="e">
        <f t="shared" si="6"/>
        <v>#DIV/0!</v>
      </c>
      <c r="R62" s="71" t="e">
        <f t="shared" si="6"/>
        <v>#DIV/0!</v>
      </c>
      <c r="S62" s="71" t="e">
        <f t="shared" si="6"/>
        <v>#DIV/0!</v>
      </c>
    </row>
    <row r="63" spans="1:19" x14ac:dyDescent="0.25">
      <c r="A63" s="120" t="s">
        <v>221</v>
      </c>
      <c r="B63" s="296" t="s">
        <v>222</v>
      </c>
      <c r="C63" s="118">
        <v>455</v>
      </c>
      <c r="D63" s="42">
        <f t="shared" si="0"/>
        <v>0</v>
      </c>
      <c r="E63" s="42"/>
      <c r="F63" s="42"/>
      <c r="G63" s="42"/>
      <c r="H63" s="42">
        <f t="shared" si="2"/>
        <v>0</v>
      </c>
      <c r="I63" s="42"/>
      <c r="J63" s="42"/>
      <c r="K63" s="42"/>
      <c r="L63" s="42">
        <f t="shared" si="4"/>
        <v>0</v>
      </c>
      <c r="M63" s="42"/>
      <c r="N63" s="42"/>
      <c r="O63" s="42"/>
      <c r="P63" s="42" t="e">
        <f t="shared" si="6"/>
        <v>#DIV/0!</v>
      </c>
      <c r="Q63" s="42" t="e">
        <f t="shared" si="6"/>
        <v>#DIV/0!</v>
      </c>
      <c r="R63" s="42" t="e">
        <f t="shared" si="6"/>
        <v>#DIV/0!</v>
      </c>
      <c r="S63" s="42" t="e">
        <f t="shared" si="6"/>
        <v>#DIV/0!</v>
      </c>
    </row>
    <row r="64" spans="1:19" ht="22.5" x14ac:dyDescent="0.25">
      <c r="A64" s="120" t="s">
        <v>223</v>
      </c>
      <c r="B64" s="296" t="s">
        <v>224</v>
      </c>
      <c r="C64" s="118">
        <v>456</v>
      </c>
      <c r="D64" s="42">
        <f t="shared" si="0"/>
        <v>0</v>
      </c>
      <c r="E64" s="42"/>
      <c r="F64" s="42"/>
      <c r="G64" s="42"/>
      <c r="H64" s="42">
        <f t="shared" si="2"/>
        <v>0</v>
      </c>
      <c r="I64" s="42"/>
      <c r="J64" s="42"/>
      <c r="K64" s="42"/>
      <c r="L64" s="42">
        <f t="shared" si="4"/>
        <v>0</v>
      </c>
      <c r="M64" s="42"/>
      <c r="N64" s="42"/>
      <c r="O64" s="42"/>
      <c r="P64" s="42" t="e">
        <f t="shared" si="6"/>
        <v>#DIV/0!</v>
      </c>
      <c r="Q64" s="42" t="e">
        <f t="shared" si="6"/>
        <v>#DIV/0!</v>
      </c>
      <c r="R64" s="42" t="e">
        <f t="shared" si="6"/>
        <v>#DIV/0!</v>
      </c>
      <c r="S64" s="42" t="e">
        <f t="shared" si="6"/>
        <v>#DIV/0!</v>
      </c>
    </row>
    <row r="65" spans="1:19" x14ac:dyDescent="0.25">
      <c r="A65" s="120" t="s">
        <v>225</v>
      </c>
      <c r="B65" s="296" t="s">
        <v>226</v>
      </c>
      <c r="C65" s="118">
        <v>457</v>
      </c>
      <c r="D65" s="42">
        <f t="shared" si="0"/>
        <v>0</v>
      </c>
      <c r="E65" s="42"/>
      <c r="F65" s="42"/>
      <c r="G65" s="42"/>
      <c r="H65" s="42">
        <f t="shared" si="2"/>
        <v>0</v>
      </c>
      <c r="I65" s="42"/>
      <c r="J65" s="42"/>
      <c r="K65" s="42"/>
      <c r="L65" s="42">
        <f t="shared" si="4"/>
        <v>0</v>
      </c>
      <c r="M65" s="42"/>
      <c r="N65" s="42"/>
      <c r="O65" s="42"/>
      <c r="P65" s="42" t="e">
        <f t="shared" si="6"/>
        <v>#DIV/0!</v>
      </c>
      <c r="Q65" s="42" t="e">
        <f t="shared" si="6"/>
        <v>#DIV/0!</v>
      </c>
      <c r="R65" s="42" t="e">
        <f t="shared" si="6"/>
        <v>#DIV/0!</v>
      </c>
      <c r="S65" s="42" t="e">
        <f t="shared" si="6"/>
        <v>#DIV/0!</v>
      </c>
    </row>
    <row r="66" spans="1:19" x14ac:dyDescent="0.25">
      <c r="A66" s="120" t="s">
        <v>227</v>
      </c>
      <c r="B66" s="296" t="s">
        <v>228</v>
      </c>
      <c r="C66" s="118">
        <v>458</v>
      </c>
      <c r="D66" s="42">
        <f t="shared" si="0"/>
        <v>0</v>
      </c>
      <c r="E66" s="42"/>
      <c r="F66" s="42"/>
      <c r="G66" s="42"/>
      <c r="H66" s="42">
        <f t="shared" si="2"/>
        <v>0</v>
      </c>
      <c r="I66" s="42"/>
      <c r="J66" s="42"/>
      <c r="K66" s="42"/>
      <c r="L66" s="42">
        <f t="shared" si="4"/>
        <v>0</v>
      </c>
      <c r="M66" s="42"/>
      <c r="N66" s="42"/>
      <c r="O66" s="42"/>
      <c r="P66" s="42" t="e">
        <f t="shared" si="6"/>
        <v>#DIV/0!</v>
      </c>
      <c r="Q66" s="42" t="e">
        <f t="shared" si="6"/>
        <v>#DIV/0!</v>
      </c>
      <c r="R66" s="42" t="e">
        <f t="shared" si="6"/>
        <v>#DIV/0!</v>
      </c>
      <c r="S66" s="42" t="e">
        <f t="shared" si="6"/>
        <v>#DIV/0!</v>
      </c>
    </row>
    <row r="67" spans="1:19" x14ac:dyDescent="0.25">
      <c r="A67" s="120" t="s">
        <v>229</v>
      </c>
      <c r="B67" s="296" t="s">
        <v>230</v>
      </c>
      <c r="C67" s="118">
        <v>459</v>
      </c>
      <c r="D67" s="42">
        <f t="shared" si="0"/>
        <v>0</v>
      </c>
      <c r="E67" s="42"/>
      <c r="F67" s="42"/>
      <c r="G67" s="42"/>
      <c r="H67" s="42">
        <f t="shared" si="2"/>
        <v>0</v>
      </c>
      <c r="I67" s="42"/>
      <c r="J67" s="42"/>
      <c r="K67" s="42"/>
      <c r="L67" s="42">
        <f t="shared" si="4"/>
        <v>0</v>
      </c>
      <c r="M67" s="42"/>
      <c r="N67" s="42"/>
      <c r="O67" s="42"/>
      <c r="P67" s="42" t="e">
        <f t="shared" si="6"/>
        <v>#DIV/0!</v>
      </c>
      <c r="Q67" s="42" t="e">
        <f t="shared" si="6"/>
        <v>#DIV/0!</v>
      </c>
      <c r="R67" s="42" t="e">
        <f t="shared" si="6"/>
        <v>#DIV/0!</v>
      </c>
      <c r="S67" s="42" t="e">
        <f t="shared" si="6"/>
        <v>#DIV/0!</v>
      </c>
    </row>
    <row r="68" spans="1:19" x14ac:dyDescent="0.25">
      <c r="A68" s="120" t="s">
        <v>231</v>
      </c>
      <c r="B68" s="296" t="s">
        <v>232</v>
      </c>
      <c r="C68" s="118">
        <v>460</v>
      </c>
      <c r="D68" s="42">
        <f t="shared" si="0"/>
        <v>0</v>
      </c>
      <c r="E68" s="42"/>
      <c r="F68" s="42"/>
      <c r="G68" s="42"/>
      <c r="H68" s="42">
        <f t="shared" si="2"/>
        <v>0</v>
      </c>
      <c r="I68" s="42"/>
      <c r="J68" s="42"/>
      <c r="K68" s="42"/>
      <c r="L68" s="42">
        <f t="shared" si="4"/>
        <v>0</v>
      </c>
      <c r="M68" s="42"/>
      <c r="N68" s="42"/>
      <c r="O68" s="42"/>
      <c r="P68" s="42" t="e">
        <f t="shared" si="6"/>
        <v>#DIV/0!</v>
      </c>
      <c r="Q68" s="42" t="e">
        <f t="shared" si="6"/>
        <v>#DIV/0!</v>
      </c>
      <c r="R68" s="42" t="e">
        <f t="shared" si="6"/>
        <v>#DIV/0!</v>
      </c>
      <c r="S68" s="42" t="e">
        <f t="shared" si="6"/>
        <v>#DIV/0!</v>
      </c>
    </row>
    <row r="69" spans="1:19" x14ac:dyDescent="0.25">
      <c r="A69" s="120" t="s">
        <v>233</v>
      </c>
      <c r="B69" s="296" t="s">
        <v>234</v>
      </c>
      <c r="C69" s="118">
        <v>461</v>
      </c>
      <c r="D69" s="42">
        <f t="shared" si="0"/>
        <v>0</v>
      </c>
      <c r="E69" s="42"/>
      <c r="F69" s="42"/>
      <c r="G69" s="42"/>
      <c r="H69" s="42">
        <f t="shared" si="2"/>
        <v>0</v>
      </c>
      <c r="I69" s="42"/>
      <c r="J69" s="42"/>
      <c r="K69" s="42"/>
      <c r="L69" s="42">
        <f t="shared" si="4"/>
        <v>0</v>
      </c>
      <c r="M69" s="42"/>
      <c r="N69" s="42"/>
      <c r="O69" s="42"/>
      <c r="P69" s="42" t="e">
        <f t="shared" si="6"/>
        <v>#DIV/0!</v>
      </c>
      <c r="Q69" s="42" t="e">
        <f t="shared" si="6"/>
        <v>#DIV/0!</v>
      </c>
      <c r="R69" s="42" t="e">
        <f t="shared" si="6"/>
        <v>#DIV/0!</v>
      </c>
      <c r="S69" s="42" t="e">
        <f t="shared" si="6"/>
        <v>#DIV/0!</v>
      </c>
    </row>
    <row r="70" spans="1:19" x14ac:dyDescent="0.25">
      <c r="A70" s="127" t="s">
        <v>235</v>
      </c>
      <c r="B70" s="297" t="s">
        <v>236</v>
      </c>
      <c r="C70" s="119">
        <v>463</v>
      </c>
      <c r="D70" s="46">
        <f t="shared" si="0"/>
        <v>0</v>
      </c>
      <c r="E70" s="46"/>
      <c r="F70" s="46"/>
      <c r="G70" s="46"/>
      <c r="H70" s="46">
        <f t="shared" si="2"/>
        <v>0</v>
      </c>
      <c r="I70" s="46"/>
      <c r="J70" s="46"/>
      <c r="K70" s="46"/>
      <c r="L70" s="46">
        <f t="shared" si="4"/>
        <v>0</v>
      </c>
      <c r="M70" s="46"/>
      <c r="N70" s="46"/>
      <c r="O70" s="46"/>
      <c r="P70" s="46" t="e">
        <f t="shared" si="6"/>
        <v>#DIV/0!</v>
      </c>
      <c r="Q70" s="46" t="e">
        <f t="shared" si="6"/>
        <v>#DIV/0!</v>
      </c>
      <c r="R70" s="46" t="e">
        <f t="shared" si="6"/>
        <v>#DIV/0!</v>
      </c>
      <c r="S70" s="46" t="e">
        <f t="shared" si="6"/>
        <v>#DIV/0!</v>
      </c>
    </row>
    <row r="71" spans="1:19" x14ac:dyDescent="0.25">
      <c r="A71" s="122">
        <v>403</v>
      </c>
      <c r="B71" s="293" t="s">
        <v>237</v>
      </c>
      <c r="C71" s="114">
        <v>464</v>
      </c>
      <c r="D71" s="34">
        <f t="shared" si="0"/>
        <v>0</v>
      </c>
      <c r="E71" s="34"/>
      <c r="F71" s="34"/>
      <c r="G71" s="34"/>
      <c r="H71" s="34">
        <f t="shared" si="2"/>
        <v>0</v>
      </c>
      <c r="I71" s="34"/>
      <c r="J71" s="34"/>
      <c r="K71" s="34"/>
      <c r="L71" s="34">
        <f t="shared" si="4"/>
        <v>0</v>
      </c>
      <c r="M71" s="34"/>
      <c r="N71" s="34"/>
      <c r="O71" s="34"/>
      <c r="P71" s="34" t="e">
        <f t="shared" si="6"/>
        <v>#DIV/0!</v>
      </c>
      <c r="Q71" s="34" t="e">
        <f t="shared" si="6"/>
        <v>#DIV/0!</v>
      </c>
      <c r="R71" s="34" t="e">
        <f t="shared" si="6"/>
        <v>#DIV/0!</v>
      </c>
      <c r="S71" s="34" t="e">
        <f t="shared" si="6"/>
        <v>#DIV/0!</v>
      </c>
    </row>
    <row r="72" spans="1:19" x14ac:dyDescent="0.25">
      <c r="A72" s="122">
        <v>404</v>
      </c>
      <c r="B72" s="293" t="s">
        <v>238</v>
      </c>
      <c r="C72" s="114">
        <v>465</v>
      </c>
      <c r="D72" s="34">
        <f t="shared" si="0"/>
        <v>0</v>
      </c>
      <c r="E72" s="34"/>
      <c r="F72" s="34"/>
      <c r="G72" s="34"/>
      <c r="H72" s="34">
        <f t="shared" si="2"/>
        <v>0</v>
      </c>
      <c r="I72" s="34"/>
      <c r="J72" s="34"/>
      <c r="K72" s="34"/>
      <c r="L72" s="34">
        <f t="shared" si="4"/>
        <v>0</v>
      </c>
      <c r="M72" s="34"/>
      <c r="N72" s="34"/>
      <c r="O72" s="34"/>
      <c r="P72" s="34" t="e">
        <f t="shared" si="6"/>
        <v>#DIV/0!</v>
      </c>
      <c r="Q72" s="34" t="e">
        <f t="shared" si="6"/>
        <v>#DIV/0!</v>
      </c>
      <c r="R72" s="34" t="e">
        <f t="shared" si="6"/>
        <v>#DIV/0!</v>
      </c>
      <c r="S72" s="34" t="e">
        <f t="shared" ref="S72:S93" si="35">O72/K72*100</f>
        <v>#DIV/0!</v>
      </c>
    </row>
    <row r="73" spans="1:19" x14ac:dyDescent="0.25">
      <c r="A73" s="122">
        <v>410</v>
      </c>
      <c r="B73" s="293" t="s">
        <v>239</v>
      </c>
      <c r="C73" s="114">
        <v>466</v>
      </c>
      <c r="D73" s="34">
        <f t="shared" ref="D73:D93" si="36">SUM(E73:G73)</f>
        <v>0</v>
      </c>
      <c r="E73" s="34"/>
      <c r="F73" s="34"/>
      <c r="G73" s="34"/>
      <c r="H73" s="34">
        <f t="shared" ref="H73:H93" si="37">SUM(I73:K73)</f>
        <v>0</v>
      </c>
      <c r="I73" s="34"/>
      <c r="J73" s="34"/>
      <c r="K73" s="34"/>
      <c r="L73" s="34">
        <f t="shared" ref="L73:L93" si="38">SUM(M73:O73)</f>
        <v>0</v>
      </c>
      <c r="M73" s="34"/>
      <c r="N73" s="34"/>
      <c r="O73" s="34"/>
      <c r="P73" s="34" t="e">
        <f t="shared" ref="P73:R93" si="39">L73/H73*100</f>
        <v>#DIV/0!</v>
      </c>
      <c r="Q73" s="34" t="e">
        <f t="shared" si="39"/>
        <v>#DIV/0!</v>
      </c>
      <c r="R73" s="34" t="e">
        <f t="shared" si="39"/>
        <v>#DIV/0!</v>
      </c>
      <c r="S73" s="34" t="e">
        <f t="shared" si="35"/>
        <v>#DIV/0!</v>
      </c>
    </row>
    <row r="74" spans="1:19" ht="22.5" x14ac:dyDescent="0.25">
      <c r="A74" s="122">
        <v>411</v>
      </c>
      <c r="B74" s="293" t="s">
        <v>240</v>
      </c>
      <c r="C74" s="114">
        <v>467</v>
      </c>
      <c r="D74" s="34">
        <f t="shared" si="36"/>
        <v>0</v>
      </c>
      <c r="E74" s="34"/>
      <c r="F74" s="34"/>
      <c r="G74" s="34"/>
      <c r="H74" s="34">
        <f t="shared" si="37"/>
        <v>0</v>
      </c>
      <c r="I74" s="34"/>
      <c r="J74" s="34"/>
      <c r="K74" s="34"/>
      <c r="L74" s="34">
        <f t="shared" si="38"/>
        <v>0</v>
      </c>
      <c r="M74" s="34"/>
      <c r="N74" s="34"/>
      <c r="O74" s="34"/>
      <c r="P74" s="34" t="e">
        <f t="shared" si="39"/>
        <v>#DIV/0!</v>
      </c>
      <c r="Q74" s="34" t="e">
        <f t="shared" si="39"/>
        <v>#DIV/0!</v>
      </c>
      <c r="R74" s="34" t="e">
        <f t="shared" si="39"/>
        <v>#DIV/0!</v>
      </c>
      <c r="S74" s="34" t="e">
        <f t="shared" si="35"/>
        <v>#DIV/0!</v>
      </c>
    </row>
    <row r="75" spans="1:19" ht="22.5" x14ac:dyDescent="0.25">
      <c r="A75" s="122">
        <v>412</v>
      </c>
      <c r="B75" s="293" t="s">
        <v>241</v>
      </c>
      <c r="C75" s="114">
        <v>468</v>
      </c>
      <c r="D75" s="34">
        <f t="shared" si="36"/>
        <v>0</v>
      </c>
      <c r="E75" s="34"/>
      <c r="F75" s="34"/>
      <c r="G75" s="34"/>
      <c r="H75" s="34">
        <f t="shared" si="37"/>
        <v>0</v>
      </c>
      <c r="I75" s="34"/>
      <c r="J75" s="34"/>
      <c r="K75" s="34"/>
      <c r="L75" s="34">
        <f t="shared" si="38"/>
        <v>0</v>
      </c>
      <c r="M75" s="34"/>
      <c r="N75" s="34"/>
      <c r="O75" s="34"/>
      <c r="P75" s="34" t="e">
        <f t="shared" si="39"/>
        <v>#DIV/0!</v>
      </c>
      <c r="Q75" s="34" t="e">
        <f t="shared" si="39"/>
        <v>#DIV/0!</v>
      </c>
      <c r="R75" s="34" t="e">
        <f t="shared" si="39"/>
        <v>#DIV/0!</v>
      </c>
      <c r="S75" s="34" t="e">
        <f t="shared" si="35"/>
        <v>#DIV/0!</v>
      </c>
    </row>
    <row r="76" spans="1:19" x14ac:dyDescent="0.25">
      <c r="A76" s="122">
        <v>413</v>
      </c>
      <c r="B76" s="293" t="s">
        <v>242</v>
      </c>
      <c r="C76" s="114">
        <v>469</v>
      </c>
      <c r="D76" s="34">
        <f t="shared" si="36"/>
        <v>0</v>
      </c>
      <c r="E76" s="34"/>
      <c r="F76" s="34"/>
      <c r="G76" s="34"/>
      <c r="H76" s="34">
        <f t="shared" si="37"/>
        <v>0</v>
      </c>
      <c r="I76" s="34"/>
      <c r="J76" s="34"/>
      <c r="K76" s="34"/>
      <c r="L76" s="34">
        <f t="shared" si="38"/>
        <v>0</v>
      </c>
      <c r="M76" s="34"/>
      <c r="N76" s="34"/>
      <c r="O76" s="34"/>
      <c r="P76" s="34" t="e">
        <f t="shared" si="39"/>
        <v>#DIV/0!</v>
      </c>
      <c r="Q76" s="34" t="e">
        <f t="shared" si="39"/>
        <v>#DIV/0!</v>
      </c>
      <c r="R76" s="34" t="e">
        <f t="shared" si="39"/>
        <v>#DIV/0!</v>
      </c>
      <c r="S76" s="34" t="e">
        <f t="shared" si="35"/>
        <v>#DIV/0!</v>
      </c>
    </row>
    <row r="77" spans="1:19" ht="33.75" x14ac:dyDescent="0.25">
      <c r="A77" s="122"/>
      <c r="B77" s="293" t="s">
        <v>243</v>
      </c>
      <c r="C77" s="114">
        <v>470</v>
      </c>
      <c r="D77" s="34">
        <f t="shared" si="36"/>
        <v>0</v>
      </c>
      <c r="E77" s="34">
        <f t="shared" ref="E77:G77" si="40">SUM(E78:E87)</f>
        <v>0</v>
      </c>
      <c r="F77" s="34">
        <f t="shared" si="40"/>
        <v>0</v>
      </c>
      <c r="G77" s="34">
        <f t="shared" si="40"/>
        <v>0</v>
      </c>
      <c r="H77" s="34">
        <f t="shared" si="37"/>
        <v>0</v>
      </c>
      <c r="I77" s="34">
        <f t="shared" ref="I77:K77" si="41">SUM(I78:I87)</f>
        <v>0</v>
      </c>
      <c r="J77" s="34">
        <f t="shared" si="41"/>
        <v>0</v>
      </c>
      <c r="K77" s="34">
        <f t="shared" si="41"/>
        <v>0</v>
      </c>
      <c r="L77" s="34">
        <f t="shared" si="38"/>
        <v>0</v>
      </c>
      <c r="M77" s="34">
        <f t="shared" ref="M77:O77" si="42">SUM(M78:M87)</f>
        <v>0</v>
      </c>
      <c r="N77" s="34">
        <f t="shared" si="42"/>
        <v>0</v>
      </c>
      <c r="O77" s="34">
        <f t="shared" si="42"/>
        <v>0</v>
      </c>
      <c r="P77" s="34" t="e">
        <f t="shared" si="39"/>
        <v>#DIV/0!</v>
      </c>
      <c r="Q77" s="34" t="e">
        <f t="shared" si="39"/>
        <v>#DIV/0!</v>
      </c>
      <c r="R77" s="34" t="e">
        <f t="shared" si="39"/>
        <v>#DIV/0!</v>
      </c>
      <c r="S77" s="34" t="e">
        <f t="shared" si="35"/>
        <v>#DIV/0!</v>
      </c>
    </row>
    <row r="78" spans="1:19" x14ac:dyDescent="0.25">
      <c r="A78" s="123">
        <v>4200</v>
      </c>
      <c r="B78" s="294" t="s">
        <v>244</v>
      </c>
      <c r="C78" s="115">
        <v>471</v>
      </c>
      <c r="D78" s="71">
        <f t="shared" si="36"/>
        <v>0</v>
      </c>
      <c r="E78" s="71"/>
      <c r="F78" s="71"/>
      <c r="G78" s="71"/>
      <c r="H78" s="71">
        <f t="shared" si="37"/>
        <v>0</v>
      </c>
      <c r="I78" s="71"/>
      <c r="J78" s="71"/>
      <c r="K78" s="71"/>
      <c r="L78" s="71">
        <f t="shared" si="38"/>
        <v>0</v>
      </c>
      <c r="M78" s="71"/>
      <c r="N78" s="71"/>
      <c r="O78" s="71"/>
      <c r="P78" s="71" t="e">
        <f t="shared" si="39"/>
        <v>#DIV/0!</v>
      </c>
      <c r="Q78" s="71" t="e">
        <f t="shared" si="39"/>
        <v>#DIV/0!</v>
      </c>
      <c r="R78" s="71" t="e">
        <f t="shared" si="39"/>
        <v>#DIV/0!</v>
      </c>
      <c r="S78" s="71" t="e">
        <f t="shared" si="35"/>
        <v>#DIV/0!</v>
      </c>
    </row>
    <row r="79" spans="1:19" x14ac:dyDescent="0.25">
      <c r="A79" s="120">
        <v>4201</v>
      </c>
      <c r="B79" s="296" t="s">
        <v>245</v>
      </c>
      <c r="C79" s="118">
        <v>472</v>
      </c>
      <c r="D79" s="42">
        <f t="shared" si="36"/>
        <v>0</v>
      </c>
      <c r="E79" s="42"/>
      <c r="F79" s="42"/>
      <c r="G79" s="42"/>
      <c r="H79" s="42">
        <f t="shared" si="37"/>
        <v>0</v>
      </c>
      <c r="I79" s="42"/>
      <c r="J79" s="42"/>
      <c r="K79" s="42"/>
      <c r="L79" s="42">
        <f t="shared" si="38"/>
        <v>0</v>
      </c>
      <c r="M79" s="42"/>
      <c r="N79" s="42"/>
      <c r="O79" s="42"/>
      <c r="P79" s="42" t="e">
        <f t="shared" si="39"/>
        <v>#DIV/0!</v>
      </c>
      <c r="Q79" s="42" t="e">
        <f t="shared" si="39"/>
        <v>#DIV/0!</v>
      </c>
      <c r="R79" s="42" t="e">
        <f t="shared" si="39"/>
        <v>#DIV/0!</v>
      </c>
      <c r="S79" s="42" t="e">
        <f t="shared" si="35"/>
        <v>#DIV/0!</v>
      </c>
    </row>
    <row r="80" spans="1:19" x14ac:dyDescent="0.25">
      <c r="A80" s="120">
        <v>4202</v>
      </c>
      <c r="B80" s="296" t="s">
        <v>246</v>
      </c>
      <c r="C80" s="118">
        <v>473</v>
      </c>
      <c r="D80" s="42">
        <f t="shared" si="36"/>
        <v>0</v>
      </c>
      <c r="E80" s="42"/>
      <c r="F80" s="42"/>
      <c r="G80" s="42"/>
      <c r="H80" s="42">
        <f t="shared" si="37"/>
        <v>0</v>
      </c>
      <c r="I80" s="42"/>
      <c r="J80" s="42"/>
      <c r="K80" s="42"/>
      <c r="L80" s="42">
        <f t="shared" si="38"/>
        <v>0</v>
      </c>
      <c r="M80" s="42"/>
      <c r="N80" s="42"/>
      <c r="O80" s="42"/>
      <c r="P80" s="42" t="e">
        <f t="shared" si="39"/>
        <v>#DIV/0!</v>
      </c>
      <c r="Q80" s="42" t="e">
        <f t="shared" si="39"/>
        <v>#DIV/0!</v>
      </c>
      <c r="R80" s="42" t="e">
        <f t="shared" si="39"/>
        <v>#DIV/0!</v>
      </c>
      <c r="S80" s="42" t="e">
        <f t="shared" si="35"/>
        <v>#DIV/0!</v>
      </c>
    </row>
    <row r="81" spans="1:19" x14ac:dyDescent="0.25">
      <c r="A81" s="120">
        <v>4203</v>
      </c>
      <c r="B81" s="296" t="s">
        <v>247</v>
      </c>
      <c r="C81" s="118">
        <v>474</v>
      </c>
      <c r="D81" s="42">
        <f t="shared" si="36"/>
        <v>0</v>
      </c>
      <c r="E81" s="42"/>
      <c r="F81" s="42"/>
      <c r="G81" s="42"/>
      <c r="H81" s="42">
        <f t="shared" si="37"/>
        <v>0</v>
      </c>
      <c r="I81" s="42"/>
      <c r="J81" s="42"/>
      <c r="K81" s="42"/>
      <c r="L81" s="42">
        <f t="shared" si="38"/>
        <v>0</v>
      </c>
      <c r="M81" s="42"/>
      <c r="N81" s="42"/>
      <c r="O81" s="42"/>
      <c r="P81" s="42" t="e">
        <f t="shared" si="39"/>
        <v>#DIV/0!</v>
      </c>
      <c r="Q81" s="42" t="e">
        <f t="shared" si="39"/>
        <v>#DIV/0!</v>
      </c>
      <c r="R81" s="42" t="e">
        <f t="shared" si="39"/>
        <v>#DIV/0!</v>
      </c>
      <c r="S81" s="42" t="e">
        <f t="shared" si="35"/>
        <v>#DIV/0!</v>
      </c>
    </row>
    <row r="82" spans="1:19" x14ac:dyDescent="0.25">
      <c r="A82" s="120">
        <v>4204</v>
      </c>
      <c r="B82" s="296" t="s">
        <v>248</v>
      </c>
      <c r="C82" s="118">
        <v>475</v>
      </c>
      <c r="D82" s="42">
        <f t="shared" si="36"/>
        <v>0</v>
      </c>
      <c r="E82" s="42"/>
      <c r="F82" s="42"/>
      <c r="G82" s="42"/>
      <c r="H82" s="42">
        <f t="shared" si="37"/>
        <v>0</v>
      </c>
      <c r="I82" s="42"/>
      <c r="J82" s="42"/>
      <c r="K82" s="42"/>
      <c r="L82" s="42">
        <f t="shared" si="38"/>
        <v>0</v>
      </c>
      <c r="M82" s="42"/>
      <c r="N82" s="42"/>
      <c r="O82" s="42"/>
      <c r="P82" s="42" t="e">
        <f t="shared" si="39"/>
        <v>#DIV/0!</v>
      </c>
      <c r="Q82" s="42" t="e">
        <f t="shared" si="39"/>
        <v>#DIV/0!</v>
      </c>
      <c r="R82" s="42" t="e">
        <f t="shared" si="39"/>
        <v>#DIV/0!</v>
      </c>
      <c r="S82" s="42" t="e">
        <f t="shared" si="35"/>
        <v>#DIV/0!</v>
      </c>
    </row>
    <row r="83" spans="1:19" x14ac:dyDescent="0.25">
      <c r="A83" s="120">
        <v>4205</v>
      </c>
      <c r="B83" s="296" t="s">
        <v>249</v>
      </c>
      <c r="C83" s="118">
        <v>476</v>
      </c>
      <c r="D83" s="42">
        <f t="shared" si="36"/>
        <v>0</v>
      </c>
      <c r="E83" s="42"/>
      <c r="F83" s="42"/>
      <c r="G83" s="42"/>
      <c r="H83" s="42">
        <f t="shared" si="37"/>
        <v>0</v>
      </c>
      <c r="I83" s="42"/>
      <c r="J83" s="42"/>
      <c r="K83" s="42"/>
      <c r="L83" s="42">
        <f t="shared" si="38"/>
        <v>0</v>
      </c>
      <c r="M83" s="42"/>
      <c r="N83" s="42"/>
      <c r="O83" s="42"/>
      <c r="P83" s="42" t="e">
        <f t="shared" si="39"/>
        <v>#DIV/0!</v>
      </c>
      <c r="Q83" s="42" t="e">
        <f t="shared" si="39"/>
        <v>#DIV/0!</v>
      </c>
      <c r="R83" s="42" t="e">
        <f t="shared" si="39"/>
        <v>#DIV/0!</v>
      </c>
      <c r="S83" s="42" t="e">
        <f t="shared" si="35"/>
        <v>#DIV/0!</v>
      </c>
    </row>
    <row r="84" spans="1:19" x14ac:dyDescent="0.25">
      <c r="A84" s="120">
        <v>4206</v>
      </c>
      <c r="B84" s="296" t="s">
        <v>250</v>
      </c>
      <c r="C84" s="118">
        <v>477</v>
      </c>
      <c r="D84" s="42">
        <f t="shared" si="36"/>
        <v>0</v>
      </c>
      <c r="E84" s="42"/>
      <c r="F84" s="42"/>
      <c r="G84" s="42"/>
      <c r="H84" s="42">
        <f t="shared" si="37"/>
        <v>0</v>
      </c>
      <c r="I84" s="42"/>
      <c r="J84" s="42"/>
      <c r="K84" s="42"/>
      <c r="L84" s="42">
        <f t="shared" si="38"/>
        <v>0</v>
      </c>
      <c r="M84" s="42"/>
      <c r="N84" s="42"/>
      <c r="O84" s="42"/>
      <c r="P84" s="42" t="e">
        <f t="shared" si="39"/>
        <v>#DIV/0!</v>
      </c>
      <c r="Q84" s="42" t="e">
        <f t="shared" si="39"/>
        <v>#DIV/0!</v>
      </c>
      <c r="R84" s="42" t="e">
        <f t="shared" si="39"/>
        <v>#DIV/0!</v>
      </c>
      <c r="S84" s="42" t="e">
        <f t="shared" si="35"/>
        <v>#DIV/0!</v>
      </c>
    </row>
    <row r="85" spans="1:19" x14ac:dyDescent="0.25">
      <c r="A85" s="120">
        <v>4207</v>
      </c>
      <c r="B85" s="296" t="s">
        <v>251</v>
      </c>
      <c r="C85" s="118">
        <v>478</v>
      </c>
      <c r="D85" s="42">
        <f t="shared" si="36"/>
        <v>0</v>
      </c>
      <c r="E85" s="42"/>
      <c r="F85" s="42"/>
      <c r="G85" s="42"/>
      <c r="H85" s="42">
        <f t="shared" si="37"/>
        <v>0</v>
      </c>
      <c r="I85" s="42"/>
      <c r="J85" s="42"/>
      <c r="K85" s="42"/>
      <c r="L85" s="42">
        <f t="shared" si="38"/>
        <v>0</v>
      </c>
      <c r="M85" s="42"/>
      <c r="N85" s="42"/>
      <c r="O85" s="42"/>
      <c r="P85" s="42" t="e">
        <f t="shared" si="39"/>
        <v>#DIV/0!</v>
      </c>
      <c r="Q85" s="42" t="e">
        <f t="shared" si="39"/>
        <v>#DIV/0!</v>
      </c>
      <c r="R85" s="42" t="e">
        <f t="shared" si="39"/>
        <v>#DIV/0!</v>
      </c>
      <c r="S85" s="42" t="e">
        <f t="shared" si="35"/>
        <v>#DIV/0!</v>
      </c>
    </row>
    <row r="86" spans="1:19" ht="33.75" x14ac:dyDescent="0.25">
      <c r="A86" s="120">
        <v>4208</v>
      </c>
      <c r="B86" s="296" t="s">
        <v>252</v>
      </c>
      <c r="C86" s="118">
        <v>479</v>
      </c>
      <c r="D86" s="42">
        <f t="shared" si="36"/>
        <v>0</v>
      </c>
      <c r="E86" s="42"/>
      <c r="F86" s="42"/>
      <c r="G86" s="42"/>
      <c r="H86" s="42">
        <f t="shared" si="37"/>
        <v>0</v>
      </c>
      <c r="I86" s="42"/>
      <c r="J86" s="42"/>
      <c r="K86" s="42"/>
      <c r="L86" s="42">
        <f t="shared" si="38"/>
        <v>0</v>
      </c>
      <c r="M86" s="42"/>
      <c r="N86" s="42"/>
      <c r="O86" s="42"/>
      <c r="P86" s="42" t="e">
        <f t="shared" si="39"/>
        <v>#DIV/0!</v>
      </c>
      <c r="Q86" s="42" t="e">
        <f t="shared" si="39"/>
        <v>#DIV/0!</v>
      </c>
      <c r="R86" s="42" t="e">
        <f t="shared" si="39"/>
        <v>#DIV/0!</v>
      </c>
      <c r="S86" s="42" t="e">
        <f t="shared" si="35"/>
        <v>#DIV/0!</v>
      </c>
    </row>
    <row r="87" spans="1:19" ht="22.5" x14ac:dyDescent="0.25">
      <c r="A87" s="127">
        <v>4209</v>
      </c>
      <c r="B87" s="297" t="s">
        <v>253</v>
      </c>
      <c r="C87" s="119">
        <v>480</v>
      </c>
      <c r="D87" s="46">
        <f t="shared" si="36"/>
        <v>0</v>
      </c>
      <c r="E87" s="46"/>
      <c r="F87" s="46"/>
      <c r="G87" s="46"/>
      <c r="H87" s="46">
        <f t="shared" si="37"/>
        <v>0</v>
      </c>
      <c r="I87" s="46"/>
      <c r="J87" s="46"/>
      <c r="K87" s="46"/>
      <c r="L87" s="46">
        <f t="shared" si="38"/>
        <v>0</v>
      </c>
      <c r="M87" s="46"/>
      <c r="N87" s="46"/>
      <c r="O87" s="46"/>
      <c r="P87" s="46" t="e">
        <f t="shared" si="39"/>
        <v>#DIV/0!</v>
      </c>
      <c r="Q87" s="46" t="e">
        <f t="shared" si="39"/>
        <v>#DIV/0!</v>
      </c>
      <c r="R87" s="46" t="e">
        <f t="shared" si="39"/>
        <v>#DIV/0!</v>
      </c>
      <c r="S87" s="46" t="e">
        <f t="shared" si="35"/>
        <v>#DIV/0!</v>
      </c>
    </row>
    <row r="88" spans="1:19" ht="33.75" x14ac:dyDescent="0.25">
      <c r="A88" s="122"/>
      <c r="B88" s="293" t="s">
        <v>254</v>
      </c>
      <c r="C88" s="114">
        <v>481</v>
      </c>
      <c r="D88" s="34">
        <f t="shared" si="36"/>
        <v>0</v>
      </c>
      <c r="E88" s="34">
        <f t="shared" ref="E88:G88" si="43">E89+E90+E91</f>
        <v>0</v>
      </c>
      <c r="F88" s="34">
        <f t="shared" si="43"/>
        <v>0</v>
      </c>
      <c r="G88" s="34">
        <f t="shared" si="43"/>
        <v>0</v>
      </c>
      <c r="H88" s="34">
        <f t="shared" si="37"/>
        <v>0</v>
      </c>
      <c r="I88" s="34">
        <f t="shared" ref="I88:K88" si="44">I89+I90+I91</f>
        <v>0</v>
      </c>
      <c r="J88" s="34">
        <f t="shared" si="44"/>
        <v>0</v>
      </c>
      <c r="K88" s="34">
        <f t="shared" si="44"/>
        <v>0</v>
      </c>
      <c r="L88" s="34">
        <f t="shared" si="38"/>
        <v>0</v>
      </c>
      <c r="M88" s="34">
        <f t="shared" ref="M88:O88" si="45">M89+M90+M91</f>
        <v>0</v>
      </c>
      <c r="N88" s="34">
        <f t="shared" si="45"/>
        <v>0</v>
      </c>
      <c r="O88" s="34">
        <f t="shared" si="45"/>
        <v>0</v>
      </c>
      <c r="P88" s="34" t="e">
        <f t="shared" si="39"/>
        <v>#DIV/0!</v>
      </c>
      <c r="Q88" s="34" t="e">
        <f t="shared" si="39"/>
        <v>#DIV/0!</v>
      </c>
      <c r="R88" s="34" t="e">
        <f t="shared" si="39"/>
        <v>#DIV/0!</v>
      </c>
      <c r="S88" s="34" t="e">
        <f t="shared" si="35"/>
        <v>#DIV/0!</v>
      </c>
    </row>
    <row r="89" spans="1:19" ht="33.75" x14ac:dyDescent="0.25">
      <c r="A89" s="122" t="s">
        <v>255</v>
      </c>
      <c r="B89" s="293" t="s">
        <v>256</v>
      </c>
      <c r="C89" s="114">
        <v>482</v>
      </c>
      <c r="D89" s="34">
        <f t="shared" si="36"/>
        <v>0</v>
      </c>
      <c r="E89" s="34"/>
      <c r="F89" s="34"/>
      <c r="G89" s="34"/>
      <c r="H89" s="34">
        <f t="shared" si="37"/>
        <v>0</v>
      </c>
      <c r="I89" s="34"/>
      <c r="J89" s="34"/>
      <c r="K89" s="34"/>
      <c r="L89" s="34">
        <f t="shared" si="38"/>
        <v>0</v>
      </c>
      <c r="M89" s="34"/>
      <c r="N89" s="34"/>
      <c r="O89" s="34"/>
      <c r="P89" s="34" t="e">
        <f t="shared" si="39"/>
        <v>#DIV/0!</v>
      </c>
      <c r="Q89" s="34" t="e">
        <f t="shared" si="39"/>
        <v>#DIV/0!</v>
      </c>
      <c r="R89" s="34" t="e">
        <f t="shared" si="39"/>
        <v>#DIV/0!</v>
      </c>
      <c r="S89" s="34" t="e">
        <f t="shared" si="35"/>
        <v>#DIV/0!</v>
      </c>
    </row>
    <row r="90" spans="1:19" ht="33.75" x14ac:dyDescent="0.25">
      <c r="A90" s="122" t="s">
        <v>257</v>
      </c>
      <c r="B90" s="293" t="s">
        <v>258</v>
      </c>
      <c r="C90" s="114">
        <v>483</v>
      </c>
      <c r="D90" s="34">
        <f t="shared" si="36"/>
        <v>0</v>
      </c>
      <c r="E90" s="34"/>
      <c r="F90" s="34"/>
      <c r="G90" s="34"/>
      <c r="H90" s="34">
        <f t="shared" si="37"/>
        <v>0</v>
      </c>
      <c r="I90" s="34"/>
      <c r="J90" s="34"/>
      <c r="K90" s="34"/>
      <c r="L90" s="34">
        <f t="shared" si="38"/>
        <v>0</v>
      </c>
      <c r="M90" s="34"/>
      <c r="N90" s="34"/>
      <c r="O90" s="34"/>
      <c r="P90" s="34" t="e">
        <f t="shared" si="39"/>
        <v>#DIV/0!</v>
      </c>
      <c r="Q90" s="34" t="e">
        <f t="shared" si="39"/>
        <v>#DIV/0!</v>
      </c>
      <c r="R90" s="34" t="e">
        <f t="shared" si="39"/>
        <v>#DIV/0!</v>
      </c>
      <c r="S90" s="34" t="e">
        <f t="shared" si="35"/>
        <v>#DIV/0!</v>
      </c>
    </row>
    <row r="91" spans="1:19" ht="33.75" x14ac:dyDescent="0.25">
      <c r="A91" s="122" t="s">
        <v>259</v>
      </c>
      <c r="B91" s="293" t="s">
        <v>260</v>
      </c>
      <c r="C91" s="114">
        <v>484</v>
      </c>
      <c r="D91" s="34">
        <f t="shared" si="36"/>
        <v>0</v>
      </c>
      <c r="E91" s="34"/>
      <c r="F91" s="34"/>
      <c r="G91" s="34"/>
      <c r="H91" s="34">
        <f t="shared" si="37"/>
        <v>0</v>
      </c>
      <c r="I91" s="34"/>
      <c r="J91" s="34"/>
      <c r="K91" s="34"/>
      <c r="L91" s="34">
        <f t="shared" si="38"/>
        <v>0</v>
      </c>
      <c r="M91" s="34"/>
      <c r="N91" s="34"/>
      <c r="O91" s="34"/>
      <c r="P91" s="34" t="e">
        <f t="shared" si="39"/>
        <v>#DIV/0!</v>
      </c>
      <c r="Q91" s="34" t="e">
        <f t="shared" si="39"/>
        <v>#DIV/0!</v>
      </c>
      <c r="R91" s="34" t="e">
        <f t="shared" si="39"/>
        <v>#DIV/0!</v>
      </c>
      <c r="S91" s="34" t="e">
        <f t="shared" si="35"/>
        <v>#DIV/0!</v>
      </c>
    </row>
    <row r="92" spans="1:19" ht="33.75" x14ac:dyDescent="0.25">
      <c r="A92" s="124"/>
      <c r="B92" s="300" t="s">
        <v>261</v>
      </c>
      <c r="C92" s="217">
        <v>485</v>
      </c>
      <c r="D92" s="57">
        <f t="shared" si="36"/>
        <v>0</v>
      </c>
      <c r="E92" s="57">
        <f>IF(E9&gt;E44,E9-E44,0)</f>
        <v>0</v>
      </c>
      <c r="F92" s="57">
        <f>IF(F9&gt;F44,F9-F44,0)</f>
        <v>0</v>
      </c>
      <c r="G92" s="57">
        <f>IF(G9&gt;G44,G9-G44,0)</f>
        <v>0</v>
      </c>
      <c r="H92" s="57">
        <f t="shared" si="37"/>
        <v>0</v>
      </c>
      <c r="I92" s="57">
        <f>IF(I9&gt;I44,I9-I44,0)</f>
        <v>0</v>
      </c>
      <c r="J92" s="57">
        <f>IF(J9&gt;J44,J9-J44,0)</f>
        <v>0</v>
      </c>
      <c r="K92" s="57">
        <f>IF(K9&gt;K44,K9-K44,0)</f>
        <v>0</v>
      </c>
      <c r="L92" s="57">
        <f t="shared" si="38"/>
        <v>0</v>
      </c>
      <c r="M92" s="57">
        <f>IF(M9&gt;M44,M9-M44,0)</f>
        <v>0</v>
      </c>
      <c r="N92" s="57">
        <f>IF(N9&gt;N44,N9-N44,0)</f>
        <v>0</v>
      </c>
      <c r="O92" s="57">
        <f>IF(O9&gt;O44,O9-O44,0)</f>
        <v>0</v>
      </c>
      <c r="P92" s="57" t="e">
        <f t="shared" si="39"/>
        <v>#DIV/0!</v>
      </c>
      <c r="Q92" s="57" t="e">
        <f t="shared" si="39"/>
        <v>#DIV/0!</v>
      </c>
      <c r="R92" s="57" t="e">
        <f t="shared" si="39"/>
        <v>#DIV/0!</v>
      </c>
      <c r="S92" s="57" t="e">
        <f t="shared" si="35"/>
        <v>#DIV/0!</v>
      </c>
    </row>
    <row r="93" spans="1:19" ht="33.75" x14ac:dyDescent="0.25">
      <c r="A93" s="124"/>
      <c r="B93" s="300" t="s">
        <v>262</v>
      </c>
      <c r="C93" s="217">
        <v>486</v>
      </c>
      <c r="D93" s="57">
        <f t="shared" si="36"/>
        <v>0</v>
      </c>
      <c r="E93" s="57">
        <f>IF(E44&gt;E9,E44-E9,0)</f>
        <v>0</v>
      </c>
      <c r="F93" s="57">
        <f>IF(F44&gt;F9,F44-F9,0)</f>
        <v>0</v>
      </c>
      <c r="G93" s="57">
        <f>IF(G44&gt;G9,G44-G9,0)</f>
        <v>0</v>
      </c>
      <c r="H93" s="57">
        <f t="shared" si="37"/>
        <v>0</v>
      </c>
      <c r="I93" s="57">
        <f>IF(I44&gt;I9,I44-I9,0)</f>
        <v>0</v>
      </c>
      <c r="J93" s="57">
        <f>IF(J44&gt;J9,J44-J9,0)</f>
        <v>0</v>
      </c>
      <c r="K93" s="57">
        <f>IF(K44&gt;K9,K44-K9,0)</f>
        <v>0</v>
      </c>
      <c r="L93" s="57">
        <f t="shared" si="38"/>
        <v>0</v>
      </c>
      <c r="M93" s="57">
        <f>IF(M44&gt;M9,M44-M9,0)</f>
        <v>0</v>
      </c>
      <c r="N93" s="57">
        <f>IF(N44&gt;N9,N44-N9,0)</f>
        <v>0</v>
      </c>
      <c r="O93" s="57">
        <f>IF(O44&gt;O9,O44-O9,0)</f>
        <v>0</v>
      </c>
      <c r="P93" s="57" t="e">
        <f t="shared" si="39"/>
        <v>#DIV/0!</v>
      </c>
      <c r="Q93" s="57" t="e">
        <f t="shared" si="39"/>
        <v>#DIV/0!</v>
      </c>
      <c r="R93" s="57" t="e">
        <f t="shared" si="39"/>
        <v>#DIV/0!</v>
      </c>
      <c r="S93" s="57" t="e">
        <f t="shared" si="35"/>
        <v>#DIV/0!</v>
      </c>
    </row>
    <row r="94" spans="1:19" x14ac:dyDescent="0.25">
      <c r="A94" s="128"/>
      <c r="B94" s="129"/>
      <c r="C94" s="128"/>
      <c r="D94" s="130"/>
      <c r="E94" s="130"/>
      <c r="F94" s="130"/>
      <c r="G94" s="130"/>
      <c r="H94" s="130"/>
      <c r="I94" s="130"/>
      <c r="J94" s="130"/>
      <c r="K94" s="130"/>
      <c r="L94" s="130"/>
      <c r="M94" s="130"/>
      <c r="N94" s="130"/>
      <c r="O94" s="130"/>
      <c r="P94" s="130"/>
      <c r="Q94" s="130"/>
      <c r="R94" s="130"/>
      <c r="S94" s="130"/>
    </row>
    <row r="95" spans="1:19" x14ac:dyDescent="0.25">
      <c r="A95" s="128"/>
      <c r="B95" s="129"/>
      <c r="C95" s="128"/>
    </row>
    <row r="96" spans="1:19" s="225" customFormat="1" x14ac:dyDescent="0.25">
      <c r="A96" s="23"/>
      <c r="B96" s="224"/>
      <c r="C96" s="24"/>
      <c r="D96" s="308" t="s">
        <v>90</v>
      </c>
      <c r="E96" s="309"/>
      <c r="F96" s="309"/>
      <c r="G96" s="310"/>
      <c r="H96" s="308" t="s">
        <v>91</v>
      </c>
      <c r="I96" s="309"/>
      <c r="J96" s="309"/>
      <c r="K96" s="310"/>
      <c r="L96" s="311" t="s">
        <v>15</v>
      </c>
      <c r="M96" s="312"/>
      <c r="N96" s="312"/>
      <c r="O96" s="313"/>
      <c r="P96" s="314" t="s">
        <v>92</v>
      </c>
      <c r="Q96" s="315"/>
      <c r="R96" s="315"/>
      <c r="S96" s="316"/>
    </row>
    <row r="97" spans="1:19" ht="67.5" x14ac:dyDescent="0.25">
      <c r="A97" s="27"/>
      <c r="B97" s="223" t="s">
        <v>132</v>
      </c>
      <c r="C97" s="229" t="s">
        <v>12</v>
      </c>
      <c r="D97" s="226" t="s">
        <v>94</v>
      </c>
      <c r="E97" s="227" t="s">
        <v>95</v>
      </c>
      <c r="F97" s="227" t="s">
        <v>96</v>
      </c>
      <c r="G97" s="227" t="s">
        <v>97</v>
      </c>
      <c r="H97" s="226" t="s">
        <v>94</v>
      </c>
      <c r="I97" s="227" t="s">
        <v>95</v>
      </c>
      <c r="J97" s="227" t="s">
        <v>96</v>
      </c>
      <c r="K97" s="227" t="s">
        <v>97</v>
      </c>
      <c r="L97" s="243" t="s">
        <v>94</v>
      </c>
      <c r="M97" s="228" t="s">
        <v>95</v>
      </c>
      <c r="N97" s="228" t="s">
        <v>96</v>
      </c>
      <c r="O97" s="228" t="s">
        <v>97</v>
      </c>
      <c r="P97" s="226" t="s">
        <v>98</v>
      </c>
      <c r="Q97" s="226" t="s">
        <v>99</v>
      </c>
      <c r="R97" s="226" t="s">
        <v>100</v>
      </c>
      <c r="S97" s="226" t="s">
        <v>101</v>
      </c>
    </row>
    <row r="98" spans="1:19" ht="23.25" x14ac:dyDescent="0.25">
      <c r="A98" s="131"/>
      <c r="B98" s="132" t="s">
        <v>263</v>
      </c>
      <c r="C98" s="131" t="s">
        <v>264</v>
      </c>
      <c r="D98" s="42">
        <f t="shared" ref="D98:O98" si="46">D10-D45</f>
        <v>0</v>
      </c>
      <c r="E98" s="42">
        <f t="shared" si="46"/>
        <v>0</v>
      </c>
      <c r="F98" s="42">
        <f t="shared" si="46"/>
        <v>0</v>
      </c>
      <c r="G98" s="42">
        <f t="shared" si="46"/>
        <v>0</v>
      </c>
      <c r="H98" s="42">
        <f t="shared" si="46"/>
        <v>0</v>
      </c>
      <c r="I98" s="42">
        <f t="shared" si="46"/>
        <v>0</v>
      </c>
      <c r="J98" s="42">
        <f t="shared" si="46"/>
        <v>0</v>
      </c>
      <c r="K98" s="42">
        <f t="shared" si="46"/>
        <v>0</v>
      </c>
      <c r="L98" s="42">
        <f t="shared" si="46"/>
        <v>0</v>
      </c>
      <c r="M98" s="42">
        <f t="shared" si="46"/>
        <v>0</v>
      </c>
      <c r="N98" s="42">
        <f t="shared" si="46"/>
        <v>0</v>
      </c>
      <c r="O98" s="42">
        <f t="shared" si="46"/>
        <v>0</v>
      </c>
      <c r="P98" s="42" t="e">
        <f t="shared" ref="P98:S109" si="47">L98/H98*100</f>
        <v>#DIV/0!</v>
      </c>
      <c r="Q98" s="42" t="e">
        <f t="shared" si="47"/>
        <v>#DIV/0!</v>
      </c>
      <c r="R98" s="42" t="e">
        <f t="shared" si="47"/>
        <v>#DIV/0!</v>
      </c>
      <c r="S98" s="42" t="e">
        <f t="shared" si="47"/>
        <v>#DIV/0!</v>
      </c>
    </row>
    <row r="99" spans="1:19" ht="23.25" x14ac:dyDescent="0.25">
      <c r="A99" s="131"/>
      <c r="B99" s="132" t="s">
        <v>265</v>
      </c>
      <c r="C99" s="131" t="s">
        <v>266</v>
      </c>
      <c r="D99" s="43" t="e">
        <f t="shared" ref="D99:O99" si="48">D10/D45*100</f>
        <v>#DIV/0!</v>
      </c>
      <c r="E99" s="43" t="e">
        <f t="shared" si="48"/>
        <v>#DIV/0!</v>
      </c>
      <c r="F99" s="43" t="e">
        <f t="shared" si="48"/>
        <v>#DIV/0!</v>
      </c>
      <c r="G99" s="43" t="e">
        <f t="shared" si="48"/>
        <v>#DIV/0!</v>
      </c>
      <c r="H99" s="43" t="e">
        <f t="shared" si="48"/>
        <v>#DIV/0!</v>
      </c>
      <c r="I99" s="43" t="e">
        <f t="shared" si="48"/>
        <v>#DIV/0!</v>
      </c>
      <c r="J99" s="43" t="e">
        <f t="shared" si="48"/>
        <v>#DIV/0!</v>
      </c>
      <c r="K99" s="43" t="e">
        <f t="shared" si="48"/>
        <v>#DIV/0!</v>
      </c>
      <c r="L99" s="43" t="e">
        <f t="shared" si="48"/>
        <v>#DIV/0!</v>
      </c>
      <c r="M99" s="43" t="e">
        <f t="shared" si="48"/>
        <v>#DIV/0!</v>
      </c>
      <c r="N99" s="43" t="e">
        <f t="shared" si="48"/>
        <v>#DIV/0!</v>
      </c>
      <c r="O99" s="43" t="e">
        <f t="shared" si="48"/>
        <v>#DIV/0!</v>
      </c>
      <c r="P99" s="43" t="e">
        <f t="shared" si="47"/>
        <v>#DIV/0!</v>
      </c>
      <c r="Q99" s="43" t="e">
        <f t="shared" si="47"/>
        <v>#DIV/0!</v>
      </c>
      <c r="R99" s="43" t="e">
        <f t="shared" si="47"/>
        <v>#DIV/0!</v>
      </c>
      <c r="S99" s="43" t="e">
        <f t="shared" si="47"/>
        <v>#DIV/0!</v>
      </c>
    </row>
    <row r="100" spans="1:19" ht="23.25" x14ac:dyDescent="0.25">
      <c r="A100" s="133"/>
      <c r="B100" s="134" t="s">
        <v>267</v>
      </c>
      <c r="C100" s="133" t="s">
        <v>268</v>
      </c>
      <c r="D100" s="42">
        <f t="shared" ref="D100:O100" si="49">D41-D88</f>
        <v>0</v>
      </c>
      <c r="E100" s="42">
        <f t="shared" si="49"/>
        <v>0</v>
      </c>
      <c r="F100" s="42">
        <f t="shared" si="49"/>
        <v>0</v>
      </c>
      <c r="G100" s="42">
        <f t="shared" si="49"/>
        <v>0</v>
      </c>
      <c r="H100" s="42">
        <f t="shared" si="49"/>
        <v>0</v>
      </c>
      <c r="I100" s="42">
        <f t="shared" si="49"/>
        <v>0</v>
      </c>
      <c r="J100" s="42">
        <f t="shared" si="49"/>
        <v>0</v>
      </c>
      <c r="K100" s="42">
        <f t="shared" si="49"/>
        <v>0</v>
      </c>
      <c r="L100" s="42">
        <f t="shared" si="49"/>
        <v>0</v>
      </c>
      <c r="M100" s="42">
        <f t="shared" si="49"/>
        <v>0</v>
      </c>
      <c r="N100" s="42">
        <f t="shared" si="49"/>
        <v>0</v>
      </c>
      <c r="O100" s="42">
        <f t="shared" si="49"/>
        <v>0</v>
      </c>
      <c r="P100" s="42" t="e">
        <f t="shared" si="47"/>
        <v>#DIV/0!</v>
      </c>
      <c r="Q100" s="42" t="e">
        <f t="shared" si="47"/>
        <v>#DIV/0!</v>
      </c>
      <c r="R100" s="42" t="e">
        <f t="shared" si="47"/>
        <v>#DIV/0!</v>
      </c>
      <c r="S100" s="42" t="e">
        <f t="shared" si="47"/>
        <v>#DIV/0!</v>
      </c>
    </row>
    <row r="101" spans="1:19" ht="23.25" x14ac:dyDescent="0.25">
      <c r="A101" s="131"/>
      <c r="B101" s="132" t="s">
        <v>269</v>
      </c>
      <c r="C101" s="131" t="s">
        <v>270</v>
      </c>
      <c r="D101" s="43" t="e">
        <f t="shared" ref="D101:O101" si="50">D41/D88*100</f>
        <v>#DIV/0!</v>
      </c>
      <c r="E101" s="43" t="e">
        <f t="shared" si="50"/>
        <v>#DIV/0!</v>
      </c>
      <c r="F101" s="43" t="e">
        <f t="shared" si="50"/>
        <v>#DIV/0!</v>
      </c>
      <c r="G101" s="43" t="e">
        <f t="shared" si="50"/>
        <v>#DIV/0!</v>
      </c>
      <c r="H101" s="43" t="e">
        <f t="shared" si="50"/>
        <v>#DIV/0!</v>
      </c>
      <c r="I101" s="43" t="e">
        <f t="shared" si="50"/>
        <v>#DIV/0!</v>
      </c>
      <c r="J101" s="43" t="e">
        <f t="shared" si="50"/>
        <v>#DIV/0!</v>
      </c>
      <c r="K101" s="43" t="e">
        <f t="shared" si="50"/>
        <v>#DIV/0!</v>
      </c>
      <c r="L101" s="43" t="e">
        <f t="shared" si="50"/>
        <v>#DIV/0!</v>
      </c>
      <c r="M101" s="43" t="e">
        <f t="shared" si="50"/>
        <v>#DIV/0!</v>
      </c>
      <c r="N101" s="43" t="e">
        <f t="shared" si="50"/>
        <v>#DIV/0!</v>
      </c>
      <c r="O101" s="43" t="e">
        <f t="shared" si="50"/>
        <v>#DIV/0!</v>
      </c>
      <c r="P101" s="43" t="e">
        <f t="shared" si="47"/>
        <v>#DIV/0!</v>
      </c>
      <c r="Q101" s="43" t="e">
        <f t="shared" si="47"/>
        <v>#DIV/0!</v>
      </c>
      <c r="R101" s="43" t="e">
        <f t="shared" si="47"/>
        <v>#DIV/0!</v>
      </c>
      <c r="S101" s="43" t="e">
        <f t="shared" si="47"/>
        <v>#DIV/0!</v>
      </c>
    </row>
    <row r="102" spans="1:19" ht="23.25" x14ac:dyDescent="0.25">
      <c r="A102" s="131"/>
      <c r="B102" s="132" t="s">
        <v>271</v>
      </c>
      <c r="C102" s="131" t="s">
        <v>272</v>
      </c>
      <c r="D102" s="43" t="e">
        <f t="shared" ref="D102:O102" si="51">D10/D9*100</f>
        <v>#DIV/0!</v>
      </c>
      <c r="E102" s="43" t="e">
        <f t="shared" si="51"/>
        <v>#DIV/0!</v>
      </c>
      <c r="F102" s="43" t="e">
        <f t="shared" si="51"/>
        <v>#DIV/0!</v>
      </c>
      <c r="G102" s="43" t="e">
        <f t="shared" si="51"/>
        <v>#DIV/0!</v>
      </c>
      <c r="H102" s="43" t="e">
        <f t="shared" si="51"/>
        <v>#DIV/0!</v>
      </c>
      <c r="I102" s="43" t="e">
        <f t="shared" si="51"/>
        <v>#DIV/0!</v>
      </c>
      <c r="J102" s="43" t="e">
        <f t="shared" si="51"/>
        <v>#DIV/0!</v>
      </c>
      <c r="K102" s="43" t="e">
        <f t="shared" si="51"/>
        <v>#DIV/0!</v>
      </c>
      <c r="L102" s="43" t="e">
        <f t="shared" si="51"/>
        <v>#DIV/0!</v>
      </c>
      <c r="M102" s="43" t="e">
        <f t="shared" si="51"/>
        <v>#DIV/0!</v>
      </c>
      <c r="N102" s="43" t="e">
        <f t="shared" si="51"/>
        <v>#DIV/0!</v>
      </c>
      <c r="O102" s="43" t="e">
        <f t="shared" si="51"/>
        <v>#DIV/0!</v>
      </c>
      <c r="P102" s="43" t="e">
        <f t="shared" si="47"/>
        <v>#DIV/0!</v>
      </c>
      <c r="Q102" s="43" t="e">
        <f t="shared" si="47"/>
        <v>#DIV/0!</v>
      </c>
      <c r="R102" s="43" t="e">
        <f t="shared" si="47"/>
        <v>#DIV/0!</v>
      </c>
      <c r="S102" s="43" t="e">
        <f t="shared" si="47"/>
        <v>#DIV/0!</v>
      </c>
    </row>
    <row r="103" spans="1:19" ht="23.25" x14ac:dyDescent="0.25">
      <c r="A103" s="131"/>
      <c r="B103" s="132" t="s">
        <v>273</v>
      </c>
      <c r="C103" s="131" t="s">
        <v>274</v>
      </c>
      <c r="D103" s="43" t="e">
        <f t="shared" ref="D103:O103" si="52">D41/D9*100</f>
        <v>#DIV/0!</v>
      </c>
      <c r="E103" s="43" t="e">
        <f t="shared" si="52"/>
        <v>#DIV/0!</v>
      </c>
      <c r="F103" s="43" t="e">
        <f t="shared" si="52"/>
        <v>#DIV/0!</v>
      </c>
      <c r="G103" s="43" t="e">
        <f t="shared" si="52"/>
        <v>#DIV/0!</v>
      </c>
      <c r="H103" s="43" t="e">
        <f t="shared" si="52"/>
        <v>#DIV/0!</v>
      </c>
      <c r="I103" s="43" t="e">
        <f t="shared" si="52"/>
        <v>#DIV/0!</v>
      </c>
      <c r="J103" s="43" t="e">
        <f t="shared" si="52"/>
        <v>#DIV/0!</v>
      </c>
      <c r="K103" s="43" t="e">
        <f t="shared" si="52"/>
        <v>#DIV/0!</v>
      </c>
      <c r="L103" s="43" t="e">
        <f t="shared" si="52"/>
        <v>#DIV/0!</v>
      </c>
      <c r="M103" s="43" t="e">
        <f t="shared" si="52"/>
        <v>#DIV/0!</v>
      </c>
      <c r="N103" s="43" t="e">
        <f t="shared" si="52"/>
        <v>#DIV/0!</v>
      </c>
      <c r="O103" s="43" t="e">
        <f t="shared" si="52"/>
        <v>#DIV/0!</v>
      </c>
      <c r="P103" s="43" t="e">
        <f t="shared" si="47"/>
        <v>#DIV/0!</v>
      </c>
      <c r="Q103" s="43" t="e">
        <f t="shared" si="47"/>
        <v>#DIV/0!</v>
      </c>
      <c r="R103" s="43" t="e">
        <f t="shared" si="47"/>
        <v>#DIV/0!</v>
      </c>
      <c r="S103" s="43" t="e">
        <f t="shared" si="47"/>
        <v>#DIV/0!</v>
      </c>
    </row>
    <row r="104" spans="1:19" ht="34.5" x14ac:dyDescent="0.25">
      <c r="A104" s="133"/>
      <c r="B104" s="134" t="s">
        <v>275</v>
      </c>
      <c r="C104" s="133" t="s">
        <v>276</v>
      </c>
      <c r="D104" s="42">
        <f t="shared" ref="D104:O104" si="53">D12-D45</f>
        <v>0</v>
      </c>
      <c r="E104" s="42">
        <f t="shared" si="53"/>
        <v>0</v>
      </c>
      <c r="F104" s="42">
        <f t="shared" si="53"/>
        <v>0</v>
      </c>
      <c r="G104" s="42">
        <f t="shared" si="53"/>
        <v>0</v>
      </c>
      <c r="H104" s="42">
        <f t="shared" si="53"/>
        <v>0</v>
      </c>
      <c r="I104" s="42">
        <f t="shared" si="53"/>
        <v>0</v>
      </c>
      <c r="J104" s="42">
        <f t="shared" si="53"/>
        <v>0</v>
      </c>
      <c r="K104" s="42">
        <f t="shared" si="53"/>
        <v>0</v>
      </c>
      <c r="L104" s="42">
        <f t="shared" si="53"/>
        <v>0</v>
      </c>
      <c r="M104" s="42">
        <f t="shared" si="53"/>
        <v>0</v>
      </c>
      <c r="N104" s="42">
        <f t="shared" si="53"/>
        <v>0</v>
      </c>
      <c r="O104" s="42">
        <f t="shared" si="53"/>
        <v>0</v>
      </c>
      <c r="P104" s="42" t="e">
        <f t="shared" si="47"/>
        <v>#DIV/0!</v>
      </c>
      <c r="Q104" s="42" t="e">
        <f t="shared" si="47"/>
        <v>#DIV/0!</v>
      </c>
      <c r="R104" s="42" t="e">
        <f t="shared" si="47"/>
        <v>#DIV/0!</v>
      </c>
      <c r="S104" s="42" t="e">
        <f t="shared" si="47"/>
        <v>#DIV/0!</v>
      </c>
    </row>
    <row r="105" spans="1:19" ht="23.25" x14ac:dyDescent="0.25">
      <c r="A105" s="131"/>
      <c r="B105" s="132" t="s">
        <v>277</v>
      </c>
      <c r="C105" s="131" t="s">
        <v>278</v>
      </c>
      <c r="D105" s="43" t="e">
        <f t="shared" ref="D105:O105" si="54">D45/D44*100</f>
        <v>#DIV/0!</v>
      </c>
      <c r="E105" s="43" t="e">
        <f t="shared" si="54"/>
        <v>#DIV/0!</v>
      </c>
      <c r="F105" s="43" t="e">
        <f t="shared" si="54"/>
        <v>#DIV/0!</v>
      </c>
      <c r="G105" s="43" t="e">
        <f t="shared" si="54"/>
        <v>#DIV/0!</v>
      </c>
      <c r="H105" s="43" t="e">
        <f t="shared" si="54"/>
        <v>#DIV/0!</v>
      </c>
      <c r="I105" s="43" t="e">
        <f t="shared" si="54"/>
        <v>#DIV/0!</v>
      </c>
      <c r="J105" s="43" t="e">
        <f t="shared" si="54"/>
        <v>#DIV/0!</v>
      </c>
      <c r="K105" s="43" t="e">
        <f t="shared" si="54"/>
        <v>#DIV/0!</v>
      </c>
      <c r="L105" s="43" t="e">
        <f t="shared" si="54"/>
        <v>#DIV/0!</v>
      </c>
      <c r="M105" s="43" t="e">
        <f t="shared" si="54"/>
        <v>#DIV/0!</v>
      </c>
      <c r="N105" s="43" t="e">
        <f t="shared" si="54"/>
        <v>#DIV/0!</v>
      </c>
      <c r="O105" s="43" t="e">
        <f t="shared" si="54"/>
        <v>#DIV/0!</v>
      </c>
      <c r="P105" s="43" t="e">
        <f t="shared" si="47"/>
        <v>#DIV/0!</v>
      </c>
      <c r="Q105" s="43" t="e">
        <f t="shared" si="47"/>
        <v>#DIV/0!</v>
      </c>
      <c r="R105" s="43" t="e">
        <f t="shared" si="47"/>
        <v>#DIV/0!</v>
      </c>
      <c r="S105" s="43" t="e">
        <f t="shared" si="47"/>
        <v>#DIV/0!</v>
      </c>
    </row>
    <row r="106" spans="1:19" ht="23.25" x14ac:dyDescent="0.25">
      <c r="A106" s="131"/>
      <c r="B106" s="132" t="s">
        <v>279</v>
      </c>
      <c r="C106" s="131" t="s">
        <v>280</v>
      </c>
      <c r="D106" s="43" t="e">
        <f t="shared" ref="D106:O106" si="55">D88/D44*100</f>
        <v>#DIV/0!</v>
      </c>
      <c r="E106" s="43" t="e">
        <f t="shared" si="55"/>
        <v>#DIV/0!</v>
      </c>
      <c r="F106" s="43" t="e">
        <f t="shared" si="55"/>
        <v>#DIV/0!</v>
      </c>
      <c r="G106" s="43" t="e">
        <f t="shared" si="55"/>
        <v>#DIV/0!</v>
      </c>
      <c r="H106" s="43" t="e">
        <f t="shared" si="55"/>
        <v>#DIV/0!</v>
      </c>
      <c r="I106" s="43" t="e">
        <f t="shared" si="55"/>
        <v>#DIV/0!</v>
      </c>
      <c r="J106" s="43" t="e">
        <f t="shared" si="55"/>
        <v>#DIV/0!</v>
      </c>
      <c r="K106" s="43" t="e">
        <f t="shared" si="55"/>
        <v>#DIV/0!</v>
      </c>
      <c r="L106" s="43" t="e">
        <f t="shared" si="55"/>
        <v>#DIV/0!</v>
      </c>
      <c r="M106" s="43" t="e">
        <f t="shared" si="55"/>
        <v>#DIV/0!</v>
      </c>
      <c r="N106" s="43" t="e">
        <f t="shared" si="55"/>
        <v>#DIV/0!</v>
      </c>
      <c r="O106" s="43" t="e">
        <f t="shared" si="55"/>
        <v>#DIV/0!</v>
      </c>
      <c r="P106" s="43" t="e">
        <f t="shared" si="47"/>
        <v>#DIV/0!</v>
      </c>
      <c r="Q106" s="43" t="e">
        <f t="shared" si="47"/>
        <v>#DIV/0!</v>
      </c>
      <c r="R106" s="43" t="e">
        <f t="shared" si="47"/>
        <v>#DIV/0!</v>
      </c>
      <c r="S106" s="43" t="e">
        <f t="shared" si="47"/>
        <v>#DIV/0!</v>
      </c>
    </row>
    <row r="107" spans="1:19" ht="45.75" x14ac:dyDescent="0.25">
      <c r="A107" s="135"/>
      <c r="B107" s="136" t="s">
        <v>281</v>
      </c>
      <c r="C107" s="135" t="s">
        <v>282</v>
      </c>
      <c r="D107" s="43" t="e">
        <f>(D54-D60)/(D47+D50+D51+D52)*100</f>
        <v>#DIV/0!</v>
      </c>
      <c r="E107" s="43" t="e">
        <f t="shared" ref="E107:O107" si="56">(E54-E60)/(E47+E50+E51+E52)*100</f>
        <v>#DIV/0!</v>
      </c>
      <c r="F107" s="43" t="e">
        <f t="shared" si="56"/>
        <v>#DIV/0!</v>
      </c>
      <c r="G107" s="43" t="e">
        <f t="shared" si="56"/>
        <v>#DIV/0!</v>
      </c>
      <c r="H107" s="43" t="e">
        <f t="shared" si="56"/>
        <v>#DIV/0!</v>
      </c>
      <c r="I107" s="43" t="e">
        <f t="shared" si="56"/>
        <v>#DIV/0!</v>
      </c>
      <c r="J107" s="43" t="e">
        <f t="shared" si="56"/>
        <v>#DIV/0!</v>
      </c>
      <c r="K107" s="43" t="e">
        <f t="shared" si="56"/>
        <v>#DIV/0!</v>
      </c>
      <c r="L107" s="43" t="e">
        <f t="shared" si="56"/>
        <v>#DIV/0!</v>
      </c>
      <c r="M107" s="43" t="e">
        <f t="shared" si="56"/>
        <v>#DIV/0!</v>
      </c>
      <c r="N107" s="43" t="e">
        <f t="shared" si="56"/>
        <v>#DIV/0!</v>
      </c>
      <c r="O107" s="43" t="e">
        <f t="shared" si="56"/>
        <v>#DIV/0!</v>
      </c>
      <c r="P107" s="43" t="e">
        <f t="shared" si="47"/>
        <v>#DIV/0!</v>
      </c>
      <c r="Q107" s="43" t="e">
        <f t="shared" si="47"/>
        <v>#DIV/0!</v>
      </c>
      <c r="R107" s="43" t="e">
        <f t="shared" si="47"/>
        <v>#DIV/0!</v>
      </c>
      <c r="S107" s="43" t="e">
        <f t="shared" si="47"/>
        <v>#DIV/0!</v>
      </c>
    </row>
    <row r="108" spans="1:19" ht="23.25" x14ac:dyDescent="0.25">
      <c r="A108" s="133"/>
      <c r="B108" s="134" t="s">
        <v>283</v>
      </c>
      <c r="C108" s="133" t="s">
        <v>284</v>
      </c>
      <c r="D108" s="42" t="e">
        <f>D10/'[1]REBII IPO Rud. ZIS '!D42</f>
        <v>#DIV/0!</v>
      </c>
      <c r="E108" s="42" t="e">
        <f>E10/'FN IPO Rud.'!D41</f>
        <v>#DIV/0!</v>
      </c>
      <c r="F108" s="42" t="e">
        <f>F10/'FN IPO Rud.'!E41</f>
        <v>#DIV/0!</v>
      </c>
      <c r="G108" s="42" t="e">
        <f>G10/'FN IPO Rud.'!F41</f>
        <v>#DIV/0!</v>
      </c>
      <c r="H108" s="42" t="e">
        <f>H10/'FN IPO Rud.'!G41</f>
        <v>#DIV/0!</v>
      </c>
      <c r="I108" s="42" t="e">
        <f>I10/'FN IPO Rud.'!H41</f>
        <v>#DIV/0!</v>
      </c>
      <c r="J108" s="42" t="e">
        <f>J10/'FN IPO Rud.'!I41</f>
        <v>#DIV/0!</v>
      </c>
      <c r="K108" s="42" t="e">
        <f>K10/'FN IPO Rud.'!J41</f>
        <v>#DIV/0!</v>
      </c>
      <c r="L108" s="42" t="e">
        <f>L10/'FN IPO Rud.'!K41</f>
        <v>#DIV/0!</v>
      </c>
      <c r="M108" s="42" t="e">
        <f>M10/'FN IPO Rud.'!L41</f>
        <v>#DIV/0!</v>
      </c>
      <c r="N108" s="42" t="e">
        <f>N10/'FN IPO Rud.'!M41</f>
        <v>#DIV/0!</v>
      </c>
      <c r="O108" s="42" t="e">
        <f>O10/'FN IPO Rud.'!N41</f>
        <v>#DIV/0!</v>
      </c>
      <c r="P108" s="42" t="e">
        <f t="shared" si="47"/>
        <v>#DIV/0!</v>
      </c>
      <c r="Q108" s="42" t="e">
        <f t="shared" si="47"/>
        <v>#DIV/0!</v>
      </c>
      <c r="R108" s="42" t="e">
        <f t="shared" si="47"/>
        <v>#DIV/0!</v>
      </c>
      <c r="S108" s="42" t="e">
        <f t="shared" si="47"/>
        <v>#DIV/0!</v>
      </c>
    </row>
    <row r="109" spans="1:19" ht="23.25" x14ac:dyDescent="0.25">
      <c r="A109" s="133"/>
      <c r="B109" s="134" t="s">
        <v>285</v>
      </c>
      <c r="C109" s="133" t="s">
        <v>286</v>
      </c>
      <c r="D109" s="42" t="e">
        <f>D45/'FN IPO Rud.'!D41</f>
        <v>#DIV/0!</v>
      </c>
      <c r="E109" s="42" t="e">
        <f>E45/'FN IPO Rud.'!E41</f>
        <v>#DIV/0!</v>
      </c>
      <c r="F109" s="42" t="e">
        <f>F45/'FN IPO Rud.'!F41</f>
        <v>#DIV/0!</v>
      </c>
      <c r="G109" s="42" t="e">
        <f>G45/'FN IPO Rud.'!G41</f>
        <v>#DIV/0!</v>
      </c>
      <c r="H109" s="42" t="e">
        <f>H45/'FN IPO Rud.'!H41</f>
        <v>#DIV/0!</v>
      </c>
      <c r="I109" s="42" t="e">
        <f>I45/'FN IPO Rud.'!I41</f>
        <v>#DIV/0!</v>
      </c>
      <c r="J109" s="42" t="e">
        <f>J45/'FN IPO Rud.'!J41</f>
        <v>#DIV/0!</v>
      </c>
      <c r="K109" s="42" t="e">
        <f>K45/'FN IPO Rud.'!K41</f>
        <v>#DIV/0!</v>
      </c>
      <c r="L109" s="42" t="e">
        <f>L45/'FN IPO Rud.'!L41</f>
        <v>#DIV/0!</v>
      </c>
      <c r="M109" s="42" t="e">
        <f>M45/'FN IPO Rud.'!M41</f>
        <v>#DIV/0!</v>
      </c>
      <c r="N109" s="42" t="e">
        <f>N45/'FN IPO Rud.'!N41</f>
        <v>#DIV/0!</v>
      </c>
      <c r="O109" s="42" t="e">
        <f>O45/'FN IPO Rud.'!O41</f>
        <v>#DIV/0!</v>
      </c>
      <c r="P109" s="42" t="e">
        <f t="shared" si="47"/>
        <v>#DIV/0!</v>
      </c>
      <c r="Q109" s="42" t="e">
        <f t="shared" si="47"/>
        <v>#DIV/0!</v>
      </c>
      <c r="R109" s="42" t="e">
        <f t="shared" si="47"/>
        <v>#DIV/0!</v>
      </c>
      <c r="S109" s="42" t="e">
        <f t="shared" si="47"/>
        <v>#DIV/0!</v>
      </c>
    </row>
    <row r="110" spans="1:19" ht="34.5" x14ac:dyDescent="0.25">
      <c r="A110" s="137"/>
      <c r="B110" s="138" t="s">
        <v>287</v>
      </c>
      <c r="C110" s="137" t="s">
        <v>288</v>
      </c>
      <c r="D110" s="46" t="e">
        <f>(D46+D54)/'FN IPO Rud.'!D41</f>
        <v>#DIV/0!</v>
      </c>
      <c r="E110" s="46" t="e">
        <f>(E46+E54)/'FN IPO Rud.'!E41</f>
        <v>#DIV/0!</v>
      </c>
      <c r="F110" s="46" t="e">
        <f>(F46+F54)/'FN IPO Rud.'!F41</f>
        <v>#DIV/0!</v>
      </c>
      <c r="G110" s="46" t="e">
        <f>(G46+G54)/'FN IPO Rud.'!G41</f>
        <v>#DIV/0!</v>
      </c>
      <c r="H110" s="46" t="e">
        <f>(H46+H54)/'FN IPO Rud.'!H41</f>
        <v>#DIV/0!</v>
      </c>
      <c r="I110" s="46" t="e">
        <f>(I46+I54)/'FN IPO Rud.'!I41</f>
        <v>#DIV/0!</v>
      </c>
      <c r="J110" s="46" t="e">
        <f>(J46+J54)/'FN IPO Rud.'!J41</f>
        <v>#DIV/0!</v>
      </c>
      <c r="K110" s="46" t="e">
        <f>(K46+K54)/'FN IPO Rud.'!K41</f>
        <v>#DIV/0!</v>
      </c>
      <c r="L110" s="46" t="e">
        <f>(L46+L54)/'FN IPO Rud.'!L41</f>
        <v>#DIV/0!</v>
      </c>
      <c r="M110" s="46" t="e">
        <f>(M46+M54)/'FN IPO Rud.'!M41</f>
        <v>#DIV/0!</v>
      </c>
      <c r="N110" s="46" t="e">
        <f>(N46+N54)/'FN IPO Rud.'!N41</f>
        <v>#DIV/0!</v>
      </c>
      <c r="O110" s="46" t="e">
        <f>(O46+O54)/'FN IPO Rud.'!O41</f>
        <v>#DIV/0!</v>
      </c>
      <c r="P110" s="42" t="e">
        <f t="shared" ref="P110" si="57">L110/H110*100</f>
        <v>#DIV/0!</v>
      </c>
      <c r="Q110" s="42" t="e">
        <f t="shared" ref="Q110" si="58">M110/I110*100</f>
        <v>#DIV/0!</v>
      </c>
      <c r="R110" s="42" t="e">
        <f t="shared" ref="R110" si="59">N110/J110*100</f>
        <v>#DIV/0!</v>
      </c>
      <c r="S110" s="42" t="e">
        <f t="shared" ref="S110" si="60">O110/K110*100</f>
        <v>#DIV/0!</v>
      </c>
    </row>
  </sheetData>
  <mergeCells count="9">
    <mergeCell ref="D96:G96"/>
    <mergeCell ref="H96:K96"/>
    <mergeCell ref="L96:O96"/>
    <mergeCell ref="P96:S96"/>
    <mergeCell ref="E1:H1"/>
    <mergeCell ref="D6:G6"/>
    <mergeCell ref="H6:K6"/>
    <mergeCell ref="L6:O6"/>
    <mergeCell ref="P6:S6"/>
  </mergeCells>
  <pageMargins left="0.70866141732283472" right="0.70866141732283472" top="0.74803149606299213" bottom="0.74803149606299213" header="0.31496062992125984" footer="0.31496062992125984"/>
  <pageSetup paperSize="9" scale="36" fitToHeight="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DF3-E87F-411B-B9EB-3D15AF95921E}">
  <sheetPr>
    <pageSetUpPr fitToPage="1"/>
  </sheetPr>
  <dimension ref="A1:H40"/>
  <sheetViews>
    <sheetView workbookViewId="0">
      <pane xSplit="3" ySplit="8" topLeftCell="D30" activePane="bottomRight" state="frozen"/>
      <selection pane="topRight" activeCell="C22" sqref="C22"/>
      <selection pane="bottomLeft" activeCell="C22" sqref="C22"/>
      <selection pane="bottomRight" activeCell="F7" sqref="F7"/>
    </sheetView>
  </sheetViews>
  <sheetFormatPr defaultRowHeight="15" x14ac:dyDescent="0.25"/>
  <cols>
    <col min="1" max="1" width="12.140625" style="82" customWidth="1"/>
    <col min="2" max="2" width="50.140625" style="21" customWidth="1"/>
    <col min="3" max="3" width="12.140625" style="82" customWidth="1"/>
    <col min="4" max="4" width="10.7109375" customWidth="1"/>
    <col min="5" max="5" width="13.42578125" customWidth="1"/>
    <col min="6" max="6" width="12.7109375" customWidth="1"/>
    <col min="7" max="7" width="13.5703125" customWidth="1"/>
    <col min="8" max="8" width="11.7109375" customWidth="1"/>
  </cols>
  <sheetData>
    <row r="1" spans="1:8" x14ac:dyDescent="0.25">
      <c r="A1" s="20" t="s">
        <v>7</v>
      </c>
      <c r="C1" s="31"/>
    </row>
    <row r="2" spans="1:8" ht="26.25" customHeight="1" x14ac:dyDescent="0.25">
      <c r="A2" s="83" t="s">
        <v>296</v>
      </c>
      <c r="C2" s="85"/>
    </row>
    <row r="3" spans="1:8" x14ac:dyDescent="0.25">
      <c r="A3" s="31"/>
      <c r="B3" s="99"/>
      <c r="C3" s="31"/>
    </row>
    <row r="4" spans="1:8" x14ac:dyDescent="0.25">
      <c r="A4" s="31"/>
      <c r="B4" s="139"/>
      <c r="C4" s="31"/>
    </row>
    <row r="5" spans="1:8" x14ac:dyDescent="0.25">
      <c r="A5" s="140"/>
      <c r="B5" s="141"/>
      <c r="C5" s="140"/>
    </row>
    <row r="6" spans="1:8" x14ac:dyDescent="0.25">
      <c r="A6" s="31"/>
      <c r="B6" s="99"/>
      <c r="C6" s="31"/>
      <c r="F6" s="284" t="s">
        <v>9</v>
      </c>
    </row>
    <row r="7" spans="1:8" s="31" customFormat="1" ht="67.5" x14ac:dyDescent="0.25">
      <c r="A7" s="27" t="s">
        <v>10</v>
      </c>
      <c r="B7" s="27" t="s">
        <v>11</v>
      </c>
      <c r="C7" s="27" t="s">
        <v>12</v>
      </c>
      <c r="D7" s="28" t="s">
        <v>13</v>
      </c>
      <c r="E7" s="28" t="s">
        <v>14</v>
      </c>
      <c r="F7" s="302" t="s">
        <v>15</v>
      </c>
      <c r="G7" s="28" t="s">
        <v>16</v>
      </c>
      <c r="H7" s="28" t="s">
        <v>145</v>
      </c>
    </row>
    <row r="8" spans="1:8" x14ac:dyDescent="0.25">
      <c r="A8" s="29"/>
      <c r="B8" s="30" t="s">
        <v>18</v>
      </c>
      <c r="C8" s="29" t="s">
        <v>19</v>
      </c>
      <c r="D8" s="29" t="s">
        <v>20</v>
      </c>
      <c r="E8" s="29" t="s">
        <v>21</v>
      </c>
      <c r="F8" s="29" t="s">
        <v>22</v>
      </c>
      <c r="G8" s="29" t="s">
        <v>23</v>
      </c>
      <c r="H8" s="29" t="s">
        <v>24</v>
      </c>
    </row>
    <row r="9" spans="1:8" ht="33.75" x14ac:dyDescent="0.25">
      <c r="A9" s="142">
        <v>75</v>
      </c>
      <c r="B9" s="272" t="s">
        <v>297</v>
      </c>
      <c r="C9" s="144">
        <v>500</v>
      </c>
      <c r="D9" s="235">
        <f>SUM(D10:D20)</f>
        <v>0</v>
      </c>
      <c r="E9" s="235">
        <f>SUM(E10:E20)</f>
        <v>0</v>
      </c>
      <c r="F9" s="235">
        <f>SUM(F10:F20)</f>
        <v>0</v>
      </c>
      <c r="G9" s="57" t="e">
        <f t="shared" ref="G9:G34" si="0">F9/D9*100</f>
        <v>#DIV/0!</v>
      </c>
      <c r="H9" s="57" t="e">
        <f>F9/E9*100</f>
        <v>#DIV/0!</v>
      </c>
    </row>
    <row r="10" spans="1:8" x14ac:dyDescent="0.25">
      <c r="A10" s="145">
        <v>7500</v>
      </c>
      <c r="B10" s="146" t="s">
        <v>298</v>
      </c>
      <c r="C10" s="147">
        <v>501</v>
      </c>
      <c r="D10" s="231"/>
      <c r="E10" s="231"/>
      <c r="F10" s="231"/>
      <c r="G10" s="38" t="e">
        <f t="shared" si="0"/>
        <v>#DIV/0!</v>
      </c>
      <c r="H10" s="38" t="e">
        <f t="shared" ref="H10:H34" si="1">F10/E10*100</f>
        <v>#DIV/0!</v>
      </c>
    </row>
    <row r="11" spans="1:8" x14ac:dyDescent="0.25">
      <c r="A11" s="148">
        <v>7501</v>
      </c>
      <c r="B11" s="149" t="s">
        <v>299</v>
      </c>
      <c r="C11" s="150">
        <v>502</v>
      </c>
      <c r="D11" s="232"/>
      <c r="E11" s="232"/>
      <c r="F11" s="232"/>
      <c r="G11" s="42" t="e">
        <f t="shared" si="0"/>
        <v>#DIV/0!</v>
      </c>
      <c r="H11" s="42" t="e">
        <f t="shared" si="1"/>
        <v>#DIV/0!</v>
      </c>
    </row>
    <row r="12" spans="1:8" ht="22.5" x14ac:dyDescent="0.25">
      <c r="A12" s="145">
        <v>7502</v>
      </c>
      <c r="B12" s="149" t="s">
        <v>300</v>
      </c>
      <c r="C12" s="150">
        <v>503</v>
      </c>
      <c r="D12" s="232"/>
      <c r="E12" s="232"/>
      <c r="F12" s="232"/>
      <c r="G12" s="42" t="e">
        <f t="shared" si="0"/>
        <v>#DIV/0!</v>
      </c>
      <c r="H12" s="42" t="e">
        <f t="shared" si="1"/>
        <v>#DIV/0!</v>
      </c>
    </row>
    <row r="13" spans="1:8" x14ac:dyDescent="0.25">
      <c r="A13" s="148">
        <v>7503</v>
      </c>
      <c r="B13" s="149" t="s">
        <v>301</v>
      </c>
      <c r="C13" s="150">
        <v>504</v>
      </c>
      <c r="D13" s="232"/>
      <c r="E13" s="232"/>
      <c r="F13" s="232"/>
      <c r="G13" s="42" t="e">
        <f t="shared" si="0"/>
        <v>#DIV/0!</v>
      </c>
      <c r="H13" s="42" t="e">
        <f t="shared" si="1"/>
        <v>#DIV/0!</v>
      </c>
    </row>
    <row r="14" spans="1:8" x14ac:dyDescent="0.25">
      <c r="A14" s="145">
        <v>7504</v>
      </c>
      <c r="B14" s="149" t="s">
        <v>302</v>
      </c>
      <c r="C14" s="150">
        <v>505</v>
      </c>
      <c r="D14" s="232"/>
      <c r="E14" s="232"/>
      <c r="F14" s="232"/>
      <c r="G14" s="42" t="e">
        <f t="shared" si="0"/>
        <v>#DIV/0!</v>
      </c>
      <c r="H14" s="42" t="e">
        <f t="shared" si="1"/>
        <v>#DIV/0!</v>
      </c>
    </row>
    <row r="15" spans="1:8" x14ac:dyDescent="0.25">
      <c r="A15" s="148">
        <v>7505</v>
      </c>
      <c r="B15" s="149" t="s">
        <v>303</v>
      </c>
      <c r="C15" s="150">
        <v>506</v>
      </c>
      <c r="D15" s="232"/>
      <c r="E15" s="232"/>
      <c r="F15" s="232"/>
      <c r="G15" s="42" t="e">
        <f t="shared" si="0"/>
        <v>#DIV/0!</v>
      </c>
      <c r="H15" s="42" t="e">
        <f t="shared" si="1"/>
        <v>#DIV/0!</v>
      </c>
    </row>
    <row r="16" spans="1:8" x14ac:dyDescent="0.25">
      <c r="A16" s="145">
        <v>7506</v>
      </c>
      <c r="B16" s="149" t="s">
        <v>304</v>
      </c>
      <c r="C16" s="150">
        <v>507</v>
      </c>
      <c r="D16" s="232"/>
      <c r="E16" s="232"/>
      <c r="F16" s="232"/>
      <c r="G16" s="42" t="e">
        <f t="shared" si="0"/>
        <v>#DIV/0!</v>
      </c>
      <c r="H16" s="42" t="e">
        <f t="shared" si="1"/>
        <v>#DIV/0!</v>
      </c>
    </row>
    <row r="17" spans="1:8" x14ac:dyDescent="0.25">
      <c r="A17" s="148">
        <v>7507</v>
      </c>
      <c r="B17" s="149" t="s">
        <v>305</v>
      </c>
      <c r="C17" s="150">
        <v>508</v>
      </c>
      <c r="D17" s="232"/>
      <c r="E17" s="232"/>
      <c r="F17" s="232"/>
      <c r="G17" s="42" t="e">
        <f t="shared" si="0"/>
        <v>#DIV/0!</v>
      </c>
      <c r="H17" s="42" t="e">
        <f t="shared" si="1"/>
        <v>#DIV/0!</v>
      </c>
    </row>
    <row r="18" spans="1:8" x14ac:dyDescent="0.25">
      <c r="A18" s="145">
        <v>7508</v>
      </c>
      <c r="B18" s="149" t="s">
        <v>306</v>
      </c>
      <c r="C18" s="150">
        <v>509</v>
      </c>
      <c r="D18" s="232"/>
      <c r="E18" s="232"/>
      <c r="F18" s="232"/>
      <c r="G18" s="42" t="e">
        <f t="shared" si="0"/>
        <v>#DIV/0!</v>
      </c>
      <c r="H18" s="42" t="e">
        <f t="shared" si="1"/>
        <v>#DIV/0!</v>
      </c>
    </row>
    <row r="19" spans="1:8" x14ac:dyDescent="0.25">
      <c r="A19" s="151">
        <v>7509</v>
      </c>
      <c r="B19" s="152" t="s">
        <v>307</v>
      </c>
      <c r="C19" s="153">
        <v>510</v>
      </c>
      <c r="D19" s="233"/>
      <c r="E19" s="233"/>
      <c r="F19" s="233"/>
      <c r="G19" s="46" t="e">
        <f t="shared" si="0"/>
        <v>#DIV/0!</v>
      </c>
      <c r="H19" s="46" t="e">
        <f t="shared" si="1"/>
        <v>#DIV/0!</v>
      </c>
    </row>
    <row r="20" spans="1:8" x14ac:dyDescent="0.25">
      <c r="A20" s="279">
        <v>751</v>
      </c>
      <c r="B20" s="278" t="s">
        <v>308</v>
      </c>
      <c r="C20" s="280">
        <v>511</v>
      </c>
      <c r="D20" s="230"/>
      <c r="E20" s="230"/>
      <c r="F20" s="230"/>
      <c r="G20" s="286" t="e">
        <f t="shared" si="0"/>
        <v>#DIV/0!</v>
      </c>
      <c r="H20" s="286" t="e">
        <f t="shared" si="1"/>
        <v>#DIV/0!</v>
      </c>
    </row>
    <row r="21" spans="1:8" ht="22.5" x14ac:dyDescent="0.25">
      <c r="A21" s="142">
        <v>44</v>
      </c>
      <c r="B21" s="272" t="s">
        <v>309</v>
      </c>
      <c r="C21" s="144">
        <v>512</v>
      </c>
      <c r="D21" s="235">
        <f>SUM(D22:D32)</f>
        <v>0</v>
      </c>
      <c r="E21" s="235">
        <f t="shared" ref="E21:F21" si="2">SUM(E22:E32)</f>
        <v>0</v>
      </c>
      <c r="F21" s="235">
        <f t="shared" si="2"/>
        <v>0</v>
      </c>
      <c r="G21" s="57" t="e">
        <f t="shared" si="0"/>
        <v>#DIV/0!</v>
      </c>
      <c r="H21" s="57" t="e">
        <f t="shared" si="1"/>
        <v>#DIV/0!</v>
      </c>
    </row>
    <row r="22" spans="1:8" x14ac:dyDescent="0.25">
      <c r="A22" s="145">
        <v>4400</v>
      </c>
      <c r="B22" s="146" t="s">
        <v>310</v>
      </c>
      <c r="C22" s="147">
        <v>513</v>
      </c>
      <c r="D22" s="231"/>
      <c r="E22" s="231"/>
      <c r="F22" s="231"/>
      <c r="G22" s="38" t="e">
        <f t="shared" si="0"/>
        <v>#DIV/0!</v>
      </c>
      <c r="H22" s="38" t="e">
        <f t="shared" si="1"/>
        <v>#DIV/0!</v>
      </c>
    </row>
    <row r="23" spans="1:8" x14ac:dyDescent="0.25">
      <c r="A23" s="148">
        <v>4401</v>
      </c>
      <c r="B23" s="149" t="s">
        <v>311</v>
      </c>
      <c r="C23" s="150">
        <v>514</v>
      </c>
      <c r="D23" s="232"/>
      <c r="E23" s="232"/>
      <c r="F23" s="232"/>
      <c r="G23" s="42" t="e">
        <f t="shared" si="0"/>
        <v>#DIV/0!</v>
      </c>
      <c r="H23" s="42" t="e">
        <f t="shared" si="1"/>
        <v>#DIV/0!</v>
      </c>
    </row>
    <row r="24" spans="1:8" ht="22.5" x14ac:dyDescent="0.25">
      <c r="A24" s="145">
        <v>4402</v>
      </c>
      <c r="B24" s="149" t="s">
        <v>312</v>
      </c>
      <c r="C24" s="150">
        <v>515</v>
      </c>
      <c r="D24" s="232"/>
      <c r="E24" s="232"/>
      <c r="F24" s="232"/>
      <c r="G24" s="42" t="e">
        <f t="shared" si="0"/>
        <v>#DIV/0!</v>
      </c>
      <c r="H24" s="42" t="e">
        <f t="shared" si="1"/>
        <v>#DIV/0!</v>
      </c>
    </row>
    <row r="25" spans="1:8" x14ac:dyDescent="0.25">
      <c r="A25" s="148">
        <v>4403</v>
      </c>
      <c r="B25" s="149" t="s">
        <v>313</v>
      </c>
      <c r="C25" s="150">
        <v>516</v>
      </c>
      <c r="D25" s="232"/>
      <c r="E25" s="232"/>
      <c r="F25" s="232"/>
      <c r="G25" s="42" t="e">
        <f t="shared" si="0"/>
        <v>#DIV/0!</v>
      </c>
      <c r="H25" s="42" t="e">
        <f t="shared" si="1"/>
        <v>#DIV/0!</v>
      </c>
    </row>
    <row r="26" spans="1:8" x14ac:dyDescent="0.25">
      <c r="A26" s="145">
        <v>4404</v>
      </c>
      <c r="B26" s="149" t="s">
        <v>314</v>
      </c>
      <c r="C26" s="150">
        <v>517</v>
      </c>
      <c r="D26" s="232"/>
      <c r="E26" s="232"/>
      <c r="F26" s="232"/>
      <c r="G26" s="42" t="e">
        <f t="shared" si="0"/>
        <v>#DIV/0!</v>
      </c>
      <c r="H26" s="42" t="e">
        <f t="shared" si="1"/>
        <v>#DIV/0!</v>
      </c>
    </row>
    <row r="27" spans="1:8" x14ac:dyDescent="0.25">
      <c r="A27" s="148">
        <v>4405</v>
      </c>
      <c r="B27" s="149" t="s">
        <v>315</v>
      </c>
      <c r="C27" s="150">
        <v>518</v>
      </c>
      <c r="D27" s="232"/>
      <c r="E27" s="232"/>
      <c r="F27" s="232"/>
      <c r="G27" s="42" t="e">
        <f t="shared" si="0"/>
        <v>#DIV/0!</v>
      </c>
      <c r="H27" s="42" t="e">
        <f t="shared" si="1"/>
        <v>#DIV/0!</v>
      </c>
    </row>
    <row r="28" spans="1:8" x14ac:dyDescent="0.25">
      <c r="A28" s="145">
        <v>4406</v>
      </c>
      <c r="B28" s="149" t="s">
        <v>316</v>
      </c>
      <c r="C28" s="150">
        <v>519</v>
      </c>
      <c r="D28" s="232"/>
      <c r="E28" s="232"/>
      <c r="F28" s="232"/>
      <c r="G28" s="42" t="e">
        <f t="shared" si="0"/>
        <v>#DIV/0!</v>
      </c>
      <c r="H28" s="42" t="e">
        <f t="shared" si="1"/>
        <v>#DIV/0!</v>
      </c>
    </row>
    <row r="29" spans="1:8" x14ac:dyDescent="0.25">
      <c r="A29" s="148">
        <v>4407</v>
      </c>
      <c r="B29" s="149" t="s">
        <v>317</v>
      </c>
      <c r="C29" s="150">
        <v>520</v>
      </c>
      <c r="D29" s="232"/>
      <c r="E29" s="232"/>
      <c r="F29" s="232"/>
      <c r="G29" s="42" t="e">
        <f t="shared" si="0"/>
        <v>#DIV/0!</v>
      </c>
      <c r="H29" s="42" t="e">
        <f t="shared" si="1"/>
        <v>#DIV/0!</v>
      </c>
    </row>
    <row r="30" spans="1:8" x14ac:dyDescent="0.25">
      <c r="A30" s="145">
        <v>4408</v>
      </c>
      <c r="B30" s="149" t="s">
        <v>318</v>
      </c>
      <c r="C30" s="150">
        <v>521</v>
      </c>
      <c r="D30" s="232"/>
      <c r="E30" s="232"/>
      <c r="F30" s="232"/>
      <c r="G30" s="42" t="e">
        <f t="shared" si="0"/>
        <v>#DIV/0!</v>
      </c>
      <c r="H30" s="42" t="e">
        <f t="shared" si="1"/>
        <v>#DIV/0!</v>
      </c>
    </row>
    <row r="31" spans="1:8" x14ac:dyDescent="0.25">
      <c r="A31" s="151">
        <v>4409</v>
      </c>
      <c r="B31" s="149" t="s">
        <v>319</v>
      </c>
      <c r="C31" s="150">
        <v>522</v>
      </c>
      <c r="D31" s="233"/>
      <c r="E31" s="233"/>
      <c r="F31" s="233"/>
      <c r="G31" s="46" t="e">
        <f t="shared" si="0"/>
        <v>#DIV/0!</v>
      </c>
      <c r="H31" s="46" t="e">
        <f t="shared" si="1"/>
        <v>#DIV/0!</v>
      </c>
    </row>
    <row r="32" spans="1:8" x14ac:dyDescent="0.25">
      <c r="A32" s="281">
        <v>441</v>
      </c>
      <c r="B32" s="282" t="s">
        <v>320</v>
      </c>
      <c r="C32" s="283">
        <v>523</v>
      </c>
      <c r="D32" s="234"/>
      <c r="E32" s="234"/>
      <c r="F32" s="234"/>
      <c r="G32" s="34" t="e">
        <f t="shared" si="0"/>
        <v>#DIV/0!</v>
      </c>
      <c r="H32" s="34" t="e">
        <f t="shared" si="1"/>
        <v>#DIV/0!</v>
      </c>
    </row>
    <row r="33" spans="1:8" ht="22.5" x14ac:dyDescent="0.25">
      <c r="A33" s="157"/>
      <c r="B33" s="158" t="s">
        <v>321</v>
      </c>
      <c r="C33" s="159">
        <v>524</v>
      </c>
      <c r="D33" s="235"/>
      <c r="E33" s="235"/>
      <c r="F33" s="235"/>
      <c r="G33" s="57" t="e">
        <f t="shared" si="0"/>
        <v>#DIV/0!</v>
      </c>
      <c r="H33" s="57" t="e">
        <f t="shared" si="1"/>
        <v>#DIV/0!</v>
      </c>
    </row>
    <row r="34" spans="1:8" ht="22.5" x14ac:dyDescent="0.25">
      <c r="A34" s="157"/>
      <c r="B34" s="158" t="s">
        <v>322</v>
      </c>
      <c r="C34" s="159">
        <v>525</v>
      </c>
      <c r="D34" s="235"/>
      <c r="E34" s="235"/>
      <c r="F34" s="235"/>
      <c r="G34" s="57" t="e">
        <f t="shared" si="0"/>
        <v>#DIV/0!</v>
      </c>
      <c r="H34" s="57" t="e">
        <f t="shared" si="1"/>
        <v>#DIV/0!</v>
      </c>
    </row>
    <row r="36" spans="1:8" x14ac:dyDescent="0.25">
      <c r="A36" s="31"/>
      <c r="B36" s="99"/>
      <c r="C36" s="31"/>
    </row>
    <row r="37" spans="1:8" x14ac:dyDescent="0.25">
      <c r="A37" s="31"/>
      <c r="B37" s="99"/>
      <c r="C37" s="31"/>
    </row>
    <row r="38" spans="1:8" x14ac:dyDescent="0.25">
      <c r="A38" s="140"/>
      <c r="B38" s="141"/>
      <c r="C38" s="140"/>
    </row>
    <row r="39" spans="1:8" x14ac:dyDescent="0.25">
      <c r="A39" s="140"/>
      <c r="B39" s="141"/>
      <c r="C39" s="140"/>
    </row>
    <row r="40" spans="1:8" x14ac:dyDescent="0.25">
      <c r="A40" s="31"/>
      <c r="B40" s="99"/>
      <c r="C40" s="31"/>
    </row>
  </sheetData>
  <pageMargins left="0.70866141732283472" right="0.70866141732283472" top="0.74803149606299213" bottom="0.74803149606299213" header="0.31496062992125984" footer="0.31496062992125984"/>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6E454-0AFC-423F-B923-EBFFB8A520C3}">
  <sheetPr>
    <pageSetUpPr fitToPage="1"/>
  </sheetPr>
  <dimension ref="A1:H35"/>
  <sheetViews>
    <sheetView workbookViewId="0">
      <pane xSplit="3" ySplit="8" topLeftCell="D14" activePane="bottomRight" state="frozen"/>
      <selection pane="topRight" activeCell="C22" sqref="C22"/>
      <selection pane="bottomLeft" activeCell="C22" sqref="C22"/>
      <selection pane="bottomRight" activeCell="A2" sqref="A2"/>
    </sheetView>
  </sheetViews>
  <sheetFormatPr defaultRowHeight="15" x14ac:dyDescent="0.25"/>
  <cols>
    <col min="1" max="1" width="10.85546875" style="31" customWidth="1"/>
    <col min="2" max="2" width="37.85546875" style="99" customWidth="1"/>
    <col min="3" max="3" width="10.85546875" style="31" customWidth="1"/>
    <col min="4" max="4" width="11" customWidth="1"/>
    <col min="5" max="5" width="11.140625" customWidth="1"/>
    <col min="6" max="6" width="10.42578125" customWidth="1"/>
    <col min="7" max="7" width="13.5703125" customWidth="1"/>
    <col min="8" max="8" width="13.28515625" customWidth="1"/>
  </cols>
  <sheetData>
    <row r="1" spans="1:8" x14ac:dyDescent="0.25">
      <c r="A1" s="20" t="s">
        <v>7</v>
      </c>
    </row>
    <row r="2" spans="1:8" ht="27.75" customHeight="1" x14ac:dyDescent="0.25">
      <c r="A2" s="85" t="s">
        <v>323</v>
      </c>
      <c r="C2" s="85"/>
    </row>
    <row r="3" spans="1:8" x14ac:dyDescent="0.25">
      <c r="B3" s="85"/>
    </row>
    <row r="4" spans="1:8" x14ac:dyDescent="0.25">
      <c r="B4" s="85"/>
    </row>
    <row r="6" spans="1:8" x14ac:dyDescent="0.25">
      <c r="F6" s="284" t="s">
        <v>9</v>
      </c>
    </row>
    <row r="7" spans="1:8" s="31" customFormat="1" ht="45" x14ac:dyDescent="0.25">
      <c r="A7" s="27" t="s">
        <v>10</v>
      </c>
      <c r="B7" s="27" t="s">
        <v>11</v>
      </c>
      <c r="C7" s="27" t="s">
        <v>12</v>
      </c>
      <c r="D7" s="28" t="s">
        <v>13</v>
      </c>
      <c r="E7" s="28" t="s">
        <v>14</v>
      </c>
      <c r="F7" s="302" t="s">
        <v>15</v>
      </c>
      <c r="G7" s="28" t="s">
        <v>16</v>
      </c>
      <c r="H7" s="28" t="s">
        <v>493</v>
      </c>
    </row>
    <row r="8" spans="1:8" x14ac:dyDescent="0.25">
      <c r="A8" s="160"/>
      <c r="B8" s="30" t="s">
        <v>18</v>
      </c>
      <c r="C8" s="29" t="s">
        <v>19</v>
      </c>
      <c r="D8" s="29" t="s">
        <v>20</v>
      </c>
      <c r="E8" s="29" t="s">
        <v>21</v>
      </c>
      <c r="F8" s="29" t="s">
        <v>22</v>
      </c>
      <c r="G8" s="29" t="s">
        <v>23</v>
      </c>
      <c r="H8" s="29" t="s">
        <v>24</v>
      </c>
    </row>
    <row r="9" spans="1:8" ht="22.5" x14ac:dyDescent="0.25">
      <c r="A9" s="142">
        <v>50</v>
      </c>
      <c r="B9" s="143" t="s">
        <v>324</v>
      </c>
      <c r="C9" s="144">
        <v>550</v>
      </c>
      <c r="D9" s="235">
        <f>D10+D17</f>
        <v>0</v>
      </c>
      <c r="E9" s="235">
        <f>E10+E17</f>
        <v>0</v>
      </c>
      <c r="F9" s="235">
        <f>F10+F17</f>
        <v>0</v>
      </c>
      <c r="G9" s="58" t="e">
        <f t="shared" ref="G9:G30" si="0">F9/D9*100</f>
        <v>#DIV/0!</v>
      </c>
      <c r="H9" s="58" t="e">
        <f>F9/E9*100</f>
        <v>#DIV/0!</v>
      </c>
    </row>
    <row r="10" spans="1:8" ht="22.5" x14ac:dyDescent="0.25">
      <c r="A10" s="154">
        <v>500</v>
      </c>
      <c r="B10" s="155" t="s">
        <v>325</v>
      </c>
      <c r="C10" s="156">
        <v>551</v>
      </c>
      <c r="D10" s="230">
        <f>SUM(D11:D16)</f>
        <v>0</v>
      </c>
      <c r="E10" s="230">
        <f>SUM(E11:E16)</f>
        <v>0</v>
      </c>
      <c r="F10" s="230">
        <f>SUM(F11:F16)</f>
        <v>0</v>
      </c>
      <c r="G10" s="35" t="e">
        <f t="shared" si="0"/>
        <v>#DIV/0!</v>
      </c>
      <c r="H10" s="35" t="e">
        <f t="shared" ref="H10:H30" si="1">F10/E10*100</f>
        <v>#DIV/0!</v>
      </c>
    </row>
    <row r="11" spans="1:8" x14ac:dyDescent="0.25">
      <c r="A11" s="161">
        <v>5001</v>
      </c>
      <c r="B11" s="162" t="s">
        <v>326</v>
      </c>
      <c r="C11" s="163">
        <v>552</v>
      </c>
      <c r="D11" s="231"/>
      <c r="E11" s="231"/>
      <c r="F11" s="231"/>
      <c r="G11" s="39" t="e">
        <f t="shared" si="0"/>
        <v>#DIV/0!</v>
      </c>
      <c r="H11" s="39" t="e">
        <f t="shared" si="1"/>
        <v>#DIV/0!</v>
      </c>
    </row>
    <row r="12" spans="1:8" x14ac:dyDescent="0.25">
      <c r="A12" s="148">
        <v>5002</v>
      </c>
      <c r="B12" s="149" t="s">
        <v>327</v>
      </c>
      <c r="C12" s="150">
        <v>553</v>
      </c>
      <c r="D12" s="232"/>
      <c r="E12" s="232"/>
      <c r="F12" s="232"/>
      <c r="G12" s="43" t="e">
        <f t="shared" si="0"/>
        <v>#DIV/0!</v>
      </c>
      <c r="H12" s="43" t="e">
        <f t="shared" si="1"/>
        <v>#DIV/0!</v>
      </c>
    </row>
    <row r="13" spans="1:8" x14ac:dyDescent="0.25">
      <c r="A13" s="148" t="s">
        <v>328</v>
      </c>
      <c r="B13" s="149" t="s">
        <v>329</v>
      </c>
      <c r="C13" s="150">
        <v>554</v>
      </c>
      <c r="D13" s="232"/>
      <c r="E13" s="232"/>
      <c r="F13" s="232"/>
      <c r="G13" s="43" t="e">
        <f t="shared" si="0"/>
        <v>#DIV/0!</v>
      </c>
      <c r="H13" s="43" t="e">
        <f t="shared" si="1"/>
        <v>#DIV/0!</v>
      </c>
    </row>
    <row r="14" spans="1:8" x14ac:dyDescent="0.25">
      <c r="A14" s="148" t="s">
        <v>328</v>
      </c>
      <c r="B14" s="149" t="s">
        <v>330</v>
      </c>
      <c r="C14" s="150">
        <v>555</v>
      </c>
      <c r="D14" s="232"/>
      <c r="E14" s="232"/>
      <c r="F14" s="232"/>
      <c r="G14" s="43" t="e">
        <f t="shared" si="0"/>
        <v>#DIV/0!</v>
      </c>
      <c r="H14" s="43" t="e">
        <f t="shared" si="1"/>
        <v>#DIV/0!</v>
      </c>
    </row>
    <row r="15" spans="1:8" x14ac:dyDescent="0.25">
      <c r="A15" s="148" t="s">
        <v>328</v>
      </c>
      <c r="B15" s="149" t="s">
        <v>331</v>
      </c>
      <c r="C15" s="150">
        <v>557</v>
      </c>
      <c r="D15" s="232"/>
      <c r="E15" s="232"/>
      <c r="F15" s="232"/>
      <c r="G15" s="43" t="e">
        <f t="shared" si="0"/>
        <v>#DIV/0!</v>
      </c>
      <c r="H15" s="43" t="e">
        <f t="shared" si="1"/>
        <v>#DIV/0!</v>
      </c>
    </row>
    <row r="16" spans="1:8" x14ac:dyDescent="0.25">
      <c r="A16" s="151" t="s">
        <v>328</v>
      </c>
      <c r="B16" s="152" t="s">
        <v>332</v>
      </c>
      <c r="C16" s="153">
        <v>558</v>
      </c>
      <c r="D16" s="233"/>
      <c r="E16" s="233"/>
      <c r="F16" s="233"/>
      <c r="G16" s="47" t="e">
        <f t="shared" si="0"/>
        <v>#DIV/0!</v>
      </c>
      <c r="H16" s="47" t="e">
        <f t="shared" si="1"/>
        <v>#DIV/0!</v>
      </c>
    </row>
    <row r="17" spans="1:8" x14ac:dyDescent="0.25">
      <c r="A17" s="279">
        <v>501</v>
      </c>
      <c r="B17" s="278" t="s">
        <v>333</v>
      </c>
      <c r="C17" s="280">
        <v>559</v>
      </c>
      <c r="D17" s="277"/>
      <c r="E17" s="277"/>
      <c r="F17" s="277"/>
      <c r="G17" s="285" t="e">
        <f t="shared" si="0"/>
        <v>#DIV/0!</v>
      </c>
      <c r="H17" s="285" t="e">
        <f t="shared" si="1"/>
        <v>#DIV/0!</v>
      </c>
    </row>
    <row r="18" spans="1:8" ht="22.5" x14ac:dyDescent="0.25">
      <c r="A18" s="157">
        <v>55</v>
      </c>
      <c r="B18" s="158" t="s">
        <v>334</v>
      </c>
      <c r="C18" s="159">
        <v>560</v>
      </c>
      <c r="D18" s="235">
        <f>D19+D26</f>
        <v>0</v>
      </c>
      <c r="E18" s="235">
        <f>E19+E26</f>
        <v>0</v>
      </c>
      <c r="F18" s="235">
        <f>F19+F26</f>
        <v>0</v>
      </c>
      <c r="G18" s="58" t="e">
        <f t="shared" si="0"/>
        <v>#DIV/0!</v>
      </c>
      <c r="H18" s="58" t="e">
        <f t="shared" si="1"/>
        <v>#DIV/0!</v>
      </c>
    </row>
    <row r="19" spans="1:8" ht="22.5" x14ac:dyDescent="0.25">
      <c r="A19" s="154">
        <v>550</v>
      </c>
      <c r="B19" s="155" t="s">
        <v>335</v>
      </c>
      <c r="C19" s="156">
        <v>561</v>
      </c>
      <c r="D19" s="230">
        <f>SUM(D20:D25)</f>
        <v>0</v>
      </c>
      <c r="E19" s="230">
        <f>SUM(E20:E25)</f>
        <v>0</v>
      </c>
      <c r="F19" s="230">
        <f>SUM(F20:F25)</f>
        <v>0</v>
      </c>
      <c r="G19" s="35" t="e">
        <f t="shared" si="0"/>
        <v>#DIV/0!</v>
      </c>
      <c r="H19" s="35" t="e">
        <f t="shared" si="1"/>
        <v>#DIV/0!</v>
      </c>
    </row>
    <row r="20" spans="1:8" x14ac:dyDescent="0.25">
      <c r="A20" s="145">
        <v>5501</v>
      </c>
      <c r="B20" s="146" t="s">
        <v>336</v>
      </c>
      <c r="C20" s="147">
        <v>562</v>
      </c>
      <c r="D20" s="231"/>
      <c r="E20" s="231"/>
      <c r="F20" s="231"/>
      <c r="G20" s="39" t="e">
        <f t="shared" si="0"/>
        <v>#DIV/0!</v>
      </c>
      <c r="H20" s="39" t="e">
        <f t="shared" si="1"/>
        <v>#DIV/0!</v>
      </c>
    </row>
    <row r="21" spans="1:8" x14ac:dyDescent="0.25">
      <c r="A21" s="148">
        <v>5502</v>
      </c>
      <c r="B21" s="149" t="s">
        <v>337</v>
      </c>
      <c r="C21" s="150">
        <v>563</v>
      </c>
      <c r="D21" s="232"/>
      <c r="E21" s="232"/>
      <c r="F21" s="232"/>
      <c r="G21" s="43" t="e">
        <f t="shared" si="0"/>
        <v>#DIV/0!</v>
      </c>
      <c r="H21" s="43" t="e">
        <f t="shared" si="1"/>
        <v>#DIV/0!</v>
      </c>
    </row>
    <row r="22" spans="1:8" x14ac:dyDescent="0.25">
      <c r="A22" s="148" t="s">
        <v>338</v>
      </c>
      <c r="B22" s="149" t="s">
        <v>339</v>
      </c>
      <c r="C22" s="150">
        <v>564</v>
      </c>
      <c r="D22" s="232"/>
      <c r="E22" s="232"/>
      <c r="F22" s="232"/>
      <c r="G22" s="43" t="e">
        <f t="shared" si="0"/>
        <v>#DIV/0!</v>
      </c>
      <c r="H22" s="43" t="e">
        <f t="shared" si="1"/>
        <v>#DIV/0!</v>
      </c>
    </row>
    <row r="23" spans="1:8" x14ac:dyDescent="0.25">
      <c r="A23" s="148" t="s">
        <v>338</v>
      </c>
      <c r="B23" s="149" t="s">
        <v>340</v>
      </c>
      <c r="C23" s="150">
        <v>565</v>
      </c>
      <c r="D23" s="232"/>
      <c r="E23" s="232"/>
      <c r="F23" s="232"/>
      <c r="G23" s="43" t="e">
        <f t="shared" si="0"/>
        <v>#DIV/0!</v>
      </c>
      <c r="H23" s="43" t="e">
        <f t="shared" si="1"/>
        <v>#DIV/0!</v>
      </c>
    </row>
    <row r="24" spans="1:8" x14ac:dyDescent="0.25">
      <c r="A24" s="148" t="s">
        <v>338</v>
      </c>
      <c r="B24" s="149" t="s">
        <v>341</v>
      </c>
      <c r="C24" s="150">
        <v>567</v>
      </c>
      <c r="D24" s="232"/>
      <c r="E24" s="232"/>
      <c r="F24" s="232"/>
      <c r="G24" s="43" t="e">
        <f t="shared" si="0"/>
        <v>#DIV/0!</v>
      </c>
      <c r="H24" s="43" t="e">
        <f t="shared" si="1"/>
        <v>#DIV/0!</v>
      </c>
    </row>
    <row r="25" spans="1:8" x14ac:dyDescent="0.25">
      <c r="A25" s="151" t="s">
        <v>338</v>
      </c>
      <c r="B25" s="152" t="s">
        <v>342</v>
      </c>
      <c r="C25" s="153">
        <v>568</v>
      </c>
      <c r="D25" s="233"/>
      <c r="E25" s="233"/>
      <c r="F25" s="233"/>
      <c r="G25" s="47" t="e">
        <f t="shared" si="0"/>
        <v>#DIV/0!</v>
      </c>
      <c r="H25" s="47" t="e">
        <f t="shared" si="1"/>
        <v>#DIV/0!</v>
      </c>
    </row>
    <row r="26" spans="1:8" x14ac:dyDescent="0.25">
      <c r="A26" s="279">
        <v>551</v>
      </c>
      <c r="B26" s="278" t="s">
        <v>343</v>
      </c>
      <c r="C26" s="280">
        <v>569</v>
      </c>
      <c r="D26" s="277"/>
      <c r="E26" s="277"/>
      <c r="F26" s="277"/>
      <c r="G26" s="285" t="e">
        <f t="shared" si="0"/>
        <v>#DIV/0!</v>
      </c>
      <c r="H26" s="285" t="e">
        <f t="shared" si="1"/>
        <v>#DIV/0!</v>
      </c>
    </row>
    <row r="27" spans="1:8" ht="22.5" x14ac:dyDescent="0.25">
      <c r="A27" s="154"/>
      <c r="B27" s="155" t="s">
        <v>344</v>
      </c>
      <c r="C27" s="156">
        <v>570</v>
      </c>
      <c r="D27" s="230">
        <f>IF(D9&gt;D18,D9-D18,0)</f>
        <v>0</v>
      </c>
      <c r="E27" s="230">
        <f>IF(E9&gt;E18,E9-E18,0)</f>
        <v>0</v>
      </c>
      <c r="F27" s="230">
        <f>IF(F9&gt;F18,F9-F18,0)</f>
        <v>0</v>
      </c>
      <c r="G27" s="35" t="e">
        <f t="shared" si="0"/>
        <v>#DIV/0!</v>
      </c>
      <c r="H27" s="35" t="e">
        <f t="shared" si="1"/>
        <v>#DIV/0!</v>
      </c>
    </row>
    <row r="28" spans="1:8" ht="22.5" x14ac:dyDescent="0.25">
      <c r="A28" s="154"/>
      <c r="B28" s="155" t="s">
        <v>345</v>
      </c>
      <c r="C28" s="156">
        <v>571</v>
      </c>
      <c r="D28" s="230">
        <f>IF(D18&gt;D9,D18-D9,0)</f>
        <v>0</v>
      </c>
      <c r="E28" s="230">
        <f>IF(E18&gt;E9,E18-E9,0)</f>
        <v>0</v>
      </c>
      <c r="F28" s="230">
        <f>IF(F18&gt;F9,F18-F9,0)</f>
        <v>0</v>
      </c>
      <c r="G28" s="35" t="e">
        <f t="shared" si="0"/>
        <v>#DIV/0!</v>
      </c>
      <c r="H28" s="35" t="e">
        <f t="shared" si="1"/>
        <v>#DIV/0!</v>
      </c>
    </row>
    <row r="29" spans="1:8" ht="22.5" x14ac:dyDescent="0.25">
      <c r="A29" s="157"/>
      <c r="B29" s="158" t="s">
        <v>346</v>
      </c>
      <c r="C29" s="159">
        <v>572</v>
      </c>
      <c r="D29" s="235"/>
      <c r="E29" s="235"/>
      <c r="F29" s="235"/>
      <c r="G29" s="58" t="e">
        <f t="shared" si="0"/>
        <v>#DIV/0!</v>
      </c>
      <c r="H29" s="58" t="e">
        <f t="shared" si="1"/>
        <v>#DIV/0!</v>
      </c>
    </row>
    <row r="30" spans="1:8" ht="22.5" x14ac:dyDescent="0.25">
      <c r="A30" s="142"/>
      <c r="B30" s="143" t="s">
        <v>347</v>
      </c>
      <c r="C30" s="144">
        <v>573</v>
      </c>
      <c r="D30" s="235"/>
      <c r="E30" s="235"/>
      <c r="F30" s="235"/>
      <c r="G30" s="58" t="e">
        <f t="shared" si="0"/>
        <v>#DIV/0!</v>
      </c>
      <c r="H30" s="58" t="e">
        <f t="shared" si="1"/>
        <v>#DIV/0!</v>
      </c>
    </row>
    <row r="34" spans="1:3" x14ac:dyDescent="0.25">
      <c r="A34" s="140"/>
      <c r="B34" s="141"/>
      <c r="C34" s="140"/>
    </row>
    <row r="35" spans="1:3" x14ac:dyDescent="0.25">
      <c r="A35" s="140"/>
      <c r="B35" s="141"/>
      <c r="C35" s="140"/>
    </row>
  </sheetData>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D289-DCFE-4965-86DB-176DDA17BB27}">
  <sheetPr>
    <pageSetUpPr fitToPage="1"/>
  </sheetPr>
  <dimension ref="A1:K47"/>
  <sheetViews>
    <sheetView topLeftCell="A33" zoomScale="110" zoomScaleNormal="110" workbookViewId="0">
      <selection activeCell="A34" sqref="A34"/>
    </sheetView>
  </sheetViews>
  <sheetFormatPr defaultRowHeight="12" x14ac:dyDescent="0.2"/>
  <cols>
    <col min="1" max="1" width="9.140625" style="164"/>
    <col min="2" max="2" width="66.7109375" style="164" customWidth="1"/>
    <col min="3" max="3" width="18.5703125" style="164" customWidth="1"/>
    <col min="4" max="4" width="17.5703125" style="164" customWidth="1"/>
    <col min="5" max="5" width="14.5703125" style="164" customWidth="1"/>
    <col min="6" max="6" width="15.85546875" style="164" customWidth="1"/>
    <col min="7" max="7" width="12.85546875" style="164" customWidth="1"/>
    <col min="8" max="8" width="12.28515625" style="164" customWidth="1"/>
    <col min="9" max="9" width="14.85546875" style="164" bestFit="1" customWidth="1"/>
    <col min="10" max="10" width="14.7109375" style="164" customWidth="1"/>
    <col min="11" max="11" width="12.42578125" style="164" customWidth="1"/>
    <col min="12" max="257" width="9.140625" style="164"/>
    <col min="258" max="258" width="58.7109375" style="164" customWidth="1"/>
    <col min="259" max="259" width="15" style="164" customWidth="1"/>
    <col min="260" max="260" width="14.28515625" style="164" customWidth="1"/>
    <col min="261" max="262" width="12.85546875" style="164" customWidth="1"/>
    <col min="263" max="263" width="12.28515625" style="164" customWidth="1"/>
    <col min="264" max="264" width="14.5703125" style="164" customWidth="1"/>
    <col min="265" max="265" width="14.85546875" style="164" bestFit="1" customWidth="1"/>
    <col min="266" max="266" width="14.7109375" style="164" customWidth="1"/>
    <col min="267" max="267" width="12.42578125" style="164" customWidth="1"/>
    <col min="268" max="513" width="9.140625" style="164"/>
    <col min="514" max="514" width="58.7109375" style="164" customWidth="1"/>
    <col min="515" max="515" width="15" style="164" customWidth="1"/>
    <col min="516" max="516" width="14.28515625" style="164" customWidth="1"/>
    <col min="517" max="518" width="12.85546875" style="164" customWidth="1"/>
    <col min="519" max="519" width="12.28515625" style="164" customWidth="1"/>
    <col min="520" max="520" width="14.5703125" style="164" customWidth="1"/>
    <col min="521" max="521" width="14.85546875" style="164" bestFit="1" customWidth="1"/>
    <col min="522" max="522" width="14.7109375" style="164" customWidth="1"/>
    <col min="523" max="523" width="12.42578125" style="164" customWidth="1"/>
    <col min="524" max="769" width="9.140625" style="164"/>
    <col min="770" max="770" width="58.7109375" style="164" customWidth="1"/>
    <col min="771" max="771" width="15" style="164" customWidth="1"/>
    <col min="772" max="772" width="14.28515625" style="164" customWidth="1"/>
    <col min="773" max="774" width="12.85546875" style="164" customWidth="1"/>
    <col min="775" max="775" width="12.28515625" style="164" customWidth="1"/>
    <col min="776" max="776" width="14.5703125" style="164" customWidth="1"/>
    <col min="777" max="777" width="14.85546875" style="164" bestFit="1" customWidth="1"/>
    <col min="778" max="778" width="14.7109375" style="164" customWidth="1"/>
    <col min="779" max="779" width="12.42578125" style="164" customWidth="1"/>
    <col min="780" max="1025" width="9.140625" style="164"/>
    <col min="1026" max="1026" width="58.7109375" style="164" customWidth="1"/>
    <col min="1027" max="1027" width="15" style="164" customWidth="1"/>
    <col min="1028" max="1028" width="14.28515625" style="164" customWidth="1"/>
    <col min="1029" max="1030" width="12.85546875" style="164" customWidth="1"/>
    <col min="1031" max="1031" width="12.28515625" style="164" customWidth="1"/>
    <col min="1032" max="1032" width="14.5703125" style="164" customWidth="1"/>
    <col min="1033" max="1033" width="14.85546875" style="164" bestFit="1" customWidth="1"/>
    <col min="1034" max="1034" width="14.7109375" style="164" customWidth="1"/>
    <col min="1035" max="1035" width="12.42578125" style="164" customWidth="1"/>
    <col min="1036" max="1281" width="9.140625" style="164"/>
    <col min="1282" max="1282" width="58.7109375" style="164" customWidth="1"/>
    <col min="1283" max="1283" width="15" style="164" customWidth="1"/>
    <col min="1284" max="1284" width="14.28515625" style="164" customWidth="1"/>
    <col min="1285" max="1286" width="12.85546875" style="164" customWidth="1"/>
    <col min="1287" max="1287" width="12.28515625" style="164" customWidth="1"/>
    <col min="1288" max="1288" width="14.5703125" style="164" customWidth="1"/>
    <col min="1289" max="1289" width="14.85546875" style="164" bestFit="1" customWidth="1"/>
    <col min="1290" max="1290" width="14.7109375" style="164" customWidth="1"/>
    <col min="1291" max="1291" width="12.42578125" style="164" customWidth="1"/>
    <col min="1292" max="1537" width="9.140625" style="164"/>
    <col min="1538" max="1538" width="58.7109375" style="164" customWidth="1"/>
    <col min="1539" max="1539" width="15" style="164" customWidth="1"/>
    <col min="1540" max="1540" width="14.28515625" style="164" customWidth="1"/>
    <col min="1541" max="1542" width="12.85546875" style="164" customWidth="1"/>
    <col min="1543" max="1543" width="12.28515625" style="164" customWidth="1"/>
    <col min="1544" max="1544" width="14.5703125" style="164" customWidth="1"/>
    <col min="1545" max="1545" width="14.85546875" style="164" bestFit="1" customWidth="1"/>
    <col min="1546" max="1546" width="14.7109375" style="164" customWidth="1"/>
    <col min="1547" max="1547" width="12.42578125" style="164" customWidth="1"/>
    <col min="1548" max="1793" width="9.140625" style="164"/>
    <col min="1794" max="1794" width="58.7109375" style="164" customWidth="1"/>
    <col min="1795" max="1795" width="15" style="164" customWidth="1"/>
    <col min="1796" max="1796" width="14.28515625" style="164" customWidth="1"/>
    <col min="1797" max="1798" width="12.85546875" style="164" customWidth="1"/>
    <col min="1799" max="1799" width="12.28515625" style="164" customWidth="1"/>
    <col min="1800" max="1800" width="14.5703125" style="164" customWidth="1"/>
    <col min="1801" max="1801" width="14.85546875" style="164" bestFit="1" customWidth="1"/>
    <col min="1802" max="1802" width="14.7109375" style="164" customWidth="1"/>
    <col min="1803" max="1803" width="12.42578125" style="164" customWidth="1"/>
    <col min="1804" max="2049" width="9.140625" style="164"/>
    <col min="2050" max="2050" width="58.7109375" style="164" customWidth="1"/>
    <col min="2051" max="2051" width="15" style="164" customWidth="1"/>
    <col min="2052" max="2052" width="14.28515625" style="164" customWidth="1"/>
    <col min="2053" max="2054" width="12.85546875" style="164" customWidth="1"/>
    <col min="2055" max="2055" width="12.28515625" style="164" customWidth="1"/>
    <col min="2056" max="2056" width="14.5703125" style="164" customWidth="1"/>
    <col min="2057" max="2057" width="14.85546875" style="164" bestFit="1" customWidth="1"/>
    <col min="2058" max="2058" width="14.7109375" style="164" customWidth="1"/>
    <col min="2059" max="2059" width="12.42578125" style="164" customWidth="1"/>
    <col min="2060" max="2305" width="9.140625" style="164"/>
    <col min="2306" max="2306" width="58.7109375" style="164" customWidth="1"/>
    <col min="2307" max="2307" width="15" style="164" customWidth="1"/>
    <col min="2308" max="2308" width="14.28515625" style="164" customWidth="1"/>
    <col min="2309" max="2310" width="12.85546875" style="164" customWidth="1"/>
    <col min="2311" max="2311" width="12.28515625" style="164" customWidth="1"/>
    <col min="2312" max="2312" width="14.5703125" style="164" customWidth="1"/>
    <col min="2313" max="2313" width="14.85546875" style="164" bestFit="1" customWidth="1"/>
    <col min="2314" max="2314" width="14.7109375" style="164" customWidth="1"/>
    <col min="2315" max="2315" width="12.42578125" style="164" customWidth="1"/>
    <col min="2316" max="2561" width="9.140625" style="164"/>
    <col min="2562" max="2562" width="58.7109375" style="164" customWidth="1"/>
    <col min="2563" max="2563" width="15" style="164" customWidth="1"/>
    <col min="2564" max="2564" width="14.28515625" style="164" customWidth="1"/>
    <col min="2565" max="2566" width="12.85546875" style="164" customWidth="1"/>
    <col min="2567" max="2567" width="12.28515625" style="164" customWidth="1"/>
    <col min="2568" max="2568" width="14.5703125" style="164" customWidth="1"/>
    <col min="2569" max="2569" width="14.85546875" style="164" bestFit="1" customWidth="1"/>
    <col min="2570" max="2570" width="14.7109375" style="164" customWidth="1"/>
    <col min="2571" max="2571" width="12.42578125" style="164" customWidth="1"/>
    <col min="2572" max="2817" width="9.140625" style="164"/>
    <col min="2818" max="2818" width="58.7109375" style="164" customWidth="1"/>
    <col min="2819" max="2819" width="15" style="164" customWidth="1"/>
    <col min="2820" max="2820" width="14.28515625" style="164" customWidth="1"/>
    <col min="2821" max="2822" width="12.85546875" style="164" customWidth="1"/>
    <col min="2823" max="2823" width="12.28515625" style="164" customWidth="1"/>
    <col min="2824" max="2824" width="14.5703125" style="164" customWidth="1"/>
    <col min="2825" max="2825" width="14.85546875" style="164" bestFit="1" customWidth="1"/>
    <col min="2826" max="2826" width="14.7109375" style="164" customWidth="1"/>
    <col min="2827" max="2827" width="12.42578125" style="164" customWidth="1"/>
    <col min="2828" max="3073" width="9.140625" style="164"/>
    <col min="3074" max="3074" width="58.7109375" style="164" customWidth="1"/>
    <col min="3075" max="3075" width="15" style="164" customWidth="1"/>
    <col min="3076" max="3076" width="14.28515625" style="164" customWidth="1"/>
    <col min="3077" max="3078" width="12.85546875" style="164" customWidth="1"/>
    <col min="3079" max="3079" width="12.28515625" style="164" customWidth="1"/>
    <col min="3080" max="3080" width="14.5703125" style="164" customWidth="1"/>
    <col min="3081" max="3081" width="14.85546875" style="164" bestFit="1" customWidth="1"/>
    <col min="3082" max="3082" width="14.7109375" style="164" customWidth="1"/>
    <col min="3083" max="3083" width="12.42578125" style="164" customWidth="1"/>
    <col min="3084" max="3329" width="9.140625" style="164"/>
    <col min="3330" max="3330" width="58.7109375" style="164" customWidth="1"/>
    <col min="3331" max="3331" width="15" style="164" customWidth="1"/>
    <col min="3332" max="3332" width="14.28515625" style="164" customWidth="1"/>
    <col min="3333" max="3334" width="12.85546875" style="164" customWidth="1"/>
    <col min="3335" max="3335" width="12.28515625" style="164" customWidth="1"/>
    <col min="3336" max="3336" width="14.5703125" style="164" customWidth="1"/>
    <col min="3337" max="3337" width="14.85546875" style="164" bestFit="1" customWidth="1"/>
    <col min="3338" max="3338" width="14.7109375" style="164" customWidth="1"/>
    <col min="3339" max="3339" width="12.42578125" style="164" customWidth="1"/>
    <col min="3340" max="3585" width="9.140625" style="164"/>
    <col min="3586" max="3586" width="58.7109375" style="164" customWidth="1"/>
    <col min="3587" max="3587" width="15" style="164" customWidth="1"/>
    <col min="3588" max="3588" width="14.28515625" style="164" customWidth="1"/>
    <col min="3589" max="3590" width="12.85546875" style="164" customWidth="1"/>
    <col min="3591" max="3591" width="12.28515625" style="164" customWidth="1"/>
    <col min="3592" max="3592" width="14.5703125" style="164" customWidth="1"/>
    <col min="3593" max="3593" width="14.85546875" style="164" bestFit="1" customWidth="1"/>
    <col min="3594" max="3594" width="14.7109375" style="164" customWidth="1"/>
    <col min="3595" max="3595" width="12.42578125" style="164" customWidth="1"/>
    <col min="3596" max="3841" width="9.140625" style="164"/>
    <col min="3842" max="3842" width="58.7109375" style="164" customWidth="1"/>
    <col min="3843" max="3843" width="15" style="164" customWidth="1"/>
    <col min="3844" max="3844" width="14.28515625" style="164" customWidth="1"/>
    <col min="3845" max="3846" width="12.85546875" style="164" customWidth="1"/>
    <col min="3847" max="3847" width="12.28515625" style="164" customWidth="1"/>
    <col min="3848" max="3848" width="14.5703125" style="164" customWidth="1"/>
    <col min="3849" max="3849" width="14.85546875" style="164" bestFit="1" customWidth="1"/>
    <col min="3850" max="3850" width="14.7109375" style="164" customWidth="1"/>
    <col min="3851" max="3851" width="12.42578125" style="164" customWidth="1"/>
    <col min="3852" max="4097" width="9.140625" style="164"/>
    <col min="4098" max="4098" width="58.7109375" style="164" customWidth="1"/>
    <col min="4099" max="4099" width="15" style="164" customWidth="1"/>
    <col min="4100" max="4100" width="14.28515625" style="164" customWidth="1"/>
    <col min="4101" max="4102" width="12.85546875" style="164" customWidth="1"/>
    <col min="4103" max="4103" width="12.28515625" style="164" customWidth="1"/>
    <col min="4104" max="4104" width="14.5703125" style="164" customWidth="1"/>
    <col min="4105" max="4105" width="14.85546875" style="164" bestFit="1" customWidth="1"/>
    <col min="4106" max="4106" width="14.7109375" style="164" customWidth="1"/>
    <col min="4107" max="4107" width="12.42578125" style="164" customWidth="1"/>
    <col min="4108" max="4353" width="9.140625" style="164"/>
    <col min="4354" max="4354" width="58.7109375" style="164" customWidth="1"/>
    <col min="4355" max="4355" width="15" style="164" customWidth="1"/>
    <col min="4356" max="4356" width="14.28515625" style="164" customWidth="1"/>
    <col min="4357" max="4358" width="12.85546875" style="164" customWidth="1"/>
    <col min="4359" max="4359" width="12.28515625" style="164" customWidth="1"/>
    <col min="4360" max="4360" width="14.5703125" style="164" customWidth="1"/>
    <col min="4361" max="4361" width="14.85546875" style="164" bestFit="1" customWidth="1"/>
    <col min="4362" max="4362" width="14.7109375" style="164" customWidth="1"/>
    <col min="4363" max="4363" width="12.42578125" style="164" customWidth="1"/>
    <col min="4364" max="4609" width="9.140625" style="164"/>
    <col min="4610" max="4610" width="58.7109375" style="164" customWidth="1"/>
    <col min="4611" max="4611" width="15" style="164" customWidth="1"/>
    <col min="4612" max="4612" width="14.28515625" style="164" customWidth="1"/>
    <col min="4613" max="4614" width="12.85546875" style="164" customWidth="1"/>
    <col min="4615" max="4615" width="12.28515625" style="164" customWidth="1"/>
    <col min="4616" max="4616" width="14.5703125" style="164" customWidth="1"/>
    <col min="4617" max="4617" width="14.85546875" style="164" bestFit="1" customWidth="1"/>
    <col min="4618" max="4618" width="14.7109375" style="164" customWidth="1"/>
    <col min="4619" max="4619" width="12.42578125" style="164" customWidth="1"/>
    <col min="4620" max="4865" width="9.140625" style="164"/>
    <col min="4866" max="4866" width="58.7109375" style="164" customWidth="1"/>
    <col min="4867" max="4867" width="15" style="164" customWidth="1"/>
    <col min="4868" max="4868" width="14.28515625" style="164" customWidth="1"/>
    <col min="4869" max="4870" width="12.85546875" style="164" customWidth="1"/>
    <col min="4871" max="4871" width="12.28515625" style="164" customWidth="1"/>
    <col min="4872" max="4872" width="14.5703125" style="164" customWidth="1"/>
    <col min="4873" max="4873" width="14.85546875" style="164" bestFit="1" customWidth="1"/>
    <col min="4874" max="4874" width="14.7109375" style="164" customWidth="1"/>
    <col min="4875" max="4875" width="12.42578125" style="164" customWidth="1"/>
    <col min="4876" max="5121" width="9.140625" style="164"/>
    <col min="5122" max="5122" width="58.7109375" style="164" customWidth="1"/>
    <col min="5123" max="5123" width="15" style="164" customWidth="1"/>
    <col min="5124" max="5124" width="14.28515625" style="164" customWidth="1"/>
    <col min="5125" max="5126" width="12.85546875" style="164" customWidth="1"/>
    <col min="5127" max="5127" width="12.28515625" style="164" customWidth="1"/>
    <col min="5128" max="5128" width="14.5703125" style="164" customWidth="1"/>
    <col min="5129" max="5129" width="14.85546875" style="164" bestFit="1" customWidth="1"/>
    <col min="5130" max="5130" width="14.7109375" style="164" customWidth="1"/>
    <col min="5131" max="5131" width="12.42578125" style="164" customWidth="1"/>
    <col min="5132" max="5377" width="9.140625" style="164"/>
    <col min="5378" max="5378" width="58.7109375" style="164" customWidth="1"/>
    <col min="5379" max="5379" width="15" style="164" customWidth="1"/>
    <col min="5380" max="5380" width="14.28515625" style="164" customWidth="1"/>
    <col min="5381" max="5382" width="12.85546875" style="164" customWidth="1"/>
    <col min="5383" max="5383" width="12.28515625" style="164" customWidth="1"/>
    <col min="5384" max="5384" width="14.5703125" style="164" customWidth="1"/>
    <col min="5385" max="5385" width="14.85546875" style="164" bestFit="1" customWidth="1"/>
    <col min="5386" max="5386" width="14.7109375" style="164" customWidth="1"/>
    <col min="5387" max="5387" width="12.42578125" style="164" customWidth="1"/>
    <col min="5388" max="5633" width="9.140625" style="164"/>
    <col min="5634" max="5634" width="58.7109375" style="164" customWidth="1"/>
    <col min="5635" max="5635" width="15" style="164" customWidth="1"/>
    <col min="5636" max="5636" width="14.28515625" style="164" customWidth="1"/>
    <col min="5637" max="5638" width="12.85546875" style="164" customWidth="1"/>
    <col min="5639" max="5639" width="12.28515625" style="164" customWidth="1"/>
    <col min="5640" max="5640" width="14.5703125" style="164" customWidth="1"/>
    <col min="5641" max="5641" width="14.85546875" style="164" bestFit="1" customWidth="1"/>
    <col min="5642" max="5642" width="14.7109375" style="164" customWidth="1"/>
    <col min="5643" max="5643" width="12.42578125" style="164" customWidth="1"/>
    <col min="5644" max="5889" width="9.140625" style="164"/>
    <col min="5890" max="5890" width="58.7109375" style="164" customWidth="1"/>
    <col min="5891" max="5891" width="15" style="164" customWidth="1"/>
    <col min="5892" max="5892" width="14.28515625" style="164" customWidth="1"/>
    <col min="5893" max="5894" width="12.85546875" style="164" customWidth="1"/>
    <col min="5895" max="5895" width="12.28515625" style="164" customWidth="1"/>
    <col min="5896" max="5896" width="14.5703125" style="164" customWidth="1"/>
    <col min="5897" max="5897" width="14.85546875" style="164" bestFit="1" customWidth="1"/>
    <col min="5898" max="5898" width="14.7109375" style="164" customWidth="1"/>
    <col min="5899" max="5899" width="12.42578125" style="164" customWidth="1"/>
    <col min="5900" max="6145" width="9.140625" style="164"/>
    <col min="6146" max="6146" width="58.7109375" style="164" customWidth="1"/>
    <col min="6147" max="6147" width="15" style="164" customWidth="1"/>
    <col min="6148" max="6148" width="14.28515625" style="164" customWidth="1"/>
    <col min="6149" max="6150" width="12.85546875" style="164" customWidth="1"/>
    <col min="6151" max="6151" width="12.28515625" style="164" customWidth="1"/>
    <col min="6152" max="6152" width="14.5703125" style="164" customWidth="1"/>
    <col min="6153" max="6153" width="14.85546875" style="164" bestFit="1" customWidth="1"/>
    <col min="6154" max="6154" width="14.7109375" style="164" customWidth="1"/>
    <col min="6155" max="6155" width="12.42578125" style="164" customWidth="1"/>
    <col min="6156" max="6401" width="9.140625" style="164"/>
    <col min="6402" max="6402" width="58.7109375" style="164" customWidth="1"/>
    <col min="6403" max="6403" width="15" style="164" customWidth="1"/>
    <col min="6404" max="6404" width="14.28515625" style="164" customWidth="1"/>
    <col min="6405" max="6406" width="12.85546875" style="164" customWidth="1"/>
    <col min="6407" max="6407" width="12.28515625" style="164" customWidth="1"/>
    <col min="6408" max="6408" width="14.5703125" style="164" customWidth="1"/>
    <col min="6409" max="6409" width="14.85546875" style="164" bestFit="1" customWidth="1"/>
    <col min="6410" max="6410" width="14.7109375" style="164" customWidth="1"/>
    <col min="6411" max="6411" width="12.42578125" style="164" customWidth="1"/>
    <col min="6412" max="6657" width="9.140625" style="164"/>
    <col min="6658" max="6658" width="58.7109375" style="164" customWidth="1"/>
    <col min="6659" max="6659" width="15" style="164" customWidth="1"/>
    <col min="6660" max="6660" width="14.28515625" style="164" customWidth="1"/>
    <col min="6661" max="6662" width="12.85546875" style="164" customWidth="1"/>
    <col min="6663" max="6663" width="12.28515625" style="164" customWidth="1"/>
    <col min="6664" max="6664" width="14.5703125" style="164" customWidth="1"/>
    <col min="6665" max="6665" width="14.85546875" style="164" bestFit="1" customWidth="1"/>
    <col min="6666" max="6666" width="14.7109375" style="164" customWidth="1"/>
    <col min="6667" max="6667" width="12.42578125" style="164" customWidth="1"/>
    <col min="6668" max="6913" width="9.140625" style="164"/>
    <col min="6914" max="6914" width="58.7109375" style="164" customWidth="1"/>
    <col min="6915" max="6915" width="15" style="164" customWidth="1"/>
    <col min="6916" max="6916" width="14.28515625" style="164" customWidth="1"/>
    <col min="6917" max="6918" width="12.85546875" style="164" customWidth="1"/>
    <col min="6919" max="6919" width="12.28515625" style="164" customWidth="1"/>
    <col min="6920" max="6920" width="14.5703125" style="164" customWidth="1"/>
    <col min="6921" max="6921" width="14.85546875" style="164" bestFit="1" customWidth="1"/>
    <col min="6922" max="6922" width="14.7109375" style="164" customWidth="1"/>
    <col min="6923" max="6923" width="12.42578125" style="164" customWidth="1"/>
    <col min="6924" max="7169" width="9.140625" style="164"/>
    <col min="7170" max="7170" width="58.7109375" style="164" customWidth="1"/>
    <col min="7171" max="7171" width="15" style="164" customWidth="1"/>
    <col min="7172" max="7172" width="14.28515625" style="164" customWidth="1"/>
    <col min="7173" max="7174" width="12.85546875" style="164" customWidth="1"/>
    <col min="7175" max="7175" width="12.28515625" style="164" customWidth="1"/>
    <col min="7176" max="7176" width="14.5703125" style="164" customWidth="1"/>
    <col min="7177" max="7177" width="14.85546875" style="164" bestFit="1" customWidth="1"/>
    <col min="7178" max="7178" width="14.7109375" style="164" customWidth="1"/>
    <col min="7179" max="7179" width="12.42578125" style="164" customWidth="1"/>
    <col min="7180" max="7425" width="9.140625" style="164"/>
    <col min="7426" max="7426" width="58.7109375" style="164" customWidth="1"/>
    <col min="7427" max="7427" width="15" style="164" customWidth="1"/>
    <col min="7428" max="7428" width="14.28515625" style="164" customWidth="1"/>
    <col min="7429" max="7430" width="12.85546875" style="164" customWidth="1"/>
    <col min="7431" max="7431" width="12.28515625" style="164" customWidth="1"/>
    <col min="7432" max="7432" width="14.5703125" style="164" customWidth="1"/>
    <col min="7433" max="7433" width="14.85546875" style="164" bestFit="1" customWidth="1"/>
    <col min="7434" max="7434" width="14.7109375" style="164" customWidth="1"/>
    <col min="7435" max="7435" width="12.42578125" style="164" customWidth="1"/>
    <col min="7436" max="7681" width="9.140625" style="164"/>
    <col min="7682" max="7682" width="58.7109375" style="164" customWidth="1"/>
    <col min="7683" max="7683" width="15" style="164" customWidth="1"/>
    <col min="7684" max="7684" width="14.28515625" style="164" customWidth="1"/>
    <col min="7685" max="7686" width="12.85546875" style="164" customWidth="1"/>
    <col min="7687" max="7687" width="12.28515625" style="164" customWidth="1"/>
    <col min="7688" max="7688" width="14.5703125" style="164" customWidth="1"/>
    <col min="7689" max="7689" width="14.85546875" style="164" bestFit="1" customWidth="1"/>
    <col min="7690" max="7690" width="14.7109375" style="164" customWidth="1"/>
    <col min="7691" max="7691" width="12.42578125" style="164" customWidth="1"/>
    <col min="7692" max="7937" width="9.140625" style="164"/>
    <col min="7938" max="7938" width="58.7109375" style="164" customWidth="1"/>
    <col min="7939" max="7939" width="15" style="164" customWidth="1"/>
    <col min="7940" max="7940" width="14.28515625" style="164" customWidth="1"/>
    <col min="7941" max="7942" width="12.85546875" style="164" customWidth="1"/>
    <col min="7943" max="7943" width="12.28515625" style="164" customWidth="1"/>
    <col min="7944" max="7944" width="14.5703125" style="164" customWidth="1"/>
    <col min="7945" max="7945" width="14.85546875" style="164" bestFit="1" customWidth="1"/>
    <col min="7946" max="7946" width="14.7109375" style="164" customWidth="1"/>
    <col min="7947" max="7947" width="12.42578125" style="164" customWidth="1"/>
    <col min="7948" max="8193" width="9.140625" style="164"/>
    <col min="8194" max="8194" width="58.7109375" style="164" customWidth="1"/>
    <col min="8195" max="8195" width="15" style="164" customWidth="1"/>
    <col min="8196" max="8196" width="14.28515625" style="164" customWidth="1"/>
    <col min="8197" max="8198" width="12.85546875" style="164" customWidth="1"/>
    <col min="8199" max="8199" width="12.28515625" style="164" customWidth="1"/>
    <col min="8200" max="8200" width="14.5703125" style="164" customWidth="1"/>
    <col min="8201" max="8201" width="14.85546875" style="164" bestFit="1" customWidth="1"/>
    <col min="8202" max="8202" width="14.7109375" style="164" customWidth="1"/>
    <col min="8203" max="8203" width="12.42578125" style="164" customWidth="1"/>
    <col min="8204" max="8449" width="9.140625" style="164"/>
    <col min="8450" max="8450" width="58.7109375" style="164" customWidth="1"/>
    <col min="8451" max="8451" width="15" style="164" customWidth="1"/>
    <col min="8452" max="8452" width="14.28515625" style="164" customWidth="1"/>
    <col min="8453" max="8454" width="12.85546875" style="164" customWidth="1"/>
    <col min="8455" max="8455" width="12.28515625" style="164" customWidth="1"/>
    <col min="8456" max="8456" width="14.5703125" style="164" customWidth="1"/>
    <col min="8457" max="8457" width="14.85546875" style="164" bestFit="1" customWidth="1"/>
    <col min="8458" max="8458" width="14.7109375" style="164" customWidth="1"/>
    <col min="8459" max="8459" width="12.42578125" style="164" customWidth="1"/>
    <col min="8460" max="8705" width="9.140625" style="164"/>
    <col min="8706" max="8706" width="58.7109375" style="164" customWidth="1"/>
    <col min="8707" max="8707" width="15" style="164" customWidth="1"/>
    <col min="8708" max="8708" width="14.28515625" style="164" customWidth="1"/>
    <col min="8709" max="8710" width="12.85546875" style="164" customWidth="1"/>
    <col min="8711" max="8711" width="12.28515625" style="164" customWidth="1"/>
    <col min="8712" max="8712" width="14.5703125" style="164" customWidth="1"/>
    <col min="8713" max="8713" width="14.85546875" style="164" bestFit="1" customWidth="1"/>
    <col min="8714" max="8714" width="14.7109375" style="164" customWidth="1"/>
    <col min="8715" max="8715" width="12.42578125" style="164" customWidth="1"/>
    <col min="8716" max="8961" width="9.140625" style="164"/>
    <col min="8962" max="8962" width="58.7109375" style="164" customWidth="1"/>
    <col min="8963" max="8963" width="15" style="164" customWidth="1"/>
    <col min="8964" max="8964" width="14.28515625" style="164" customWidth="1"/>
    <col min="8965" max="8966" width="12.85546875" style="164" customWidth="1"/>
    <col min="8967" max="8967" width="12.28515625" style="164" customWidth="1"/>
    <col min="8968" max="8968" width="14.5703125" style="164" customWidth="1"/>
    <col min="8969" max="8969" width="14.85546875" style="164" bestFit="1" customWidth="1"/>
    <col min="8970" max="8970" width="14.7109375" style="164" customWidth="1"/>
    <col min="8971" max="8971" width="12.42578125" style="164" customWidth="1"/>
    <col min="8972" max="9217" width="9.140625" style="164"/>
    <col min="9218" max="9218" width="58.7109375" style="164" customWidth="1"/>
    <col min="9219" max="9219" width="15" style="164" customWidth="1"/>
    <col min="9220" max="9220" width="14.28515625" style="164" customWidth="1"/>
    <col min="9221" max="9222" width="12.85546875" style="164" customWidth="1"/>
    <col min="9223" max="9223" width="12.28515625" style="164" customWidth="1"/>
    <col min="9224" max="9224" width="14.5703125" style="164" customWidth="1"/>
    <col min="9225" max="9225" width="14.85546875" style="164" bestFit="1" customWidth="1"/>
    <col min="9226" max="9226" width="14.7109375" style="164" customWidth="1"/>
    <col min="9227" max="9227" width="12.42578125" style="164" customWidth="1"/>
    <col min="9228" max="9473" width="9.140625" style="164"/>
    <col min="9474" max="9474" width="58.7109375" style="164" customWidth="1"/>
    <col min="9475" max="9475" width="15" style="164" customWidth="1"/>
    <col min="9476" max="9476" width="14.28515625" style="164" customWidth="1"/>
    <col min="9477" max="9478" width="12.85546875" style="164" customWidth="1"/>
    <col min="9479" max="9479" width="12.28515625" style="164" customWidth="1"/>
    <col min="9480" max="9480" width="14.5703125" style="164" customWidth="1"/>
    <col min="9481" max="9481" width="14.85546875" style="164" bestFit="1" customWidth="1"/>
    <col min="9482" max="9482" width="14.7109375" style="164" customWidth="1"/>
    <col min="9483" max="9483" width="12.42578125" style="164" customWidth="1"/>
    <col min="9484" max="9729" width="9.140625" style="164"/>
    <col min="9730" max="9730" width="58.7109375" style="164" customWidth="1"/>
    <col min="9731" max="9731" width="15" style="164" customWidth="1"/>
    <col min="9732" max="9732" width="14.28515625" style="164" customWidth="1"/>
    <col min="9733" max="9734" width="12.85546875" style="164" customWidth="1"/>
    <col min="9735" max="9735" width="12.28515625" style="164" customWidth="1"/>
    <col min="9736" max="9736" width="14.5703125" style="164" customWidth="1"/>
    <col min="9737" max="9737" width="14.85546875" style="164" bestFit="1" customWidth="1"/>
    <col min="9738" max="9738" width="14.7109375" style="164" customWidth="1"/>
    <col min="9739" max="9739" width="12.42578125" style="164" customWidth="1"/>
    <col min="9740" max="9985" width="9.140625" style="164"/>
    <col min="9986" max="9986" width="58.7109375" style="164" customWidth="1"/>
    <col min="9987" max="9987" width="15" style="164" customWidth="1"/>
    <col min="9988" max="9988" width="14.28515625" style="164" customWidth="1"/>
    <col min="9989" max="9990" width="12.85546875" style="164" customWidth="1"/>
    <col min="9991" max="9991" width="12.28515625" style="164" customWidth="1"/>
    <col min="9992" max="9992" width="14.5703125" style="164" customWidth="1"/>
    <col min="9993" max="9993" width="14.85546875" style="164" bestFit="1" customWidth="1"/>
    <col min="9994" max="9994" width="14.7109375" style="164" customWidth="1"/>
    <col min="9995" max="9995" width="12.42578125" style="164" customWidth="1"/>
    <col min="9996" max="10241" width="9.140625" style="164"/>
    <col min="10242" max="10242" width="58.7109375" style="164" customWidth="1"/>
    <col min="10243" max="10243" width="15" style="164" customWidth="1"/>
    <col min="10244" max="10244" width="14.28515625" style="164" customWidth="1"/>
    <col min="10245" max="10246" width="12.85546875" style="164" customWidth="1"/>
    <col min="10247" max="10247" width="12.28515625" style="164" customWidth="1"/>
    <col min="10248" max="10248" width="14.5703125" style="164" customWidth="1"/>
    <col min="10249" max="10249" width="14.85546875" style="164" bestFit="1" customWidth="1"/>
    <col min="10250" max="10250" width="14.7109375" style="164" customWidth="1"/>
    <col min="10251" max="10251" width="12.42578125" style="164" customWidth="1"/>
    <col min="10252" max="10497" width="9.140625" style="164"/>
    <col min="10498" max="10498" width="58.7109375" style="164" customWidth="1"/>
    <col min="10499" max="10499" width="15" style="164" customWidth="1"/>
    <col min="10500" max="10500" width="14.28515625" style="164" customWidth="1"/>
    <col min="10501" max="10502" width="12.85546875" style="164" customWidth="1"/>
    <col min="10503" max="10503" width="12.28515625" style="164" customWidth="1"/>
    <col min="10504" max="10504" width="14.5703125" style="164" customWidth="1"/>
    <col min="10505" max="10505" width="14.85546875" style="164" bestFit="1" customWidth="1"/>
    <col min="10506" max="10506" width="14.7109375" style="164" customWidth="1"/>
    <col min="10507" max="10507" width="12.42578125" style="164" customWidth="1"/>
    <col min="10508" max="10753" width="9.140625" style="164"/>
    <col min="10754" max="10754" width="58.7109375" style="164" customWidth="1"/>
    <col min="10755" max="10755" width="15" style="164" customWidth="1"/>
    <col min="10756" max="10756" width="14.28515625" style="164" customWidth="1"/>
    <col min="10757" max="10758" width="12.85546875" style="164" customWidth="1"/>
    <col min="10759" max="10759" width="12.28515625" style="164" customWidth="1"/>
    <col min="10760" max="10760" width="14.5703125" style="164" customWidth="1"/>
    <col min="10761" max="10761" width="14.85546875" style="164" bestFit="1" customWidth="1"/>
    <col min="10762" max="10762" width="14.7109375" style="164" customWidth="1"/>
    <col min="10763" max="10763" width="12.42578125" style="164" customWidth="1"/>
    <col min="10764" max="11009" width="9.140625" style="164"/>
    <col min="11010" max="11010" width="58.7109375" style="164" customWidth="1"/>
    <col min="11011" max="11011" width="15" style="164" customWidth="1"/>
    <col min="11012" max="11012" width="14.28515625" style="164" customWidth="1"/>
    <col min="11013" max="11014" width="12.85546875" style="164" customWidth="1"/>
    <col min="11015" max="11015" width="12.28515625" style="164" customWidth="1"/>
    <col min="11016" max="11016" width="14.5703125" style="164" customWidth="1"/>
    <col min="11017" max="11017" width="14.85546875" style="164" bestFit="1" customWidth="1"/>
    <col min="11018" max="11018" width="14.7109375" style="164" customWidth="1"/>
    <col min="11019" max="11019" width="12.42578125" style="164" customWidth="1"/>
    <col min="11020" max="11265" width="9.140625" style="164"/>
    <col min="11266" max="11266" width="58.7109375" style="164" customWidth="1"/>
    <col min="11267" max="11267" width="15" style="164" customWidth="1"/>
    <col min="11268" max="11268" width="14.28515625" style="164" customWidth="1"/>
    <col min="11269" max="11270" width="12.85546875" style="164" customWidth="1"/>
    <col min="11271" max="11271" width="12.28515625" style="164" customWidth="1"/>
    <col min="11272" max="11272" width="14.5703125" style="164" customWidth="1"/>
    <col min="11273" max="11273" width="14.85546875" style="164" bestFit="1" customWidth="1"/>
    <col min="11274" max="11274" width="14.7109375" style="164" customWidth="1"/>
    <col min="11275" max="11275" width="12.42578125" style="164" customWidth="1"/>
    <col min="11276" max="11521" width="9.140625" style="164"/>
    <col min="11522" max="11522" width="58.7109375" style="164" customWidth="1"/>
    <col min="11523" max="11523" width="15" style="164" customWidth="1"/>
    <col min="11524" max="11524" width="14.28515625" style="164" customWidth="1"/>
    <col min="11525" max="11526" width="12.85546875" style="164" customWidth="1"/>
    <col min="11527" max="11527" width="12.28515625" style="164" customWidth="1"/>
    <col min="11528" max="11528" width="14.5703125" style="164" customWidth="1"/>
    <col min="11529" max="11529" width="14.85546875" style="164" bestFit="1" customWidth="1"/>
    <col min="11530" max="11530" width="14.7109375" style="164" customWidth="1"/>
    <col min="11531" max="11531" width="12.42578125" style="164" customWidth="1"/>
    <col min="11532" max="11777" width="9.140625" style="164"/>
    <col min="11778" max="11778" width="58.7109375" style="164" customWidth="1"/>
    <col min="11779" max="11779" width="15" style="164" customWidth="1"/>
    <col min="11780" max="11780" width="14.28515625" style="164" customWidth="1"/>
    <col min="11781" max="11782" width="12.85546875" style="164" customWidth="1"/>
    <col min="11783" max="11783" width="12.28515625" style="164" customWidth="1"/>
    <col min="11784" max="11784" width="14.5703125" style="164" customWidth="1"/>
    <col min="11785" max="11785" width="14.85546875" style="164" bestFit="1" customWidth="1"/>
    <col min="11786" max="11786" width="14.7109375" style="164" customWidth="1"/>
    <col min="11787" max="11787" width="12.42578125" style="164" customWidth="1"/>
    <col min="11788" max="12033" width="9.140625" style="164"/>
    <col min="12034" max="12034" width="58.7109375" style="164" customWidth="1"/>
    <col min="12035" max="12035" width="15" style="164" customWidth="1"/>
    <col min="12036" max="12036" width="14.28515625" style="164" customWidth="1"/>
    <col min="12037" max="12038" width="12.85546875" style="164" customWidth="1"/>
    <col min="12039" max="12039" width="12.28515625" style="164" customWidth="1"/>
    <col min="12040" max="12040" width="14.5703125" style="164" customWidth="1"/>
    <col min="12041" max="12041" width="14.85546875" style="164" bestFit="1" customWidth="1"/>
    <col min="12042" max="12042" width="14.7109375" style="164" customWidth="1"/>
    <col min="12043" max="12043" width="12.42578125" style="164" customWidth="1"/>
    <col min="12044" max="12289" width="9.140625" style="164"/>
    <col min="12290" max="12290" width="58.7109375" style="164" customWidth="1"/>
    <col min="12291" max="12291" width="15" style="164" customWidth="1"/>
    <col min="12292" max="12292" width="14.28515625" style="164" customWidth="1"/>
    <col min="12293" max="12294" width="12.85546875" style="164" customWidth="1"/>
    <col min="12295" max="12295" width="12.28515625" style="164" customWidth="1"/>
    <col min="12296" max="12296" width="14.5703125" style="164" customWidth="1"/>
    <col min="12297" max="12297" width="14.85546875" style="164" bestFit="1" customWidth="1"/>
    <col min="12298" max="12298" width="14.7109375" style="164" customWidth="1"/>
    <col min="12299" max="12299" width="12.42578125" style="164" customWidth="1"/>
    <col min="12300" max="12545" width="9.140625" style="164"/>
    <col min="12546" max="12546" width="58.7109375" style="164" customWidth="1"/>
    <col min="12547" max="12547" width="15" style="164" customWidth="1"/>
    <col min="12548" max="12548" width="14.28515625" style="164" customWidth="1"/>
    <col min="12549" max="12550" width="12.85546875" style="164" customWidth="1"/>
    <col min="12551" max="12551" width="12.28515625" style="164" customWidth="1"/>
    <col min="12552" max="12552" width="14.5703125" style="164" customWidth="1"/>
    <col min="12553" max="12553" width="14.85546875" style="164" bestFit="1" customWidth="1"/>
    <col min="12554" max="12554" width="14.7109375" style="164" customWidth="1"/>
    <col min="12555" max="12555" width="12.42578125" style="164" customWidth="1"/>
    <col min="12556" max="12801" width="9.140625" style="164"/>
    <col min="12802" max="12802" width="58.7109375" style="164" customWidth="1"/>
    <col min="12803" max="12803" width="15" style="164" customWidth="1"/>
    <col min="12804" max="12804" width="14.28515625" style="164" customWidth="1"/>
    <col min="12805" max="12806" width="12.85546875" style="164" customWidth="1"/>
    <col min="12807" max="12807" width="12.28515625" style="164" customWidth="1"/>
    <col min="12808" max="12808" width="14.5703125" style="164" customWidth="1"/>
    <col min="12809" max="12809" width="14.85546875" style="164" bestFit="1" customWidth="1"/>
    <col min="12810" max="12810" width="14.7109375" style="164" customWidth="1"/>
    <col min="12811" max="12811" width="12.42578125" style="164" customWidth="1"/>
    <col min="12812" max="13057" width="9.140625" style="164"/>
    <col min="13058" max="13058" width="58.7109375" style="164" customWidth="1"/>
    <col min="13059" max="13059" width="15" style="164" customWidth="1"/>
    <col min="13060" max="13060" width="14.28515625" style="164" customWidth="1"/>
    <col min="13061" max="13062" width="12.85546875" style="164" customWidth="1"/>
    <col min="13063" max="13063" width="12.28515625" style="164" customWidth="1"/>
    <col min="13064" max="13064" width="14.5703125" style="164" customWidth="1"/>
    <col min="13065" max="13065" width="14.85546875" style="164" bestFit="1" customWidth="1"/>
    <col min="13066" max="13066" width="14.7109375" style="164" customWidth="1"/>
    <col min="13067" max="13067" width="12.42578125" style="164" customWidth="1"/>
    <col min="13068" max="13313" width="9.140625" style="164"/>
    <col min="13314" max="13314" width="58.7109375" style="164" customWidth="1"/>
    <col min="13315" max="13315" width="15" style="164" customWidth="1"/>
    <col min="13316" max="13316" width="14.28515625" style="164" customWidth="1"/>
    <col min="13317" max="13318" width="12.85546875" style="164" customWidth="1"/>
    <col min="13319" max="13319" width="12.28515625" style="164" customWidth="1"/>
    <col min="13320" max="13320" width="14.5703125" style="164" customWidth="1"/>
    <col min="13321" max="13321" width="14.85546875" style="164" bestFit="1" customWidth="1"/>
    <col min="13322" max="13322" width="14.7109375" style="164" customWidth="1"/>
    <col min="13323" max="13323" width="12.42578125" style="164" customWidth="1"/>
    <col min="13324" max="13569" width="9.140625" style="164"/>
    <col min="13570" max="13570" width="58.7109375" style="164" customWidth="1"/>
    <col min="13571" max="13571" width="15" style="164" customWidth="1"/>
    <col min="13572" max="13572" width="14.28515625" style="164" customWidth="1"/>
    <col min="13573" max="13574" width="12.85546875" style="164" customWidth="1"/>
    <col min="13575" max="13575" width="12.28515625" style="164" customWidth="1"/>
    <col min="13576" max="13576" width="14.5703125" style="164" customWidth="1"/>
    <col min="13577" max="13577" width="14.85546875" style="164" bestFit="1" customWidth="1"/>
    <col min="13578" max="13578" width="14.7109375" style="164" customWidth="1"/>
    <col min="13579" max="13579" width="12.42578125" style="164" customWidth="1"/>
    <col min="13580" max="13825" width="9.140625" style="164"/>
    <col min="13826" max="13826" width="58.7109375" style="164" customWidth="1"/>
    <col min="13827" max="13827" width="15" style="164" customWidth="1"/>
    <col min="13828" max="13828" width="14.28515625" style="164" customWidth="1"/>
    <col min="13829" max="13830" width="12.85546875" style="164" customWidth="1"/>
    <col min="13831" max="13831" width="12.28515625" style="164" customWidth="1"/>
    <col min="13832" max="13832" width="14.5703125" style="164" customWidth="1"/>
    <col min="13833" max="13833" width="14.85546875" style="164" bestFit="1" customWidth="1"/>
    <col min="13834" max="13834" width="14.7109375" style="164" customWidth="1"/>
    <col min="13835" max="13835" width="12.42578125" style="164" customWidth="1"/>
    <col min="13836" max="14081" width="9.140625" style="164"/>
    <col min="14082" max="14082" width="58.7109375" style="164" customWidth="1"/>
    <col min="14083" max="14083" width="15" style="164" customWidth="1"/>
    <col min="14084" max="14084" width="14.28515625" style="164" customWidth="1"/>
    <col min="14085" max="14086" width="12.85546875" style="164" customWidth="1"/>
    <col min="14087" max="14087" width="12.28515625" style="164" customWidth="1"/>
    <col min="14088" max="14088" width="14.5703125" style="164" customWidth="1"/>
    <col min="14089" max="14089" width="14.85546875" style="164" bestFit="1" customWidth="1"/>
    <col min="14090" max="14090" width="14.7109375" style="164" customWidth="1"/>
    <col min="14091" max="14091" width="12.42578125" style="164" customWidth="1"/>
    <col min="14092" max="14337" width="9.140625" style="164"/>
    <col min="14338" max="14338" width="58.7109375" style="164" customWidth="1"/>
    <col min="14339" max="14339" width="15" style="164" customWidth="1"/>
    <col min="14340" max="14340" width="14.28515625" style="164" customWidth="1"/>
    <col min="14341" max="14342" width="12.85546875" style="164" customWidth="1"/>
    <col min="14343" max="14343" width="12.28515625" style="164" customWidth="1"/>
    <col min="14344" max="14344" width="14.5703125" style="164" customWidth="1"/>
    <col min="14345" max="14345" width="14.85546875" style="164" bestFit="1" customWidth="1"/>
    <col min="14346" max="14346" width="14.7109375" style="164" customWidth="1"/>
    <col min="14347" max="14347" width="12.42578125" style="164" customWidth="1"/>
    <col min="14348" max="14593" width="9.140625" style="164"/>
    <col min="14594" max="14594" width="58.7109375" style="164" customWidth="1"/>
    <col min="14595" max="14595" width="15" style="164" customWidth="1"/>
    <col min="14596" max="14596" width="14.28515625" style="164" customWidth="1"/>
    <col min="14597" max="14598" width="12.85546875" style="164" customWidth="1"/>
    <col min="14599" max="14599" width="12.28515625" style="164" customWidth="1"/>
    <col min="14600" max="14600" width="14.5703125" style="164" customWidth="1"/>
    <col min="14601" max="14601" width="14.85546875" style="164" bestFit="1" customWidth="1"/>
    <col min="14602" max="14602" width="14.7109375" style="164" customWidth="1"/>
    <col min="14603" max="14603" width="12.42578125" style="164" customWidth="1"/>
    <col min="14604" max="14849" width="9.140625" style="164"/>
    <col min="14850" max="14850" width="58.7109375" style="164" customWidth="1"/>
    <col min="14851" max="14851" width="15" style="164" customWidth="1"/>
    <col min="14852" max="14852" width="14.28515625" style="164" customWidth="1"/>
    <col min="14853" max="14854" width="12.85546875" style="164" customWidth="1"/>
    <col min="14855" max="14855" width="12.28515625" style="164" customWidth="1"/>
    <col min="14856" max="14856" width="14.5703125" style="164" customWidth="1"/>
    <col min="14857" max="14857" width="14.85546875" style="164" bestFit="1" customWidth="1"/>
    <col min="14858" max="14858" width="14.7109375" style="164" customWidth="1"/>
    <col min="14859" max="14859" width="12.42578125" style="164" customWidth="1"/>
    <col min="14860" max="15105" width="9.140625" style="164"/>
    <col min="15106" max="15106" width="58.7109375" style="164" customWidth="1"/>
    <col min="15107" max="15107" width="15" style="164" customWidth="1"/>
    <col min="15108" max="15108" width="14.28515625" style="164" customWidth="1"/>
    <col min="15109" max="15110" width="12.85546875" style="164" customWidth="1"/>
    <col min="15111" max="15111" width="12.28515625" style="164" customWidth="1"/>
    <col min="15112" max="15112" width="14.5703125" style="164" customWidth="1"/>
    <col min="15113" max="15113" width="14.85546875" style="164" bestFit="1" customWidth="1"/>
    <col min="15114" max="15114" width="14.7109375" style="164" customWidth="1"/>
    <col min="15115" max="15115" width="12.42578125" style="164" customWidth="1"/>
    <col min="15116" max="15361" width="9.140625" style="164"/>
    <col min="15362" max="15362" width="58.7109375" style="164" customWidth="1"/>
    <col min="15363" max="15363" width="15" style="164" customWidth="1"/>
    <col min="15364" max="15364" width="14.28515625" style="164" customWidth="1"/>
    <col min="15365" max="15366" width="12.85546875" style="164" customWidth="1"/>
    <col min="15367" max="15367" width="12.28515625" style="164" customWidth="1"/>
    <col min="15368" max="15368" width="14.5703125" style="164" customWidth="1"/>
    <col min="15369" max="15369" width="14.85546875" style="164" bestFit="1" customWidth="1"/>
    <col min="15370" max="15370" width="14.7109375" style="164" customWidth="1"/>
    <col min="15371" max="15371" width="12.42578125" style="164" customWidth="1"/>
    <col min="15372" max="15617" width="9.140625" style="164"/>
    <col min="15618" max="15618" width="58.7109375" style="164" customWidth="1"/>
    <col min="15619" max="15619" width="15" style="164" customWidth="1"/>
    <col min="15620" max="15620" width="14.28515625" style="164" customWidth="1"/>
    <col min="15621" max="15622" width="12.85546875" style="164" customWidth="1"/>
    <col min="15623" max="15623" width="12.28515625" style="164" customWidth="1"/>
    <col min="15624" max="15624" width="14.5703125" style="164" customWidth="1"/>
    <col min="15625" max="15625" width="14.85546875" style="164" bestFit="1" customWidth="1"/>
    <col min="15626" max="15626" width="14.7109375" style="164" customWidth="1"/>
    <col min="15627" max="15627" width="12.42578125" style="164" customWidth="1"/>
    <col min="15628" max="15873" width="9.140625" style="164"/>
    <col min="15874" max="15874" width="58.7109375" style="164" customWidth="1"/>
    <col min="15875" max="15875" width="15" style="164" customWidth="1"/>
    <col min="15876" max="15876" width="14.28515625" style="164" customWidth="1"/>
    <col min="15877" max="15878" width="12.85546875" style="164" customWidth="1"/>
    <col min="15879" max="15879" width="12.28515625" style="164" customWidth="1"/>
    <col min="15880" max="15880" width="14.5703125" style="164" customWidth="1"/>
    <col min="15881" max="15881" width="14.85546875" style="164" bestFit="1" customWidth="1"/>
    <col min="15882" max="15882" width="14.7109375" style="164" customWidth="1"/>
    <col min="15883" max="15883" width="12.42578125" style="164" customWidth="1"/>
    <col min="15884" max="16129" width="9.140625" style="164"/>
    <col min="16130" max="16130" width="58.7109375" style="164" customWidth="1"/>
    <col min="16131" max="16131" width="15" style="164" customWidth="1"/>
    <col min="16132" max="16132" width="14.28515625" style="164" customWidth="1"/>
    <col min="16133" max="16134" width="12.85546875" style="164" customWidth="1"/>
    <col min="16135" max="16135" width="12.28515625" style="164" customWidth="1"/>
    <col min="16136" max="16136" width="14.5703125" style="164" customWidth="1"/>
    <col min="16137" max="16137" width="14.85546875" style="164" bestFit="1" customWidth="1"/>
    <col min="16138" max="16138" width="14.7109375" style="164" customWidth="1"/>
    <col min="16139" max="16139" width="12.42578125" style="164" customWidth="1"/>
    <col min="16140" max="16384" width="9.140625" style="164"/>
  </cols>
  <sheetData>
    <row r="1" spans="1:7" ht="19.5" customHeight="1" x14ac:dyDescent="0.2">
      <c r="A1" s="20" t="s">
        <v>494</v>
      </c>
    </row>
    <row r="2" spans="1:7" ht="30.75" customHeight="1" x14ac:dyDescent="0.2">
      <c r="A2" s="319" t="s">
        <v>348</v>
      </c>
      <c r="B2" s="319"/>
      <c r="C2" s="319"/>
      <c r="D2" s="319"/>
      <c r="E2" s="319"/>
      <c r="F2" s="319"/>
      <c r="G2" s="319"/>
    </row>
    <row r="3" spans="1:7" ht="15" x14ac:dyDescent="0.25">
      <c r="E3" s="246" t="s">
        <v>349</v>
      </c>
    </row>
    <row r="4" spans="1:7" s="167" customFormat="1" ht="45" x14ac:dyDescent="0.2">
      <c r="A4" s="245"/>
      <c r="B4" s="166" t="s">
        <v>350</v>
      </c>
      <c r="C4" s="28" t="s">
        <v>13</v>
      </c>
      <c r="D4" s="28" t="s">
        <v>14</v>
      </c>
      <c r="E4" s="287" t="s">
        <v>15</v>
      </c>
      <c r="F4" s="28" t="s">
        <v>16</v>
      </c>
      <c r="G4" s="28" t="s">
        <v>145</v>
      </c>
    </row>
    <row r="5" spans="1:7" s="169" customFormat="1" x14ac:dyDescent="0.2">
      <c r="A5" s="168" t="s">
        <v>18</v>
      </c>
      <c r="B5" s="168" t="s">
        <v>19</v>
      </c>
      <c r="C5" s="29" t="s">
        <v>20</v>
      </c>
      <c r="D5" s="29" t="s">
        <v>21</v>
      </c>
      <c r="E5" s="29" t="s">
        <v>22</v>
      </c>
      <c r="F5" s="29" t="s">
        <v>23</v>
      </c>
      <c r="G5" s="29" t="s">
        <v>24</v>
      </c>
    </row>
    <row r="6" spans="1:7" s="167" customFormat="1" ht="18.75" customHeight="1" x14ac:dyDescent="0.2">
      <c r="A6" s="200" t="s">
        <v>351</v>
      </c>
      <c r="B6" s="201" t="s">
        <v>352</v>
      </c>
      <c r="C6" s="202">
        <f>C7+C13+C20</f>
        <v>0</v>
      </c>
      <c r="D6" s="202">
        <f>D7+D13+D20</f>
        <v>0</v>
      </c>
      <c r="E6" s="202">
        <f>E7+E13+E20</f>
        <v>0</v>
      </c>
      <c r="F6" s="202" t="e">
        <f t="shared" ref="F6:F20" si="0">E6/C6*100</f>
        <v>#DIV/0!</v>
      </c>
      <c r="G6" s="202" t="e">
        <f t="shared" ref="G6:G20" si="1">E6/D6*100</f>
        <v>#DIV/0!</v>
      </c>
    </row>
    <row r="7" spans="1:7" s="167" customFormat="1" ht="16.5" customHeight="1" x14ac:dyDescent="0.2">
      <c r="A7" s="200" t="s">
        <v>353</v>
      </c>
      <c r="B7" s="201" t="s">
        <v>354</v>
      </c>
      <c r="C7" s="202">
        <f>SUM(C8:C12)</f>
        <v>0</v>
      </c>
      <c r="D7" s="202">
        <f t="shared" ref="D7:E7" si="2">SUM(D8:D12)</f>
        <v>0</v>
      </c>
      <c r="E7" s="202">
        <f t="shared" si="2"/>
        <v>0</v>
      </c>
      <c r="F7" s="202" t="e">
        <f t="shared" si="0"/>
        <v>#DIV/0!</v>
      </c>
      <c r="G7" s="202" t="e">
        <f t="shared" si="1"/>
        <v>#DIV/0!</v>
      </c>
    </row>
    <row r="8" spans="1:7" s="167" customFormat="1" ht="16.5" customHeight="1" x14ac:dyDescent="0.2">
      <c r="A8" s="168" t="s">
        <v>355</v>
      </c>
      <c r="B8" s="165" t="s">
        <v>356</v>
      </c>
      <c r="C8" s="170"/>
      <c r="D8" s="170"/>
      <c r="E8" s="170"/>
      <c r="F8" s="171" t="e">
        <f t="shared" si="0"/>
        <v>#DIV/0!</v>
      </c>
      <c r="G8" s="171" t="e">
        <f t="shared" si="1"/>
        <v>#DIV/0!</v>
      </c>
    </row>
    <row r="9" spans="1:7" s="167" customFormat="1" ht="16.5" customHeight="1" x14ac:dyDescent="0.2">
      <c r="A9" s="168" t="s">
        <v>357</v>
      </c>
      <c r="B9" s="165" t="s">
        <v>358</v>
      </c>
      <c r="C9" s="170"/>
      <c r="D9" s="170"/>
      <c r="E9" s="170"/>
      <c r="F9" s="171" t="e">
        <f t="shared" si="0"/>
        <v>#DIV/0!</v>
      </c>
      <c r="G9" s="171" t="e">
        <f t="shared" si="1"/>
        <v>#DIV/0!</v>
      </c>
    </row>
    <row r="10" spans="1:7" s="167" customFormat="1" ht="16.5" customHeight="1" x14ac:dyDescent="0.2">
      <c r="A10" s="168" t="s">
        <v>359</v>
      </c>
      <c r="B10" s="165" t="s">
        <v>360</v>
      </c>
      <c r="C10" s="170"/>
      <c r="D10" s="170"/>
      <c r="E10" s="170"/>
      <c r="F10" s="171" t="e">
        <f t="shared" si="0"/>
        <v>#DIV/0!</v>
      </c>
      <c r="G10" s="171" t="e">
        <f t="shared" si="1"/>
        <v>#DIV/0!</v>
      </c>
    </row>
    <row r="11" spans="1:7" s="167" customFormat="1" ht="16.5" customHeight="1" x14ac:dyDescent="0.2">
      <c r="A11" s="168" t="s">
        <v>361</v>
      </c>
      <c r="B11" s="165" t="s">
        <v>362</v>
      </c>
      <c r="C11" s="170"/>
      <c r="D11" s="170"/>
      <c r="E11" s="170"/>
      <c r="F11" s="171" t="e">
        <f t="shared" si="0"/>
        <v>#DIV/0!</v>
      </c>
      <c r="G11" s="171" t="e">
        <f t="shared" si="1"/>
        <v>#DIV/0!</v>
      </c>
    </row>
    <row r="12" spans="1:7" s="167" customFormat="1" ht="24" x14ac:dyDescent="0.2">
      <c r="A12" s="168" t="s">
        <v>363</v>
      </c>
      <c r="B12" s="172" t="s">
        <v>496</v>
      </c>
      <c r="C12" s="170"/>
      <c r="D12" s="170"/>
      <c r="E12" s="170"/>
      <c r="F12" s="171" t="e">
        <f t="shared" si="0"/>
        <v>#DIV/0!</v>
      </c>
      <c r="G12" s="171" t="e">
        <f t="shared" si="1"/>
        <v>#DIV/0!</v>
      </c>
    </row>
    <row r="13" spans="1:7" s="167" customFormat="1" ht="16.5" customHeight="1" x14ac:dyDescent="0.2">
      <c r="A13" s="200" t="s">
        <v>365</v>
      </c>
      <c r="B13" s="201" t="s">
        <v>366</v>
      </c>
      <c r="C13" s="202">
        <f>SUM(C14:C19)</f>
        <v>0</v>
      </c>
      <c r="D13" s="202">
        <f>SUM(D14:D19)</f>
        <v>0</v>
      </c>
      <c r="E13" s="202">
        <f t="shared" ref="E13" si="3">SUM(E14:E19)</f>
        <v>0</v>
      </c>
      <c r="F13" s="202" t="e">
        <f t="shared" si="0"/>
        <v>#DIV/0!</v>
      </c>
      <c r="G13" s="202" t="e">
        <f t="shared" si="1"/>
        <v>#DIV/0!</v>
      </c>
    </row>
    <row r="14" spans="1:7" s="167" customFormat="1" ht="23.25" customHeight="1" x14ac:dyDescent="0.2">
      <c r="A14" s="168" t="s">
        <v>367</v>
      </c>
      <c r="B14" s="165" t="s">
        <v>368</v>
      </c>
      <c r="C14" s="171"/>
      <c r="D14" s="171"/>
      <c r="E14" s="171"/>
      <c r="F14" s="170" t="e">
        <f t="shared" si="0"/>
        <v>#DIV/0!</v>
      </c>
      <c r="G14" s="170" t="e">
        <f t="shared" si="1"/>
        <v>#DIV/0!</v>
      </c>
    </row>
    <row r="15" spans="1:7" s="167" customFormat="1" ht="24.75" customHeight="1" x14ac:dyDescent="0.2">
      <c r="A15" s="168" t="s">
        <v>369</v>
      </c>
      <c r="B15" s="172" t="s">
        <v>370</v>
      </c>
      <c r="C15" s="171"/>
      <c r="D15" s="171"/>
      <c r="E15" s="171"/>
      <c r="F15" s="171" t="e">
        <f t="shared" si="0"/>
        <v>#DIV/0!</v>
      </c>
      <c r="G15" s="171" t="e">
        <f t="shared" si="1"/>
        <v>#DIV/0!</v>
      </c>
    </row>
    <row r="16" spans="1:7" s="167" customFormat="1" ht="25.5" customHeight="1" x14ac:dyDescent="0.2">
      <c r="A16" s="168" t="s">
        <v>371</v>
      </c>
      <c r="B16" s="172" t="s">
        <v>372</v>
      </c>
      <c r="C16" s="171"/>
      <c r="D16" s="171"/>
      <c r="E16" s="171"/>
      <c r="F16" s="171" t="e">
        <f t="shared" si="0"/>
        <v>#DIV/0!</v>
      </c>
      <c r="G16" s="171" t="e">
        <f t="shared" si="1"/>
        <v>#DIV/0!</v>
      </c>
    </row>
    <row r="17" spans="1:11" s="167" customFormat="1" ht="16.5" customHeight="1" x14ac:dyDescent="0.2">
      <c r="A17" s="168" t="s">
        <v>373</v>
      </c>
      <c r="B17" s="165" t="s">
        <v>374</v>
      </c>
      <c r="C17" s="171"/>
      <c r="D17" s="171"/>
      <c r="E17" s="171"/>
      <c r="F17" s="171" t="e">
        <f t="shared" si="0"/>
        <v>#DIV/0!</v>
      </c>
      <c r="G17" s="171" t="e">
        <f t="shared" si="1"/>
        <v>#DIV/0!</v>
      </c>
    </row>
    <row r="18" spans="1:11" s="167" customFormat="1" ht="16.5" customHeight="1" x14ac:dyDescent="0.2">
      <c r="A18" s="168" t="s">
        <v>375</v>
      </c>
      <c r="B18" s="165" t="s">
        <v>364</v>
      </c>
      <c r="C18" s="171"/>
      <c r="D18" s="171"/>
      <c r="E18" s="171"/>
      <c r="F18" s="171" t="e">
        <f t="shared" si="0"/>
        <v>#DIV/0!</v>
      </c>
      <c r="G18" s="171" t="e">
        <f t="shared" si="1"/>
        <v>#DIV/0!</v>
      </c>
    </row>
    <row r="19" spans="1:11" s="167" customFormat="1" x14ac:dyDescent="0.2">
      <c r="A19" s="168" t="s">
        <v>376</v>
      </c>
      <c r="B19" s="165" t="s">
        <v>377</v>
      </c>
      <c r="C19" s="171"/>
      <c r="D19" s="171"/>
      <c r="E19" s="171"/>
      <c r="F19" s="171" t="e">
        <f t="shared" si="0"/>
        <v>#DIV/0!</v>
      </c>
      <c r="G19" s="171" t="e">
        <f t="shared" si="1"/>
        <v>#DIV/0!</v>
      </c>
    </row>
    <row r="20" spans="1:11" s="167" customFormat="1" ht="16.5" customHeight="1" x14ac:dyDescent="0.2">
      <c r="A20" s="200" t="s">
        <v>378</v>
      </c>
      <c r="B20" s="201" t="s">
        <v>379</v>
      </c>
      <c r="C20" s="202"/>
      <c r="D20" s="202"/>
      <c r="E20" s="202"/>
      <c r="F20" s="202" t="e">
        <f t="shared" si="0"/>
        <v>#DIV/0!</v>
      </c>
      <c r="G20" s="202" t="e">
        <f t="shared" si="1"/>
        <v>#DIV/0!</v>
      </c>
    </row>
    <row r="21" spans="1:11" s="173" customFormat="1" x14ac:dyDescent="0.2">
      <c r="B21" s="174"/>
      <c r="C21" s="174"/>
      <c r="D21" s="174"/>
      <c r="E21" s="174"/>
      <c r="F21" s="174"/>
      <c r="G21" s="175"/>
      <c r="K21" s="175"/>
    </row>
    <row r="22" spans="1:11" s="173" customFormat="1" x14ac:dyDescent="0.2">
      <c r="A22" s="173" t="s">
        <v>495</v>
      </c>
      <c r="B22" s="196"/>
      <c r="C22" s="196"/>
      <c r="D22" s="176"/>
      <c r="E22" s="176"/>
      <c r="G22" s="175"/>
      <c r="K22" s="175"/>
    </row>
    <row r="23" spans="1:11" s="173" customFormat="1" x14ac:dyDescent="0.2">
      <c r="A23" s="173" t="s">
        <v>497</v>
      </c>
      <c r="B23" s="196"/>
      <c r="C23" s="196"/>
      <c r="D23" s="176"/>
      <c r="E23" s="176"/>
      <c r="G23" s="175"/>
      <c r="K23" s="175"/>
    </row>
    <row r="24" spans="1:11" s="173" customFormat="1" x14ac:dyDescent="0.2">
      <c r="A24" s="173" t="s">
        <v>498</v>
      </c>
      <c r="B24" s="196"/>
      <c r="C24" s="196"/>
      <c r="D24" s="176"/>
      <c r="E24" s="176"/>
      <c r="G24" s="175"/>
      <c r="K24" s="175"/>
    </row>
    <row r="25" spans="1:11" s="173" customFormat="1" x14ac:dyDescent="0.2">
      <c r="A25" s="173" t="s">
        <v>499</v>
      </c>
      <c r="B25" s="196"/>
      <c r="C25" s="196"/>
      <c r="D25" s="176"/>
      <c r="E25" s="176"/>
      <c r="G25" s="175"/>
      <c r="K25" s="175"/>
    </row>
    <row r="26" spans="1:11" s="173" customFormat="1" x14ac:dyDescent="0.2">
      <c r="A26" s="174" t="s">
        <v>505</v>
      </c>
      <c r="D26" s="174"/>
      <c r="E26" s="174"/>
      <c r="F26" s="174"/>
      <c r="G26" s="175"/>
      <c r="K26" s="175"/>
    </row>
    <row r="27" spans="1:11" s="173" customFormat="1" ht="12" customHeight="1" x14ac:dyDescent="0.2">
      <c r="A27" s="320" t="s">
        <v>500</v>
      </c>
      <c r="B27" s="320"/>
      <c r="C27" s="320"/>
      <c r="D27" s="320"/>
      <c r="E27" s="320"/>
      <c r="F27" s="320"/>
      <c r="G27" s="320"/>
      <c r="K27" s="175"/>
    </row>
    <row r="28" spans="1:11" s="167" customFormat="1" x14ac:dyDescent="0.2">
      <c r="A28" s="177" t="s">
        <v>501</v>
      </c>
      <c r="D28" s="177"/>
      <c r="E28" s="177"/>
      <c r="F28" s="177"/>
    </row>
    <row r="29" spans="1:11" s="167" customFormat="1" x14ac:dyDescent="0.2">
      <c r="A29" s="318" t="s">
        <v>380</v>
      </c>
      <c r="B29" s="318"/>
      <c r="C29" s="318"/>
      <c r="D29" s="318"/>
      <c r="E29" s="318"/>
      <c r="F29" s="318"/>
      <c r="G29" s="318"/>
    </row>
    <row r="30" spans="1:11" s="173" customFormat="1" x14ac:dyDescent="0.2">
      <c r="A30" s="173" t="s">
        <v>502</v>
      </c>
      <c r="B30" s="196"/>
      <c r="C30" s="196"/>
      <c r="D30" s="176"/>
      <c r="E30" s="176"/>
      <c r="G30" s="175"/>
      <c r="K30" s="175"/>
    </row>
    <row r="31" spans="1:11" s="167" customFormat="1" x14ac:dyDescent="0.2">
      <c r="A31" s="318" t="s">
        <v>504</v>
      </c>
      <c r="B31" s="318"/>
      <c r="C31" s="318"/>
      <c r="D31" s="318"/>
      <c r="E31" s="318"/>
      <c r="F31" s="318"/>
      <c r="G31" s="318"/>
    </row>
    <row r="32" spans="1:11" s="167" customFormat="1" x14ac:dyDescent="0.2">
      <c r="A32" s="318" t="s">
        <v>503</v>
      </c>
      <c r="B32" s="318"/>
      <c r="C32" s="318"/>
      <c r="D32" s="318"/>
      <c r="E32" s="318"/>
      <c r="F32" s="318"/>
      <c r="G32" s="318"/>
    </row>
    <row r="33" spans="2:4" s="167" customFormat="1" x14ac:dyDescent="0.2"/>
    <row r="34" spans="2:4" ht="39" customHeight="1" x14ac:dyDescent="0.2">
      <c r="B34" s="178"/>
      <c r="C34" s="178"/>
      <c r="D34" s="178"/>
    </row>
    <row r="35" spans="2:4" ht="15" customHeight="1" x14ac:dyDescent="0.2">
      <c r="B35" s="178"/>
      <c r="C35" s="178"/>
      <c r="D35" s="178"/>
    </row>
    <row r="36" spans="2:4" ht="15" customHeight="1" x14ac:dyDescent="0.2">
      <c r="B36" s="203" t="s">
        <v>381</v>
      </c>
      <c r="C36" s="204"/>
      <c r="D36" s="204"/>
    </row>
    <row r="37" spans="2:4" ht="15" customHeight="1" x14ac:dyDescent="0.2">
      <c r="B37" s="178"/>
      <c r="C37" s="178"/>
      <c r="D37" s="178"/>
    </row>
    <row r="38" spans="2:4" ht="38.25" x14ac:dyDescent="0.2">
      <c r="B38" s="179" t="s">
        <v>382</v>
      </c>
      <c r="C38" s="179" t="s">
        <v>15</v>
      </c>
      <c r="D38" s="179" t="s">
        <v>383</v>
      </c>
    </row>
    <row r="39" spans="2:4" ht="12.75" x14ac:dyDescent="0.2">
      <c r="B39" s="199"/>
      <c r="C39" s="197"/>
      <c r="D39" s="199"/>
    </row>
    <row r="40" spans="2:4" ht="12.75" x14ac:dyDescent="0.2">
      <c r="B40" s="199"/>
      <c r="C40" s="197"/>
      <c r="D40" s="199"/>
    </row>
    <row r="41" spans="2:4" ht="12.75" x14ac:dyDescent="0.2">
      <c r="B41" s="199"/>
      <c r="C41" s="197"/>
      <c r="D41" s="199"/>
    </row>
    <row r="42" spans="2:4" ht="12.75" x14ac:dyDescent="0.2">
      <c r="B42" s="199"/>
      <c r="C42" s="197"/>
      <c r="D42" s="199"/>
    </row>
    <row r="43" spans="2:4" ht="12.75" x14ac:dyDescent="0.2">
      <c r="B43" s="199"/>
      <c r="C43" s="197"/>
      <c r="D43" s="199"/>
    </row>
    <row r="44" spans="2:4" ht="12.75" x14ac:dyDescent="0.2">
      <c r="B44" s="199"/>
      <c r="C44" s="197"/>
      <c r="D44" s="199"/>
    </row>
    <row r="45" spans="2:4" ht="12.75" x14ac:dyDescent="0.2">
      <c r="B45" s="199"/>
      <c r="C45" s="197"/>
      <c r="D45" s="199"/>
    </row>
    <row r="46" spans="2:4" ht="12.75" x14ac:dyDescent="0.2">
      <c r="B46" s="198" t="s">
        <v>94</v>
      </c>
      <c r="C46" s="197"/>
      <c r="D46" s="199"/>
    </row>
    <row r="47" spans="2:4" ht="12.75" x14ac:dyDescent="0.2">
      <c r="B47" s="178" t="s">
        <v>384</v>
      </c>
      <c r="C47" s="178">
        <f>IF(C46-E20=0,0,"napaka")</f>
        <v>0</v>
      </c>
      <c r="D47" s="178"/>
    </row>
  </sheetData>
  <mergeCells count="5">
    <mergeCell ref="A31:G31"/>
    <mergeCell ref="A32:G32"/>
    <mergeCell ref="A2:G2"/>
    <mergeCell ref="A27:G27"/>
    <mergeCell ref="A29:G29"/>
  </mergeCells>
  <pageMargins left="0.70866141732283472" right="0.70866141732283472" top="0.74803149606299213" bottom="0.74803149606299213" header="0.31496062992125984" footer="0.31496062992125984"/>
  <pageSetup paperSize="9"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F8641DB58B0C4CB2D9F7F2892B9419" ma:contentTypeVersion="3" ma:contentTypeDescription="Create a new document." ma:contentTypeScope="" ma:versionID="6fdd5bf2dff899d4ed56df8f9becffff">
  <xsd:schema xmlns:xsd="http://www.w3.org/2001/XMLSchema" xmlns:xs="http://www.w3.org/2001/XMLSchema" xmlns:p="http://schemas.microsoft.com/office/2006/metadata/properties" xmlns:ns2="2f673fca-8e50-44ca-aa12-482e92daabea" targetNamespace="http://schemas.microsoft.com/office/2006/metadata/properties" ma:root="true" ma:fieldsID="6055a32d96d5e64fdebe49398c79b196" ns2:_="">
    <xsd:import namespace="2f673fca-8e50-44ca-aa12-482e92daabe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73fca-8e50-44ca-aa12-482e92daa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210BD-B1C2-4715-945E-74A773819384}">
  <ds:schemaRefs>
    <ds:schemaRef ds:uri="http://schemas.microsoft.com/office/2006/metadata/properties"/>
    <ds:schemaRef ds:uri="http://www.w3.org/XML/1998/namespace"/>
    <ds:schemaRef ds:uri="http://schemas.microsoft.com/office/2006/documentManagement/types"/>
    <ds:schemaRef ds:uri="2f673fca-8e50-44ca-aa12-482e92daabea"/>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7010C66-2DB9-4335-B8A2-00462854BEC7}">
  <ds:schemaRefs>
    <ds:schemaRef ds:uri="http://schemas.microsoft.com/sharepoint/v3/contenttype/forms"/>
  </ds:schemaRefs>
</ds:datastoreItem>
</file>

<file path=customXml/itemProps3.xml><?xml version="1.0" encoding="utf-8"?>
<ds:datastoreItem xmlns:ds="http://schemas.openxmlformats.org/officeDocument/2006/customXml" ds:itemID="{D5C8F942-79CB-454B-ACDE-7E400C70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73fca-8e50-44ca-aa12-482e92daa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13</vt:i4>
      </vt:variant>
      <vt:variant>
        <vt:lpstr>Imenovani obsegi</vt:lpstr>
      </vt:variant>
      <vt:variant>
        <vt:i4>2</vt:i4>
      </vt:variant>
    </vt:vector>
  </HeadingPairs>
  <TitlesOfParts>
    <vt:vector size="15" baseType="lpstr">
      <vt:lpstr>FN</vt:lpstr>
      <vt:lpstr>FN IPO</vt:lpstr>
      <vt:lpstr>FN IPO Rud.</vt:lpstr>
      <vt:lpstr>FN IPO DEJ</vt:lpstr>
      <vt:lpstr>FN IPO DT</vt:lpstr>
      <vt:lpstr>FN IPO DT Rud.</vt:lpstr>
      <vt:lpstr>FN IRFTN DT</vt:lpstr>
      <vt:lpstr>FN IRF DT</vt:lpstr>
      <vt:lpstr>FN-DT PRIH DRŽ.PR.</vt:lpstr>
      <vt:lpstr>JRZ KN</vt:lpstr>
      <vt:lpstr>KN 20. člen ZJU-1</vt:lpstr>
      <vt:lpstr>KN struktura-osebe</vt:lpstr>
      <vt:lpstr>KN struktura-FTE</vt:lpstr>
      <vt:lpstr>'FN IPO DT'!Tiskanje_naslovov</vt:lpstr>
      <vt:lpstr>'FN IPO DT Rud.'!Tiskanje_naslovov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Marjetič</dc:creator>
  <cp:keywords/>
  <dc:description/>
  <cp:lastModifiedBy>MVZI</cp:lastModifiedBy>
  <cp:revision/>
  <dcterms:created xsi:type="dcterms:W3CDTF">2022-12-12T16:32:26Z</dcterms:created>
  <dcterms:modified xsi:type="dcterms:W3CDTF">2025-12-12T13:23:02Z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0x01010033F8641DB58B0C4CB2D9F7F2892B9419</vt:lpwstr>
  </property>
</Properties>
</file>