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_COVID 19_UKREPI IZ INTERVENTNEGA ZAKONA\UKREPI IZ 2. VALA EPIDEMIJE\_PKP5_ZZUOOP\101. člen ZZUOOP_zaščitna oprema\Dokumenti za objavo na portalu MIZŠ\"/>
    </mc:Choice>
  </mc:AlternateContent>
  <bookViews>
    <workbookView xWindow="0" yWindow="0" windowWidth="20295" windowHeight="9645"/>
  </bookViews>
  <sheets>
    <sheet name="Obrazec" sheetId="12" r:id="rId1"/>
    <sheet name="Povzetek obrazca" sheetId="15" state="hidden" r:id="rId2"/>
    <sheet name="POVZETEK" sheetId="7" state="hidden" r:id="rId3"/>
  </sheets>
  <definedNames>
    <definedName name="_xlnm._FilterDatabase" localSheetId="0" hidden="1">Obrazec!$C$1:$F$55</definedName>
    <definedName name="_xlnm.Print_Area" localSheetId="0">Obrazec!$C$1:$H$57</definedName>
    <definedName name="_xlnm.Print_Area" localSheetId="2">POVZETEK!$B$1:$W$3</definedName>
    <definedName name="_xlnm.Print_Area" localSheetId="1">'Povzetek obrazca'!$B$2:$S$4</definedName>
    <definedName name="_xlnm.Print_Titles" localSheetId="2">POVZETEK!$B:$B</definedName>
    <definedName name="_xlnm.Print_Titles" localSheetId="1">'Povzetek obrazca'!$B:$B</definedName>
    <definedName name="Z_E4B44B38_654E_4C41_8FD7_F18D18239DF4_.wvu.Cols" localSheetId="0" hidden="1">Obrazec!$K:$K</definedName>
    <definedName name="Z_E4B44B38_654E_4C41_8FD7_F18D18239DF4_.wvu.FilterData" localSheetId="0" hidden="1">Obrazec!$C$1:$F$55</definedName>
    <definedName name="Z_E4B44B38_654E_4C41_8FD7_F18D18239DF4_.wvu.PrintArea" localSheetId="0" hidden="1">Obrazec!$C$1:$G$55</definedName>
    <definedName name="Z_E4B44B38_654E_4C41_8FD7_F18D18239DF4_.wvu.PrintArea" localSheetId="2" hidden="1">POVZETEK!$B$2:$C$3</definedName>
    <definedName name="Z_E4B44B38_654E_4C41_8FD7_F18D18239DF4_.wvu.PrintTitles" localSheetId="2" hidden="1">POVZETEK!$B:$B</definedName>
  </definedNames>
  <calcPr calcId="152511"/>
  <customWorkbookViews>
    <customWorkbookView name="Obr_zo/zi" guid="{E4B44B38-654E-4C41-8FD7-F18D18239DF4}" maximized="1" xWindow="-11" yWindow="-11" windowWidth="1702" windowHeight="1012" activeSheetId="12"/>
    <customWorkbookView name="Obrazec" guid="{B99FDE78-A1CF-4759-8FF8-D1C16764462D}" includePrintSettings="0" includeHiddenRowCol="0" maximized="1" xWindow="-11" yWindow="-11" windowWidth="1702" windowHeight="1012" activeSheetId="12" showFormulaBar="0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2" l="1"/>
  <c r="D19" i="12" s="1"/>
  <c r="E27" i="12"/>
  <c r="H27" i="12" l="1"/>
  <c r="F37" i="12"/>
  <c r="F28" i="12"/>
  <c r="F20" i="12"/>
  <c r="C40" i="12"/>
  <c r="N3" i="7" l="1"/>
  <c r="M3" i="7"/>
  <c r="K3" i="7"/>
  <c r="J3" i="7"/>
  <c r="G3" i="7"/>
  <c r="C3" i="7" l="1"/>
  <c r="B3" i="7"/>
  <c r="V3" i="7" l="1"/>
  <c r="U3" i="7" l="1"/>
  <c r="T3" i="7"/>
  <c r="M4" i="15" l="1"/>
  <c r="L4" i="15"/>
  <c r="J4" i="15"/>
  <c r="I4" i="15"/>
  <c r="F4" i="15"/>
  <c r="D4" i="15"/>
  <c r="C4" i="15"/>
  <c r="B4" i="15"/>
  <c r="H19" i="12"/>
  <c r="F29" i="12" l="1"/>
  <c r="I3" i="7"/>
  <c r="E4" i="15"/>
  <c r="H36" i="12"/>
  <c r="O3" i="7" s="1"/>
  <c r="H4" i="15"/>
  <c r="H12" i="12"/>
  <c r="K4" i="15" l="1"/>
  <c r="L3" i="7"/>
  <c r="F44" i="12"/>
  <c r="P3" i="7" s="1"/>
  <c r="H3" i="7"/>
  <c r="F45" i="12"/>
  <c r="Q4" i="15" l="1"/>
  <c r="Q3" i="7"/>
  <c r="P4" i="15"/>
  <c r="G4" i="15"/>
  <c r="F46" i="12"/>
  <c r="O4" i="15"/>
  <c r="R4" i="15" l="1"/>
  <c r="R3" i="7"/>
  <c r="F47" i="12"/>
  <c r="F48" i="12" l="1"/>
  <c r="W3" i="7" s="1"/>
  <c r="S3" i="7"/>
  <c r="S4" i="15"/>
</calcChain>
</file>

<file path=xl/sharedStrings.xml><?xml version="1.0" encoding="utf-8"?>
<sst xmlns="http://schemas.openxmlformats.org/spreadsheetml/2006/main" count="97" uniqueCount="56">
  <si>
    <t>Ime in priimek:</t>
  </si>
  <si>
    <t>Obdobje</t>
  </si>
  <si>
    <t>Za točnost in pravilnost podatkov odgovarja odgovorna oseba zavoda:</t>
  </si>
  <si>
    <t>Podpis in žig:</t>
  </si>
  <si>
    <t>Zavod</t>
  </si>
  <si>
    <t>Obodbje</t>
  </si>
  <si>
    <t>Obseg dejavnosti, opravljene v prostorih delodajalca (v %)</t>
  </si>
  <si>
    <t>Znesek za nakazilo (v EUR)</t>
  </si>
  <si>
    <t>Obdobje zahtevka (mesec/leto)</t>
  </si>
  <si>
    <t>Številka e-zahtevka:</t>
  </si>
  <si>
    <t>Kraj in datum:</t>
  </si>
  <si>
    <t>Davčna številka</t>
  </si>
  <si>
    <r>
      <t xml:space="preserve">Priloga k e-zahtevku za izplačilo sredstev za zaščitno opremo in dezinfekcijo prostorov
</t>
    </r>
    <r>
      <rPr>
        <sz val="11"/>
        <rFont val="Arial Narrow"/>
        <family val="2"/>
        <charset val="238"/>
      </rPr>
      <t>z vlogo za priznanje povečanega obsega dejavnosti v prostorih delodajalca</t>
    </r>
  </si>
  <si>
    <t>Številka transakcijskega računa:</t>
  </si>
  <si>
    <t>Število udeležencev po stanju 1. 11. 2021</t>
  </si>
  <si>
    <t>Priznano število zaposlenih (peti odstavek 4. člena pravilnika</t>
  </si>
  <si>
    <t>Število delovnih dni v mesecu:</t>
  </si>
  <si>
    <t>4. Vrednost zahtevka</t>
  </si>
  <si>
    <t>Število dni v mesecu, ko se je dejavnost v celoti izvajala v prostorih upravičenca</t>
  </si>
  <si>
    <t xml:space="preserve">Obrazložitev vloge za sorazmerno povečanje sredstev na </t>
  </si>
  <si>
    <t>sredstev po kriteriju zaposlenega:</t>
  </si>
  <si>
    <t>DA</t>
  </si>
  <si>
    <t>NE</t>
  </si>
  <si>
    <r>
      <t>3. Izračun sredstev za dneve, ko izobraževanje poteka v prostorih upravičenca in na daljavo -</t>
    </r>
    <r>
      <rPr>
        <b/>
        <sz val="10"/>
        <color rgb="FF002060"/>
        <rFont val="Arial Narrow"/>
        <family val="2"/>
        <charset val="238"/>
      </rPr>
      <t xml:space="preserve"> tretji odstavek 7. člena pravilnika</t>
    </r>
  </si>
  <si>
    <t>1. Sredstva po prvem odstavku 7. člena pravilnika</t>
  </si>
  <si>
    <t>2. Sredstva po drugem odstavku 7. člena pravilnika</t>
  </si>
  <si>
    <t>3. Sredstva po tretjem odstavku 7. člena pravilnika</t>
  </si>
  <si>
    <t>4. SKUPAJ</t>
  </si>
  <si>
    <t>Pripadajoči delež sredstev po merilu število zaposlenih:</t>
  </si>
  <si>
    <t xml:space="preserve"> 1 Zahtevek za izplačilu sredstev na podlagi 4., 5. in 8. točke prvega odstavka 2. člena Pravilnika o metodologiji financiranja zaščitne opreme in dezinfekcije prostorov izvajalcem na področju vzgoje, izobraževanja in znanosti (Uradni list RS, št. 204/2021). </t>
  </si>
  <si>
    <t>Obrazložitev vloge za uveljavljanje 100% obsega sredstev (samo, če ste v zgornjem polju izbrali "DA"):</t>
  </si>
  <si>
    <t>Upravičenec s pisno vlogo izkazuje, da delež opravljenih ur pri delodajalcu presega 30%</t>
  </si>
  <si>
    <r>
      <t xml:space="preserve">Število ur delovne obveznosti za zaposlene v teh dneh </t>
    </r>
    <r>
      <rPr>
        <i/>
        <sz val="9"/>
        <color rgb="FF002060"/>
        <rFont val="Arial Narrow"/>
        <family val="2"/>
        <charset val="238"/>
      </rPr>
      <t>(vpišete samo v primeru, da uveljavljate sorazmerno povečanje sredstev)</t>
    </r>
  </si>
  <si>
    <r>
      <t xml:space="preserve">Število delovnih ur, opravljenih v prostorih delodajalca v teh dneh </t>
    </r>
    <r>
      <rPr>
        <i/>
        <sz val="9"/>
        <color rgb="FF002060"/>
        <rFont val="Arial Narrow"/>
        <family val="2"/>
        <charset val="238"/>
      </rPr>
      <t>(vpišete samo v primeru, da uveljavljate sorazmerno povečanje sredstev)</t>
    </r>
  </si>
  <si>
    <r>
      <t>UPRAVIČENEC</t>
    </r>
    <r>
      <rPr>
        <sz val="10"/>
        <rFont val="Arial Narrow"/>
        <family val="2"/>
        <charset val="238"/>
      </rPr>
      <t xml:space="preserve"> </t>
    </r>
    <r>
      <rPr>
        <vertAlign val="superscript"/>
        <sz val="10"/>
        <rFont val="Arial Narrow"/>
        <family val="2"/>
        <charset val="238"/>
      </rPr>
      <t>1</t>
    </r>
    <r>
      <rPr>
        <i/>
        <sz val="10"/>
        <rFont val="Arial Narrow"/>
        <family val="2"/>
        <charset val="238"/>
      </rPr>
      <t xml:space="preserve"> (naziv in naslov):</t>
    </r>
  </si>
  <si>
    <r>
      <t xml:space="preserve">2. Izračun sredstev za dneve, ko  je prepovedano izvajanje dejavnosti ali zbiranje ljudi pri upravičencih, ali ko poteka šolanje na daljavo ali v času počitnic - </t>
    </r>
    <r>
      <rPr>
        <b/>
        <sz val="10"/>
        <color rgb="FF002060"/>
        <rFont val="Arial Narrow"/>
        <family val="2"/>
        <charset val="238"/>
      </rPr>
      <t>drugi odstavek 7. člena pravilnika</t>
    </r>
  </si>
  <si>
    <t>Upravičenec je v teh dneh izvajal dejavnost v svojih prostorih za več kot 50% upravičencev, zato uveljavlja 100% obseg sredstev</t>
  </si>
  <si>
    <t>Upravičenec</t>
  </si>
  <si>
    <t>Število udeležencev</t>
  </si>
  <si>
    <r>
      <t xml:space="preserve">1. Izračun sredstev za dneve, ko se je vzgojno-izobraževalna dejavnost v celoti izvajala v prostorih upravočenca - </t>
    </r>
    <r>
      <rPr>
        <sz val="9"/>
        <color rgb="FF002060"/>
        <rFont val="Arial Narrow"/>
        <family val="2"/>
        <charset val="238"/>
      </rPr>
      <t>prvi odstavek 7. člena pravilnika</t>
    </r>
  </si>
  <si>
    <r>
      <t xml:space="preserve">2. Izračun sredstev za dneve, ko  je prepovedano izvajanje dejavnosti ali zbiranje ljudi pri upravičencih, ali ko poteka šolanje na daljavo ali v času počitnic - </t>
    </r>
    <r>
      <rPr>
        <sz val="9"/>
        <color rgb="FF002060"/>
        <rFont val="Arial Narrow"/>
        <family val="2"/>
        <charset val="238"/>
      </rPr>
      <t>drugi odstavek 7. člena pravilnika</t>
    </r>
  </si>
  <si>
    <t>Priznano število zaposlenih</t>
  </si>
  <si>
    <t>Število delovnih dni v mesecu, ko se dejavnost za udelžence ni izvajala oz. se je izvajala v celoti na daljavo</t>
  </si>
  <si>
    <t>Število delovnih dni v mesecu, ko izobraževanje poteka v prostorih upravičenca in na daljavo</t>
  </si>
  <si>
    <t>4. Skupaj</t>
  </si>
  <si>
    <r>
      <t>3. Izračun sredstev za dneve, ko izobraževanje poteka v prostorih upravičenca in na daljavo -</t>
    </r>
    <r>
      <rPr>
        <sz val="9"/>
        <color rgb="FF002060"/>
        <rFont val="Arial Narrow"/>
        <family val="2"/>
        <charset val="238"/>
      </rPr>
      <t xml:space="preserve"> tretji odstavek 7. člena pravilnika</t>
    </r>
  </si>
  <si>
    <t>Število delovnih dni v mesecu, ko se dejavnost za udeležence ni izvajala oz. se je izvajala v celoti na daljavo</t>
  </si>
  <si>
    <r>
      <t xml:space="preserve">1. Izračun sredstev za dneve, ko se je vzgojno-izobraževalna dejavnost v celoti izvajala v prostorih upravičenca - </t>
    </r>
    <r>
      <rPr>
        <b/>
        <sz val="10"/>
        <color rgb="FF002060"/>
        <rFont val="Arial Narrow"/>
        <family val="2"/>
        <charset val="238"/>
      </rPr>
      <t>prvi odstavek 7. člena pravilnika</t>
    </r>
  </si>
  <si>
    <t>1. Izračun sredstev za dneve, ko se je vzgojno-izobraževalna dejavnost v celoti izvajala v prostorih upravičenca - prvi odstavek 7. člena pravilnika</t>
  </si>
  <si>
    <t>Izpis napak</t>
  </si>
  <si>
    <t>Število delovnih dni v mesecu, ko se je dejavnost v celoti izvajala v prostorih upravičenca</t>
  </si>
  <si>
    <t>0. Izhodiščni podatki</t>
  </si>
  <si>
    <t>Število delovnih dni v mesecu</t>
  </si>
  <si>
    <r>
      <t xml:space="preserve">Standardni strošek na zaposlenega 
</t>
    </r>
    <r>
      <rPr>
        <b/>
        <i/>
        <sz val="9"/>
        <color rgb="FF0070C0"/>
        <rFont val="Arial Narrow"/>
        <family val="2"/>
        <charset val="238"/>
      </rPr>
      <t>ob upoštevanju prvega, drugega in tretjega odstavka 5. člena pravilnika</t>
    </r>
  </si>
  <si>
    <r>
      <t xml:space="preserve">Standardni strošek na udeleženca                                           </t>
    </r>
    <r>
      <rPr>
        <b/>
        <i/>
        <sz val="10"/>
        <color rgb="FF0070C0"/>
        <rFont val="Arial Narrow"/>
        <family val="2"/>
        <charset val="238"/>
      </rPr>
      <t xml:space="preserve"> ob upoštevanju prvega, drugega in tretjega odstavka 5. člena pravilnika</t>
    </r>
  </si>
  <si>
    <r>
      <t xml:space="preserve">Standardni strošek na udeleženca                                                </t>
    </r>
    <r>
      <rPr>
        <b/>
        <i/>
        <sz val="10"/>
        <color rgb="FF0070C0"/>
        <rFont val="Arial Narrow"/>
        <family val="2"/>
        <charset val="238"/>
      </rPr>
      <t xml:space="preserve">  ob upoštevanju prvega, drugega in tretjega odstavka 5. člena pravilnika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</si>
</sst>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i/>
      <sz val="10"/>
      <name val="Arial Narrow"/>
      <family val="2"/>
      <charset val="238"/>
    </font>
    <font>
      <i/>
      <sz val="10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b/>
      <sz val="10"/>
      <color rgb="FF002060"/>
      <name val="Arial Narrow"/>
      <family val="2"/>
      <charset val="238"/>
    </font>
    <font>
      <sz val="10"/>
      <color rgb="FF00206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theme="0"/>
      <name val="Arial Narrow"/>
      <family val="2"/>
      <charset val="238"/>
    </font>
    <font>
      <i/>
      <sz val="9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9"/>
      <color rgb="FF002060"/>
      <name val="Arial Narrow"/>
      <family val="2"/>
      <charset val="238"/>
    </font>
    <font>
      <i/>
      <sz val="9"/>
      <color rgb="FF002060"/>
      <name val="Arial Narrow"/>
      <family val="2"/>
      <charset val="238"/>
    </font>
    <font>
      <sz val="9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9"/>
      <color rgb="FF0070C0"/>
      <name val="Arial Narrow"/>
      <family val="2"/>
      <charset val="238"/>
    </font>
    <font>
      <sz val="10"/>
      <color rgb="FF0070C0"/>
      <name val="Arial Narrow"/>
      <family val="2"/>
      <charset val="238"/>
    </font>
    <font>
      <b/>
      <i/>
      <sz val="9"/>
      <color rgb="FF0070C0"/>
      <name val="Arial Narrow"/>
      <family val="2"/>
      <charset val="238"/>
    </font>
    <font>
      <b/>
      <i/>
      <sz val="10"/>
      <color rgb="FF0070C0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9D5BD"/>
        <bgColor indexed="64"/>
      </patternFill>
    </fill>
    <fill>
      <patternFill patternType="solid">
        <fgColor rgb="FFFFCCFF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52">
    <xf numFmtId="0" fontId="0" fillId="0" borderId="0" xfId="0"/>
    <xf numFmtId="0" fontId="1" fillId="0" borderId="0" xfId="0" applyFont="1"/>
    <xf numFmtId="164" fontId="3" fillId="0" borderId="3" xfId="0" applyNumberFormat="1" applyFont="1" applyBorder="1" applyAlignment="1" applyProtection="1">
      <alignment horizontal="center" vertical="center" wrapText="1"/>
    </xf>
    <xf numFmtId="49" fontId="12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3" xfId="0" applyNumberFormat="1" applyFont="1" applyFill="1" applyBorder="1" applyAlignment="1" applyProtection="1">
      <alignment horizontal="center" vertical="center"/>
      <protection locked="0"/>
    </xf>
    <xf numFmtId="0" fontId="12" fillId="3" borderId="3" xfId="0" applyFont="1" applyFill="1" applyBorder="1" applyAlignment="1" applyProtection="1">
      <alignment horizontal="center" vertical="center" wrapText="1"/>
      <protection locked="0"/>
    </xf>
    <xf numFmtId="0" fontId="13" fillId="3" borderId="3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</xf>
    <xf numFmtId="0" fontId="3" fillId="0" borderId="0" xfId="0" applyFont="1" applyProtection="1"/>
    <xf numFmtId="0" fontId="15" fillId="0" borderId="0" xfId="0" applyFont="1" applyFill="1" applyBorder="1" applyAlignment="1" applyProtection="1">
      <alignment vertical="center" wrapText="1"/>
    </xf>
    <xf numFmtId="0" fontId="4" fillId="0" borderId="0" xfId="0" applyFont="1" applyFill="1" applyAlignment="1" applyProtection="1">
      <alignment vertical="top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5" fillId="0" borderId="0" xfId="0" applyFont="1" applyProtection="1"/>
    <xf numFmtId="0" fontId="7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center" vertical="center"/>
    </xf>
    <xf numFmtId="0" fontId="3" fillId="0" borderId="0" xfId="0" applyFont="1" applyBorder="1" applyProtection="1"/>
    <xf numFmtId="49" fontId="7" fillId="2" borderId="3" xfId="0" applyNumberFormat="1" applyFont="1" applyFill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top" wrapText="1"/>
    </xf>
    <xf numFmtId="0" fontId="3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0" fontId="7" fillId="4" borderId="0" xfId="0" applyFont="1" applyFill="1" applyAlignment="1" applyProtection="1">
      <alignment horizontal="center" vertical="center"/>
    </xf>
    <xf numFmtId="0" fontId="7" fillId="0" borderId="0" xfId="0" applyFont="1" applyFill="1" applyProtection="1"/>
    <xf numFmtId="0" fontId="7" fillId="4" borderId="0" xfId="0" applyFont="1" applyFill="1" applyAlignment="1" applyProtection="1"/>
    <xf numFmtId="0" fontId="4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13" fillId="3" borderId="3" xfId="0" applyFont="1" applyFill="1" applyBorder="1" applyAlignment="1" applyProtection="1">
      <alignment horizontal="center" vertical="center"/>
      <protection locked="0"/>
    </xf>
    <xf numFmtId="0" fontId="13" fillId="3" borderId="12" xfId="0" applyFont="1" applyFill="1" applyBorder="1" applyAlignment="1" applyProtection="1">
      <alignment horizontal="center" vertical="center"/>
      <protection locked="0"/>
    </xf>
    <xf numFmtId="164" fontId="3" fillId="0" borderId="3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top"/>
    </xf>
    <xf numFmtId="0" fontId="17" fillId="0" borderId="0" xfId="0" applyFont="1" applyBorder="1" applyProtection="1"/>
    <xf numFmtId="0" fontId="15" fillId="0" borderId="0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top"/>
    </xf>
    <xf numFmtId="0" fontId="4" fillId="0" borderId="23" xfId="0" applyFont="1" applyFill="1" applyBorder="1" applyAlignment="1" applyProtection="1">
      <alignment horizontal="center" vertical="top"/>
    </xf>
    <xf numFmtId="0" fontId="3" fillId="0" borderId="23" xfId="0" applyFont="1" applyBorder="1" applyProtection="1"/>
    <xf numFmtId="0" fontId="3" fillId="2" borderId="22" xfId="0" applyFont="1" applyFill="1" applyBorder="1" applyAlignment="1" applyProtection="1">
      <alignment horizontal="left" vertical="center" wrapText="1"/>
    </xf>
    <xf numFmtId="0" fontId="3" fillId="0" borderId="22" xfId="0" applyFont="1" applyBorder="1" applyProtection="1"/>
    <xf numFmtId="0" fontId="4" fillId="0" borderId="22" xfId="0" applyFont="1" applyBorder="1" applyAlignment="1" applyProtection="1">
      <alignment vertical="top" wrapText="1"/>
    </xf>
    <xf numFmtId="0" fontId="4" fillId="2" borderId="22" xfId="0" applyFont="1" applyFill="1" applyBorder="1" applyAlignment="1" applyProtection="1">
      <alignment horizontal="left" vertical="center" wrapText="1"/>
    </xf>
    <xf numFmtId="0" fontId="7" fillId="2" borderId="22" xfId="0" applyFont="1" applyFill="1" applyBorder="1" applyAlignment="1" applyProtection="1">
      <alignment vertical="center"/>
    </xf>
    <xf numFmtId="0" fontId="3" fillId="0" borderId="21" xfId="0" applyFont="1" applyBorder="1" applyAlignment="1" applyProtection="1">
      <alignment horizontal="justify" vertical="center"/>
    </xf>
    <xf numFmtId="0" fontId="3" fillId="0" borderId="17" xfId="0" applyFont="1" applyBorder="1" applyAlignment="1" applyProtection="1">
      <alignment horizontal="justify" vertical="center"/>
    </xf>
    <xf numFmtId="0" fontId="3" fillId="0" borderId="17" xfId="0" applyFont="1" applyBorder="1" applyAlignment="1" applyProtection="1">
      <alignment vertical="center"/>
    </xf>
    <xf numFmtId="0" fontId="3" fillId="0" borderId="17" xfId="0" applyFont="1" applyBorder="1" applyProtection="1"/>
    <xf numFmtId="0" fontId="3" fillId="0" borderId="27" xfId="0" applyFont="1" applyBorder="1" applyProtection="1"/>
    <xf numFmtId="0" fontId="4" fillId="2" borderId="22" xfId="0" applyFont="1" applyFill="1" applyBorder="1" applyAlignment="1" applyProtection="1">
      <alignment horizontal="left" vertical="center"/>
    </xf>
    <xf numFmtId="0" fontId="3" fillId="0" borderId="22" xfId="0" applyFont="1" applyBorder="1" applyAlignment="1" applyProtection="1">
      <alignment vertical="center"/>
    </xf>
    <xf numFmtId="0" fontId="15" fillId="0" borderId="22" xfId="0" applyFont="1" applyFill="1" applyBorder="1" applyAlignment="1" applyProtection="1">
      <alignment horizontal="center" vertical="center" wrapText="1"/>
    </xf>
    <xf numFmtId="0" fontId="15" fillId="0" borderId="23" xfId="0" applyFont="1" applyFill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center" vertical="center" wrapText="1"/>
    </xf>
    <xf numFmtId="49" fontId="13" fillId="2" borderId="23" xfId="0" applyNumberFormat="1" applyFont="1" applyFill="1" applyBorder="1" applyAlignment="1" applyProtection="1">
      <alignment vertical="center"/>
    </xf>
    <xf numFmtId="0" fontId="4" fillId="0" borderId="22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top" wrapText="1"/>
    </xf>
    <xf numFmtId="0" fontId="17" fillId="0" borderId="23" xfId="0" applyFont="1" applyBorder="1" applyAlignment="1" applyProtection="1">
      <alignment horizontal="center" vertical="center"/>
    </xf>
    <xf numFmtId="0" fontId="7" fillId="0" borderId="22" xfId="0" applyFont="1" applyBorder="1" applyAlignment="1" applyProtection="1">
      <alignment horizontal="center" vertical="center" wrapText="1"/>
    </xf>
    <xf numFmtId="0" fontId="7" fillId="0" borderId="23" xfId="0" applyFont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left" vertical="top" wrapText="1"/>
    </xf>
    <xf numFmtId="164" fontId="3" fillId="0" borderId="0" xfId="0" applyNumberFormat="1" applyFont="1" applyProtection="1"/>
    <xf numFmtId="9" fontId="7" fillId="0" borderId="3" xfId="1" applyFont="1" applyBorder="1" applyAlignment="1" applyProtection="1">
      <alignment horizontal="center" vertical="center" wrapText="1"/>
    </xf>
    <xf numFmtId="4" fontId="7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vertical="center" wrapText="1"/>
    </xf>
    <xf numFmtId="164" fontId="6" fillId="5" borderId="6" xfId="0" applyNumberFormat="1" applyFont="1" applyFill="1" applyBorder="1" applyAlignment="1" applyProtection="1">
      <alignment horizontal="right" vertical="center" wrapText="1"/>
    </xf>
    <xf numFmtId="164" fontId="6" fillId="5" borderId="7" xfId="0" applyNumberFormat="1" applyFont="1" applyFill="1" applyBorder="1" applyAlignment="1" applyProtection="1">
      <alignment horizontal="right" vertical="center" wrapText="1"/>
    </xf>
    <xf numFmtId="164" fontId="8" fillId="5" borderId="8" xfId="0" applyNumberFormat="1" applyFont="1" applyFill="1" applyBorder="1" applyAlignment="1" applyProtection="1">
      <alignment horizontal="right" vertical="center" wrapText="1"/>
    </xf>
    <xf numFmtId="0" fontId="4" fillId="0" borderId="22" xfId="0" applyFont="1" applyFill="1" applyBorder="1" applyAlignment="1" applyProtection="1">
      <alignment horizontal="left" vertical="top" wrapText="1"/>
    </xf>
    <xf numFmtId="9" fontId="7" fillId="0" borderId="3" xfId="0" applyNumberFormat="1" applyFont="1" applyFill="1" applyBorder="1" applyAlignment="1" applyProtection="1">
      <alignment horizontal="right" vertical="top" wrapText="1"/>
    </xf>
    <xf numFmtId="164" fontId="3" fillId="2" borderId="0" xfId="0" applyNumberFormat="1" applyFont="1" applyFill="1" applyProtection="1"/>
    <xf numFmtId="2" fontId="5" fillId="2" borderId="0" xfId="0" applyNumberFormat="1" applyFont="1" applyFill="1" applyProtection="1"/>
    <xf numFmtId="164" fontId="7" fillId="0" borderId="3" xfId="0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25" fillId="0" borderId="28" xfId="0" applyFont="1" applyBorder="1" applyAlignment="1">
      <alignment wrapText="1"/>
    </xf>
    <xf numFmtId="49" fontId="25" fillId="0" borderId="29" xfId="0" applyNumberFormat="1" applyFont="1" applyBorder="1"/>
    <xf numFmtId="0" fontId="25" fillId="0" borderId="29" xfId="0" applyFont="1" applyBorder="1"/>
    <xf numFmtId="0" fontId="25" fillId="0" borderId="30" xfId="0" applyFont="1" applyBorder="1"/>
    <xf numFmtId="0" fontId="25" fillId="6" borderId="31" xfId="0" applyFont="1" applyFill="1" applyBorder="1"/>
    <xf numFmtId="9" fontId="25" fillId="7" borderId="28" xfId="0" applyNumberFormat="1" applyFont="1" applyFill="1" applyBorder="1"/>
    <xf numFmtId="4" fontId="25" fillId="7" borderId="29" xfId="0" applyNumberFormat="1" applyFont="1" applyFill="1" applyBorder="1"/>
    <xf numFmtId="0" fontId="25" fillId="7" borderId="29" xfId="0" applyFont="1" applyFill="1" applyBorder="1"/>
    <xf numFmtId="4" fontId="25" fillId="6" borderId="31" xfId="0" applyNumberFormat="1" applyFont="1" applyFill="1" applyBorder="1"/>
    <xf numFmtId="0" fontId="25" fillId="6" borderId="31" xfId="0" applyFont="1" applyFill="1" applyBorder="1" applyAlignment="1" applyProtection="1">
      <alignment horizontal="center" vertical="center" wrapText="1"/>
    </xf>
    <xf numFmtId="0" fontId="26" fillId="6" borderId="30" xfId="0" applyFont="1" applyFill="1" applyBorder="1" applyAlignment="1" applyProtection="1">
      <alignment horizontal="center" vertical="center" wrapText="1"/>
    </xf>
    <xf numFmtId="0" fontId="27" fillId="7" borderId="28" xfId="0" applyFont="1" applyFill="1" applyBorder="1" applyAlignment="1" applyProtection="1">
      <alignment horizontal="center" vertical="center" wrapText="1"/>
    </xf>
    <xf numFmtId="0" fontId="25" fillId="7" borderId="29" xfId="0" applyFont="1" applyFill="1" applyBorder="1" applyAlignment="1" applyProtection="1">
      <alignment horizontal="center" vertical="center" wrapText="1"/>
    </xf>
    <xf numFmtId="0" fontId="26" fillId="7" borderId="30" xfId="0" applyFont="1" applyFill="1" applyBorder="1" applyAlignment="1" applyProtection="1">
      <alignment horizontal="center" vertical="center" wrapText="1"/>
    </xf>
    <xf numFmtId="0" fontId="26" fillId="6" borderId="32" xfId="0" applyFont="1" applyFill="1" applyBorder="1" applyAlignment="1" applyProtection="1">
      <alignment horizontal="center" vertical="center" wrapText="1"/>
    </xf>
    <xf numFmtId="0" fontId="27" fillId="5" borderId="28" xfId="0" applyFont="1" applyFill="1" applyBorder="1" applyAlignment="1" applyProtection="1">
      <alignment horizontal="center" vertical="center" wrapText="1"/>
    </xf>
    <xf numFmtId="0" fontId="27" fillId="5" borderId="29" xfId="0" applyFont="1" applyFill="1" applyBorder="1" applyAlignment="1" applyProtection="1">
      <alignment horizontal="center" vertical="center" wrapText="1"/>
    </xf>
    <xf numFmtId="0" fontId="25" fillId="7" borderId="30" xfId="0" applyFont="1" applyFill="1" applyBorder="1" applyAlignment="1">
      <alignment horizontal="center" vertical="center"/>
    </xf>
    <xf numFmtId="164" fontId="25" fillId="7" borderId="28" xfId="0" applyNumberFormat="1" applyFont="1" applyFill="1" applyBorder="1"/>
    <xf numFmtId="164" fontId="25" fillId="7" borderId="29" xfId="0" applyNumberFormat="1" applyFont="1" applyFill="1" applyBorder="1"/>
    <xf numFmtId="164" fontId="25" fillId="7" borderId="30" xfId="0" applyNumberFormat="1" applyFont="1" applyFill="1" applyBorder="1"/>
    <xf numFmtId="164" fontId="25" fillId="6" borderId="32" xfId="0" applyNumberFormat="1" applyFont="1" applyFill="1" applyBorder="1"/>
    <xf numFmtId="164" fontId="25" fillId="6" borderId="30" xfId="0" applyNumberFormat="1" applyFont="1" applyFill="1" applyBorder="1"/>
    <xf numFmtId="0" fontId="4" fillId="0" borderId="21" xfId="0" applyFont="1" applyBorder="1" applyAlignment="1" applyProtection="1">
      <alignment vertical="top" wrapText="1"/>
    </xf>
    <xf numFmtId="0" fontId="3" fillId="0" borderId="17" xfId="0" applyFont="1" applyBorder="1" applyAlignment="1" applyProtection="1">
      <alignment vertical="top" wrapText="1"/>
    </xf>
    <xf numFmtId="164" fontId="17" fillId="0" borderId="17" xfId="0" applyNumberFormat="1" applyFont="1" applyBorder="1" applyAlignment="1" applyProtection="1">
      <alignment horizontal="left" vertical="center"/>
    </xf>
    <xf numFmtId="0" fontId="7" fillId="0" borderId="17" xfId="0" applyFont="1" applyBorder="1" applyAlignment="1" applyProtection="1">
      <alignment vertical="center"/>
    </xf>
    <xf numFmtId="0" fontId="7" fillId="0" borderId="27" xfId="0" applyFont="1" applyBorder="1" applyAlignment="1" applyProtection="1">
      <alignment vertical="center"/>
    </xf>
    <xf numFmtId="0" fontId="4" fillId="0" borderId="24" xfId="0" applyFont="1" applyBorder="1" applyAlignment="1" applyProtection="1">
      <alignment vertical="top" wrapText="1"/>
    </xf>
    <xf numFmtId="0" fontId="3" fillId="0" borderId="16" xfId="0" applyFont="1" applyBorder="1" applyAlignment="1" applyProtection="1">
      <alignment vertical="top" wrapText="1"/>
    </xf>
    <xf numFmtId="0" fontId="7" fillId="0" borderId="16" xfId="0" applyFont="1" applyBorder="1" applyAlignment="1" applyProtection="1">
      <alignment vertical="center"/>
    </xf>
    <xf numFmtId="0" fontId="7" fillId="0" borderId="25" xfId="0" applyFont="1" applyBorder="1" applyAlignment="1" applyProtection="1">
      <alignment vertical="center"/>
    </xf>
    <xf numFmtId="0" fontId="3" fillId="2" borderId="21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/>
    </xf>
    <xf numFmtId="9" fontId="7" fillId="2" borderId="16" xfId="0" applyNumberFormat="1" applyFont="1" applyFill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vertical="center"/>
    </xf>
    <xf numFmtId="0" fontId="5" fillId="0" borderId="25" xfId="0" applyFont="1" applyBorder="1" applyProtection="1"/>
    <xf numFmtId="9" fontId="17" fillId="0" borderId="17" xfId="0" applyNumberFormat="1" applyFont="1" applyFill="1" applyBorder="1" applyProtection="1"/>
    <xf numFmtId="164" fontId="7" fillId="0" borderId="0" xfId="0" applyNumberFormat="1" applyFont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25" fillId="0" borderId="4" xfId="0" applyNumberFormat="1" applyFont="1" applyBorder="1" applyAlignment="1">
      <alignment horizontal="center" vertical="center" wrapText="1"/>
    </xf>
    <xf numFmtId="4" fontId="25" fillId="0" borderId="5" xfId="0" applyNumberFormat="1" applyFont="1" applyBorder="1" applyAlignment="1">
      <alignment horizontal="center" vertical="center" wrapText="1"/>
    </xf>
    <xf numFmtId="4" fontId="25" fillId="0" borderId="5" xfId="0" applyNumberFormat="1" applyFont="1" applyBorder="1" applyAlignment="1">
      <alignment horizontal="center" vertical="center"/>
    </xf>
    <xf numFmtId="4" fontId="30" fillId="0" borderId="8" xfId="0" applyNumberFormat="1" applyFont="1" applyBorder="1" applyAlignment="1">
      <alignment horizontal="center" vertical="center" wrapText="1"/>
    </xf>
    <xf numFmtId="4" fontId="30" fillId="0" borderId="5" xfId="0" applyNumberFormat="1" applyFont="1" applyBorder="1" applyAlignment="1">
      <alignment horizontal="center" vertical="center" wrapText="1"/>
    </xf>
    <xf numFmtId="4" fontId="25" fillId="0" borderId="35" xfId="0" applyNumberFormat="1" applyFont="1" applyBorder="1" applyAlignment="1">
      <alignment horizontal="center" vertical="center" wrapText="1"/>
    </xf>
    <xf numFmtId="4" fontId="25" fillId="0" borderId="4" xfId="0" applyNumberFormat="1" applyFont="1" applyBorder="1" applyAlignment="1">
      <alignment horizontal="center" vertical="center"/>
    </xf>
    <xf numFmtId="9" fontId="26" fillId="0" borderId="4" xfId="0" applyNumberFormat="1" applyFont="1" applyBorder="1" applyAlignment="1" applyProtection="1">
      <alignment horizontal="center" vertical="center" wrapText="1"/>
    </xf>
    <xf numFmtId="4" fontId="21" fillId="4" borderId="4" xfId="1" applyNumberFormat="1" applyFont="1" applyFill="1" applyBorder="1" applyAlignment="1" applyProtection="1">
      <alignment horizontal="center" vertical="center"/>
      <protection locked="0"/>
    </xf>
    <xf numFmtId="4" fontId="30" fillId="0" borderId="4" xfId="0" applyNumberFormat="1" applyFont="1" applyBorder="1" applyAlignment="1">
      <alignment horizontal="center" vertical="center" wrapText="1"/>
    </xf>
    <xf numFmtId="164" fontId="26" fillId="0" borderId="8" xfId="0" applyNumberFormat="1" applyFont="1" applyBorder="1" applyAlignment="1" applyProtection="1">
      <alignment horizontal="center" vertical="center" wrapText="1"/>
    </xf>
    <xf numFmtId="164" fontId="26" fillId="0" borderId="4" xfId="0" applyNumberFormat="1" applyFont="1" applyBorder="1" applyAlignment="1" applyProtection="1">
      <alignment horizontal="center" vertical="center" wrapText="1"/>
    </xf>
    <xf numFmtId="164" fontId="26" fillId="0" borderId="5" xfId="0" applyNumberFormat="1" applyFont="1" applyBorder="1" applyAlignment="1" applyProtection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9" xfId="0" applyFont="1" applyBorder="1" applyAlignment="1" applyProtection="1">
      <alignment horizontal="center" vertical="center" wrapText="1"/>
    </xf>
    <xf numFmtId="0" fontId="26" fillId="0" borderId="39" xfId="0" applyFont="1" applyBorder="1" applyAlignment="1" applyProtection="1">
      <alignment horizontal="center" vertical="center" wrapText="1"/>
    </xf>
    <xf numFmtId="0" fontId="27" fillId="0" borderId="9" xfId="0" applyFont="1" applyBorder="1" applyAlignment="1" applyProtection="1">
      <alignment horizontal="center" vertical="center" wrapText="1"/>
    </xf>
    <xf numFmtId="0" fontId="25" fillId="0" borderId="10" xfId="0" applyFont="1" applyBorder="1" applyAlignment="1" applyProtection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39" xfId="0" applyFont="1" applyBorder="1" applyAlignment="1">
      <alignment horizontal="center" vertical="center" wrapText="1"/>
    </xf>
    <xf numFmtId="10" fontId="21" fillId="4" borderId="5" xfId="1" applyNumberFormat="1" applyFont="1" applyFill="1" applyBorder="1" applyAlignment="1" applyProtection="1">
      <alignment vertical="center" wrapText="1"/>
      <protection locked="0"/>
    </xf>
    <xf numFmtId="0" fontId="23" fillId="0" borderId="10" xfId="0" applyFont="1" applyFill="1" applyBorder="1" applyAlignment="1" applyProtection="1">
      <alignment horizontal="center" vertical="center" wrapText="1"/>
    </xf>
    <xf numFmtId="3" fontId="13" fillId="4" borderId="3" xfId="1" applyNumberFormat="1" applyFont="1" applyFill="1" applyBorder="1" applyAlignment="1" applyProtection="1">
      <alignment horizontal="center" vertical="center"/>
      <protection locked="0"/>
    </xf>
    <xf numFmtId="0" fontId="32" fillId="2" borderId="22" xfId="0" applyFont="1" applyFill="1" applyBorder="1" applyAlignment="1" applyProtection="1">
      <alignment horizontal="left" vertical="center"/>
    </xf>
    <xf numFmtId="0" fontId="32" fillId="2" borderId="0" xfId="0" applyFont="1" applyFill="1" applyBorder="1" applyAlignment="1" applyProtection="1">
      <alignment horizontal="left" vertical="center"/>
    </xf>
    <xf numFmtId="0" fontId="32" fillId="0" borderId="0" xfId="0" applyFont="1" applyBorder="1" applyAlignment="1" applyProtection="1">
      <alignment horizontal="left"/>
    </xf>
    <xf numFmtId="0" fontId="32" fillId="0" borderId="23" xfId="0" applyFont="1" applyBorder="1" applyAlignment="1" applyProtection="1">
      <alignment horizontal="left"/>
    </xf>
    <xf numFmtId="0" fontId="3" fillId="2" borderId="2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15" fillId="0" borderId="12" xfId="0" applyFont="1" applyFill="1" applyBorder="1" applyAlignment="1" applyProtection="1">
      <alignment horizontal="center" vertical="center" wrapText="1"/>
    </xf>
    <xf numFmtId="0" fontId="15" fillId="0" borderId="13" xfId="0" applyFont="1" applyFill="1" applyBorder="1" applyAlignment="1" applyProtection="1">
      <alignment horizontal="center" vertical="center" wrapText="1"/>
    </xf>
    <xf numFmtId="0" fontId="15" fillId="0" borderId="14" xfId="0" applyFont="1" applyFill="1" applyBorder="1" applyAlignment="1" applyProtection="1">
      <alignment horizontal="center" vertical="center" wrapText="1"/>
    </xf>
    <xf numFmtId="0" fontId="19" fillId="0" borderId="24" xfId="0" applyFont="1" applyBorder="1" applyAlignment="1" applyProtection="1">
      <alignment horizontal="left" vertical="top" wrapText="1"/>
    </xf>
    <xf numFmtId="0" fontId="19" fillId="0" borderId="16" xfId="0" applyFont="1" applyBorder="1" applyAlignment="1" applyProtection="1">
      <alignment horizontal="left" vertical="top" wrapText="1"/>
    </xf>
    <xf numFmtId="0" fontId="19" fillId="0" borderId="25" xfId="0" applyFont="1" applyBorder="1" applyAlignment="1" applyProtection="1">
      <alignment horizontal="left" vertical="top" wrapText="1"/>
    </xf>
    <xf numFmtId="0" fontId="3" fillId="0" borderId="24" xfId="0" applyFont="1" applyBorder="1" applyAlignment="1" applyProtection="1">
      <alignment horizontal="center"/>
    </xf>
    <xf numFmtId="0" fontId="3" fillId="0" borderId="16" xfId="0" applyFont="1" applyBorder="1" applyAlignment="1" applyProtection="1">
      <alignment horizontal="center"/>
    </xf>
    <xf numFmtId="0" fontId="3" fillId="0" borderId="25" xfId="0" applyFont="1" applyBorder="1" applyAlignment="1" applyProtection="1">
      <alignment horizontal="center"/>
    </xf>
    <xf numFmtId="0" fontId="12" fillId="3" borderId="12" xfId="0" applyFont="1" applyFill="1" applyBorder="1" applyAlignment="1" applyProtection="1">
      <alignment horizontal="left" vertical="center" wrapText="1"/>
      <protection locked="0"/>
    </xf>
    <xf numFmtId="0" fontId="12" fillId="3" borderId="13" xfId="0" applyFont="1" applyFill="1" applyBorder="1" applyAlignment="1" applyProtection="1">
      <alignment horizontal="left" vertical="center" wrapText="1"/>
      <protection locked="0"/>
    </xf>
    <xf numFmtId="0" fontId="12" fillId="3" borderId="14" xfId="0" applyFont="1" applyFill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</xf>
    <xf numFmtId="0" fontId="7" fillId="8" borderId="16" xfId="0" applyFont="1" applyFill="1" applyBorder="1" applyAlignment="1" applyProtection="1">
      <alignment horizontal="center" vertical="center"/>
      <protection locked="0"/>
    </xf>
    <xf numFmtId="0" fontId="12" fillId="3" borderId="12" xfId="0" applyFont="1" applyFill="1" applyBorder="1" applyAlignment="1" applyProtection="1">
      <alignment horizontal="center" vertical="center" wrapText="1"/>
      <protection locked="0"/>
    </xf>
    <xf numFmtId="0" fontId="12" fillId="3" borderId="14" xfId="0" applyFont="1" applyFill="1" applyBorder="1" applyAlignment="1" applyProtection="1">
      <alignment horizontal="center" vertical="center" wrapText="1"/>
      <protection locked="0"/>
    </xf>
    <xf numFmtId="49" fontId="12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2" xfId="0" applyFont="1" applyFill="1" applyBorder="1" applyAlignment="1" applyProtection="1">
      <alignment horizontal="left" vertical="top" wrapText="1"/>
    </xf>
    <xf numFmtId="0" fontId="4" fillId="7" borderId="13" xfId="0" applyFont="1" applyFill="1" applyBorder="1" applyAlignment="1" applyProtection="1">
      <alignment horizontal="left" vertical="top" wrapText="1"/>
    </xf>
    <xf numFmtId="0" fontId="4" fillId="7" borderId="14" xfId="0" applyFont="1" applyFill="1" applyBorder="1" applyAlignment="1" applyProtection="1">
      <alignment horizontal="left" vertical="top" wrapText="1"/>
    </xf>
    <xf numFmtId="0" fontId="6" fillId="5" borderId="2" xfId="0" applyFont="1" applyFill="1" applyBorder="1" applyAlignment="1" applyProtection="1">
      <alignment vertical="center" wrapText="1"/>
    </xf>
    <xf numFmtId="0" fontId="6" fillId="5" borderId="3" xfId="0" applyFont="1" applyFill="1" applyBorder="1" applyAlignment="1" applyProtection="1">
      <alignment vertical="center" wrapText="1"/>
    </xf>
    <xf numFmtId="0" fontId="8" fillId="5" borderId="5" xfId="0" applyFont="1" applyFill="1" applyBorder="1" applyAlignment="1" applyProtection="1">
      <alignment horizontal="left" vertical="center" wrapText="1"/>
    </xf>
    <xf numFmtId="49" fontId="9" fillId="0" borderId="26" xfId="0" applyNumberFormat="1" applyFont="1" applyBorder="1" applyAlignment="1" applyProtection="1">
      <alignment vertical="center" wrapText="1"/>
    </xf>
    <xf numFmtId="49" fontId="9" fillId="0" borderId="15" xfId="0" applyNumberFormat="1" applyFont="1" applyBorder="1" applyAlignment="1" applyProtection="1">
      <alignment vertical="center" wrapText="1"/>
    </xf>
    <xf numFmtId="49" fontId="9" fillId="0" borderId="11" xfId="0" applyNumberFormat="1" applyFont="1" applyBorder="1" applyAlignment="1" applyProtection="1">
      <alignment vertical="center" wrapText="1"/>
    </xf>
    <xf numFmtId="0" fontId="13" fillId="3" borderId="12" xfId="0" applyFont="1" applyFill="1" applyBorder="1" applyAlignment="1" applyProtection="1">
      <alignment horizontal="left" vertical="top"/>
      <protection locked="0"/>
    </xf>
    <xf numFmtId="0" fontId="13" fillId="3" borderId="13" xfId="0" applyFont="1" applyFill="1" applyBorder="1" applyAlignment="1" applyProtection="1">
      <alignment horizontal="left" vertical="top"/>
      <protection locked="0"/>
    </xf>
    <xf numFmtId="0" fontId="13" fillId="3" borderId="14" xfId="0" applyFont="1" applyFill="1" applyBorder="1" applyAlignment="1" applyProtection="1">
      <alignment horizontal="left" vertical="top"/>
      <protection locked="0"/>
    </xf>
    <xf numFmtId="0" fontId="3" fillId="2" borderId="24" xfId="0" applyFont="1" applyFill="1" applyBorder="1" applyAlignment="1" applyProtection="1">
      <alignment horizontal="left" vertical="center" wrapText="1"/>
    </xf>
    <xf numFmtId="0" fontId="3" fillId="2" borderId="16" xfId="0" applyFont="1" applyFill="1" applyBorder="1" applyAlignment="1" applyProtection="1">
      <alignment horizontal="left" vertical="center" wrapText="1"/>
    </xf>
    <xf numFmtId="0" fontId="3" fillId="2" borderId="25" xfId="0" applyFont="1" applyFill="1" applyBorder="1" applyAlignment="1" applyProtection="1">
      <alignment horizontal="left" vertical="center" wrapText="1"/>
    </xf>
    <xf numFmtId="0" fontId="20" fillId="7" borderId="12" xfId="0" applyFont="1" applyFill="1" applyBorder="1" applyAlignment="1" applyProtection="1">
      <alignment horizontal="left" vertical="center"/>
    </xf>
    <xf numFmtId="0" fontId="20" fillId="7" borderId="13" xfId="0" applyFont="1" applyFill="1" applyBorder="1" applyAlignment="1" applyProtection="1">
      <alignment horizontal="left" vertical="center"/>
    </xf>
    <xf numFmtId="0" fontId="20" fillId="7" borderId="14" xfId="0" applyFont="1" applyFill="1" applyBorder="1" applyAlignment="1" applyProtection="1">
      <alignment horizontal="left" vertical="center"/>
    </xf>
    <xf numFmtId="0" fontId="32" fillId="2" borderId="22" xfId="0" applyFont="1" applyFill="1" applyBorder="1" applyAlignment="1" applyProtection="1">
      <alignment horizontal="left" vertical="center" wrapText="1"/>
    </xf>
    <xf numFmtId="0" fontId="32" fillId="2" borderId="0" xfId="0" applyFont="1" applyFill="1" applyBorder="1" applyAlignment="1" applyProtection="1">
      <alignment horizontal="left" vertical="center" wrapText="1"/>
    </xf>
    <xf numFmtId="0" fontId="32" fillId="2" borderId="23" xfId="0" applyFont="1" applyFill="1" applyBorder="1" applyAlignment="1" applyProtection="1">
      <alignment horizontal="left" vertical="center" wrapText="1"/>
    </xf>
    <xf numFmtId="0" fontId="4" fillId="7" borderId="12" xfId="0" applyFont="1" applyFill="1" applyBorder="1" applyAlignment="1" applyProtection="1">
      <alignment horizontal="left" vertical="center" wrapText="1"/>
    </xf>
    <xf numFmtId="0" fontId="4" fillId="7" borderId="13" xfId="0" applyFont="1" applyFill="1" applyBorder="1" applyAlignment="1" applyProtection="1">
      <alignment horizontal="left" vertical="center" wrapText="1"/>
    </xf>
    <xf numFmtId="0" fontId="4" fillId="7" borderId="14" xfId="0" applyFont="1" applyFill="1" applyBorder="1" applyAlignment="1" applyProtection="1">
      <alignment horizontal="left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10" fontId="13" fillId="4" borderId="12" xfId="1" applyNumberFormat="1" applyFont="1" applyFill="1" applyBorder="1" applyAlignment="1" applyProtection="1">
      <alignment horizontal="center" wrapText="1"/>
      <protection locked="0"/>
    </xf>
    <xf numFmtId="10" fontId="13" fillId="4" borderId="14" xfId="1" applyNumberFormat="1" applyFont="1" applyFill="1" applyBorder="1" applyAlignment="1" applyProtection="1">
      <alignment horizont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0" fontId="25" fillId="6" borderId="29" xfId="0" applyNumberFormat="1" applyFont="1" applyFill="1" applyBorder="1" applyAlignment="1">
      <alignment horizontal="center"/>
    </xf>
    <xf numFmtId="0" fontId="25" fillId="6" borderId="29" xfId="0" applyFont="1" applyFill="1" applyBorder="1" applyAlignment="1">
      <alignment horizontal="center"/>
    </xf>
    <xf numFmtId="0" fontId="23" fillId="6" borderId="33" xfId="0" applyFont="1" applyFill="1" applyBorder="1" applyAlignment="1" applyProtection="1">
      <alignment horizontal="center" vertical="center" wrapText="1"/>
    </xf>
    <xf numFmtId="0" fontId="23" fillId="6" borderId="20" xfId="0" applyFont="1" applyFill="1" applyBorder="1" applyAlignment="1" applyProtection="1">
      <alignment horizontal="center" vertical="center" wrapText="1"/>
    </xf>
    <xf numFmtId="0" fontId="23" fillId="6" borderId="34" xfId="0" applyFont="1" applyFill="1" applyBorder="1" applyAlignment="1" applyProtection="1">
      <alignment horizontal="center" vertical="center" wrapText="1"/>
    </xf>
    <xf numFmtId="0" fontId="24" fillId="7" borderId="18" xfId="0" applyFont="1" applyFill="1" applyBorder="1" applyAlignment="1" applyProtection="1">
      <alignment horizontal="center" vertical="center"/>
    </xf>
    <xf numFmtId="0" fontId="24" fillId="7" borderId="20" xfId="0" applyFont="1" applyFill="1" applyBorder="1" applyAlignment="1" applyProtection="1">
      <alignment horizontal="center" vertical="center"/>
    </xf>
    <xf numFmtId="0" fontId="24" fillId="7" borderId="19" xfId="0" applyFont="1" applyFill="1" applyBorder="1" applyAlignment="1" applyProtection="1">
      <alignment horizontal="center" vertical="center"/>
    </xf>
    <xf numFmtId="0" fontId="23" fillId="6" borderId="18" xfId="0" applyFont="1" applyFill="1" applyBorder="1" applyAlignment="1" applyProtection="1">
      <alignment horizontal="center" vertical="center" wrapText="1"/>
    </xf>
    <xf numFmtId="0" fontId="23" fillId="6" borderId="19" xfId="0" applyFont="1" applyFill="1" applyBorder="1" applyAlignment="1" applyProtection="1">
      <alignment horizontal="center" vertical="center" wrapText="1"/>
    </xf>
    <xf numFmtId="0" fontId="23" fillId="7" borderId="18" xfId="0" applyFont="1" applyFill="1" applyBorder="1" applyAlignment="1" applyProtection="1">
      <alignment horizontal="center" vertical="center" wrapText="1"/>
    </xf>
    <xf numFmtId="0" fontId="23" fillId="7" borderId="20" xfId="0" applyFont="1" applyFill="1" applyBorder="1" applyAlignment="1" applyProtection="1">
      <alignment horizontal="center" vertical="center" wrapText="1"/>
    </xf>
    <xf numFmtId="0" fontId="23" fillId="7" borderId="19" xfId="0" applyFont="1" applyFill="1" applyBorder="1" applyAlignment="1" applyProtection="1">
      <alignment horizontal="center" vertical="center" wrapText="1"/>
    </xf>
    <xf numFmtId="0" fontId="23" fillId="6" borderId="29" xfId="0" applyFont="1" applyFill="1" applyBorder="1" applyAlignment="1" applyProtection="1">
      <alignment horizontal="center" vertical="center" wrapText="1"/>
    </xf>
    <xf numFmtId="0" fontId="3" fillId="11" borderId="36" xfId="0" applyFont="1" applyFill="1" applyBorder="1" applyAlignment="1">
      <alignment horizontal="center" vertical="center"/>
    </xf>
    <xf numFmtId="0" fontId="3" fillId="11" borderId="37" xfId="0" applyFont="1" applyFill="1" applyBorder="1" applyAlignment="1">
      <alignment horizontal="center" vertical="center"/>
    </xf>
    <xf numFmtId="0" fontId="3" fillId="11" borderId="38" xfId="0" applyFont="1" applyFill="1" applyBorder="1" applyAlignment="1">
      <alignment horizontal="center" vertical="center"/>
    </xf>
    <xf numFmtId="0" fontId="31" fillId="7" borderId="18" xfId="0" applyFont="1" applyFill="1" applyBorder="1" applyAlignment="1" applyProtection="1">
      <alignment horizontal="center" vertical="center"/>
    </xf>
    <xf numFmtId="0" fontId="31" fillId="7" borderId="20" xfId="0" applyFont="1" applyFill="1" applyBorder="1" applyAlignment="1" applyProtection="1">
      <alignment horizontal="center" vertical="center"/>
    </xf>
    <xf numFmtId="0" fontId="31" fillId="7" borderId="19" xfId="0" applyFont="1" applyFill="1" applyBorder="1" applyAlignment="1" applyProtection="1">
      <alignment horizontal="center" vertical="center"/>
    </xf>
    <xf numFmtId="0" fontId="29" fillId="11" borderId="36" xfId="0" applyFont="1" applyFill="1" applyBorder="1" applyAlignment="1" applyProtection="1">
      <alignment horizontal="center" vertical="center"/>
    </xf>
    <xf numFmtId="0" fontId="29" fillId="11" borderId="37" xfId="0" applyFont="1" applyFill="1" applyBorder="1" applyAlignment="1" applyProtection="1">
      <alignment horizontal="center" vertical="center"/>
    </xf>
    <xf numFmtId="0" fontId="29" fillId="11" borderId="38" xfId="0" applyFont="1" applyFill="1" applyBorder="1" applyAlignment="1" applyProtection="1">
      <alignment horizontal="center" vertical="center"/>
    </xf>
    <xf numFmtId="0" fontId="23" fillId="10" borderId="36" xfId="0" applyFont="1" applyFill="1" applyBorder="1" applyAlignment="1" applyProtection="1">
      <alignment horizontal="center" vertical="center" wrapText="1"/>
    </xf>
    <xf numFmtId="0" fontId="23" fillId="10" borderId="37" xfId="0" applyFont="1" applyFill="1" applyBorder="1" applyAlignment="1" applyProtection="1">
      <alignment horizontal="center" vertical="center" wrapText="1"/>
    </xf>
    <xf numFmtId="0" fontId="23" fillId="10" borderId="38" xfId="0" applyFont="1" applyFill="1" applyBorder="1" applyAlignment="1" applyProtection="1">
      <alignment horizontal="center" vertical="center" wrapText="1"/>
    </xf>
    <xf numFmtId="0" fontId="25" fillId="7" borderId="36" xfId="0" applyFont="1" applyFill="1" applyBorder="1" applyAlignment="1">
      <alignment horizontal="center" vertical="center" wrapText="1"/>
    </xf>
    <xf numFmtId="0" fontId="25" fillId="7" borderId="38" xfId="0" applyFont="1" applyFill="1" applyBorder="1" applyAlignment="1">
      <alignment horizontal="center" vertical="center" wrapText="1"/>
    </xf>
    <xf numFmtId="0" fontId="23" fillId="9" borderId="36" xfId="0" applyFont="1" applyFill="1" applyBorder="1" applyAlignment="1" applyProtection="1">
      <alignment horizontal="center" vertical="center" wrapText="1"/>
    </xf>
    <xf numFmtId="0" fontId="23" fillId="9" borderId="37" xfId="0" applyFont="1" applyFill="1" applyBorder="1" applyAlignment="1" applyProtection="1">
      <alignment horizontal="center" vertical="center" wrapText="1"/>
    </xf>
    <xf numFmtId="0" fontId="23" fillId="9" borderId="38" xfId="0" applyFont="1" applyFill="1" applyBorder="1" applyAlignment="1" applyProtection="1">
      <alignment horizontal="center" vertical="center" wrapText="1"/>
    </xf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colors>
    <mruColors>
      <color rgb="FFFFCCFF"/>
      <color rgb="FFF9D5BD"/>
      <color rgb="FF00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57"/>
  <sheetViews>
    <sheetView showGridLines="0" tabSelected="1" showRuler="0" zoomScale="130" zoomScaleNormal="130" zoomScaleSheetLayoutView="100" workbookViewId="0">
      <selection activeCell="D27" sqref="D27"/>
    </sheetView>
  </sheetViews>
  <sheetFormatPr defaultColWidth="9.140625" defaultRowHeight="12.75" x14ac:dyDescent="0.2"/>
  <cols>
    <col min="1" max="1" width="9.140625" style="9"/>
    <col min="2" max="2" width="2.5703125" style="9" customWidth="1"/>
    <col min="3" max="3" width="15.28515625" style="9" customWidth="1"/>
    <col min="4" max="4" width="14.140625" style="9" customWidth="1"/>
    <col min="5" max="5" width="13.42578125" style="9" customWidth="1"/>
    <col min="6" max="6" width="12.85546875" style="9" customWidth="1"/>
    <col min="7" max="7" width="12.42578125" style="9" customWidth="1"/>
    <col min="8" max="8" width="12.85546875" style="9" customWidth="1"/>
    <col min="9" max="10" width="9.140625" style="9"/>
    <col min="11" max="11" width="9.140625" style="9" hidden="1" customWidth="1"/>
    <col min="12" max="12" width="9.140625" style="9"/>
    <col min="13" max="13" width="11.140625" style="9" bestFit="1" customWidth="1"/>
    <col min="14" max="16384" width="9.140625" style="9"/>
  </cols>
  <sheetData>
    <row r="1" spans="3:10" s="21" customFormat="1" x14ac:dyDescent="0.2">
      <c r="C1" s="57"/>
      <c r="D1" s="58"/>
      <c r="E1" s="58"/>
      <c r="F1" s="59"/>
      <c r="G1" s="60"/>
      <c r="H1" s="61"/>
    </row>
    <row r="2" spans="3:10" ht="27.6" customHeight="1" x14ac:dyDescent="0.2">
      <c r="C2" s="162" t="s">
        <v>34</v>
      </c>
      <c r="D2" s="162"/>
      <c r="E2" s="173"/>
      <c r="F2" s="174"/>
      <c r="G2" s="174"/>
      <c r="H2" s="175"/>
    </row>
    <row r="3" spans="3:10" x14ac:dyDescent="0.2">
      <c r="C3" s="62"/>
      <c r="D3" s="8"/>
      <c r="E3" s="8"/>
      <c r="F3" s="8"/>
      <c r="G3" s="21"/>
      <c r="H3" s="51"/>
    </row>
    <row r="4" spans="3:10" x14ac:dyDescent="0.2">
      <c r="C4" s="63"/>
      <c r="D4" s="45"/>
      <c r="E4" s="45"/>
      <c r="F4" s="45"/>
      <c r="G4" s="21"/>
      <c r="H4" s="51"/>
    </row>
    <row r="5" spans="3:10" s="24" customFormat="1" ht="42.95" customHeight="1" x14ac:dyDescent="0.2">
      <c r="C5" s="164" t="s">
        <v>12</v>
      </c>
      <c r="D5" s="165"/>
      <c r="E5" s="165"/>
      <c r="F5" s="165"/>
      <c r="G5" s="165"/>
      <c r="H5" s="166"/>
      <c r="I5" s="10"/>
      <c r="J5" s="10"/>
    </row>
    <row r="6" spans="3:10" s="24" customFormat="1" ht="18" customHeight="1" x14ac:dyDescent="0.2">
      <c r="C6" s="64"/>
      <c r="D6" s="48"/>
      <c r="E6" s="48"/>
      <c r="F6" s="48"/>
      <c r="G6" s="48"/>
      <c r="H6" s="65"/>
      <c r="I6" s="10"/>
      <c r="J6" s="10"/>
    </row>
    <row r="7" spans="3:10" ht="21.6" customHeight="1" x14ac:dyDescent="0.2">
      <c r="C7" s="66"/>
      <c r="D7" s="25"/>
      <c r="E7" s="25"/>
      <c r="F7" s="25"/>
      <c r="G7" s="21"/>
      <c r="H7" s="51"/>
    </row>
    <row r="8" spans="3:10" ht="25.5" x14ac:dyDescent="0.2">
      <c r="C8" s="163" t="s">
        <v>8</v>
      </c>
      <c r="D8" s="163"/>
      <c r="E8" s="3"/>
      <c r="F8" s="26" t="s">
        <v>9</v>
      </c>
      <c r="G8" s="4"/>
      <c r="H8" s="67"/>
    </row>
    <row r="9" spans="3:10" ht="12.95" customHeight="1" x14ac:dyDescent="0.2">
      <c r="C9" s="26" t="s">
        <v>10</v>
      </c>
      <c r="D9" s="178"/>
      <c r="E9" s="179"/>
      <c r="F9" s="22" t="s">
        <v>11</v>
      </c>
      <c r="G9" s="3"/>
      <c r="H9" s="51"/>
    </row>
    <row r="10" spans="3:10" x14ac:dyDescent="0.2">
      <c r="C10" s="163" t="s">
        <v>13</v>
      </c>
      <c r="D10" s="163"/>
      <c r="E10" s="180"/>
      <c r="F10" s="180"/>
      <c r="G10" s="181"/>
      <c r="H10" s="51"/>
    </row>
    <row r="11" spans="3:10" s="16" customFormat="1" ht="14.1" customHeight="1" x14ac:dyDescent="0.25">
      <c r="C11" s="68"/>
      <c r="D11" s="27"/>
      <c r="E11" s="27"/>
      <c r="F11" s="27"/>
      <c r="G11" s="27"/>
      <c r="H11" s="69"/>
      <c r="I11" s="11"/>
      <c r="J11" s="11"/>
    </row>
    <row r="12" spans="3:10" s="12" customFormat="1" x14ac:dyDescent="0.25">
      <c r="C12" s="163" t="s">
        <v>16</v>
      </c>
      <c r="D12" s="163"/>
      <c r="E12" s="5"/>
      <c r="F12" s="13"/>
      <c r="G12" s="13"/>
      <c r="H12" s="70" t="str">
        <f>+IF(E12&lt;G12,"napaka"," ")</f>
        <v xml:space="preserve"> </v>
      </c>
    </row>
    <row r="13" spans="3:10" s="13" customFormat="1" ht="12.95" customHeight="1" x14ac:dyDescent="0.25">
      <c r="C13" s="163" t="s">
        <v>14</v>
      </c>
      <c r="D13" s="163"/>
      <c r="E13" s="5"/>
      <c r="F13" s="28"/>
      <c r="G13" s="28"/>
      <c r="H13" s="72"/>
    </row>
    <row r="14" spans="3:10" s="13" customFormat="1" x14ac:dyDescent="0.25">
      <c r="C14" s="71"/>
      <c r="D14" s="28"/>
      <c r="E14" s="28"/>
      <c r="F14" s="28"/>
      <c r="G14" s="28"/>
      <c r="H14" s="72"/>
    </row>
    <row r="15" spans="3:10" s="13" customFormat="1" x14ac:dyDescent="0.25">
      <c r="C15" s="71"/>
      <c r="D15" s="28"/>
      <c r="E15" s="28"/>
      <c r="F15" s="28"/>
      <c r="G15" s="28"/>
      <c r="H15" s="72"/>
    </row>
    <row r="16" spans="3:10" s="16" customFormat="1" ht="27.95" customHeight="1" x14ac:dyDescent="0.25">
      <c r="C16" s="182" t="s">
        <v>47</v>
      </c>
      <c r="D16" s="183"/>
      <c r="E16" s="183"/>
      <c r="F16" s="183"/>
      <c r="G16" s="183"/>
      <c r="H16" s="184"/>
      <c r="I16" s="11"/>
      <c r="J16" s="11"/>
    </row>
    <row r="17" spans="3:13" s="16" customFormat="1" ht="9.9499999999999993" customHeight="1" x14ac:dyDescent="0.25">
      <c r="C17" s="68"/>
      <c r="D17" s="27"/>
      <c r="E17" s="27"/>
      <c r="F17" s="27"/>
      <c r="G17" s="27"/>
      <c r="H17" s="69"/>
      <c r="I17" s="11"/>
      <c r="J17" s="11"/>
    </row>
    <row r="18" spans="3:13" s="14" customFormat="1" ht="140.25" x14ac:dyDescent="0.25">
      <c r="C18" s="29" t="s">
        <v>14</v>
      </c>
      <c r="D18" s="30" t="s">
        <v>15</v>
      </c>
      <c r="E18" s="26" t="s">
        <v>50</v>
      </c>
      <c r="F18" s="29" t="s">
        <v>53</v>
      </c>
      <c r="G18" s="29" t="s">
        <v>54</v>
      </c>
      <c r="H18" s="29" t="s">
        <v>7</v>
      </c>
    </row>
    <row r="19" spans="3:13" s="12" customFormat="1" ht="22.5" customHeight="1" x14ac:dyDescent="0.25">
      <c r="C19" s="77">
        <f>+E13</f>
        <v>0</v>
      </c>
      <c r="D19" s="77">
        <f>+ROUND(C19*0.05,2)</f>
        <v>0</v>
      </c>
      <c r="E19" s="6"/>
      <c r="F19" s="2">
        <v>1</v>
      </c>
      <c r="G19" s="2">
        <v>0.2</v>
      </c>
      <c r="H19" s="2">
        <f>+IF(E12=0,0,ROUND((E19/E12*(C19*G19+D19*F19)),2))</f>
        <v>0</v>
      </c>
      <c r="I19" s="125"/>
    </row>
    <row r="20" spans="3:13" s="15" customFormat="1" ht="22.5" customHeight="1" x14ac:dyDescent="0.25">
      <c r="C20" s="110"/>
      <c r="D20" s="111"/>
      <c r="E20" s="111"/>
      <c r="F20" s="112" t="str">
        <f>+IF($E$19&gt;$E$12,"napaka, vpisano število delovnih dni je preseženo"," ")</f>
        <v xml:space="preserve"> </v>
      </c>
      <c r="G20" s="113"/>
      <c r="H20" s="114"/>
    </row>
    <row r="21" spans="3:13" s="15" customFormat="1" ht="11.45" customHeight="1" x14ac:dyDescent="0.25">
      <c r="C21" s="115"/>
      <c r="D21" s="116"/>
      <c r="E21" s="116"/>
      <c r="F21" s="116"/>
      <c r="G21" s="117"/>
      <c r="H21" s="118"/>
    </row>
    <row r="22" spans="3:13" s="16" customFormat="1" ht="30.95" customHeight="1" x14ac:dyDescent="0.25">
      <c r="C22" s="182" t="s">
        <v>35</v>
      </c>
      <c r="D22" s="183"/>
      <c r="E22" s="183"/>
      <c r="F22" s="183"/>
      <c r="G22" s="183"/>
      <c r="H22" s="184"/>
    </row>
    <row r="23" spans="3:13" s="16" customFormat="1" ht="11.45" customHeight="1" x14ac:dyDescent="0.25">
      <c r="C23" s="81"/>
      <c r="D23" s="31"/>
      <c r="E23" s="31"/>
      <c r="F23" s="31"/>
      <c r="G23" s="31"/>
      <c r="H23" s="73"/>
    </row>
    <row r="24" spans="3:13" s="16" customFormat="1" x14ac:dyDescent="0.25">
      <c r="C24" s="176" t="s">
        <v>28</v>
      </c>
      <c r="D24" s="176"/>
      <c r="E24" s="176"/>
      <c r="F24" s="82">
        <v>0.3</v>
      </c>
      <c r="G24" s="31"/>
      <c r="H24" s="73"/>
      <c r="I24" s="17" t="s">
        <v>21</v>
      </c>
    </row>
    <row r="25" spans="3:13" s="16" customFormat="1" ht="12.6" customHeight="1" x14ac:dyDescent="0.25">
      <c r="C25" s="68"/>
      <c r="D25" s="27"/>
      <c r="E25" s="27"/>
      <c r="F25" s="27"/>
      <c r="G25" s="27"/>
      <c r="H25" s="69"/>
      <c r="I25" s="17" t="s">
        <v>22</v>
      </c>
    </row>
    <row r="26" spans="3:13" s="7" customFormat="1" ht="118.5" x14ac:dyDescent="0.25">
      <c r="C26" s="40" t="s">
        <v>32</v>
      </c>
      <c r="D26" s="40" t="s">
        <v>33</v>
      </c>
      <c r="E26" s="40" t="s">
        <v>6</v>
      </c>
      <c r="F26" s="33" t="s">
        <v>46</v>
      </c>
      <c r="G26" s="41" t="s">
        <v>31</v>
      </c>
      <c r="H26" s="29" t="s">
        <v>7</v>
      </c>
    </row>
    <row r="27" spans="3:13" s="7" customFormat="1" ht="21.75" customHeight="1" x14ac:dyDescent="0.25">
      <c r="C27" s="76"/>
      <c r="D27" s="76"/>
      <c r="E27" s="75">
        <f>IF(D27&lt;=C27,(ROUND(IF(D27=0,0,D27/C27),2)),0)</f>
        <v>0</v>
      </c>
      <c r="F27" s="42"/>
      <c r="G27" s="43" t="s">
        <v>22</v>
      </c>
      <c r="H27" s="44">
        <f>+IF(E12=0,0,(ROUND(IF(G27="NE",F27/E12*D19*F19*F24,IF(E27&lt;F24,F27/E12*D19*F19*F24,F27/E12*D19*F19*E27)),2)))</f>
        <v>0</v>
      </c>
    </row>
    <row r="28" spans="3:13" x14ac:dyDescent="0.2">
      <c r="C28" s="119"/>
      <c r="D28" s="120"/>
      <c r="E28" s="120"/>
      <c r="F28" s="112" t="str">
        <f>+IF(F27=0," ",IF((E19+F27)&gt;E12,"napaka, število delovnih dni je preseženo"," "))</f>
        <v xml:space="preserve"> </v>
      </c>
      <c r="G28" s="60"/>
      <c r="H28" s="61"/>
      <c r="I28" s="83"/>
    </row>
    <row r="29" spans="3:13" s="18" customFormat="1" ht="23.1" customHeight="1" x14ac:dyDescent="0.2">
      <c r="C29" s="210" t="s">
        <v>19</v>
      </c>
      <c r="D29" s="211"/>
      <c r="E29" s="211"/>
      <c r="F29" s="121" t="str">
        <f>+IF(E27&gt;F24,E27,"ustrezen delež ")</f>
        <v xml:space="preserve">ustrezen delež </v>
      </c>
      <c r="G29" s="122" t="s">
        <v>20</v>
      </c>
      <c r="H29" s="123"/>
      <c r="M29" s="84"/>
    </row>
    <row r="30" spans="3:13" ht="54" customHeight="1" x14ac:dyDescent="0.2">
      <c r="C30" s="191"/>
      <c r="D30" s="192"/>
      <c r="E30" s="192"/>
      <c r="F30" s="192"/>
      <c r="G30" s="192"/>
      <c r="H30" s="193"/>
    </row>
    <row r="31" spans="3:13" s="21" customFormat="1" x14ac:dyDescent="0.2">
      <c r="C31" s="119"/>
      <c r="D31" s="120"/>
      <c r="E31" s="120"/>
      <c r="F31" s="120"/>
      <c r="G31" s="60"/>
      <c r="H31" s="61"/>
    </row>
    <row r="32" spans="3:13" s="21" customFormat="1" x14ac:dyDescent="0.2">
      <c r="C32" s="161"/>
      <c r="D32" s="32"/>
      <c r="E32" s="32"/>
      <c r="F32" s="32"/>
      <c r="H32" s="51"/>
    </row>
    <row r="33" spans="3:11" s="19" customFormat="1" ht="27" customHeight="1" x14ac:dyDescent="0.25">
      <c r="C33" s="203" t="s">
        <v>23</v>
      </c>
      <c r="D33" s="204"/>
      <c r="E33" s="204"/>
      <c r="F33" s="204"/>
      <c r="G33" s="204"/>
      <c r="H33" s="205"/>
    </row>
    <row r="34" spans="3:11" s="19" customFormat="1" ht="12.6" customHeight="1" x14ac:dyDescent="0.25">
      <c r="C34" s="49"/>
      <c r="D34" s="46"/>
      <c r="E34" s="46"/>
      <c r="F34" s="46"/>
      <c r="G34" s="46"/>
      <c r="H34" s="50"/>
    </row>
    <row r="35" spans="3:11" s="20" customFormat="1" ht="140.25" x14ac:dyDescent="0.25">
      <c r="C35" s="33" t="s">
        <v>43</v>
      </c>
      <c r="D35" s="206" t="s">
        <v>36</v>
      </c>
      <c r="E35" s="207"/>
      <c r="F35" s="29" t="s">
        <v>53</v>
      </c>
      <c r="G35" s="29" t="s">
        <v>55</v>
      </c>
      <c r="H35" s="29" t="s">
        <v>7</v>
      </c>
      <c r="K35" s="34" t="s">
        <v>21</v>
      </c>
    </row>
    <row r="36" spans="3:11" s="35" customFormat="1" ht="14.45" customHeight="1" x14ac:dyDescent="0.2">
      <c r="C36" s="156"/>
      <c r="D36" s="208" t="s">
        <v>22</v>
      </c>
      <c r="E36" s="209"/>
      <c r="F36" s="2">
        <v>1</v>
      </c>
      <c r="G36" s="2">
        <v>0.2</v>
      </c>
      <c r="H36" s="85">
        <f>+IF(E12=0,0,(ROUND(IF(D36="NE",(C36/E12*0.5*(C19*G19+D19*F19)),(C36/E12*1*(C19*G19+D19*F19))),2)))</f>
        <v>0</v>
      </c>
      <c r="K36" s="36" t="s">
        <v>22</v>
      </c>
    </row>
    <row r="37" spans="3:11" x14ac:dyDescent="0.2">
      <c r="C37" s="119"/>
      <c r="D37" s="120"/>
      <c r="E37" s="120"/>
      <c r="F37" s="124" t="str">
        <f>+IF(C36=0," ",(IF(($E$19+$F$27+$C$36)&gt;$E$12,"napaka, vpisano število delovnih dni je preseženo"," ")))</f>
        <v xml:space="preserve"> </v>
      </c>
      <c r="G37" s="60"/>
      <c r="H37" s="61"/>
    </row>
    <row r="38" spans="3:11" s="18" customFormat="1" ht="12.95" customHeight="1" x14ac:dyDescent="0.2">
      <c r="C38" s="194" t="s">
        <v>30</v>
      </c>
      <c r="D38" s="195"/>
      <c r="E38" s="195"/>
      <c r="F38" s="195"/>
      <c r="G38" s="195"/>
      <c r="H38" s="196"/>
    </row>
    <row r="39" spans="3:11" ht="53.45" customHeight="1" x14ac:dyDescent="0.2">
      <c r="C39" s="191"/>
      <c r="D39" s="192"/>
      <c r="E39" s="192"/>
      <c r="F39" s="192"/>
      <c r="G39" s="192"/>
      <c r="H39" s="193"/>
      <c r="J39" s="83"/>
    </row>
    <row r="40" spans="3:11" ht="30" customHeight="1" x14ac:dyDescent="0.2">
      <c r="C40" s="200" t="str">
        <f>+IF((E19+F27+C36)&lt;E12,"Vpisano število delovnih dni pod zaporedno št. 1, 2 in 3 je manjše od števila  delovnih dni v mesecu. Preverite pravilnost podatkov."," ")</f>
        <v xml:space="preserve"> </v>
      </c>
      <c r="D40" s="201"/>
      <c r="E40" s="201"/>
      <c r="F40" s="201"/>
      <c r="G40" s="201"/>
      <c r="H40" s="202"/>
      <c r="J40" s="74"/>
    </row>
    <row r="41" spans="3:11" x14ac:dyDescent="0.2">
      <c r="C41" s="157"/>
      <c r="D41" s="158"/>
      <c r="E41" s="158"/>
      <c r="F41" s="158"/>
      <c r="G41" s="159"/>
      <c r="H41" s="160"/>
      <c r="J41" s="74"/>
    </row>
    <row r="42" spans="3:11" ht="16.5" x14ac:dyDescent="0.2">
      <c r="C42" s="197" t="s">
        <v>17</v>
      </c>
      <c r="D42" s="198"/>
      <c r="E42" s="198"/>
      <c r="F42" s="198"/>
      <c r="G42" s="198"/>
      <c r="H42" s="199"/>
    </row>
    <row r="43" spans="3:11" x14ac:dyDescent="0.2">
      <c r="C43" s="52"/>
      <c r="D43" s="32"/>
      <c r="E43" s="32"/>
      <c r="F43" s="32"/>
      <c r="G43" s="21"/>
      <c r="H43" s="51"/>
    </row>
    <row r="44" spans="3:11" x14ac:dyDescent="0.2">
      <c r="C44" s="185" t="s">
        <v>24</v>
      </c>
      <c r="D44" s="185"/>
      <c r="E44" s="185"/>
      <c r="F44" s="78">
        <f>+H19</f>
        <v>0</v>
      </c>
      <c r="G44" s="21"/>
      <c r="H44" s="51"/>
    </row>
    <row r="45" spans="3:11" ht="12.95" customHeight="1" x14ac:dyDescent="0.2">
      <c r="C45" s="186" t="s">
        <v>25</v>
      </c>
      <c r="D45" s="186"/>
      <c r="E45" s="186"/>
      <c r="F45" s="79">
        <f>+H27</f>
        <v>0</v>
      </c>
      <c r="G45" s="21"/>
      <c r="H45" s="51"/>
    </row>
    <row r="46" spans="3:11" ht="12.95" customHeight="1" x14ac:dyDescent="0.2">
      <c r="C46" s="186" t="s">
        <v>26</v>
      </c>
      <c r="D46" s="186"/>
      <c r="E46" s="186"/>
      <c r="F46" s="79">
        <f>+H36</f>
        <v>0</v>
      </c>
      <c r="G46" s="21"/>
      <c r="H46" s="51"/>
    </row>
    <row r="47" spans="3:11" x14ac:dyDescent="0.2">
      <c r="C47" s="187" t="s">
        <v>27</v>
      </c>
      <c r="D47" s="187"/>
      <c r="E47" s="187"/>
      <c r="F47" s="80">
        <f>+F44+F45+F46</f>
        <v>0</v>
      </c>
      <c r="G47" s="21"/>
      <c r="H47" s="51"/>
    </row>
    <row r="48" spans="3:11" x14ac:dyDescent="0.2">
      <c r="C48" s="53"/>
      <c r="D48" s="21"/>
      <c r="E48" s="21"/>
      <c r="F48" s="47" t="str">
        <f>+IF($F$47&gt;($C$19*$G$19+$D$19*$F$19),"napaka v podatkih, oddaja zahtevka ni možna"," ")</f>
        <v xml:space="preserve"> </v>
      </c>
      <c r="G48" s="21"/>
      <c r="H48" s="51"/>
    </row>
    <row r="49" spans="3:8" x14ac:dyDescent="0.2">
      <c r="C49" s="54"/>
      <c r="D49" s="23"/>
      <c r="E49" s="23"/>
      <c r="F49" s="23"/>
      <c r="G49" s="21"/>
      <c r="H49" s="51"/>
    </row>
    <row r="50" spans="3:8" x14ac:dyDescent="0.2">
      <c r="C50" s="188" t="s">
        <v>2</v>
      </c>
      <c r="D50" s="189"/>
      <c r="E50" s="189"/>
      <c r="F50" s="190"/>
      <c r="G50" s="21"/>
      <c r="H50" s="51"/>
    </row>
    <row r="51" spans="3:8" x14ac:dyDescent="0.2">
      <c r="C51" s="55"/>
      <c r="D51" s="37"/>
      <c r="E51" s="37"/>
      <c r="F51" s="37"/>
      <c r="G51" s="21"/>
      <c r="H51" s="51"/>
    </row>
    <row r="52" spans="3:8" x14ac:dyDescent="0.2">
      <c r="C52" s="56" t="s">
        <v>0</v>
      </c>
      <c r="D52" s="177"/>
      <c r="E52" s="177"/>
      <c r="F52" s="38"/>
      <c r="G52" s="21"/>
      <c r="H52" s="51"/>
    </row>
    <row r="53" spans="3:8" s="21" customFormat="1" ht="14.45" customHeight="1" x14ac:dyDescent="0.2">
      <c r="C53" s="56"/>
      <c r="D53" s="39"/>
      <c r="E53" s="39"/>
      <c r="F53" s="39"/>
      <c r="H53" s="51"/>
    </row>
    <row r="54" spans="3:8" x14ac:dyDescent="0.2">
      <c r="C54" s="56" t="s">
        <v>3</v>
      </c>
      <c r="D54" s="177"/>
      <c r="E54" s="177"/>
      <c r="F54" s="38"/>
      <c r="G54" s="21"/>
      <c r="H54" s="51"/>
    </row>
    <row r="55" spans="3:8" s="21" customFormat="1" x14ac:dyDescent="0.2">
      <c r="C55" s="53"/>
      <c r="H55" s="51"/>
    </row>
    <row r="56" spans="3:8" x14ac:dyDescent="0.2">
      <c r="C56" s="170"/>
      <c r="D56" s="171"/>
      <c r="E56" s="171"/>
      <c r="F56" s="171"/>
      <c r="G56" s="171"/>
      <c r="H56" s="172"/>
    </row>
    <row r="57" spans="3:8" s="16" customFormat="1" ht="41.25" customHeight="1" x14ac:dyDescent="0.25">
      <c r="C57" s="167" t="s">
        <v>29</v>
      </c>
      <c r="D57" s="168"/>
      <c r="E57" s="168"/>
      <c r="F57" s="168"/>
      <c r="G57" s="168"/>
      <c r="H57" s="169"/>
    </row>
  </sheetData>
  <sheetProtection algorithmName="SHA-512" hashValue="S7PkyYXQW322i/4bubul7m2gUS7EpYJYnFW43pbJvF635eeGFk1RUt7BIXqTjsEN/GvXbTdzVTM9JTmfNem/AA==" saltValue="oj1p830odefeanZZ2/VxNg==" spinCount="100000" sheet="1" objects="1" scenarios="1" selectLockedCells="1"/>
  <customSheetViews>
    <customSheetView guid="{E4B44B38-654E-4C41-8FD7-F18D18239DF4}" showPageBreaks="1" showGridLines="0" fitToPage="1" printArea="1" hiddenColumns="1" showRuler="0">
      <selection activeCell="I19" sqref="I19"/>
      <pageMargins left="0.70866141732283472" right="0.70866141732283472" top="0.74803149606299213" bottom="0.74803149606299213" header="0.31496062992125984" footer="0.31496062992125984"/>
      <pageSetup paperSize="9" fitToHeight="2" orientation="portrait" r:id="rId1"/>
      <headerFooter>
        <oddHeader>&amp;CObr.zo/zi</oddHeader>
        <oddFooter>&amp;L&amp;"Arial Narrow,Navadno"&amp;8 1 Zahtevek za izplačilu sredstev na podlagi Pravilnika o metodologiji financiranja zaščitne opreme in dezinfekcije prostorov izvajalcem na področju vzgoje, izobraževanja in znanosti (Uradni list rs, št. 204/2021).</oddFooter>
      </headerFooter>
    </customSheetView>
    <customSheetView guid="{B99FDE78-A1CF-4759-8FF8-D1C16764462D}" showPageBreaks="1" showGridLines="0" showRuler="0">
      <selection activeCell="L7" sqref="L7"/>
    </customSheetView>
  </customSheetViews>
  <mergeCells count="30">
    <mergeCell ref="C30:H30"/>
    <mergeCell ref="C33:H33"/>
    <mergeCell ref="D35:E35"/>
    <mergeCell ref="D36:E36"/>
    <mergeCell ref="C22:H22"/>
    <mergeCell ref="C29:E29"/>
    <mergeCell ref="C47:E47"/>
    <mergeCell ref="C50:F50"/>
    <mergeCell ref="D52:E52"/>
    <mergeCell ref="C39:H39"/>
    <mergeCell ref="C38:H38"/>
    <mergeCell ref="C46:E46"/>
    <mergeCell ref="C42:H42"/>
    <mergeCell ref="C40:H40"/>
    <mergeCell ref="C2:D2"/>
    <mergeCell ref="C8:D8"/>
    <mergeCell ref="C5:H5"/>
    <mergeCell ref="C57:H57"/>
    <mergeCell ref="C56:H56"/>
    <mergeCell ref="C13:D13"/>
    <mergeCell ref="E2:H2"/>
    <mergeCell ref="C12:D12"/>
    <mergeCell ref="C24:E24"/>
    <mergeCell ref="D54:E54"/>
    <mergeCell ref="D9:E9"/>
    <mergeCell ref="C10:D10"/>
    <mergeCell ref="E10:G10"/>
    <mergeCell ref="C16:H16"/>
    <mergeCell ref="C44:E44"/>
    <mergeCell ref="C45:E45"/>
  </mergeCells>
  <dataValidations count="3">
    <dataValidation type="list" allowBlank="1" showInputMessage="1" showErrorMessage="1" sqref="D36">
      <formula1>$K$35:$K$36</formula1>
    </dataValidation>
    <dataValidation type="list" allowBlank="1" showInputMessage="1" showErrorMessage="1" sqref="G27">
      <formula1>$I$24:$I$25</formula1>
    </dataValidation>
    <dataValidation type="list" allowBlank="1" showInputMessage="1" showErrorMessage="1" sqref="D37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2" orientation="portrait" r:id="rId2"/>
  <headerFooter>
    <oddHeader>&amp;CObr.zo/zi</oddHeader>
  </headerFooter>
  <rowBreaks count="1" manualBreakCount="1">
    <brk id="30" min="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4"/>
  <sheetViews>
    <sheetView showGridLines="0" workbookViewId="0">
      <selection activeCell="B4" sqref="B4"/>
    </sheetView>
  </sheetViews>
  <sheetFormatPr defaultColWidth="8.7109375" defaultRowHeight="16.5" x14ac:dyDescent="0.3"/>
  <cols>
    <col min="1" max="1" width="4" style="1" customWidth="1"/>
    <col min="2" max="2" width="18.85546875" style="1" customWidth="1"/>
    <col min="3" max="3" width="7.5703125" style="1" customWidth="1"/>
    <col min="4" max="4" width="7.7109375" style="1" customWidth="1"/>
    <col min="5" max="5" width="8" style="1" customWidth="1"/>
    <col min="6" max="6" width="15.42578125" style="1" customWidth="1"/>
    <col min="7" max="7" width="11.28515625" style="1" customWidth="1"/>
    <col min="8" max="8" width="8.7109375" style="1"/>
    <col min="9" max="9" width="18.85546875" style="1" customWidth="1"/>
    <col min="10" max="10" width="15.42578125" style="1" customWidth="1"/>
    <col min="11" max="11" width="8.7109375" style="1"/>
    <col min="12" max="12" width="18.28515625" style="1" customWidth="1"/>
    <col min="13" max="16384" width="8.7109375" style="1"/>
  </cols>
  <sheetData>
    <row r="2" spans="1:19" ht="51.6" customHeight="1" x14ac:dyDescent="0.3">
      <c r="A2" s="220"/>
      <c r="B2" s="212" t="s">
        <v>37</v>
      </c>
      <c r="C2" s="214" t="s">
        <v>1</v>
      </c>
      <c r="D2" s="216" t="s">
        <v>38</v>
      </c>
      <c r="E2" s="218" t="s">
        <v>41</v>
      </c>
      <c r="F2" s="229" t="s">
        <v>39</v>
      </c>
      <c r="G2" s="230"/>
      <c r="H2" s="231" t="s">
        <v>40</v>
      </c>
      <c r="I2" s="232"/>
      <c r="J2" s="232"/>
      <c r="K2" s="233"/>
      <c r="L2" s="223" t="s">
        <v>45</v>
      </c>
      <c r="M2" s="224"/>
      <c r="N2" s="224"/>
      <c r="O2" s="225"/>
      <c r="P2" s="226" t="s">
        <v>17</v>
      </c>
      <c r="Q2" s="227"/>
      <c r="R2" s="227"/>
      <c r="S2" s="228"/>
    </row>
    <row r="3" spans="1:19" s="86" customFormat="1" ht="81" x14ac:dyDescent="0.25">
      <c r="A3" s="220"/>
      <c r="B3" s="213"/>
      <c r="C3" s="215"/>
      <c r="D3" s="217"/>
      <c r="E3" s="219"/>
      <c r="F3" s="96" t="s">
        <v>18</v>
      </c>
      <c r="G3" s="97" t="s">
        <v>7</v>
      </c>
      <c r="H3" s="98" t="s">
        <v>6</v>
      </c>
      <c r="I3" s="99" t="s">
        <v>42</v>
      </c>
      <c r="J3" s="99" t="s">
        <v>31</v>
      </c>
      <c r="K3" s="100" t="s">
        <v>7</v>
      </c>
      <c r="L3" s="96" t="s">
        <v>43</v>
      </c>
      <c r="M3" s="234" t="s">
        <v>36</v>
      </c>
      <c r="N3" s="234"/>
      <c r="O3" s="101" t="s">
        <v>7</v>
      </c>
      <c r="P3" s="102" t="s">
        <v>24</v>
      </c>
      <c r="Q3" s="103" t="s">
        <v>25</v>
      </c>
      <c r="R3" s="103" t="s">
        <v>26</v>
      </c>
      <c r="S3" s="104" t="s">
        <v>44</v>
      </c>
    </row>
    <row r="4" spans="1:19" ht="43.5" customHeight="1" x14ac:dyDescent="0.3">
      <c r="B4" s="87">
        <f>+Obrazec!E2</f>
        <v>0</v>
      </c>
      <c r="C4" s="88">
        <f>+Obrazec!E8</f>
        <v>0</v>
      </c>
      <c r="D4" s="89">
        <f>+Obrazec!C19</f>
        <v>0</v>
      </c>
      <c r="E4" s="90">
        <f>+Obrazec!D19</f>
        <v>0</v>
      </c>
      <c r="F4" s="91">
        <f>+Obrazec!E19</f>
        <v>0</v>
      </c>
      <c r="G4" s="109">
        <f>+Obrazec!H19</f>
        <v>0</v>
      </c>
      <c r="H4" s="92">
        <f>+Obrazec!E27</f>
        <v>0</v>
      </c>
      <c r="I4" s="93">
        <f>+Obrazec!F27</f>
        <v>0</v>
      </c>
      <c r="J4" s="94" t="str">
        <f>+Obrazec!G27</f>
        <v>NE</v>
      </c>
      <c r="K4" s="107">
        <f>+Obrazec!H27</f>
        <v>0</v>
      </c>
      <c r="L4" s="95">
        <f>+Obrazec!C36</f>
        <v>0</v>
      </c>
      <c r="M4" s="221" t="str">
        <f>+Obrazec!D36</f>
        <v>NE</v>
      </c>
      <c r="N4" s="222"/>
      <c r="O4" s="108">
        <f>+Obrazec!H36</f>
        <v>0</v>
      </c>
      <c r="P4" s="105">
        <f>+Obrazec!F44</f>
        <v>0</v>
      </c>
      <c r="Q4" s="106">
        <f>+Obrazec!F45</f>
        <v>0</v>
      </c>
      <c r="R4" s="106">
        <f>+Obrazec!F46</f>
        <v>0</v>
      </c>
      <c r="S4" s="107">
        <f>+Obrazec!F47</f>
        <v>0</v>
      </c>
    </row>
  </sheetData>
  <mergeCells count="11">
    <mergeCell ref="M4:N4"/>
    <mergeCell ref="L2:O2"/>
    <mergeCell ref="P2:S2"/>
    <mergeCell ref="F2:G2"/>
    <mergeCell ref="H2:K2"/>
    <mergeCell ref="M3:N3"/>
    <mergeCell ref="B2:B3"/>
    <mergeCell ref="C2:C3"/>
    <mergeCell ref="D2:D3"/>
    <mergeCell ref="E2:E3"/>
    <mergeCell ref="A2:A3"/>
  </mergeCells>
  <pageMargins left="0.70866141732283472" right="0.70866141732283472" top="0.74803149606299213" bottom="0.74803149606299213" header="0.31496062992125984" footer="0.31496062992125984"/>
  <pageSetup paperSize="9" fitToWidth="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W3"/>
  <sheetViews>
    <sheetView showGridLines="0" zoomScaleNormal="100" workbookViewId="0">
      <selection activeCell="C3" sqref="C3"/>
    </sheetView>
  </sheetViews>
  <sheetFormatPr defaultColWidth="8.85546875" defaultRowHeight="16.5" x14ac:dyDescent="0.3"/>
  <cols>
    <col min="1" max="1" width="2.140625" style="1" customWidth="1"/>
    <col min="2" max="2" width="15.28515625" style="1" customWidth="1"/>
    <col min="3" max="3" width="8.5703125" style="1" customWidth="1"/>
    <col min="4" max="4" width="8.7109375" style="1" customWidth="1"/>
    <col min="5" max="5" width="9.85546875" style="1" customWidth="1"/>
    <col min="6" max="6" width="9.28515625" style="1" customWidth="1"/>
    <col min="7" max="7" width="12.28515625" style="1" customWidth="1"/>
    <col min="8" max="8" width="10.42578125" style="1" customWidth="1"/>
    <col min="9" max="12" width="8.85546875" style="1"/>
    <col min="13" max="13" width="10.7109375" style="1" customWidth="1"/>
    <col min="14" max="15" width="8.85546875" style="1"/>
    <col min="16" max="16" width="8.42578125" style="1" customWidth="1"/>
    <col min="17" max="17" width="7.5703125" style="1" customWidth="1"/>
    <col min="18" max="18" width="7.85546875" style="1" customWidth="1"/>
    <col min="19" max="19" width="10.28515625" style="1" customWidth="1"/>
    <col min="20" max="16384" width="8.85546875" style="1"/>
  </cols>
  <sheetData>
    <row r="1" spans="2:23" ht="98.45" customHeight="1" x14ac:dyDescent="0.3">
      <c r="B1" s="235" t="s">
        <v>51</v>
      </c>
      <c r="C1" s="236"/>
      <c r="D1" s="236"/>
      <c r="E1" s="236"/>
      <c r="F1" s="237"/>
      <c r="G1" s="247" t="s">
        <v>48</v>
      </c>
      <c r="H1" s="248"/>
      <c r="I1" s="249" t="s">
        <v>40</v>
      </c>
      <c r="J1" s="250"/>
      <c r="K1" s="250"/>
      <c r="L1" s="251"/>
      <c r="M1" s="244" t="s">
        <v>45</v>
      </c>
      <c r="N1" s="245"/>
      <c r="O1" s="246"/>
      <c r="P1" s="238" t="s">
        <v>17</v>
      </c>
      <c r="Q1" s="239"/>
      <c r="R1" s="239"/>
      <c r="S1" s="240"/>
      <c r="T1" s="241" t="s">
        <v>49</v>
      </c>
      <c r="U1" s="242"/>
      <c r="V1" s="242"/>
      <c r="W1" s="243"/>
    </row>
    <row r="2" spans="2:23" s="126" customFormat="1" ht="150" customHeight="1" x14ac:dyDescent="0.25">
      <c r="B2" s="141" t="s">
        <v>4</v>
      </c>
      <c r="C2" s="142" t="s">
        <v>5</v>
      </c>
      <c r="D2" s="143" t="s">
        <v>52</v>
      </c>
      <c r="E2" s="143" t="s">
        <v>14</v>
      </c>
      <c r="F2" s="144" t="s">
        <v>15</v>
      </c>
      <c r="G2" s="145" t="s">
        <v>18</v>
      </c>
      <c r="H2" s="146" t="s">
        <v>7</v>
      </c>
      <c r="I2" s="147" t="s">
        <v>6</v>
      </c>
      <c r="J2" s="148" t="s">
        <v>46</v>
      </c>
      <c r="K2" s="148" t="s">
        <v>31</v>
      </c>
      <c r="L2" s="146" t="s">
        <v>7</v>
      </c>
      <c r="M2" s="145" t="s">
        <v>43</v>
      </c>
      <c r="N2" s="155" t="s">
        <v>36</v>
      </c>
      <c r="O2" s="146" t="s">
        <v>7</v>
      </c>
      <c r="P2" s="149" t="s">
        <v>24</v>
      </c>
      <c r="Q2" s="143" t="s">
        <v>25</v>
      </c>
      <c r="R2" s="143" t="s">
        <v>26</v>
      </c>
      <c r="S2" s="150" t="s">
        <v>27</v>
      </c>
      <c r="T2" s="151" t="s">
        <v>24</v>
      </c>
      <c r="U2" s="152" t="s">
        <v>25</v>
      </c>
      <c r="V2" s="152" t="s">
        <v>26</v>
      </c>
      <c r="W2" s="153" t="s">
        <v>27</v>
      </c>
    </row>
    <row r="3" spans="2:23" s="127" customFormat="1" ht="111.95" customHeight="1" x14ac:dyDescent="0.25">
      <c r="B3" s="128">
        <f>Obrazec!E2</f>
        <v>0</v>
      </c>
      <c r="C3" s="129">
        <f>+Obrazec!E8</f>
        <v>0</v>
      </c>
      <c r="D3" s="130">
        <v>21</v>
      </c>
      <c r="E3" s="130">
        <v>256</v>
      </c>
      <c r="F3" s="133">
        <v>12.8</v>
      </c>
      <c r="G3" s="134">
        <f>+Obrazec!E19</f>
        <v>0</v>
      </c>
      <c r="H3" s="138">
        <f>+Obrazec!H19</f>
        <v>0</v>
      </c>
      <c r="I3" s="135">
        <f>+Obrazec!E27</f>
        <v>0</v>
      </c>
      <c r="J3" s="130">
        <f>+Obrazec!F27</f>
        <v>0</v>
      </c>
      <c r="K3" s="130" t="str">
        <f>+Obrazec!G27</f>
        <v>NE</v>
      </c>
      <c r="L3" s="138">
        <f>+Obrazec!H27</f>
        <v>0</v>
      </c>
      <c r="M3" s="136">
        <f>+Obrazec!C36</f>
        <v>0</v>
      </c>
      <c r="N3" s="154" t="str">
        <f>+Obrazec!D36</f>
        <v>NE</v>
      </c>
      <c r="O3" s="138">
        <f>+Obrazec!H36</f>
        <v>0</v>
      </c>
      <c r="P3" s="139">
        <f>+Obrazec!F44</f>
        <v>0</v>
      </c>
      <c r="Q3" s="140">
        <f>+Obrazec!F45</f>
        <v>0</v>
      </c>
      <c r="R3" s="140">
        <f>+Obrazec!F46</f>
        <v>0</v>
      </c>
      <c r="S3" s="138">
        <f>+Obrazec!F47</f>
        <v>0</v>
      </c>
      <c r="T3" s="137" t="str">
        <f>+Obrazec!F20</f>
        <v xml:space="preserve"> </v>
      </c>
      <c r="U3" s="132" t="str">
        <f>+Obrazec!F28</f>
        <v xml:space="preserve"> </v>
      </c>
      <c r="V3" s="132" t="str">
        <f>+Obrazec!F37</f>
        <v xml:space="preserve"> </v>
      </c>
      <c r="W3" s="131" t="str">
        <f>+Obrazec!F48</f>
        <v xml:space="preserve"> </v>
      </c>
    </row>
  </sheetData>
  <customSheetViews>
    <customSheetView guid="{E4B44B38-654E-4C41-8FD7-F18D18239DF4}" showGridLines="0" fitToPage="1" state="hidden">
      <selection activeCell="C3" sqref="C3"/>
      <pageMargins left="0.70866141732283472" right="0.70866141732283472" top="0.74803149606299213" bottom="0.74803149606299213" header="0.31496062992125984" footer="0.31496062992125984"/>
      <pageSetup paperSize="9" scale="90" fitToWidth="2" orientation="landscape" verticalDpi="0" r:id="rId1"/>
    </customSheetView>
    <customSheetView guid="{B99FDE78-A1CF-4759-8FF8-D1C16764462D}" showGridLines="0" state="hidden">
      <selection activeCell="C3" sqref="C3"/>
    </customSheetView>
  </customSheetViews>
  <mergeCells count="6">
    <mergeCell ref="B1:F1"/>
    <mergeCell ref="P1:S1"/>
    <mergeCell ref="T1:W1"/>
    <mergeCell ref="M1:O1"/>
    <mergeCell ref="G1:H1"/>
    <mergeCell ref="I1:L1"/>
  </mergeCells>
  <pageMargins left="0.70866141732283472" right="0.70866141732283472" top="0.74803149606299213" bottom="0.74803149606299213" header="0.31496062992125984" footer="0.31496062992125984"/>
  <pageSetup paperSize="9" fitToWidth="2" fitToHeight="3" orientation="landscape" verticalDpi="0" r:id="rId2"/>
  <colBreaks count="1" manualBreakCount="1">
    <brk id="12" max="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5</vt:i4>
      </vt:variant>
    </vt:vector>
  </HeadingPairs>
  <TitlesOfParts>
    <vt:vector size="8" baseType="lpstr">
      <vt:lpstr>Obrazec</vt:lpstr>
      <vt:lpstr>Povzetek obrazca</vt:lpstr>
      <vt:lpstr>POVZETEK</vt:lpstr>
      <vt:lpstr>Obrazec!Področje_tiskanja</vt:lpstr>
      <vt:lpstr>POVZETEK!Področje_tiskanja</vt:lpstr>
      <vt:lpstr>'Povzetek obrazca'!Področje_tiskanja</vt:lpstr>
      <vt:lpstr>POVZETEK!Tiskanje_naslovov</vt:lpstr>
      <vt:lpstr>'Povzetek obrazca'!Tiskanje_naslovov</vt:lpstr>
    </vt:vector>
  </TitlesOfParts>
  <Company>MFRS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Andreja Vene</cp:lastModifiedBy>
  <cp:lastPrinted>2022-01-19T15:39:45Z</cp:lastPrinted>
  <dcterms:created xsi:type="dcterms:W3CDTF">2020-04-16T12:40:06Z</dcterms:created>
  <dcterms:modified xsi:type="dcterms:W3CDTF">2022-06-02T09:43:12Z</dcterms:modified>
</cp:coreProperties>
</file>