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ektorZaIzobrazevanjeOdraslih\22. ESS 2021-2027\Finančna pismenost\04 Javni razpis s prilogami\"/>
    </mc:Choice>
  </mc:AlternateContent>
  <xr:revisionPtr revIDLastSave="0" documentId="13_ncr:1_{68E7B16D-3BF0-45EA-9928-45713722A8AB}" xr6:coauthVersionLast="47" xr6:coauthVersionMax="47" xr10:uidLastSave="{00000000-0000-0000-0000-000000000000}"/>
  <bookViews>
    <workbookView xWindow="28680" yWindow="180" windowWidth="25440" windowHeight="15390" tabRatio="500" firstSheet="1" activeTab="1" xr2:uid="{00000000-000D-0000-FFFF-FFFF00000000}"/>
  </bookViews>
  <sheets>
    <sheet name="List1" sheetId="1" state="hidden" r:id="rId1"/>
    <sheet name="programi" sheetId="2" r:id="rId2"/>
    <sheet name="izpiti" sheetId="3" state="hidden" r:id="rId3"/>
    <sheet name="oznake" sheetId="4" r:id="rId4"/>
  </sheets>
  <definedNames>
    <definedName name="__Fieldmark__102_1793309889" localSheetId="1">programi!$E$154</definedName>
    <definedName name="__Fieldmark__98_1793309889" localSheetId="1">programi!$D$154</definedName>
    <definedName name="_Hlk145354304" localSheetId="3">oznake!$C$30</definedName>
    <definedName name="_xlnm.Print_Area" localSheetId="0">List1!$A$1:$I$101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5" i="2" l="1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04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5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G52" i="2"/>
  <c r="D12" i="2"/>
  <c r="D13" i="2"/>
  <c r="D14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12" i="2"/>
  <c r="D104" i="2" l="1"/>
  <c r="F14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12" i="2"/>
  <c r="K12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F99" i="2" l="1"/>
  <c r="G100" i="2" s="1"/>
  <c r="F144" i="2"/>
  <c r="G145" i="2" s="1"/>
  <c r="F52" i="2"/>
  <c r="G53" i="2" s="1"/>
  <c r="J12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G150" i="2" l="1"/>
  <c r="H144" i="2"/>
  <c r="J145" i="2" s="1"/>
  <c r="H99" i="2"/>
  <c r="J100" i="2" s="1"/>
  <c r="H52" i="2"/>
  <c r="J53" i="2" s="1"/>
  <c r="I99" i="2"/>
  <c r="G99" i="2"/>
  <c r="E99" i="2"/>
  <c r="J150" i="2" l="1"/>
  <c r="K234" i="3"/>
  <c r="G234" i="3"/>
  <c r="F234" i="3"/>
  <c r="E234" i="3"/>
  <c r="N233" i="3"/>
  <c r="M233" i="3"/>
  <c r="I233" i="3"/>
  <c r="J233" i="3" s="1"/>
  <c r="L233" i="3" s="1"/>
  <c r="H233" i="3"/>
  <c r="N232" i="3"/>
  <c r="M232" i="3"/>
  <c r="I232" i="3"/>
  <c r="J232" i="3" s="1"/>
  <c r="L232" i="3" s="1"/>
  <c r="H232" i="3"/>
  <c r="N231" i="3"/>
  <c r="M231" i="3"/>
  <c r="I231" i="3"/>
  <c r="J231" i="3" s="1"/>
  <c r="L231" i="3" s="1"/>
  <c r="H231" i="3"/>
  <c r="N230" i="3"/>
  <c r="M230" i="3"/>
  <c r="I230" i="3"/>
  <c r="J230" i="3" s="1"/>
  <c r="L230" i="3" s="1"/>
  <c r="H230" i="3"/>
  <c r="N229" i="3"/>
  <c r="M229" i="3"/>
  <c r="I229" i="3"/>
  <c r="J229" i="3" s="1"/>
  <c r="L229" i="3" s="1"/>
  <c r="H229" i="3"/>
  <c r="N228" i="3"/>
  <c r="M228" i="3"/>
  <c r="I228" i="3"/>
  <c r="J228" i="3" s="1"/>
  <c r="L228" i="3" s="1"/>
  <c r="H228" i="3"/>
  <c r="N227" i="3"/>
  <c r="M227" i="3"/>
  <c r="I227" i="3"/>
  <c r="J227" i="3" s="1"/>
  <c r="L227" i="3" s="1"/>
  <c r="H227" i="3"/>
  <c r="N226" i="3"/>
  <c r="M226" i="3"/>
  <c r="I226" i="3"/>
  <c r="J226" i="3" s="1"/>
  <c r="L226" i="3" s="1"/>
  <c r="H226" i="3"/>
  <c r="N225" i="3"/>
  <c r="M225" i="3"/>
  <c r="I225" i="3"/>
  <c r="J225" i="3" s="1"/>
  <c r="L225" i="3" s="1"/>
  <c r="H225" i="3"/>
  <c r="N224" i="3"/>
  <c r="M224" i="3"/>
  <c r="I224" i="3"/>
  <c r="J224" i="3" s="1"/>
  <c r="L224" i="3" s="1"/>
  <c r="H224" i="3"/>
  <c r="N223" i="3"/>
  <c r="M223" i="3"/>
  <c r="I223" i="3"/>
  <c r="J223" i="3" s="1"/>
  <c r="L223" i="3" s="1"/>
  <c r="H223" i="3"/>
  <c r="N222" i="3"/>
  <c r="M222" i="3"/>
  <c r="I222" i="3"/>
  <c r="J222" i="3" s="1"/>
  <c r="L222" i="3" s="1"/>
  <c r="H222" i="3"/>
  <c r="N221" i="3"/>
  <c r="M221" i="3"/>
  <c r="I221" i="3"/>
  <c r="J221" i="3" s="1"/>
  <c r="L221" i="3" s="1"/>
  <c r="H221" i="3"/>
  <c r="N220" i="3"/>
  <c r="M220" i="3"/>
  <c r="I220" i="3"/>
  <c r="J220" i="3" s="1"/>
  <c r="L220" i="3" s="1"/>
  <c r="H220" i="3"/>
  <c r="N219" i="3"/>
  <c r="M219" i="3"/>
  <c r="L219" i="3"/>
  <c r="I219" i="3"/>
  <c r="J219" i="3" s="1"/>
  <c r="H219" i="3"/>
  <c r="N218" i="3"/>
  <c r="M218" i="3"/>
  <c r="I218" i="3"/>
  <c r="J218" i="3" s="1"/>
  <c r="L218" i="3" s="1"/>
  <c r="H218" i="3"/>
  <c r="N217" i="3"/>
  <c r="M217" i="3"/>
  <c r="I217" i="3"/>
  <c r="J217" i="3" s="1"/>
  <c r="L217" i="3" s="1"/>
  <c r="H217" i="3"/>
  <c r="N216" i="3"/>
  <c r="M216" i="3"/>
  <c r="I216" i="3"/>
  <c r="J216" i="3" s="1"/>
  <c r="L216" i="3" s="1"/>
  <c r="H216" i="3"/>
  <c r="N215" i="3"/>
  <c r="M215" i="3"/>
  <c r="I215" i="3"/>
  <c r="J215" i="3" s="1"/>
  <c r="L215" i="3" s="1"/>
  <c r="H215" i="3"/>
  <c r="N214" i="3"/>
  <c r="M214" i="3"/>
  <c r="I214" i="3"/>
  <c r="J214" i="3" s="1"/>
  <c r="L214" i="3" s="1"/>
  <c r="H214" i="3"/>
  <c r="N213" i="3"/>
  <c r="M213" i="3"/>
  <c r="I213" i="3"/>
  <c r="J213" i="3" s="1"/>
  <c r="L213" i="3" s="1"/>
  <c r="H213" i="3"/>
  <c r="N212" i="3"/>
  <c r="M212" i="3"/>
  <c r="I212" i="3"/>
  <c r="J212" i="3" s="1"/>
  <c r="L212" i="3" s="1"/>
  <c r="H212" i="3"/>
  <c r="N211" i="3"/>
  <c r="M211" i="3"/>
  <c r="I211" i="3"/>
  <c r="J211" i="3" s="1"/>
  <c r="L211" i="3" s="1"/>
  <c r="H211" i="3"/>
  <c r="N210" i="3"/>
  <c r="M210" i="3"/>
  <c r="I210" i="3"/>
  <c r="J210" i="3" s="1"/>
  <c r="L210" i="3" s="1"/>
  <c r="H210" i="3"/>
  <c r="N209" i="3"/>
  <c r="M209" i="3"/>
  <c r="I209" i="3"/>
  <c r="J209" i="3" s="1"/>
  <c r="L209" i="3" s="1"/>
  <c r="H209" i="3"/>
  <c r="N208" i="3"/>
  <c r="M208" i="3"/>
  <c r="I208" i="3"/>
  <c r="J208" i="3" s="1"/>
  <c r="L208" i="3" s="1"/>
  <c r="H208" i="3"/>
  <c r="N207" i="3"/>
  <c r="M207" i="3"/>
  <c r="I207" i="3"/>
  <c r="J207" i="3" s="1"/>
  <c r="L207" i="3" s="1"/>
  <c r="H207" i="3"/>
  <c r="N206" i="3"/>
  <c r="M206" i="3"/>
  <c r="I206" i="3"/>
  <c r="J206" i="3" s="1"/>
  <c r="L206" i="3" s="1"/>
  <c r="H206" i="3"/>
  <c r="N205" i="3"/>
  <c r="M205" i="3"/>
  <c r="I205" i="3"/>
  <c r="J205" i="3" s="1"/>
  <c r="L205" i="3" s="1"/>
  <c r="H205" i="3"/>
  <c r="N204" i="3"/>
  <c r="M204" i="3"/>
  <c r="I204" i="3"/>
  <c r="J204" i="3" s="1"/>
  <c r="L204" i="3" s="1"/>
  <c r="H204" i="3"/>
  <c r="N203" i="3"/>
  <c r="M203" i="3"/>
  <c r="I203" i="3"/>
  <c r="J203" i="3" s="1"/>
  <c r="L203" i="3" s="1"/>
  <c r="H203" i="3"/>
  <c r="N202" i="3"/>
  <c r="M202" i="3"/>
  <c r="I202" i="3"/>
  <c r="J202" i="3" s="1"/>
  <c r="L202" i="3" s="1"/>
  <c r="H202" i="3"/>
  <c r="N201" i="3"/>
  <c r="M201" i="3"/>
  <c r="I201" i="3"/>
  <c r="J201" i="3" s="1"/>
  <c r="L201" i="3" s="1"/>
  <c r="H201" i="3"/>
  <c r="N200" i="3"/>
  <c r="M200" i="3"/>
  <c r="I200" i="3"/>
  <c r="J200" i="3" s="1"/>
  <c r="L200" i="3" s="1"/>
  <c r="H200" i="3"/>
  <c r="N199" i="3"/>
  <c r="M199" i="3"/>
  <c r="I199" i="3"/>
  <c r="J199" i="3" s="1"/>
  <c r="L199" i="3" s="1"/>
  <c r="H199" i="3"/>
  <c r="N198" i="3"/>
  <c r="M198" i="3"/>
  <c r="I198" i="3"/>
  <c r="J198" i="3" s="1"/>
  <c r="L198" i="3" s="1"/>
  <c r="H198" i="3"/>
  <c r="N197" i="3"/>
  <c r="M197" i="3"/>
  <c r="I197" i="3"/>
  <c r="J197" i="3" s="1"/>
  <c r="L197" i="3" s="1"/>
  <c r="H197" i="3"/>
  <c r="N196" i="3"/>
  <c r="M196" i="3"/>
  <c r="I196" i="3"/>
  <c r="J196" i="3" s="1"/>
  <c r="L196" i="3" s="1"/>
  <c r="H196" i="3"/>
  <c r="N195" i="3"/>
  <c r="M195" i="3"/>
  <c r="I195" i="3"/>
  <c r="J195" i="3" s="1"/>
  <c r="L195" i="3" s="1"/>
  <c r="H195" i="3"/>
  <c r="N194" i="3"/>
  <c r="M194" i="3"/>
  <c r="I194" i="3"/>
  <c r="J194" i="3" s="1"/>
  <c r="H194" i="3"/>
  <c r="K188" i="3"/>
  <c r="G188" i="3"/>
  <c r="F188" i="3"/>
  <c r="E188" i="3"/>
  <c r="N187" i="3"/>
  <c r="M187" i="3"/>
  <c r="I187" i="3"/>
  <c r="J187" i="3" s="1"/>
  <c r="L187" i="3" s="1"/>
  <c r="H187" i="3"/>
  <c r="N186" i="3"/>
  <c r="M186" i="3"/>
  <c r="I186" i="3"/>
  <c r="J186" i="3" s="1"/>
  <c r="L186" i="3" s="1"/>
  <c r="H186" i="3"/>
  <c r="N185" i="3"/>
  <c r="M185" i="3"/>
  <c r="I185" i="3"/>
  <c r="J185" i="3" s="1"/>
  <c r="L185" i="3" s="1"/>
  <c r="H185" i="3"/>
  <c r="N184" i="3"/>
  <c r="M184" i="3"/>
  <c r="I184" i="3"/>
  <c r="J184" i="3" s="1"/>
  <c r="L184" i="3" s="1"/>
  <c r="H184" i="3"/>
  <c r="N183" i="3"/>
  <c r="M183" i="3"/>
  <c r="I183" i="3"/>
  <c r="J183" i="3" s="1"/>
  <c r="L183" i="3" s="1"/>
  <c r="H183" i="3"/>
  <c r="N182" i="3"/>
  <c r="M182" i="3"/>
  <c r="I182" i="3"/>
  <c r="J182" i="3" s="1"/>
  <c r="L182" i="3" s="1"/>
  <c r="H182" i="3"/>
  <c r="N181" i="3"/>
  <c r="M181" i="3"/>
  <c r="I181" i="3"/>
  <c r="J181" i="3" s="1"/>
  <c r="L181" i="3" s="1"/>
  <c r="H181" i="3"/>
  <c r="N180" i="3"/>
  <c r="M180" i="3"/>
  <c r="I180" i="3"/>
  <c r="J180" i="3" s="1"/>
  <c r="L180" i="3" s="1"/>
  <c r="H180" i="3"/>
  <c r="N179" i="3"/>
  <c r="M179" i="3"/>
  <c r="J179" i="3"/>
  <c r="L179" i="3" s="1"/>
  <c r="I179" i="3"/>
  <c r="H179" i="3"/>
  <c r="N178" i="3"/>
  <c r="M178" i="3"/>
  <c r="I178" i="3"/>
  <c r="J178" i="3" s="1"/>
  <c r="L178" i="3" s="1"/>
  <c r="H178" i="3"/>
  <c r="N177" i="3"/>
  <c r="M177" i="3"/>
  <c r="I177" i="3"/>
  <c r="J177" i="3" s="1"/>
  <c r="L177" i="3" s="1"/>
  <c r="H177" i="3"/>
  <c r="N176" i="3"/>
  <c r="M176" i="3"/>
  <c r="I176" i="3"/>
  <c r="J176" i="3" s="1"/>
  <c r="L176" i="3" s="1"/>
  <c r="H176" i="3"/>
  <c r="N175" i="3"/>
  <c r="M175" i="3"/>
  <c r="I175" i="3"/>
  <c r="J175" i="3" s="1"/>
  <c r="L175" i="3" s="1"/>
  <c r="H175" i="3"/>
  <c r="N174" i="3"/>
  <c r="M174" i="3"/>
  <c r="I174" i="3"/>
  <c r="J174" i="3" s="1"/>
  <c r="L174" i="3" s="1"/>
  <c r="H174" i="3"/>
  <c r="N173" i="3"/>
  <c r="M173" i="3"/>
  <c r="I173" i="3"/>
  <c r="J173" i="3" s="1"/>
  <c r="L173" i="3" s="1"/>
  <c r="H173" i="3"/>
  <c r="N172" i="3"/>
  <c r="M172" i="3"/>
  <c r="I172" i="3"/>
  <c r="J172" i="3" s="1"/>
  <c r="L172" i="3" s="1"/>
  <c r="H172" i="3"/>
  <c r="N171" i="3"/>
  <c r="M171" i="3"/>
  <c r="I171" i="3"/>
  <c r="J171" i="3" s="1"/>
  <c r="L171" i="3" s="1"/>
  <c r="H171" i="3"/>
  <c r="N170" i="3"/>
  <c r="M170" i="3"/>
  <c r="I170" i="3"/>
  <c r="J170" i="3" s="1"/>
  <c r="L170" i="3" s="1"/>
  <c r="H170" i="3"/>
  <c r="N169" i="3"/>
  <c r="M169" i="3"/>
  <c r="I169" i="3"/>
  <c r="J169" i="3" s="1"/>
  <c r="L169" i="3" s="1"/>
  <c r="H169" i="3"/>
  <c r="N168" i="3"/>
  <c r="M168" i="3"/>
  <c r="I168" i="3"/>
  <c r="J168" i="3" s="1"/>
  <c r="L168" i="3" s="1"/>
  <c r="H168" i="3"/>
  <c r="N167" i="3"/>
  <c r="M167" i="3"/>
  <c r="J167" i="3"/>
  <c r="L167" i="3" s="1"/>
  <c r="I167" i="3"/>
  <c r="H167" i="3"/>
  <c r="N166" i="3"/>
  <c r="M166" i="3"/>
  <c r="I166" i="3"/>
  <c r="J166" i="3" s="1"/>
  <c r="L166" i="3" s="1"/>
  <c r="H166" i="3"/>
  <c r="N165" i="3"/>
  <c r="M165" i="3"/>
  <c r="I165" i="3"/>
  <c r="J165" i="3" s="1"/>
  <c r="L165" i="3" s="1"/>
  <c r="H165" i="3"/>
  <c r="N164" i="3"/>
  <c r="M164" i="3"/>
  <c r="I164" i="3"/>
  <c r="J164" i="3" s="1"/>
  <c r="L164" i="3" s="1"/>
  <c r="H164" i="3"/>
  <c r="N163" i="3"/>
  <c r="M163" i="3"/>
  <c r="I163" i="3"/>
  <c r="J163" i="3" s="1"/>
  <c r="L163" i="3" s="1"/>
  <c r="H163" i="3"/>
  <c r="N162" i="3"/>
  <c r="M162" i="3"/>
  <c r="I162" i="3"/>
  <c r="J162" i="3" s="1"/>
  <c r="L162" i="3" s="1"/>
  <c r="H162" i="3"/>
  <c r="N161" i="3"/>
  <c r="M161" i="3"/>
  <c r="I161" i="3"/>
  <c r="J161" i="3" s="1"/>
  <c r="L161" i="3" s="1"/>
  <c r="H161" i="3"/>
  <c r="N160" i="3"/>
  <c r="M160" i="3"/>
  <c r="I160" i="3"/>
  <c r="J160" i="3" s="1"/>
  <c r="L160" i="3" s="1"/>
  <c r="H160" i="3"/>
  <c r="N159" i="3"/>
  <c r="M159" i="3"/>
  <c r="I159" i="3"/>
  <c r="J159" i="3" s="1"/>
  <c r="L159" i="3" s="1"/>
  <c r="H159" i="3"/>
  <c r="N158" i="3"/>
  <c r="M158" i="3"/>
  <c r="I158" i="3"/>
  <c r="J158" i="3" s="1"/>
  <c r="L158" i="3" s="1"/>
  <c r="H158" i="3"/>
  <c r="N157" i="3"/>
  <c r="M157" i="3"/>
  <c r="I157" i="3"/>
  <c r="J157" i="3" s="1"/>
  <c r="L157" i="3" s="1"/>
  <c r="H157" i="3"/>
  <c r="N156" i="3"/>
  <c r="M156" i="3"/>
  <c r="I156" i="3"/>
  <c r="J156" i="3" s="1"/>
  <c r="L156" i="3" s="1"/>
  <c r="H156" i="3"/>
  <c r="N155" i="3"/>
  <c r="M155" i="3"/>
  <c r="I155" i="3"/>
  <c r="J155" i="3" s="1"/>
  <c r="L155" i="3" s="1"/>
  <c r="H155" i="3"/>
  <c r="N154" i="3"/>
  <c r="M154" i="3"/>
  <c r="I154" i="3"/>
  <c r="J154" i="3" s="1"/>
  <c r="L154" i="3" s="1"/>
  <c r="H154" i="3"/>
  <c r="N153" i="3"/>
  <c r="M153" i="3"/>
  <c r="I153" i="3"/>
  <c r="J153" i="3" s="1"/>
  <c r="L153" i="3" s="1"/>
  <c r="H153" i="3"/>
  <c r="N152" i="3"/>
  <c r="M152" i="3"/>
  <c r="I152" i="3"/>
  <c r="J152" i="3" s="1"/>
  <c r="L152" i="3" s="1"/>
  <c r="H152" i="3"/>
  <c r="N151" i="3"/>
  <c r="M151" i="3"/>
  <c r="I151" i="3"/>
  <c r="J151" i="3" s="1"/>
  <c r="L151" i="3" s="1"/>
  <c r="H151" i="3"/>
  <c r="N150" i="3"/>
  <c r="M150" i="3"/>
  <c r="I150" i="3"/>
  <c r="J150" i="3" s="1"/>
  <c r="L150" i="3" s="1"/>
  <c r="H150" i="3"/>
  <c r="N149" i="3"/>
  <c r="M149" i="3"/>
  <c r="I149" i="3"/>
  <c r="J149" i="3" s="1"/>
  <c r="L149" i="3" s="1"/>
  <c r="H149" i="3"/>
  <c r="N148" i="3"/>
  <c r="M148" i="3"/>
  <c r="I148" i="3"/>
  <c r="J148" i="3" s="1"/>
  <c r="L148" i="3" s="1"/>
  <c r="H148" i="3"/>
  <c r="K142" i="3"/>
  <c r="G142" i="3"/>
  <c r="F142" i="3"/>
  <c r="E142" i="3"/>
  <c r="N141" i="3"/>
  <c r="M141" i="3"/>
  <c r="I141" i="3"/>
  <c r="J141" i="3" s="1"/>
  <c r="L141" i="3" s="1"/>
  <c r="H141" i="3"/>
  <c r="N140" i="3"/>
  <c r="M140" i="3"/>
  <c r="I140" i="3"/>
  <c r="J140" i="3" s="1"/>
  <c r="L140" i="3" s="1"/>
  <c r="H140" i="3"/>
  <c r="N139" i="3"/>
  <c r="M139" i="3"/>
  <c r="I139" i="3"/>
  <c r="J139" i="3" s="1"/>
  <c r="L139" i="3" s="1"/>
  <c r="H139" i="3"/>
  <c r="N138" i="3"/>
  <c r="M138" i="3"/>
  <c r="I138" i="3"/>
  <c r="J138" i="3" s="1"/>
  <c r="L138" i="3" s="1"/>
  <c r="H138" i="3"/>
  <c r="N137" i="3"/>
  <c r="M137" i="3"/>
  <c r="I137" i="3"/>
  <c r="J137" i="3" s="1"/>
  <c r="L137" i="3" s="1"/>
  <c r="H137" i="3"/>
  <c r="N136" i="3"/>
  <c r="M136" i="3"/>
  <c r="I136" i="3"/>
  <c r="J136" i="3" s="1"/>
  <c r="L136" i="3" s="1"/>
  <c r="H136" i="3"/>
  <c r="N135" i="3"/>
  <c r="M135" i="3"/>
  <c r="I135" i="3"/>
  <c r="J135" i="3" s="1"/>
  <c r="L135" i="3" s="1"/>
  <c r="H135" i="3"/>
  <c r="N134" i="3"/>
  <c r="M134" i="3"/>
  <c r="I134" i="3"/>
  <c r="J134" i="3" s="1"/>
  <c r="L134" i="3" s="1"/>
  <c r="H134" i="3"/>
  <c r="N133" i="3"/>
  <c r="M133" i="3"/>
  <c r="I133" i="3"/>
  <c r="J133" i="3" s="1"/>
  <c r="L133" i="3" s="1"/>
  <c r="H133" i="3"/>
  <c r="N132" i="3"/>
  <c r="M132" i="3"/>
  <c r="I132" i="3"/>
  <c r="J132" i="3" s="1"/>
  <c r="L132" i="3" s="1"/>
  <c r="H132" i="3"/>
  <c r="N131" i="3"/>
  <c r="M131" i="3"/>
  <c r="J131" i="3"/>
  <c r="L131" i="3" s="1"/>
  <c r="I131" i="3"/>
  <c r="H131" i="3"/>
  <c r="N130" i="3"/>
  <c r="M130" i="3"/>
  <c r="I130" i="3"/>
  <c r="J130" i="3" s="1"/>
  <c r="L130" i="3" s="1"/>
  <c r="H130" i="3"/>
  <c r="N129" i="3"/>
  <c r="M129" i="3"/>
  <c r="I129" i="3"/>
  <c r="J129" i="3" s="1"/>
  <c r="L129" i="3" s="1"/>
  <c r="H129" i="3"/>
  <c r="N128" i="3"/>
  <c r="M128" i="3"/>
  <c r="I128" i="3"/>
  <c r="J128" i="3" s="1"/>
  <c r="L128" i="3" s="1"/>
  <c r="H128" i="3"/>
  <c r="N127" i="3"/>
  <c r="M127" i="3"/>
  <c r="I127" i="3"/>
  <c r="J127" i="3" s="1"/>
  <c r="L127" i="3" s="1"/>
  <c r="H127" i="3"/>
  <c r="N126" i="3"/>
  <c r="M126" i="3"/>
  <c r="I126" i="3"/>
  <c r="J126" i="3" s="1"/>
  <c r="L126" i="3" s="1"/>
  <c r="H126" i="3"/>
  <c r="N125" i="3"/>
  <c r="M125" i="3"/>
  <c r="I125" i="3"/>
  <c r="J125" i="3" s="1"/>
  <c r="L125" i="3" s="1"/>
  <c r="H125" i="3"/>
  <c r="N124" i="3"/>
  <c r="M124" i="3"/>
  <c r="I124" i="3"/>
  <c r="J124" i="3" s="1"/>
  <c r="L124" i="3" s="1"/>
  <c r="H124" i="3"/>
  <c r="N123" i="3"/>
  <c r="M123" i="3"/>
  <c r="I123" i="3"/>
  <c r="J123" i="3" s="1"/>
  <c r="L123" i="3" s="1"/>
  <c r="H123" i="3"/>
  <c r="N122" i="3"/>
  <c r="M122" i="3"/>
  <c r="I122" i="3"/>
  <c r="J122" i="3" s="1"/>
  <c r="L122" i="3" s="1"/>
  <c r="H122" i="3"/>
  <c r="N121" i="3"/>
  <c r="M121" i="3"/>
  <c r="I121" i="3"/>
  <c r="J121" i="3" s="1"/>
  <c r="L121" i="3" s="1"/>
  <c r="H121" i="3"/>
  <c r="N120" i="3"/>
  <c r="M120" i="3"/>
  <c r="I120" i="3"/>
  <c r="J120" i="3" s="1"/>
  <c r="L120" i="3" s="1"/>
  <c r="H120" i="3"/>
  <c r="N119" i="3"/>
  <c r="M119" i="3"/>
  <c r="I119" i="3"/>
  <c r="J119" i="3" s="1"/>
  <c r="L119" i="3" s="1"/>
  <c r="H119" i="3"/>
  <c r="N118" i="3"/>
  <c r="M118" i="3"/>
  <c r="I118" i="3"/>
  <c r="J118" i="3" s="1"/>
  <c r="L118" i="3" s="1"/>
  <c r="H118" i="3"/>
  <c r="N117" i="3"/>
  <c r="M117" i="3"/>
  <c r="I117" i="3"/>
  <c r="J117" i="3" s="1"/>
  <c r="L117" i="3" s="1"/>
  <c r="H117" i="3"/>
  <c r="N116" i="3"/>
  <c r="M116" i="3"/>
  <c r="I116" i="3"/>
  <c r="J116" i="3" s="1"/>
  <c r="L116" i="3" s="1"/>
  <c r="H116" i="3"/>
  <c r="N115" i="3"/>
  <c r="M115" i="3"/>
  <c r="I115" i="3"/>
  <c r="J115" i="3" s="1"/>
  <c r="L115" i="3" s="1"/>
  <c r="H115" i="3"/>
  <c r="N114" i="3"/>
  <c r="M114" i="3"/>
  <c r="L114" i="3"/>
  <c r="I114" i="3"/>
  <c r="J114" i="3" s="1"/>
  <c r="H114" i="3"/>
  <c r="N113" i="3"/>
  <c r="M113" i="3"/>
  <c r="I113" i="3"/>
  <c r="J113" i="3" s="1"/>
  <c r="L113" i="3" s="1"/>
  <c r="H113" i="3"/>
  <c r="N112" i="3"/>
  <c r="M112" i="3"/>
  <c r="I112" i="3"/>
  <c r="J112" i="3" s="1"/>
  <c r="L112" i="3" s="1"/>
  <c r="H112" i="3"/>
  <c r="N111" i="3"/>
  <c r="M111" i="3"/>
  <c r="I111" i="3"/>
  <c r="J111" i="3" s="1"/>
  <c r="L111" i="3" s="1"/>
  <c r="H111" i="3"/>
  <c r="N110" i="3"/>
  <c r="M110" i="3"/>
  <c r="I110" i="3"/>
  <c r="J110" i="3" s="1"/>
  <c r="L110" i="3" s="1"/>
  <c r="H110" i="3"/>
  <c r="N109" i="3"/>
  <c r="M109" i="3"/>
  <c r="I109" i="3"/>
  <c r="J109" i="3" s="1"/>
  <c r="L109" i="3" s="1"/>
  <c r="H109" i="3"/>
  <c r="N108" i="3"/>
  <c r="M108" i="3"/>
  <c r="I108" i="3"/>
  <c r="J108" i="3" s="1"/>
  <c r="L108" i="3" s="1"/>
  <c r="H108" i="3"/>
  <c r="N107" i="3"/>
  <c r="M107" i="3"/>
  <c r="I107" i="3"/>
  <c r="J107" i="3" s="1"/>
  <c r="L107" i="3" s="1"/>
  <c r="H107" i="3"/>
  <c r="N106" i="3"/>
  <c r="M106" i="3"/>
  <c r="I106" i="3"/>
  <c r="J106" i="3" s="1"/>
  <c r="L106" i="3" s="1"/>
  <c r="H106" i="3"/>
  <c r="N105" i="3"/>
  <c r="M105" i="3"/>
  <c r="I105" i="3"/>
  <c r="J105" i="3" s="1"/>
  <c r="L105" i="3" s="1"/>
  <c r="H105" i="3"/>
  <c r="N104" i="3"/>
  <c r="M104" i="3"/>
  <c r="I104" i="3"/>
  <c r="J104" i="3" s="1"/>
  <c r="L104" i="3" s="1"/>
  <c r="H104" i="3"/>
  <c r="N103" i="3"/>
  <c r="M103" i="3"/>
  <c r="I103" i="3"/>
  <c r="J103" i="3" s="1"/>
  <c r="L103" i="3" s="1"/>
  <c r="H103" i="3"/>
  <c r="N102" i="3"/>
  <c r="M102" i="3"/>
  <c r="I102" i="3"/>
  <c r="J102" i="3" s="1"/>
  <c r="H102" i="3"/>
  <c r="K96" i="3"/>
  <c r="G96" i="3"/>
  <c r="F96" i="3"/>
  <c r="E96" i="3"/>
  <c r="N95" i="3"/>
  <c r="M95" i="3"/>
  <c r="I95" i="3"/>
  <c r="J95" i="3" s="1"/>
  <c r="L95" i="3" s="1"/>
  <c r="H95" i="3"/>
  <c r="N94" i="3"/>
  <c r="M94" i="3"/>
  <c r="I94" i="3"/>
  <c r="J94" i="3" s="1"/>
  <c r="L94" i="3" s="1"/>
  <c r="H94" i="3"/>
  <c r="N93" i="3"/>
  <c r="M93" i="3"/>
  <c r="I93" i="3"/>
  <c r="J93" i="3" s="1"/>
  <c r="L93" i="3" s="1"/>
  <c r="H93" i="3"/>
  <c r="N92" i="3"/>
  <c r="M92" i="3"/>
  <c r="I92" i="3"/>
  <c r="J92" i="3" s="1"/>
  <c r="L92" i="3" s="1"/>
  <c r="H92" i="3"/>
  <c r="N91" i="3"/>
  <c r="M91" i="3"/>
  <c r="I91" i="3"/>
  <c r="J91" i="3" s="1"/>
  <c r="L91" i="3" s="1"/>
  <c r="H91" i="3"/>
  <c r="N90" i="3"/>
  <c r="M90" i="3"/>
  <c r="I90" i="3"/>
  <c r="J90" i="3" s="1"/>
  <c r="L90" i="3" s="1"/>
  <c r="H90" i="3"/>
  <c r="N89" i="3"/>
  <c r="M89" i="3"/>
  <c r="I89" i="3"/>
  <c r="J89" i="3" s="1"/>
  <c r="L89" i="3" s="1"/>
  <c r="H89" i="3"/>
  <c r="N88" i="3"/>
  <c r="M88" i="3"/>
  <c r="I88" i="3"/>
  <c r="J88" i="3" s="1"/>
  <c r="L88" i="3" s="1"/>
  <c r="H88" i="3"/>
  <c r="N87" i="3"/>
  <c r="M87" i="3"/>
  <c r="I87" i="3"/>
  <c r="J87" i="3" s="1"/>
  <c r="L87" i="3" s="1"/>
  <c r="H87" i="3"/>
  <c r="N86" i="3"/>
  <c r="M86" i="3"/>
  <c r="I86" i="3"/>
  <c r="J86" i="3" s="1"/>
  <c r="L86" i="3" s="1"/>
  <c r="H86" i="3"/>
  <c r="N85" i="3"/>
  <c r="M85" i="3"/>
  <c r="I85" i="3"/>
  <c r="J85" i="3" s="1"/>
  <c r="L85" i="3" s="1"/>
  <c r="H85" i="3"/>
  <c r="N84" i="3"/>
  <c r="M84" i="3"/>
  <c r="I84" i="3"/>
  <c r="J84" i="3" s="1"/>
  <c r="L84" i="3" s="1"/>
  <c r="H84" i="3"/>
  <c r="N83" i="3"/>
  <c r="M83" i="3"/>
  <c r="I83" i="3"/>
  <c r="J83" i="3" s="1"/>
  <c r="L83" i="3" s="1"/>
  <c r="H83" i="3"/>
  <c r="N82" i="3"/>
  <c r="M82" i="3"/>
  <c r="I82" i="3"/>
  <c r="J82" i="3" s="1"/>
  <c r="L82" i="3" s="1"/>
  <c r="H82" i="3"/>
  <c r="N81" i="3"/>
  <c r="M81" i="3"/>
  <c r="I81" i="3"/>
  <c r="J81" i="3" s="1"/>
  <c r="L81" i="3" s="1"/>
  <c r="H81" i="3"/>
  <c r="N80" i="3"/>
  <c r="M80" i="3"/>
  <c r="I80" i="3"/>
  <c r="J80" i="3" s="1"/>
  <c r="L80" i="3" s="1"/>
  <c r="H80" i="3"/>
  <c r="N79" i="3"/>
  <c r="M79" i="3"/>
  <c r="I79" i="3"/>
  <c r="J79" i="3" s="1"/>
  <c r="L79" i="3" s="1"/>
  <c r="H79" i="3"/>
  <c r="N78" i="3"/>
  <c r="M78" i="3"/>
  <c r="J78" i="3"/>
  <c r="L78" i="3" s="1"/>
  <c r="I78" i="3"/>
  <c r="H78" i="3"/>
  <c r="N77" i="3"/>
  <c r="M77" i="3"/>
  <c r="I77" i="3"/>
  <c r="J77" i="3" s="1"/>
  <c r="L77" i="3" s="1"/>
  <c r="H77" i="3"/>
  <c r="N76" i="3"/>
  <c r="M76" i="3"/>
  <c r="I76" i="3"/>
  <c r="J76" i="3" s="1"/>
  <c r="L76" i="3" s="1"/>
  <c r="H76" i="3"/>
  <c r="N75" i="3"/>
  <c r="M75" i="3"/>
  <c r="I75" i="3"/>
  <c r="J75" i="3" s="1"/>
  <c r="L75" i="3" s="1"/>
  <c r="H75" i="3"/>
  <c r="N74" i="3"/>
  <c r="M74" i="3"/>
  <c r="I74" i="3"/>
  <c r="J74" i="3" s="1"/>
  <c r="L74" i="3" s="1"/>
  <c r="H74" i="3"/>
  <c r="N73" i="3"/>
  <c r="M73" i="3"/>
  <c r="I73" i="3"/>
  <c r="J73" i="3" s="1"/>
  <c r="L73" i="3" s="1"/>
  <c r="H73" i="3"/>
  <c r="N72" i="3"/>
  <c r="M72" i="3"/>
  <c r="I72" i="3"/>
  <c r="J72" i="3" s="1"/>
  <c r="L72" i="3" s="1"/>
  <c r="H72" i="3"/>
  <c r="N71" i="3"/>
  <c r="M71" i="3"/>
  <c r="I71" i="3"/>
  <c r="J71" i="3" s="1"/>
  <c r="L71" i="3" s="1"/>
  <c r="H71" i="3"/>
  <c r="N70" i="3"/>
  <c r="M70" i="3"/>
  <c r="I70" i="3"/>
  <c r="J70" i="3" s="1"/>
  <c r="L70" i="3" s="1"/>
  <c r="H70" i="3"/>
  <c r="N69" i="3"/>
  <c r="M69" i="3"/>
  <c r="I69" i="3"/>
  <c r="J69" i="3" s="1"/>
  <c r="L69" i="3" s="1"/>
  <c r="H69" i="3"/>
  <c r="N68" i="3"/>
  <c r="M68" i="3"/>
  <c r="I68" i="3"/>
  <c r="J68" i="3" s="1"/>
  <c r="L68" i="3" s="1"/>
  <c r="H68" i="3"/>
  <c r="N67" i="3"/>
  <c r="M67" i="3"/>
  <c r="I67" i="3"/>
  <c r="J67" i="3" s="1"/>
  <c r="L67" i="3" s="1"/>
  <c r="H67" i="3"/>
  <c r="N66" i="3"/>
  <c r="M66" i="3"/>
  <c r="I66" i="3"/>
  <c r="J66" i="3" s="1"/>
  <c r="L66" i="3" s="1"/>
  <c r="H66" i="3"/>
  <c r="N65" i="3"/>
  <c r="M65" i="3"/>
  <c r="I65" i="3"/>
  <c r="J65" i="3" s="1"/>
  <c r="L65" i="3" s="1"/>
  <c r="H65" i="3"/>
  <c r="N64" i="3"/>
  <c r="M64" i="3"/>
  <c r="I64" i="3"/>
  <c r="J64" i="3" s="1"/>
  <c r="L64" i="3" s="1"/>
  <c r="H64" i="3"/>
  <c r="N63" i="3"/>
  <c r="M63" i="3"/>
  <c r="I63" i="3"/>
  <c r="J63" i="3" s="1"/>
  <c r="L63" i="3" s="1"/>
  <c r="H63" i="3"/>
  <c r="N62" i="3"/>
  <c r="M62" i="3"/>
  <c r="I62" i="3"/>
  <c r="J62" i="3" s="1"/>
  <c r="L62" i="3" s="1"/>
  <c r="H62" i="3"/>
  <c r="N61" i="3"/>
  <c r="M61" i="3"/>
  <c r="I61" i="3"/>
  <c r="J61" i="3" s="1"/>
  <c r="L61" i="3" s="1"/>
  <c r="H61" i="3"/>
  <c r="N60" i="3"/>
  <c r="M60" i="3"/>
  <c r="I60" i="3"/>
  <c r="J60" i="3" s="1"/>
  <c r="L60" i="3" s="1"/>
  <c r="H60" i="3"/>
  <c r="N59" i="3"/>
  <c r="M59" i="3"/>
  <c r="I59" i="3"/>
  <c r="J59" i="3" s="1"/>
  <c r="L59" i="3" s="1"/>
  <c r="H59" i="3"/>
  <c r="N58" i="3"/>
  <c r="M58" i="3"/>
  <c r="I58" i="3"/>
  <c r="J58" i="3" s="1"/>
  <c r="L58" i="3" s="1"/>
  <c r="H58" i="3"/>
  <c r="N57" i="3"/>
  <c r="M57" i="3"/>
  <c r="I57" i="3"/>
  <c r="J57" i="3" s="1"/>
  <c r="L57" i="3" s="1"/>
  <c r="H57" i="3"/>
  <c r="N56" i="3"/>
  <c r="M56" i="3"/>
  <c r="I56" i="3"/>
  <c r="J56" i="3" s="1"/>
  <c r="H56" i="3"/>
  <c r="K47" i="3"/>
  <c r="G47" i="3"/>
  <c r="F47" i="3"/>
  <c r="E47" i="3"/>
  <c r="N46" i="3"/>
  <c r="M46" i="3"/>
  <c r="I46" i="3"/>
  <c r="J46" i="3" s="1"/>
  <c r="L46" i="3" s="1"/>
  <c r="H46" i="3"/>
  <c r="N45" i="3"/>
  <c r="M45" i="3"/>
  <c r="J45" i="3"/>
  <c r="L45" i="3" s="1"/>
  <c r="I45" i="3"/>
  <c r="H45" i="3"/>
  <c r="N44" i="3"/>
  <c r="M44" i="3"/>
  <c r="I44" i="3"/>
  <c r="J44" i="3" s="1"/>
  <c r="L44" i="3" s="1"/>
  <c r="H44" i="3"/>
  <c r="N43" i="3"/>
  <c r="M43" i="3"/>
  <c r="I43" i="3"/>
  <c r="J43" i="3" s="1"/>
  <c r="L43" i="3" s="1"/>
  <c r="H43" i="3"/>
  <c r="N42" i="3"/>
  <c r="M42" i="3"/>
  <c r="I42" i="3"/>
  <c r="J42" i="3" s="1"/>
  <c r="L42" i="3" s="1"/>
  <c r="H42" i="3"/>
  <c r="N41" i="3"/>
  <c r="M41" i="3"/>
  <c r="I41" i="3"/>
  <c r="J41" i="3" s="1"/>
  <c r="L41" i="3" s="1"/>
  <c r="H41" i="3"/>
  <c r="N40" i="3"/>
  <c r="M40" i="3"/>
  <c r="I40" i="3"/>
  <c r="J40" i="3" s="1"/>
  <c r="L40" i="3" s="1"/>
  <c r="H40" i="3"/>
  <c r="N39" i="3"/>
  <c r="M39" i="3"/>
  <c r="I39" i="3"/>
  <c r="J39" i="3" s="1"/>
  <c r="L39" i="3" s="1"/>
  <c r="H39" i="3"/>
  <c r="N38" i="3"/>
  <c r="M38" i="3"/>
  <c r="I38" i="3"/>
  <c r="J38" i="3" s="1"/>
  <c r="L38" i="3" s="1"/>
  <c r="H38" i="3"/>
  <c r="N37" i="3"/>
  <c r="M37" i="3"/>
  <c r="I37" i="3"/>
  <c r="J37" i="3" s="1"/>
  <c r="L37" i="3" s="1"/>
  <c r="H37" i="3"/>
  <c r="N36" i="3"/>
  <c r="M36" i="3"/>
  <c r="I36" i="3"/>
  <c r="J36" i="3" s="1"/>
  <c r="L36" i="3" s="1"/>
  <c r="H36" i="3"/>
  <c r="N35" i="3"/>
  <c r="M35" i="3"/>
  <c r="I35" i="3"/>
  <c r="J35" i="3" s="1"/>
  <c r="L35" i="3" s="1"/>
  <c r="H35" i="3"/>
  <c r="N34" i="3"/>
  <c r="M34" i="3"/>
  <c r="I34" i="3"/>
  <c r="J34" i="3" s="1"/>
  <c r="L34" i="3" s="1"/>
  <c r="H34" i="3"/>
  <c r="N33" i="3"/>
  <c r="M33" i="3"/>
  <c r="I33" i="3"/>
  <c r="J33" i="3" s="1"/>
  <c r="L33" i="3" s="1"/>
  <c r="H33" i="3"/>
  <c r="N32" i="3"/>
  <c r="M32" i="3"/>
  <c r="I32" i="3"/>
  <c r="J32" i="3" s="1"/>
  <c r="L32" i="3" s="1"/>
  <c r="H32" i="3"/>
  <c r="N31" i="3"/>
  <c r="M31" i="3"/>
  <c r="I31" i="3"/>
  <c r="J31" i="3" s="1"/>
  <c r="L31" i="3" s="1"/>
  <c r="H31" i="3"/>
  <c r="N30" i="3"/>
  <c r="M30" i="3"/>
  <c r="I30" i="3"/>
  <c r="J30" i="3" s="1"/>
  <c r="L30" i="3" s="1"/>
  <c r="H30" i="3"/>
  <c r="N29" i="3"/>
  <c r="M29" i="3"/>
  <c r="I29" i="3"/>
  <c r="J29" i="3" s="1"/>
  <c r="L29" i="3" s="1"/>
  <c r="H29" i="3"/>
  <c r="N28" i="3"/>
  <c r="M28" i="3"/>
  <c r="I28" i="3"/>
  <c r="J28" i="3" s="1"/>
  <c r="L28" i="3" s="1"/>
  <c r="H28" i="3"/>
  <c r="N27" i="3"/>
  <c r="M27" i="3"/>
  <c r="I27" i="3"/>
  <c r="J27" i="3" s="1"/>
  <c r="L27" i="3" s="1"/>
  <c r="H27" i="3"/>
  <c r="N26" i="3"/>
  <c r="M26" i="3"/>
  <c r="I26" i="3"/>
  <c r="J26" i="3" s="1"/>
  <c r="L26" i="3" s="1"/>
  <c r="H26" i="3"/>
  <c r="N25" i="3"/>
  <c r="M25" i="3"/>
  <c r="I25" i="3"/>
  <c r="J25" i="3" s="1"/>
  <c r="L25" i="3" s="1"/>
  <c r="H25" i="3"/>
  <c r="N24" i="3"/>
  <c r="M24" i="3"/>
  <c r="I24" i="3"/>
  <c r="J24" i="3" s="1"/>
  <c r="L24" i="3" s="1"/>
  <c r="H24" i="3"/>
  <c r="N23" i="3"/>
  <c r="M23" i="3"/>
  <c r="I23" i="3"/>
  <c r="J23" i="3" s="1"/>
  <c r="L23" i="3" s="1"/>
  <c r="H23" i="3"/>
  <c r="N22" i="3"/>
  <c r="M22" i="3"/>
  <c r="I22" i="3"/>
  <c r="J22" i="3" s="1"/>
  <c r="L22" i="3" s="1"/>
  <c r="H22" i="3"/>
  <c r="N21" i="3"/>
  <c r="M21" i="3"/>
  <c r="I21" i="3"/>
  <c r="J21" i="3" s="1"/>
  <c r="L21" i="3" s="1"/>
  <c r="H21" i="3"/>
  <c r="N20" i="3"/>
  <c r="M20" i="3"/>
  <c r="I20" i="3"/>
  <c r="J20" i="3" s="1"/>
  <c r="L20" i="3" s="1"/>
  <c r="H20" i="3"/>
  <c r="N19" i="3"/>
  <c r="M19" i="3"/>
  <c r="I19" i="3"/>
  <c r="J19" i="3" s="1"/>
  <c r="L19" i="3" s="1"/>
  <c r="H19" i="3"/>
  <c r="N18" i="3"/>
  <c r="M18" i="3"/>
  <c r="I18" i="3"/>
  <c r="J18" i="3" s="1"/>
  <c r="L18" i="3" s="1"/>
  <c r="H18" i="3"/>
  <c r="N17" i="3"/>
  <c r="M17" i="3"/>
  <c r="I17" i="3"/>
  <c r="J17" i="3" s="1"/>
  <c r="L17" i="3" s="1"/>
  <c r="H17" i="3"/>
  <c r="N16" i="3"/>
  <c r="M16" i="3"/>
  <c r="I16" i="3"/>
  <c r="J16" i="3" s="1"/>
  <c r="L16" i="3" s="1"/>
  <c r="H16" i="3"/>
  <c r="N15" i="3"/>
  <c r="M15" i="3"/>
  <c r="I15" i="3"/>
  <c r="J15" i="3" s="1"/>
  <c r="L15" i="3" s="1"/>
  <c r="H15" i="3"/>
  <c r="N14" i="3"/>
  <c r="M14" i="3"/>
  <c r="I14" i="3"/>
  <c r="J14" i="3" s="1"/>
  <c r="L14" i="3" s="1"/>
  <c r="H14" i="3"/>
  <c r="N13" i="3"/>
  <c r="M13" i="3"/>
  <c r="I13" i="3"/>
  <c r="J13" i="3" s="1"/>
  <c r="L13" i="3" s="1"/>
  <c r="H13" i="3"/>
  <c r="N12" i="3"/>
  <c r="M12" i="3"/>
  <c r="I12" i="3"/>
  <c r="J12" i="3" s="1"/>
  <c r="L12" i="3" s="1"/>
  <c r="H12" i="3"/>
  <c r="N11" i="3"/>
  <c r="M11" i="3"/>
  <c r="I11" i="3"/>
  <c r="J11" i="3" s="1"/>
  <c r="L11" i="3" s="1"/>
  <c r="H11" i="3"/>
  <c r="N10" i="3"/>
  <c r="M10" i="3"/>
  <c r="I10" i="3"/>
  <c r="J10" i="3" s="1"/>
  <c r="L10" i="3" s="1"/>
  <c r="H10" i="3"/>
  <c r="N9" i="3"/>
  <c r="M9" i="3"/>
  <c r="I9" i="3"/>
  <c r="J9" i="3" s="1"/>
  <c r="L9" i="3" s="1"/>
  <c r="H9" i="3"/>
  <c r="N8" i="3"/>
  <c r="M8" i="3"/>
  <c r="I8" i="3"/>
  <c r="J8" i="3" s="1"/>
  <c r="L8" i="3" s="1"/>
  <c r="H8" i="3"/>
  <c r="N7" i="3"/>
  <c r="M7" i="3"/>
  <c r="I7" i="3"/>
  <c r="J7" i="3" s="1"/>
  <c r="L7" i="3" s="1"/>
  <c r="H7" i="3"/>
  <c r="I144" i="2"/>
  <c r="G144" i="2"/>
  <c r="E144" i="2"/>
  <c r="I52" i="2"/>
  <c r="E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E93" i="1"/>
  <c r="D93" i="1"/>
  <c r="C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E83" i="1"/>
  <c r="D83" i="1"/>
  <c r="C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E69" i="1"/>
  <c r="D69" i="1"/>
  <c r="C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E59" i="1"/>
  <c r="D59" i="1"/>
  <c r="C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E46" i="1"/>
  <c r="D46" i="1"/>
  <c r="C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E36" i="1"/>
  <c r="D36" i="1"/>
  <c r="C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E23" i="1"/>
  <c r="D23" i="1"/>
  <c r="C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E13" i="1"/>
  <c r="D13" i="1"/>
  <c r="C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G149" i="2" l="1"/>
  <c r="D70" i="1"/>
  <c r="F36" i="1"/>
  <c r="D94" i="1"/>
  <c r="H46" i="1"/>
  <c r="F59" i="1"/>
  <c r="F70" i="1" s="1"/>
  <c r="E94" i="1"/>
  <c r="H83" i="1"/>
  <c r="E24" i="1"/>
  <c r="J99" i="2"/>
  <c r="K99" i="2"/>
  <c r="C24" i="1"/>
  <c r="F69" i="1"/>
  <c r="D47" i="1"/>
  <c r="E96" i="1"/>
  <c r="H69" i="1"/>
  <c r="J52" i="2"/>
  <c r="H13" i="1"/>
  <c r="F23" i="1"/>
  <c r="F83" i="1"/>
  <c r="H47" i="3"/>
  <c r="N47" i="3"/>
  <c r="J48" i="3" s="1"/>
  <c r="F238" i="3"/>
  <c r="F243" i="3" s="1"/>
  <c r="C47" i="1"/>
  <c r="H59" i="1"/>
  <c r="E70" i="1"/>
  <c r="H93" i="1"/>
  <c r="H94" i="1" s="1"/>
  <c r="C96" i="1"/>
  <c r="L47" i="3"/>
  <c r="C94" i="1"/>
  <c r="M47" i="3"/>
  <c r="N142" i="3"/>
  <c r="J143" i="3" s="1"/>
  <c r="E47" i="1"/>
  <c r="E238" i="3"/>
  <c r="E243" i="3" s="1"/>
  <c r="H96" i="3"/>
  <c r="H142" i="3"/>
  <c r="D96" i="1"/>
  <c r="H23" i="1"/>
  <c r="D24" i="1"/>
  <c r="J144" i="2"/>
  <c r="M96" i="3"/>
  <c r="M188" i="3"/>
  <c r="N188" i="3"/>
  <c r="J189" i="3" s="1"/>
  <c r="D97" i="1"/>
  <c r="E97" i="1"/>
  <c r="F46" i="1"/>
  <c r="K52" i="2"/>
  <c r="K144" i="2"/>
  <c r="C70" i="1"/>
  <c r="F13" i="1"/>
  <c r="C97" i="1"/>
  <c r="H36" i="1"/>
  <c r="H47" i="1" s="1"/>
  <c r="F93" i="1"/>
  <c r="N96" i="3"/>
  <c r="J97" i="3" s="1"/>
  <c r="M234" i="3"/>
  <c r="J47" i="3"/>
  <c r="M142" i="3"/>
  <c r="J188" i="3"/>
  <c r="L56" i="3"/>
  <c r="L96" i="3" s="1"/>
  <c r="J96" i="3"/>
  <c r="J142" i="3"/>
  <c r="L102" i="3"/>
  <c r="L142" i="3" s="1"/>
  <c r="H234" i="3"/>
  <c r="N234" i="3"/>
  <c r="J235" i="3" s="1"/>
  <c r="K238" i="3"/>
  <c r="H188" i="3"/>
  <c r="G238" i="3"/>
  <c r="L188" i="3"/>
  <c r="J234" i="3"/>
  <c r="L194" i="3"/>
  <c r="L234" i="3" s="1"/>
  <c r="K149" i="2" l="1"/>
  <c r="J149" i="2"/>
  <c r="G243" i="3" s="1"/>
  <c r="C98" i="1"/>
  <c r="E98" i="1"/>
  <c r="J144" i="3"/>
  <c r="F94" i="1"/>
  <c r="L238" i="3"/>
  <c r="H97" i="1"/>
  <c r="D98" i="1"/>
  <c r="H238" i="3"/>
  <c r="H243" i="3" s="1"/>
  <c r="H24" i="1"/>
  <c r="H70" i="1"/>
  <c r="H98" i="1" s="1"/>
  <c r="J190" i="3"/>
  <c r="G239" i="3"/>
  <c r="G244" i="3" s="1"/>
  <c r="F97" i="1"/>
  <c r="J238" i="3"/>
  <c r="H96" i="1"/>
  <c r="J49" i="3"/>
  <c r="F96" i="1"/>
  <c r="F24" i="1"/>
  <c r="J98" i="3"/>
  <c r="N239" i="3"/>
  <c r="F47" i="1"/>
  <c r="J244" i="3" l="1"/>
  <c r="F98" i="1"/>
  <c r="J243" i="3"/>
  <c r="N244" i="3" l="1"/>
</calcChain>
</file>

<file path=xl/sharedStrings.xml><?xml version="1.0" encoding="utf-8"?>
<sst xmlns="http://schemas.openxmlformats.org/spreadsheetml/2006/main" count="275" uniqueCount="114">
  <si>
    <t>Priloga 2Č k elaboratu - Organizacijski in terminski načrt projekta</t>
  </si>
  <si>
    <t>v letu 2016</t>
  </si>
  <si>
    <t>Prvi sklop</t>
  </si>
  <si>
    <t>Ime programa</t>
  </si>
  <si>
    <t>Št. ur programa</t>
  </si>
  <si>
    <t>Št. skupin</t>
  </si>
  <si>
    <t>Št. vključenih udeležencev v skupini (max 15)</t>
  </si>
  <si>
    <t>Št. vključenih udeležencev v program (kazalnik učinka)</t>
  </si>
  <si>
    <t>Cena na uro na udeleženca (5,77 EUR, za program UŽU-MDM 4,06 EUR)</t>
  </si>
  <si>
    <t xml:space="preserve">Strošek </t>
  </si>
  <si>
    <t>Izvajalec programa (nosilec in ostali partnerji)</t>
  </si>
  <si>
    <t>SKUPAJ PRVI SKLOP</t>
  </si>
  <si>
    <t>Drugi sklop</t>
  </si>
  <si>
    <t>SKUPAJ DRUGI SKLOP</t>
  </si>
  <si>
    <t>SKUPAJ PRVI IN DRUGI SKLOP</t>
  </si>
  <si>
    <t>v letu 2017</t>
  </si>
  <si>
    <t>v letu 2018</t>
  </si>
  <si>
    <t>v letu 2019</t>
  </si>
  <si>
    <t>PRVI SKLOP ZA VSA LETA</t>
  </si>
  <si>
    <t>DELEŽ</t>
  </si>
  <si>
    <t>DRUGI SKLOP ZA VSA LETA</t>
  </si>
  <si>
    <t>SKUPAJ PRVI IN DRUGI SKLOP ZA VSA LETA</t>
  </si>
  <si>
    <t xml:space="preserve">Opombe:
1. V skladu s posebnimi pogoji  javnega razpisa je  potrebno upoštevati:
− delež načrtovanih sredstev za programe iz drugega sklopa je med 46 in 50 odstotkov;
− konzorcij v veliki in srednji regiji izvede vsaj dva programa UŽU, konzorcij v majhni regiji pa vsaj en program UŽU v letih 2016, 2017 in 2018.
− konzorcij v letih 2016, 2017 in 2018 izvaja program RPO.
2. Seštevek stroškov mora biti enak seštevku (skupnem znesku) upravičenih stroškov v finančnem načrtu (Priloga 3).
</t>
  </si>
  <si>
    <t>Priloga 1H k elaboratu - Organizacijski in terminski načrt projekta</t>
  </si>
  <si>
    <t>Izpolnjujete samo rumena polja</t>
  </si>
  <si>
    <t xml:space="preserve">V skladu z javnim razpisom je potrebno upoštevati: </t>
  </si>
  <si>
    <t>Zap.št.</t>
  </si>
  <si>
    <t>Ime izobraževalnega programa</t>
  </si>
  <si>
    <t>Št. vključenih udeležencev v posamezno izvedbo</t>
  </si>
  <si>
    <r>
      <rPr>
        <b/>
        <sz val="10"/>
        <color rgb="FF000000"/>
        <rFont val="Calibri"/>
        <family val="2"/>
        <charset val="238"/>
      </rPr>
      <t>Naziv upravičenca oz. konzorcijskega partnerja</t>
    </r>
    <r>
      <rPr>
        <sz val="10"/>
        <color rgb="FF000000"/>
        <rFont val="Calibri"/>
        <family val="2"/>
        <charset val="238"/>
      </rPr>
      <t xml:space="preserve"> (za vsak program vpišite naziv partnerja v svojo  vrstico)**</t>
    </r>
  </si>
  <si>
    <t>SKUPAJ PROGRAMI</t>
  </si>
  <si>
    <t>DELEŽ RPO IN RDO in ECDL, vključno z ECDL izpiti</t>
  </si>
  <si>
    <t>** Vrste programov in število udeležencev v programih se po upravičencu in ostalih konzorcijskih partnerjih  v posameznih letih izvajanja usklajuje s potrebami.</t>
  </si>
  <si>
    <t>v letu 2020</t>
  </si>
  <si>
    <t>v letu 2021</t>
  </si>
  <si>
    <t>v letu 2022</t>
  </si>
  <si>
    <t>PROGRAMI SKUPAJ ZA VSA LETA</t>
  </si>
  <si>
    <t xml:space="preserve">Žig                             </t>
  </si>
  <si>
    <t>Ime in priimek odgovorne osebe:</t>
  </si>
  <si>
    <t>    </t>
  </si>
  <si>
    <t>     </t>
  </si>
  <si>
    <t>Podpis odgovorne osebe:</t>
  </si>
  <si>
    <r>
      <rPr>
        <b/>
        <sz val="10"/>
        <color rgb="FF000000"/>
        <rFont val="Calibri"/>
        <family val="2"/>
        <charset val="238"/>
      </rPr>
      <t>Oznaka izpita iz alineje l. 5. točke javnega razpisa</t>
    </r>
    <r>
      <rPr>
        <b/>
        <sz val="11"/>
        <color rgb="FF000000"/>
        <rFont val="Calibri"/>
        <family val="2"/>
        <charset val="238"/>
      </rPr>
      <t xml:space="preserve">* </t>
    </r>
    <r>
      <rPr>
        <sz val="10"/>
        <color rgb="FF000000"/>
        <rFont val="Calibri"/>
        <family val="2"/>
        <charset val="238"/>
      </rPr>
      <t>(glejte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zavihek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"oznake")</t>
    </r>
  </si>
  <si>
    <t>Ime izpita</t>
  </si>
  <si>
    <t>Št. ur</t>
  </si>
  <si>
    <r>
      <rPr>
        <b/>
        <sz val="10"/>
        <color rgb="FF000000"/>
        <rFont val="Calibri"/>
        <family val="2"/>
        <charset val="238"/>
      </rPr>
      <t>Št.  udeležencev na izpitu</t>
    </r>
    <r>
      <rPr>
        <b/>
        <sz val="11"/>
        <color rgb="FF000000"/>
        <rFont val="Calibri"/>
        <family val="2"/>
        <charset val="238"/>
      </rPr>
      <t>**</t>
    </r>
  </si>
  <si>
    <r>
      <rPr>
        <b/>
        <sz val="10"/>
        <color rgb="FF000000"/>
        <rFont val="Calibri"/>
        <family val="2"/>
        <charset val="238"/>
      </rPr>
      <t xml:space="preserve">Št. vključenih udeležencev </t>
    </r>
    <r>
      <rPr>
        <sz val="10"/>
        <color rgb="FF000000"/>
        <rFont val="Calibri"/>
        <family val="2"/>
        <charset val="238"/>
      </rPr>
      <t>(kazalnik učinka)</t>
    </r>
  </si>
  <si>
    <t>Cena izpita na udeleženca</t>
  </si>
  <si>
    <t>Skupaj stroški izpita</t>
  </si>
  <si>
    <r>
      <rPr>
        <b/>
        <sz val="10"/>
        <color rgb="FF000000"/>
        <rFont val="Calibri"/>
        <family val="2"/>
        <charset val="238"/>
      </rPr>
      <t xml:space="preserve">Strošek opravljanja izpita </t>
    </r>
    <r>
      <rPr>
        <i/>
        <sz val="10"/>
        <color rgb="FF000000"/>
        <rFont val="Calibri"/>
        <family val="2"/>
        <charset val="238"/>
      </rPr>
      <t>(št. skupin × št. udeležencev × SSE za izpit)</t>
    </r>
  </si>
  <si>
    <r>
      <rPr>
        <b/>
        <sz val="10"/>
        <color rgb="FF000000"/>
        <rFont val="Calibri"/>
        <family val="2"/>
        <charset val="238"/>
      </rPr>
      <t>Strošek skupaj</t>
    </r>
    <r>
      <rPr>
        <sz val="10"/>
        <color rgb="FF000000"/>
        <rFont val="Calibri"/>
        <family val="2"/>
        <charset val="238"/>
      </rPr>
      <t xml:space="preserve"> (opravljanja izpita)</t>
    </r>
  </si>
  <si>
    <t>Stroški  ECDL izpitov</t>
  </si>
  <si>
    <r>
      <rPr>
        <b/>
        <sz val="10"/>
        <color rgb="FF000000"/>
        <rFont val="Calibri"/>
        <family val="2"/>
        <charset val="238"/>
      </rPr>
      <t xml:space="preserve">Naziv upravičenca oz. konzorcijskega partnerja </t>
    </r>
    <r>
      <rPr>
        <sz val="10"/>
        <color rgb="FF000000"/>
        <rFont val="Calibri"/>
        <family val="2"/>
        <charset val="238"/>
      </rPr>
      <t>(za vsak izpit vpišite naziv partnerja v svojo  vrstico)</t>
    </r>
    <r>
      <rPr>
        <b/>
        <sz val="11"/>
        <color rgb="FF000000"/>
        <rFont val="Calibri"/>
        <family val="2"/>
        <charset val="238"/>
      </rPr>
      <t>***</t>
    </r>
  </si>
  <si>
    <t>OZNAKA</t>
  </si>
  <si>
    <t>CENA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</si>
  <si>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</si>
  <si>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</si>
  <si>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</si>
  <si>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</si>
  <si>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</si>
  <si>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</si>
  <si>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</si>
  <si>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</si>
  <si>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</si>
  <si>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</si>
  <si>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SKUPAJ IZPITI</t>
  </si>
  <si>
    <t>SKUPAJ  ECDL izpiti</t>
  </si>
  <si>
    <t>DELEŽ ECDL izpiti</t>
  </si>
  <si>
    <t>*Izpite označite z oznako l1 do l10, kot je opredeljeno v zavihku "oznake".</t>
  </si>
  <si>
    <t xml:space="preserve">**Uveljavlja se lahko le enkratno opravljanje izpitov oz. NPK izključno za udeležence programov. </t>
  </si>
  <si>
    <t>*** Vrste izpitov in število udeležencev na izpitih se po upravičencu in ostalih konzorcijskih partnerjih  v posameznih letih izvajanja usklajuje s potrebami.</t>
  </si>
  <si>
    <r>
      <rPr>
        <b/>
        <sz val="10"/>
        <color rgb="FF000000"/>
        <rFont val="Calibri"/>
        <family val="2"/>
        <charset val="238"/>
      </rPr>
      <t xml:space="preserve">Oznaka izpita iz alineje l. 5. točke javnega razpisa* </t>
    </r>
    <r>
      <rPr>
        <sz val="10"/>
        <color rgb="FF000000"/>
        <rFont val="Calibri"/>
        <family val="2"/>
        <charset val="238"/>
      </rPr>
      <t>(glejte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zavihek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"oznake")</t>
    </r>
  </si>
  <si>
    <t>Št.  udeležencev na izpitu</t>
  </si>
  <si>
    <r>
      <rPr>
        <b/>
        <sz val="10"/>
        <color rgb="FF000000"/>
        <rFont val="Calibri"/>
        <family val="2"/>
        <charset val="238"/>
      </rPr>
      <t xml:space="preserve">Naziv upravičenca oz. konzorcijskega partnerja </t>
    </r>
    <r>
      <rPr>
        <sz val="10"/>
        <color rgb="FF000000"/>
        <rFont val="Calibri"/>
        <family val="2"/>
        <charset val="238"/>
      </rPr>
      <t>(za vsak izpit vpišite naziv partnerja v svojo  vrstico)</t>
    </r>
  </si>
  <si>
    <t>SKUPAJ  RPO, RDO in ECDL, vključno z ECDL izpiti</t>
  </si>
  <si>
    <t>IZPITI</t>
  </si>
  <si>
    <t>vsi izpiti za vsa leta</t>
  </si>
  <si>
    <t>vsi ECDL izpiti  za vsa leta (oznake l6, l7, l8 in l9)</t>
  </si>
  <si>
    <t>PROGRAMI IN IZPITI</t>
  </si>
  <si>
    <t>Št.  udeležencev</t>
  </si>
  <si>
    <t>Skupaj stroški</t>
  </si>
  <si>
    <t>Delež</t>
  </si>
  <si>
    <t>vsi programi in vsi izpiti za vsa leta</t>
  </si>
  <si>
    <t>vsi programi in vsi izpiti: RPO, RDO, ECDL (oznake: d, e4, j,l6,l7,l8,l9) za vsa leta</t>
  </si>
  <si>
    <t>Oznake izobraževalnih programov in izpitov</t>
  </si>
  <si>
    <t>b</t>
  </si>
  <si>
    <t>c</t>
  </si>
  <si>
    <t>Kraj in datum:</t>
  </si>
  <si>
    <t>v letu 2024</t>
  </si>
  <si>
    <t>v letu 2025</t>
  </si>
  <si>
    <t>v letu 2026</t>
  </si>
  <si>
    <t>stranski račun - kazalnik za  javnoveljavne</t>
  </si>
  <si>
    <t>oznaka</t>
  </si>
  <si>
    <t>program</t>
  </si>
  <si>
    <t>Skupno število udeležencev</t>
  </si>
  <si>
    <t>stranski račun - skupine pri  javnoveljavnih</t>
  </si>
  <si>
    <t>SKUPAJ ZA JAVNOVELJAVNE PROGRAME</t>
  </si>
  <si>
    <t>JAVNOVELJAVNI PROGRAMI SKUPAJ ZA VSA LETA</t>
  </si>
  <si>
    <t>Št. Izvedb</t>
  </si>
  <si>
    <t>Strošek  izvedb programa</t>
  </si>
  <si>
    <t>a</t>
  </si>
  <si>
    <t>Neformalni izobraževalni programi za odrasle</t>
  </si>
  <si>
    <t>d</t>
  </si>
  <si>
    <t xml:space="preserve"> - neformalni izobraževalni program za odrasle (NIPO) traja najmanj štirideset (40) ur, </t>
  </si>
  <si>
    <t xml:space="preserve"> - v posamezni izvedbi programa se kot upravičen strošek lahko uveljavlja vključitev največ dvanajst (12) udeležencev.</t>
  </si>
  <si>
    <t xml:space="preserve"> - vsak konzorcijski partner mora v obdobju izvajanja javnega razpisa izvesti najmanj tri (3) javnoveljavne programe,</t>
  </si>
  <si>
    <t>Javnoveljavni program - Obvladujem svoje finance (OSFI)</t>
  </si>
  <si>
    <t xml:space="preserve">Javnoveljavni program - Seniorji v akciji </t>
  </si>
  <si>
    <t>Javnoveljavni program - Pot do finančne svobode (PFS)</t>
  </si>
  <si>
    <r>
      <t xml:space="preserve">Oznaka programa iz točke  2.3.1. javnega razpisa * </t>
    </r>
    <r>
      <rPr>
        <sz val="10"/>
        <color rgb="FF000000"/>
        <rFont val="Calibri"/>
        <family val="2"/>
        <charset val="238"/>
      </rPr>
      <t>(glejte zavihek »oznake«)</t>
    </r>
  </si>
  <si>
    <r>
      <t xml:space="preserve">Oznaka programa iz točke 2.3.1. javnega razpisa * </t>
    </r>
    <r>
      <rPr>
        <sz val="10"/>
        <color rgb="FF000000"/>
        <rFont val="Calibri"/>
        <family val="2"/>
        <charset val="238"/>
      </rPr>
      <t>(glejte zavihek »oznake«)</t>
    </r>
  </si>
  <si>
    <t>* Programe označite s točkami od a do d, kot so opredeljene v zavihku "oznake".</t>
  </si>
  <si>
    <t xml:space="preserve">PRILOGA 2: NAČRTOVANI PROGRAMI </t>
  </si>
  <si>
    <t>Javni razpis Programi finančne pismenosti in digitalna knjižnica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</si>
</sst>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\ %"/>
  </numFmts>
  <fonts count="20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i/>
      <sz val="10"/>
      <color rgb="FF000000"/>
      <name val="Arial"/>
      <family val="2"/>
      <charset val="238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A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165" fontId="14" fillId="0" borderId="0" applyBorder="0" applyProtection="0"/>
    <xf numFmtId="164" fontId="14" fillId="0" borderId="0" applyBorder="0" applyProtection="0"/>
    <xf numFmtId="166" fontId="14" fillId="0" borderId="0" applyBorder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64" fontId="0" fillId="0" borderId="1" xfId="2" applyFont="1" applyBorder="1" applyAlignment="1" applyProtection="1">
      <alignment wrapText="1"/>
    </xf>
    <xf numFmtId="164" fontId="0" fillId="0" borderId="1" xfId="2" applyFont="1" applyBorder="1" applyProtection="1"/>
    <xf numFmtId="0" fontId="0" fillId="0" borderId="2" xfId="0" applyBorder="1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2" borderId="1" xfId="0" applyFont="1" applyFill="1" applyBorder="1" applyProtection="1">
      <protection locked="0"/>
    </xf>
    <xf numFmtId="1" fontId="0" fillId="0" borderId="1" xfId="0" applyNumberFormat="1" applyBorder="1" applyAlignment="1">
      <alignment wrapText="1"/>
    </xf>
    <xf numFmtId="164" fontId="0" fillId="2" borderId="1" xfId="2" applyFont="1" applyFill="1" applyBorder="1" applyAlignment="1" applyProtection="1">
      <alignment wrapText="1"/>
    </xf>
    <xf numFmtId="165" fontId="0" fillId="0" borderId="1" xfId="1" applyFont="1" applyBorder="1" applyAlignment="1" applyProtection="1">
      <alignment wrapText="1"/>
    </xf>
    <xf numFmtId="0" fontId="7" fillId="0" borderId="1" xfId="0" applyFont="1" applyBorder="1"/>
    <xf numFmtId="1" fontId="7" fillId="0" borderId="1" xfId="0" applyNumberFormat="1" applyFont="1" applyBorder="1"/>
    <xf numFmtId="164" fontId="7" fillId="0" borderId="1" xfId="2" applyFont="1" applyBorder="1" applyAlignment="1" applyProtection="1">
      <alignment wrapText="1"/>
    </xf>
    <xf numFmtId="1" fontId="0" fillId="0" borderId="1" xfId="0" applyNumberFormat="1" applyBorder="1"/>
    <xf numFmtId="166" fontId="0" fillId="0" borderId="1" xfId="3" applyFont="1" applyBorder="1" applyProtection="1"/>
    <xf numFmtId="0" fontId="10" fillId="0" borderId="0" xfId="0" applyFont="1"/>
    <xf numFmtId="166" fontId="0" fillId="0" borderId="0" xfId="3" applyFont="1" applyBorder="1" applyProtection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/>
    <xf numFmtId="1" fontId="13" fillId="0" borderId="0" xfId="0" applyNumberFormat="1" applyFont="1"/>
    <xf numFmtId="0" fontId="0" fillId="0" borderId="0" xfId="0" applyAlignment="1">
      <alignment vertic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3" applyFont="1" applyBorder="1" applyAlignment="1" applyProtection="1">
      <alignment wrapText="1"/>
    </xf>
    <xf numFmtId="1" fontId="7" fillId="0" borderId="0" xfId="0" applyNumberFormat="1" applyFont="1"/>
    <xf numFmtId="164" fontId="7" fillId="0" borderId="0" xfId="2" applyFont="1" applyBorder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164" fontId="14" fillId="0" borderId="1" xfId="2" applyBorder="1"/>
    <xf numFmtId="0" fontId="0" fillId="3" borderId="0" xfId="0" applyFill="1"/>
    <xf numFmtId="1" fontId="0" fillId="3" borderId="0" xfId="0" applyNumberFormat="1" applyFill="1"/>
    <xf numFmtId="0" fontId="5" fillId="3" borderId="0" xfId="0" applyFont="1" applyFill="1"/>
    <xf numFmtId="0" fontId="16" fillId="3" borderId="0" xfId="0" applyFont="1" applyFill="1"/>
    <xf numFmtId="0" fontId="1" fillId="3" borderId="0" xfId="0" applyFont="1" applyFill="1"/>
    <xf numFmtId="0" fontId="7" fillId="3" borderId="0" xfId="0" applyFont="1" applyFill="1"/>
    <xf numFmtId="0" fontId="0" fillId="3" borderId="1" xfId="0" applyFill="1" applyBorder="1"/>
    <xf numFmtId="0" fontId="7" fillId="3" borderId="1" xfId="0" applyFont="1" applyFill="1" applyBorder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6" fillId="4" borderId="0" xfId="0" applyFont="1" applyFill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vertical="center"/>
    </xf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1" fontId="19" fillId="3" borderId="0" xfId="0" applyNumberFormat="1" applyFont="1" applyFill="1"/>
    <xf numFmtId="0" fontId="19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3" fillId="0" borderId="5" xfId="0" applyFont="1" applyBorder="1" applyAlignment="1">
      <alignment horizontal="left" wrapText="1"/>
    </xf>
    <xf numFmtId="0" fontId="7" fillId="0" borderId="0" xfId="0" applyFont="1"/>
  </cellXfs>
  <cellStyles count="4">
    <cellStyle name="Navadno" xfId="0" builtinId="0"/>
    <cellStyle name="Odstotek" xfId="3" builtinId="5"/>
    <cellStyle name="Valuta" xfId="2" builtinId="4"/>
    <cellStyle name="Vejic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982350</xdr:colOff>
      <xdr:row>39</xdr:row>
      <xdr:rowOff>56739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982350</xdr:colOff>
      <xdr:row>39</xdr:row>
      <xdr:rowOff>56739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982350</xdr:colOff>
      <xdr:row>39</xdr:row>
      <xdr:rowOff>56739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982350</xdr:colOff>
      <xdr:row>39</xdr:row>
      <xdr:rowOff>56739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164195</xdr:colOff>
      <xdr:row>40</xdr:row>
      <xdr:rowOff>142778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161925</xdr:colOff>
      <xdr:row>0</xdr:row>
      <xdr:rowOff>1</xdr:rowOff>
    </xdr:from>
    <xdr:to>
      <xdr:col>8</xdr:col>
      <xdr:colOff>751368</xdr:colOff>
      <xdr:row>0</xdr:row>
      <xdr:rowOff>867411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2B4EF2F-6B07-1485-CF26-AC604C5F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"/>
          <a:ext cx="7533591" cy="8610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171360</xdr:colOff>
      <xdr:row>0</xdr:row>
      <xdr:rowOff>324000</xdr:rowOff>
    </xdr:from>
    <xdr:to>
      <xdr:col>6</xdr:col>
      <xdr:colOff>106200</xdr:colOff>
      <xdr:row>0</xdr:row>
      <xdr:rowOff>713520</xdr:rowOff>
    </xdr:to>
    <xdr:pic>
      <xdr:nvPicPr>
        <xdr:cNvPr id="13" name="Slika 4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6160" y="324000"/>
          <a:ext cx="248760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301320</xdr:colOff>
      <xdr:row>0</xdr:row>
      <xdr:rowOff>140760</xdr:rowOff>
    </xdr:from>
    <xdr:to>
      <xdr:col>14</xdr:col>
      <xdr:colOff>904680</xdr:colOff>
      <xdr:row>0</xdr:row>
      <xdr:rowOff>1100520</xdr:rowOff>
    </xdr:to>
    <xdr:pic>
      <xdr:nvPicPr>
        <xdr:cNvPr id="14" name="Slika 5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87720" y="140760"/>
          <a:ext cx="2241360" cy="95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323085</xdr:colOff>
      <xdr:row>50</xdr:row>
      <xdr:rowOff>2395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1"/>
  <sheetViews>
    <sheetView zoomScaleNormal="100" workbookViewId="0"/>
  </sheetViews>
  <sheetFormatPr defaultRowHeight="14.5" x14ac:dyDescent="0.35"/>
  <cols>
    <col min="1" max="1" width="6.453125"/>
    <col min="2" max="2" width="40.1796875"/>
    <col min="3" max="6" width="10.1796875"/>
    <col min="7" max="7" width="13.81640625"/>
    <col min="8" max="8" width="10.81640625"/>
    <col min="9" max="9" width="22"/>
    <col min="10" max="1025" width="8.1796875"/>
  </cols>
  <sheetData>
    <row r="1" spans="1:9" ht="18.5" x14ac:dyDescent="0.45">
      <c r="A1" s="1" t="s">
        <v>0</v>
      </c>
    </row>
    <row r="3" spans="1:9" ht="15.5" x14ac:dyDescent="0.35">
      <c r="A3" s="2" t="s">
        <v>1</v>
      </c>
    </row>
    <row r="4" spans="1:9" ht="78.5" x14ac:dyDescent="0.3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35">
      <c r="A5" s="4"/>
      <c r="B5" s="5"/>
      <c r="C5" s="5"/>
      <c r="D5" s="5"/>
      <c r="E5" s="5"/>
      <c r="F5" s="6">
        <f t="shared" ref="F5:F12" si="0">D5*E5</f>
        <v>0</v>
      </c>
      <c r="G5" s="5"/>
      <c r="H5" s="7">
        <f t="shared" ref="H5:H12" si="1">C5*D5*E5*G5</f>
        <v>0</v>
      </c>
      <c r="I5" s="5"/>
    </row>
    <row r="6" spans="1:9" x14ac:dyDescent="0.35">
      <c r="A6" s="4"/>
      <c r="B6" s="5"/>
      <c r="C6" s="5"/>
      <c r="D6" s="5"/>
      <c r="E6" s="5"/>
      <c r="F6" s="6">
        <f t="shared" si="0"/>
        <v>0</v>
      </c>
      <c r="G6" s="5"/>
      <c r="H6" s="7">
        <f t="shared" si="1"/>
        <v>0</v>
      </c>
      <c r="I6" s="5"/>
    </row>
    <row r="7" spans="1:9" x14ac:dyDescent="0.35">
      <c r="A7" s="4"/>
      <c r="B7" s="5"/>
      <c r="C7" s="5"/>
      <c r="D7" s="5"/>
      <c r="E7" s="5"/>
      <c r="F7" s="6">
        <f t="shared" si="0"/>
        <v>0</v>
      </c>
      <c r="G7" s="5"/>
      <c r="H7" s="7">
        <f t="shared" si="1"/>
        <v>0</v>
      </c>
      <c r="I7" s="5"/>
    </row>
    <row r="8" spans="1:9" x14ac:dyDescent="0.35">
      <c r="A8" s="4"/>
      <c r="B8" s="5"/>
      <c r="C8" s="5"/>
      <c r="D8" s="5"/>
      <c r="E8" s="5"/>
      <c r="F8" s="6">
        <f t="shared" si="0"/>
        <v>0</v>
      </c>
      <c r="G8" s="5"/>
      <c r="H8" s="7">
        <f t="shared" si="1"/>
        <v>0</v>
      </c>
      <c r="I8" s="5"/>
    </row>
    <row r="9" spans="1:9" x14ac:dyDescent="0.35">
      <c r="A9" s="4"/>
      <c r="B9" s="5"/>
      <c r="C9" s="5"/>
      <c r="D9" s="5"/>
      <c r="E9" s="5"/>
      <c r="F9" s="6">
        <f t="shared" si="0"/>
        <v>0</v>
      </c>
      <c r="G9" s="5"/>
      <c r="H9" s="7">
        <f t="shared" si="1"/>
        <v>0</v>
      </c>
      <c r="I9" s="5"/>
    </row>
    <row r="10" spans="1:9" x14ac:dyDescent="0.35">
      <c r="A10" s="4"/>
      <c r="B10" s="5"/>
      <c r="C10" s="5"/>
      <c r="D10" s="5"/>
      <c r="E10" s="5"/>
      <c r="F10" s="6">
        <f t="shared" si="0"/>
        <v>0</v>
      </c>
      <c r="G10" s="5"/>
      <c r="H10" s="7">
        <f t="shared" si="1"/>
        <v>0</v>
      </c>
      <c r="I10" s="5"/>
    </row>
    <row r="11" spans="1:9" x14ac:dyDescent="0.35">
      <c r="A11" s="4"/>
      <c r="B11" s="5"/>
      <c r="C11" s="5"/>
      <c r="D11" s="5"/>
      <c r="E11" s="5"/>
      <c r="F11" s="6">
        <f t="shared" si="0"/>
        <v>0</v>
      </c>
      <c r="G11" s="5"/>
      <c r="H11" s="7">
        <f t="shared" si="1"/>
        <v>0</v>
      </c>
      <c r="I11" s="5"/>
    </row>
    <row r="12" spans="1:9" x14ac:dyDescent="0.35">
      <c r="A12" s="4"/>
      <c r="B12" s="5"/>
      <c r="C12" s="5"/>
      <c r="D12" s="5"/>
      <c r="E12" s="5"/>
      <c r="F12" s="6">
        <f t="shared" si="0"/>
        <v>0</v>
      </c>
      <c r="G12" s="5"/>
      <c r="H12" s="7">
        <f t="shared" si="1"/>
        <v>0</v>
      </c>
      <c r="I12" s="5"/>
    </row>
    <row r="13" spans="1:9" x14ac:dyDescent="0.35">
      <c r="A13" s="4"/>
      <c r="B13" s="4" t="s">
        <v>11</v>
      </c>
      <c r="C13" s="4">
        <f>SUM(C5:C12)</f>
        <v>0</v>
      </c>
      <c r="D13" s="4">
        <f>SUM(D5:D12)</f>
        <v>0</v>
      </c>
      <c r="E13" s="4">
        <f>SUM(E5:E12)</f>
        <v>0</v>
      </c>
      <c r="F13" s="4">
        <f>SUM(F5:F12)</f>
        <v>0</v>
      </c>
      <c r="G13" s="4"/>
      <c r="H13" s="7">
        <f>SUM(H5:H12)</f>
        <v>0</v>
      </c>
      <c r="I13" s="4"/>
    </row>
    <row r="14" spans="1:9" ht="78.5" x14ac:dyDescent="0.35">
      <c r="A14" s="3" t="s">
        <v>12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x14ac:dyDescent="0.35">
      <c r="A15" s="4"/>
      <c r="B15" s="5"/>
      <c r="C15" s="5"/>
      <c r="D15" s="5"/>
      <c r="E15" s="5"/>
      <c r="F15" s="6">
        <f t="shared" ref="F15:F22" si="2">D15*E15</f>
        <v>0</v>
      </c>
      <c r="G15" s="5"/>
      <c r="H15" s="7">
        <f t="shared" ref="H15:H22" si="3">C15*D15*E15*G15</f>
        <v>0</v>
      </c>
      <c r="I15" s="5"/>
    </row>
    <row r="16" spans="1:9" x14ac:dyDescent="0.35">
      <c r="A16" s="4"/>
      <c r="B16" s="5"/>
      <c r="C16" s="5"/>
      <c r="D16" s="5"/>
      <c r="E16" s="5"/>
      <c r="F16" s="6">
        <f t="shared" si="2"/>
        <v>0</v>
      </c>
      <c r="G16" s="5"/>
      <c r="H16" s="7">
        <f t="shared" si="3"/>
        <v>0</v>
      </c>
      <c r="I16" s="5"/>
    </row>
    <row r="17" spans="1:9" x14ac:dyDescent="0.35">
      <c r="A17" s="4"/>
      <c r="B17" s="5"/>
      <c r="C17" s="5"/>
      <c r="D17" s="5"/>
      <c r="E17" s="5"/>
      <c r="F17" s="6">
        <f t="shared" si="2"/>
        <v>0</v>
      </c>
      <c r="G17" s="5"/>
      <c r="H17" s="7">
        <f t="shared" si="3"/>
        <v>0</v>
      </c>
      <c r="I17" s="5"/>
    </row>
    <row r="18" spans="1:9" x14ac:dyDescent="0.35">
      <c r="A18" s="4"/>
      <c r="B18" s="5"/>
      <c r="C18" s="5"/>
      <c r="D18" s="5"/>
      <c r="E18" s="5"/>
      <c r="F18" s="6">
        <f t="shared" si="2"/>
        <v>0</v>
      </c>
      <c r="G18" s="5"/>
      <c r="H18" s="7">
        <f t="shared" si="3"/>
        <v>0</v>
      </c>
      <c r="I18" s="5"/>
    </row>
    <row r="19" spans="1:9" x14ac:dyDescent="0.35">
      <c r="A19" s="4"/>
      <c r="B19" s="5"/>
      <c r="C19" s="5"/>
      <c r="D19" s="5"/>
      <c r="E19" s="5"/>
      <c r="F19" s="6">
        <f t="shared" si="2"/>
        <v>0</v>
      </c>
      <c r="G19" s="5"/>
      <c r="H19" s="7">
        <f t="shared" si="3"/>
        <v>0</v>
      </c>
      <c r="I19" s="5"/>
    </row>
    <row r="20" spans="1:9" x14ac:dyDescent="0.35">
      <c r="A20" s="4"/>
      <c r="B20" s="5"/>
      <c r="C20" s="5"/>
      <c r="D20" s="5"/>
      <c r="E20" s="5"/>
      <c r="F20" s="6">
        <f t="shared" si="2"/>
        <v>0</v>
      </c>
      <c r="G20" s="5"/>
      <c r="H20" s="7">
        <f t="shared" si="3"/>
        <v>0</v>
      </c>
      <c r="I20" s="5"/>
    </row>
    <row r="21" spans="1:9" x14ac:dyDescent="0.35">
      <c r="A21" s="4"/>
      <c r="B21" s="5"/>
      <c r="C21" s="5"/>
      <c r="D21" s="5"/>
      <c r="E21" s="5"/>
      <c r="F21" s="6">
        <f t="shared" si="2"/>
        <v>0</v>
      </c>
      <c r="G21" s="5"/>
      <c r="H21" s="7">
        <f t="shared" si="3"/>
        <v>0</v>
      </c>
      <c r="I21" s="5"/>
    </row>
    <row r="22" spans="1:9" x14ac:dyDescent="0.35">
      <c r="A22" s="4"/>
      <c r="B22" s="5"/>
      <c r="C22" s="5"/>
      <c r="D22" s="5"/>
      <c r="E22" s="5"/>
      <c r="F22" s="6">
        <f t="shared" si="2"/>
        <v>0</v>
      </c>
      <c r="G22" s="5"/>
      <c r="H22" s="7">
        <f t="shared" si="3"/>
        <v>0</v>
      </c>
      <c r="I22" s="5"/>
    </row>
    <row r="23" spans="1:9" x14ac:dyDescent="0.35">
      <c r="A23" s="4"/>
      <c r="B23" s="4" t="s">
        <v>13</v>
      </c>
      <c r="C23" s="4">
        <f>SUM(C15:C22)</f>
        <v>0</v>
      </c>
      <c r="D23" s="4">
        <f>SUM(D15:D22)</f>
        <v>0</v>
      </c>
      <c r="E23" s="4">
        <f>SUM(E15:E22)</f>
        <v>0</v>
      </c>
      <c r="F23" s="4">
        <f>SUM(F15:F22)</f>
        <v>0</v>
      </c>
      <c r="G23" s="4"/>
      <c r="H23" s="7">
        <f>SUM(H15:H22)</f>
        <v>0</v>
      </c>
      <c r="I23" s="4"/>
    </row>
    <row r="24" spans="1:9" x14ac:dyDescent="0.35">
      <c r="A24" s="4"/>
      <c r="B24" s="4" t="s">
        <v>14</v>
      </c>
      <c r="C24" s="4">
        <f>C13+C23</f>
        <v>0</v>
      </c>
      <c r="D24" s="4">
        <f>D13+D23</f>
        <v>0</v>
      </c>
      <c r="E24" s="4">
        <f>E13+E23</f>
        <v>0</v>
      </c>
      <c r="F24" s="4">
        <f>F13+F23</f>
        <v>0</v>
      </c>
      <c r="G24" s="4"/>
      <c r="H24" s="7">
        <f>H13+H23</f>
        <v>0</v>
      </c>
      <c r="I24" s="4"/>
    </row>
    <row r="26" spans="1:9" ht="15.5" x14ac:dyDescent="0.35">
      <c r="A26" s="2" t="s">
        <v>15</v>
      </c>
    </row>
    <row r="27" spans="1:9" ht="78.5" x14ac:dyDescent="0.3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</row>
    <row r="28" spans="1:9" x14ac:dyDescent="0.35">
      <c r="A28" s="4"/>
      <c r="B28" s="5"/>
      <c r="C28" s="5"/>
      <c r="D28" s="5"/>
      <c r="E28" s="5"/>
      <c r="F28" s="6">
        <f t="shared" ref="F28:F35" si="4">D28*E28</f>
        <v>0</v>
      </c>
      <c r="G28" s="5"/>
      <c r="H28" s="7">
        <f t="shared" ref="H28:H35" si="5">C28*D28*E28*G28</f>
        <v>0</v>
      </c>
      <c r="I28" s="5"/>
    </row>
    <row r="29" spans="1:9" x14ac:dyDescent="0.35">
      <c r="A29" s="4"/>
      <c r="B29" s="5"/>
      <c r="C29" s="5"/>
      <c r="D29" s="5"/>
      <c r="E29" s="5"/>
      <c r="F29" s="6">
        <f t="shared" si="4"/>
        <v>0</v>
      </c>
      <c r="G29" s="5"/>
      <c r="H29" s="7">
        <f t="shared" si="5"/>
        <v>0</v>
      </c>
      <c r="I29" s="5"/>
    </row>
    <row r="30" spans="1:9" x14ac:dyDescent="0.35">
      <c r="A30" s="4"/>
      <c r="B30" s="5"/>
      <c r="C30" s="5"/>
      <c r="D30" s="5"/>
      <c r="E30" s="5"/>
      <c r="F30" s="6">
        <f t="shared" si="4"/>
        <v>0</v>
      </c>
      <c r="G30" s="5"/>
      <c r="H30" s="7">
        <f t="shared" si="5"/>
        <v>0</v>
      </c>
      <c r="I30" s="5"/>
    </row>
    <row r="31" spans="1:9" x14ac:dyDescent="0.35">
      <c r="A31" s="4"/>
      <c r="B31" s="5"/>
      <c r="C31" s="5"/>
      <c r="D31" s="5"/>
      <c r="E31" s="5"/>
      <c r="F31" s="6">
        <f t="shared" si="4"/>
        <v>0</v>
      </c>
      <c r="G31" s="5"/>
      <c r="H31" s="7">
        <f t="shared" si="5"/>
        <v>0</v>
      </c>
      <c r="I31" s="5"/>
    </row>
    <row r="32" spans="1:9" x14ac:dyDescent="0.35">
      <c r="A32" s="4"/>
      <c r="B32" s="5"/>
      <c r="C32" s="5"/>
      <c r="D32" s="5"/>
      <c r="E32" s="5"/>
      <c r="F32" s="6">
        <f t="shared" si="4"/>
        <v>0</v>
      </c>
      <c r="G32" s="5"/>
      <c r="H32" s="7">
        <f t="shared" si="5"/>
        <v>0</v>
      </c>
      <c r="I32" s="5"/>
    </row>
    <row r="33" spans="1:9" x14ac:dyDescent="0.35">
      <c r="A33" s="4"/>
      <c r="B33" s="5"/>
      <c r="C33" s="5"/>
      <c r="D33" s="5"/>
      <c r="E33" s="5"/>
      <c r="F33" s="6">
        <f t="shared" si="4"/>
        <v>0</v>
      </c>
      <c r="G33" s="5"/>
      <c r="H33" s="7">
        <f t="shared" si="5"/>
        <v>0</v>
      </c>
      <c r="I33" s="5"/>
    </row>
    <row r="34" spans="1:9" x14ac:dyDescent="0.35">
      <c r="A34" s="4"/>
      <c r="B34" s="5"/>
      <c r="C34" s="5"/>
      <c r="D34" s="5"/>
      <c r="E34" s="5"/>
      <c r="F34" s="6">
        <f t="shared" si="4"/>
        <v>0</v>
      </c>
      <c r="G34" s="5"/>
      <c r="H34" s="7">
        <f t="shared" si="5"/>
        <v>0</v>
      </c>
      <c r="I34" s="5"/>
    </row>
    <row r="35" spans="1:9" x14ac:dyDescent="0.35">
      <c r="A35" s="4"/>
      <c r="B35" s="5"/>
      <c r="C35" s="5"/>
      <c r="D35" s="5"/>
      <c r="E35" s="5"/>
      <c r="F35" s="6">
        <f t="shared" si="4"/>
        <v>0</v>
      </c>
      <c r="G35" s="5"/>
      <c r="H35" s="7">
        <f t="shared" si="5"/>
        <v>0</v>
      </c>
      <c r="I35" s="5"/>
    </row>
    <row r="36" spans="1:9" x14ac:dyDescent="0.35">
      <c r="A36" s="4"/>
      <c r="B36" s="4" t="s">
        <v>11</v>
      </c>
      <c r="C36" s="4">
        <f>SUM(C28:C35)</f>
        <v>0</v>
      </c>
      <c r="D36" s="4">
        <f>SUM(D28:D35)</f>
        <v>0</v>
      </c>
      <c r="E36" s="4">
        <f>SUM(E28:E35)</f>
        <v>0</v>
      </c>
      <c r="F36" s="4">
        <f>SUM(F28:F35)</f>
        <v>0</v>
      </c>
      <c r="G36" s="4"/>
      <c r="H36" s="7">
        <f>SUM(H28:H35)</f>
        <v>0</v>
      </c>
      <c r="I36" s="4"/>
    </row>
    <row r="37" spans="1:9" ht="78.5" x14ac:dyDescent="0.35">
      <c r="A37" s="3" t="s">
        <v>12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38" spans="1:9" x14ac:dyDescent="0.35">
      <c r="A38" s="4"/>
      <c r="B38" s="5"/>
      <c r="C38" s="5"/>
      <c r="D38" s="5"/>
      <c r="E38" s="5"/>
      <c r="F38" s="6">
        <f t="shared" ref="F38:F45" si="6">D38*E38</f>
        <v>0</v>
      </c>
      <c r="G38" s="5"/>
      <c r="H38" s="7">
        <f t="shared" ref="H38:H45" si="7">C38*D38*E38*G38</f>
        <v>0</v>
      </c>
      <c r="I38" s="5"/>
    </row>
    <row r="39" spans="1:9" x14ac:dyDescent="0.35">
      <c r="A39" s="4"/>
      <c r="B39" s="5"/>
      <c r="C39" s="5"/>
      <c r="D39" s="5"/>
      <c r="E39" s="5"/>
      <c r="F39" s="6">
        <f t="shared" si="6"/>
        <v>0</v>
      </c>
      <c r="G39" s="5"/>
      <c r="H39" s="7">
        <f t="shared" si="7"/>
        <v>0</v>
      </c>
      <c r="I39" s="5"/>
    </row>
    <row r="40" spans="1:9" x14ac:dyDescent="0.35">
      <c r="A40" s="4"/>
      <c r="B40" s="5"/>
      <c r="C40" s="5"/>
      <c r="D40" s="5"/>
      <c r="E40" s="5"/>
      <c r="F40" s="6">
        <f t="shared" si="6"/>
        <v>0</v>
      </c>
      <c r="G40" s="5"/>
      <c r="H40" s="7">
        <f t="shared" si="7"/>
        <v>0</v>
      </c>
      <c r="I40" s="5"/>
    </row>
    <row r="41" spans="1:9" x14ac:dyDescent="0.35">
      <c r="A41" s="4"/>
      <c r="B41" s="5"/>
      <c r="C41" s="5"/>
      <c r="D41" s="5"/>
      <c r="E41" s="5"/>
      <c r="F41" s="6">
        <f t="shared" si="6"/>
        <v>0</v>
      </c>
      <c r="G41" s="5"/>
      <c r="H41" s="7">
        <f t="shared" si="7"/>
        <v>0</v>
      </c>
      <c r="I41" s="5"/>
    </row>
    <row r="42" spans="1:9" x14ac:dyDescent="0.35">
      <c r="A42" s="4"/>
      <c r="B42" s="5"/>
      <c r="C42" s="5"/>
      <c r="D42" s="5"/>
      <c r="E42" s="5"/>
      <c r="F42" s="6">
        <f t="shared" si="6"/>
        <v>0</v>
      </c>
      <c r="G42" s="5"/>
      <c r="H42" s="7">
        <f t="shared" si="7"/>
        <v>0</v>
      </c>
      <c r="I42" s="5"/>
    </row>
    <row r="43" spans="1:9" x14ac:dyDescent="0.35">
      <c r="A43" s="4"/>
      <c r="B43" s="5"/>
      <c r="C43" s="5"/>
      <c r="D43" s="5"/>
      <c r="E43" s="5"/>
      <c r="F43" s="6">
        <f t="shared" si="6"/>
        <v>0</v>
      </c>
      <c r="G43" s="5"/>
      <c r="H43" s="7">
        <f t="shared" si="7"/>
        <v>0</v>
      </c>
      <c r="I43" s="5"/>
    </row>
    <row r="44" spans="1:9" x14ac:dyDescent="0.35">
      <c r="A44" s="4"/>
      <c r="B44" s="5"/>
      <c r="C44" s="5"/>
      <c r="D44" s="5"/>
      <c r="E44" s="5"/>
      <c r="F44" s="6">
        <f t="shared" si="6"/>
        <v>0</v>
      </c>
      <c r="G44" s="5"/>
      <c r="H44" s="7">
        <f t="shared" si="7"/>
        <v>0</v>
      </c>
      <c r="I44" s="5"/>
    </row>
    <row r="45" spans="1:9" x14ac:dyDescent="0.35">
      <c r="A45" s="4"/>
      <c r="B45" s="5"/>
      <c r="C45" s="5"/>
      <c r="D45" s="5"/>
      <c r="E45" s="5"/>
      <c r="F45" s="6">
        <f t="shared" si="6"/>
        <v>0</v>
      </c>
      <c r="G45" s="5"/>
      <c r="H45" s="7">
        <f t="shared" si="7"/>
        <v>0</v>
      </c>
      <c r="I45" s="5"/>
    </row>
    <row r="46" spans="1:9" x14ac:dyDescent="0.35">
      <c r="A46" s="4"/>
      <c r="B46" s="4" t="s">
        <v>13</v>
      </c>
      <c r="C46" s="4">
        <f>SUM(C38:C45)</f>
        <v>0</v>
      </c>
      <c r="D46" s="4">
        <f>SUM(D38:D45)</f>
        <v>0</v>
      </c>
      <c r="E46" s="4">
        <f>SUM(E38:E45)</f>
        <v>0</v>
      </c>
      <c r="F46" s="4">
        <f>SUM(F38:F45)</f>
        <v>0</v>
      </c>
      <c r="G46" s="4"/>
      <c r="H46" s="7">
        <f>SUM(H38:H45)</f>
        <v>0</v>
      </c>
      <c r="I46" s="4"/>
    </row>
    <row r="47" spans="1:9" x14ac:dyDescent="0.35">
      <c r="A47" s="4"/>
      <c r="B47" s="4" t="s">
        <v>14</v>
      </c>
      <c r="C47" s="4">
        <f>C36+C46</f>
        <v>0</v>
      </c>
      <c r="D47" s="4">
        <f>D36+D46</f>
        <v>0</v>
      </c>
      <c r="E47" s="4">
        <f>E36+E46</f>
        <v>0</v>
      </c>
      <c r="F47" s="4">
        <f>F36+F46</f>
        <v>0</v>
      </c>
      <c r="G47" s="4"/>
      <c r="H47" s="7">
        <f>H36+H46</f>
        <v>0</v>
      </c>
      <c r="I47" s="4"/>
    </row>
    <row r="49" spans="1:9" ht="15.5" x14ac:dyDescent="0.35">
      <c r="A49" s="2" t="s">
        <v>16</v>
      </c>
    </row>
    <row r="50" spans="1:9" ht="78.5" x14ac:dyDescent="0.3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</row>
    <row r="51" spans="1:9" x14ac:dyDescent="0.35">
      <c r="A51" s="4"/>
      <c r="B51" s="5"/>
      <c r="C51" s="5"/>
      <c r="D51" s="5"/>
      <c r="E51" s="5"/>
      <c r="F51" s="6">
        <f t="shared" ref="F51:F58" si="8">D51*E51</f>
        <v>0</v>
      </c>
      <c r="G51" s="5"/>
      <c r="H51" s="7">
        <f t="shared" ref="H51:H58" si="9">C51*D51*E51*G51</f>
        <v>0</v>
      </c>
      <c r="I51" s="5"/>
    </row>
    <row r="52" spans="1:9" x14ac:dyDescent="0.35">
      <c r="A52" s="4"/>
      <c r="B52" s="5"/>
      <c r="C52" s="5"/>
      <c r="D52" s="5"/>
      <c r="E52" s="5"/>
      <c r="F52" s="6">
        <f t="shared" si="8"/>
        <v>0</v>
      </c>
      <c r="G52" s="5"/>
      <c r="H52" s="7">
        <f t="shared" si="9"/>
        <v>0</v>
      </c>
      <c r="I52" s="5"/>
    </row>
    <row r="53" spans="1:9" x14ac:dyDescent="0.35">
      <c r="A53" s="4"/>
      <c r="B53" s="5"/>
      <c r="C53" s="5"/>
      <c r="D53" s="5"/>
      <c r="E53" s="5"/>
      <c r="F53" s="6">
        <f t="shared" si="8"/>
        <v>0</v>
      </c>
      <c r="G53" s="5"/>
      <c r="H53" s="7">
        <f t="shared" si="9"/>
        <v>0</v>
      </c>
      <c r="I53" s="5"/>
    </row>
    <row r="54" spans="1:9" x14ac:dyDescent="0.35">
      <c r="A54" s="4"/>
      <c r="B54" s="5"/>
      <c r="C54" s="5"/>
      <c r="D54" s="5"/>
      <c r="E54" s="5"/>
      <c r="F54" s="6">
        <f t="shared" si="8"/>
        <v>0</v>
      </c>
      <c r="G54" s="5"/>
      <c r="H54" s="7">
        <f t="shared" si="9"/>
        <v>0</v>
      </c>
      <c r="I54" s="5"/>
    </row>
    <row r="55" spans="1:9" x14ac:dyDescent="0.35">
      <c r="A55" s="4"/>
      <c r="B55" s="5"/>
      <c r="C55" s="5"/>
      <c r="D55" s="5"/>
      <c r="E55" s="5"/>
      <c r="F55" s="6">
        <f t="shared" si="8"/>
        <v>0</v>
      </c>
      <c r="G55" s="5"/>
      <c r="H55" s="7">
        <f t="shared" si="9"/>
        <v>0</v>
      </c>
      <c r="I55" s="5"/>
    </row>
    <row r="56" spans="1:9" x14ac:dyDescent="0.35">
      <c r="A56" s="4"/>
      <c r="B56" s="5"/>
      <c r="C56" s="5"/>
      <c r="D56" s="5"/>
      <c r="E56" s="5"/>
      <c r="F56" s="6">
        <f t="shared" si="8"/>
        <v>0</v>
      </c>
      <c r="G56" s="5"/>
      <c r="H56" s="7">
        <f t="shared" si="9"/>
        <v>0</v>
      </c>
      <c r="I56" s="5"/>
    </row>
    <row r="57" spans="1:9" x14ac:dyDescent="0.35">
      <c r="A57" s="4"/>
      <c r="B57" s="5"/>
      <c r="C57" s="5"/>
      <c r="D57" s="5"/>
      <c r="E57" s="5"/>
      <c r="F57" s="6">
        <f t="shared" si="8"/>
        <v>0</v>
      </c>
      <c r="G57" s="5"/>
      <c r="H57" s="7">
        <f t="shared" si="9"/>
        <v>0</v>
      </c>
      <c r="I57" s="5"/>
    </row>
    <row r="58" spans="1:9" x14ac:dyDescent="0.35">
      <c r="A58" s="4"/>
      <c r="B58" s="5"/>
      <c r="C58" s="5"/>
      <c r="D58" s="5"/>
      <c r="E58" s="5"/>
      <c r="F58" s="6">
        <f t="shared" si="8"/>
        <v>0</v>
      </c>
      <c r="G58" s="5"/>
      <c r="H58" s="7">
        <f t="shared" si="9"/>
        <v>0</v>
      </c>
      <c r="I58" s="5"/>
    </row>
    <row r="59" spans="1:9" x14ac:dyDescent="0.35">
      <c r="A59" s="4"/>
      <c r="B59" s="4" t="s">
        <v>11</v>
      </c>
      <c r="C59" s="4">
        <f>SUM(C51:C58)</f>
        <v>0</v>
      </c>
      <c r="D59" s="4">
        <f>SUM(D51:D58)</f>
        <v>0</v>
      </c>
      <c r="E59" s="4">
        <f>SUM(E51:E58)</f>
        <v>0</v>
      </c>
      <c r="F59" s="4">
        <f>SUM(F51:F58)</f>
        <v>0</v>
      </c>
      <c r="G59" s="4"/>
      <c r="H59" s="7">
        <f>SUM(H51:H58)</f>
        <v>0</v>
      </c>
      <c r="I59" s="4"/>
    </row>
    <row r="60" spans="1:9" ht="78.5" x14ac:dyDescent="0.35">
      <c r="A60" s="3" t="s">
        <v>12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</row>
    <row r="61" spans="1:9" x14ac:dyDescent="0.35">
      <c r="A61" s="4"/>
      <c r="B61" s="5"/>
      <c r="C61" s="5"/>
      <c r="D61" s="5"/>
      <c r="E61" s="5"/>
      <c r="F61" s="6">
        <f t="shared" ref="F61:F68" si="10">D61*E61</f>
        <v>0</v>
      </c>
      <c r="G61" s="5"/>
      <c r="H61" s="7">
        <f t="shared" ref="H61:H68" si="11">C61*D61*E61*G61</f>
        <v>0</v>
      </c>
      <c r="I61" s="5"/>
    </row>
    <row r="62" spans="1:9" x14ac:dyDescent="0.35">
      <c r="A62" s="4"/>
      <c r="B62" s="5"/>
      <c r="C62" s="5"/>
      <c r="D62" s="5"/>
      <c r="E62" s="5"/>
      <c r="F62" s="6">
        <f t="shared" si="10"/>
        <v>0</v>
      </c>
      <c r="G62" s="5"/>
      <c r="H62" s="7">
        <f t="shared" si="11"/>
        <v>0</v>
      </c>
      <c r="I62" s="5"/>
    </row>
    <row r="63" spans="1:9" x14ac:dyDescent="0.35">
      <c r="A63" s="4"/>
      <c r="B63" s="5"/>
      <c r="C63" s="5"/>
      <c r="D63" s="5"/>
      <c r="E63" s="5"/>
      <c r="F63" s="6">
        <f t="shared" si="10"/>
        <v>0</v>
      </c>
      <c r="G63" s="5"/>
      <c r="H63" s="7">
        <f t="shared" si="11"/>
        <v>0</v>
      </c>
      <c r="I63" s="5"/>
    </row>
    <row r="64" spans="1:9" x14ac:dyDescent="0.35">
      <c r="A64" s="4"/>
      <c r="B64" s="5"/>
      <c r="C64" s="5"/>
      <c r="D64" s="5"/>
      <c r="E64" s="5"/>
      <c r="F64" s="6">
        <f t="shared" si="10"/>
        <v>0</v>
      </c>
      <c r="G64" s="5"/>
      <c r="H64" s="7">
        <f t="shared" si="11"/>
        <v>0</v>
      </c>
      <c r="I64" s="5"/>
    </row>
    <row r="65" spans="1:9" x14ac:dyDescent="0.35">
      <c r="A65" s="4"/>
      <c r="B65" s="5"/>
      <c r="C65" s="5"/>
      <c r="D65" s="5"/>
      <c r="E65" s="5"/>
      <c r="F65" s="6">
        <f t="shared" si="10"/>
        <v>0</v>
      </c>
      <c r="G65" s="5"/>
      <c r="H65" s="7">
        <f t="shared" si="11"/>
        <v>0</v>
      </c>
      <c r="I65" s="5"/>
    </row>
    <row r="66" spans="1:9" x14ac:dyDescent="0.35">
      <c r="A66" s="4"/>
      <c r="B66" s="5"/>
      <c r="C66" s="5"/>
      <c r="D66" s="5"/>
      <c r="E66" s="5"/>
      <c r="F66" s="6">
        <f t="shared" si="10"/>
        <v>0</v>
      </c>
      <c r="G66" s="5"/>
      <c r="H66" s="7">
        <f t="shared" si="11"/>
        <v>0</v>
      </c>
      <c r="I66" s="5"/>
    </row>
    <row r="67" spans="1:9" x14ac:dyDescent="0.35">
      <c r="A67" s="4"/>
      <c r="B67" s="5"/>
      <c r="C67" s="5"/>
      <c r="D67" s="5"/>
      <c r="E67" s="5"/>
      <c r="F67" s="6">
        <f t="shared" si="10"/>
        <v>0</v>
      </c>
      <c r="G67" s="5"/>
      <c r="H67" s="7">
        <f t="shared" si="11"/>
        <v>0</v>
      </c>
      <c r="I67" s="5"/>
    </row>
    <row r="68" spans="1:9" x14ac:dyDescent="0.35">
      <c r="A68" s="4"/>
      <c r="B68" s="5"/>
      <c r="C68" s="5"/>
      <c r="D68" s="5"/>
      <c r="E68" s="5"/>
      <c r="F68" s="6">
        <f t="shared" si="10"/>
        <v>0</v>
      </c>
      <c r="G68" s="5"/>
      <c r="H68" s="7">
        <f t="shared" si="11"/>
        <v>0</v>
      </c>
      <c r="I68" s="5"/>
    </row>
    <row r="69" spans="1:9" x14ac:dyDescent="0.35">
      <c r="A69" s="4"/>
      <c r="B69" s="4" t="s">
        <v>13</v>
      </c>
      <c r="C69" s="4">
        <f>SUM(C61:C68)</f>
        <v>0</v>
      </c>
      <c r="D69" s="4">
        <f>SUM(D61:D68)</f>
        <v>0</v>
      </c>
      <c r="E69" s="4">
        <f>SUM(E61:E68)</f>
        <v>0</v>
      </c>
      <c r="F69" s="4">
        <f>SUM(F61:F68)</f>
        <v>0</v>
      </c>
      <c r="G69" s="4"/>
      <c r="H69" s="7">
        <f>SUM(H61:H68)</f>
        <v>0</v>
      </c>
      <c r="I69" s="4"/>
    </row>
    <row r="70" spans="1:9" x14ac:dyDescent="0.35">
      <c r="A70" s="4"/>
      <c r="B70" s="4" t="s">
        <v>14</v>
      </c>
      <c r="C70" s="4">
        <f>C59+C69</f>
        <v>0</v>
      </c>
      <c r="D70" s="4">
        <f>D59+D69</f>
        <v>0</v>
      </c>
      <c r="E70" s="4">
        <f>E59+E69</f>
        <v>0</v>
      </c>
      <c r="F70" s="4">
        <f>F59+F69</f>
        <v>0</v>
      </c>
      <c r="G70" s="4"/>
      <c r="H70" s="7">
        <f>H59+H69</f>
        <v>0</v>
      </c>
      <c r="I70" s="4"/>
    </row>
    <row r="73" spans="1:9" ht="15.5" x14ac:dyDescent="0.35">
      <c r="A73" s="2" t="s">
        <v>17</v>
      </c>
    </row>
    <row r="74" spans="1:9" ht="78.5" x14ac:dyDescent="0.35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</row>
    <row r="75" spans="1:9" x14ac:dyDescent="0.35">
      <c r="A75" s="4"/>
      <c r="B75" s="5"/>
      <c r="C75" s="5"/>
      <c r="D75" s="5"/>
      <c r="E75" s="5"/>
      <c r="F75" s="6">
        <f t="shared" ref="F75:F82" si="12">D75*E75</f>
        <v>0</v>
      </c>
      <c r="G75" s="5"/>
      <c r="H75" s="7">
        <f t="shared" ref="H75:H82" si="13">C75*D75*E75*G75</f>
        <v>0</v>
      </c>
      <c r="I75" s="5"/>
    </row>
    <row r="76" spans="1:9" x14ac:dyDescent="0.35">
      <c r="A76" s="4"/>
      <c r="B76" s="5"/>
      <c r="C76" s="5"/>
      <c r="D76" s="5"/>
      <c r="E76" s="5"/>
      <c r="F76" s="6">
        <f t="shared" si="12"/>
        <v>0</v>
      </c>
      <c r="G76" s="5"/>
      <c r="H76" s="7">
        <f t="shared" si="13"/>
        <v>0</v>
      </c>
      <c r="I76" s="5"/>
    </row>
    <row r="77" spans="1:9" x14ac:dyDescent="0.35">
      <c r="A77" s="4"/>
      <c r="B77" s="5"/>
      <c r="C77" s="5"/>
      <c r="D77" s="5"/>
      <c r="E77" s="5"/>
      <c r="F77" s="6">
        <f t="shared" si="12"/>
        <v>0</v>
      </c>
      <c r="G77" s="5"/>
      <c r="H77" s="7">
        <f t="shared" si="13"/>
        <v>0</v>
      </c>
      <c r="I77" s="5"/>
    </row>
    <row r="78" spans="1:9" x14ac:dyDescent="0.35">
      <c r="A78" s="4"/>
      <c r="B78" s="5"/>
      <c r="C78" s="5"/>
      <c r="D78" s="5"/>
      <c r="E78" s="5"/>
      <c r="F78" s="6">
        <f t="shared" si="12"/>
        <v>0</v>
      </c>
      <c r="G78" s="5"/>
      <c r="H78" s="7">
        <f t="shared" si="13"/>
        <v>0</v>
      </c>
      <c r="I78" s="5"/>
    </row>
    <row r="79" spans="1:9" x14ac:dyDescent="0.35">
      <c r="A79" s="4"/>
      <c r="B79" s="5"/>
      <c r="C79" s="5"/>
      <c r="D79" s="5"/>
      <c r="E79" s="5"/>
      <c r="F79" s="6">
        <f t="shared" si="12"/>
        <v>0</v>
      </c>
      <c r="G79" s="5"/>
      <c r="H79" s="7">
        <f t="shared" si="13"/>
        <v>0</v>
      </c>
      <c r="I79" s="5"/>
    </row>
    <row r="80" spans="1:9" x14ac:dyDescent="0.35">
      <c r="A80" s="4"/>
      <c r="B80" s="5"/>
      <c r="C80" s="5"/>
      <c r="D80" s="5"/>
      <c r="E80" s="5"/>
      <c r="F80" s="6">
        <f t="shared" si="12"/>
        <v>0</v>
      </c>
      <c r="G80" s="5"/>
      <c r="H80" s="7">
        <f t="shared" si="13"/>
        <v>0</v>
      </c>
      <c r="I80" s="5"/>
    </row>
    <row r="81" spans="1:9" x14ac:dyDescent="0.35">
      <c r="A81" s="4"/>
      <c r="B81" s="5"/>
      <c r="C81" s="5"/>
      <c r="D81" s="5"/>
      <c r="E81" s="5"/>
      <c r="F81" s="6">
        <f t="shared" si="12"/>
        <v>0</v>
      </c>
      <c r="G81" s="5"/>
      <c r="H81" s="7">
        <f t="shared" si="13"/>
        <v>0</v>
      </c>
      <c r="I81" s="5"/>
    </row>
    <row r="82" spans="1:9" x14ac:dyDescent="0.35">
      <c r="A82" s="4"/>
      <c r="B82" s="5"/>
      <c r="C82" s="5"/>
      <c r="D82" s="5"/>
      <c r="E82" s="5"/>
      <c r="F82" s="6">
        <f t="shared" si="12"/>
        <v>0</v>
      </c>
      <c r="G82" s="5"/>
      <c r="H82" s="7">
        <f t="shared" si="13"/>
        <v>0</v>
      </c>
      <c r="I82" s="5"/>
    </row>
    <row r="83" spans="1:9" x14ac:dyDescent="0.35">
      <c r="A83" s="4"/>
      <c r="B83" s="4" t="s">
        <v>11</v>
      </c>
      <c r="C83" s="4">
        <f>SUM(C75:C82)</f>
        <v>0</v>
      </c>
      <c r="D83" s="4">
        <f>SUM(D75:D82)</f>
        <v>0</v>
      </c>
      <c r="E83" s="4">
        <f>SUM(E75:E82)</f>
        <v>0</v>
      </c>
      <c r="F83" s="4">
        <f>SUM(F75:F82)</f>
        <v>0</v>
      </c>
      <c r="G83" s="4"/>
      <c r="H83" s="7">
        <f>SUM(H75:H82)</f>
        <v>0</v>
      </c>
      <c r="I83" s="4"/>
    </row>
    <row r="84" spans="1:9" ht="78.5" x14ac:dyDescent="0.35">
      <c r="A84" s="3" t="s">
        <v>12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</row>
    <row r="85" spans="1:9" x14ac:dyDescent="0.35">
      <c r="A85" s="4"/>
      <c r="B85" s="5"/>
      <c r="C85" s="5"/>
      <c r="D85" s="5"/>
      <c r="E85" s="5"/>
      <c r="F85" s="6">
        <f t="shared" ref="F85:F92" si="14">D85*E85</f>
        <v>0</v>
      </c>
      <c r="G85" s="5"/>
      <c r="H85" s="7">
        <f t="shared" ref="H85:H92" si="15">C85*D85*E85*G85</f>
        <v>0</v>
      </c>
      <c r="I85" s="5"/>
    </row>
    <row r="86" spans="1:9" x14ac:dyDescent="0.35">
      <c r="A86" s="4"/>
      <c r="B86" s="5"/>
      <c r="C86" s="5"/>
      <c r="D86" s="5"/>
      <c r="E86" s="5"/>
      <c r="F86" s="6">
        <f t="shared" si="14"/>
        <v>0</v>
      </c>
      <c r="G86" s="5"/>
      <c r="H86" s="7">
        <f t="shared" si="15"/>
        <v>0</v>
      </c>
      <c r="I86" s="5"/>
    </row>
    <row r="87" spans="1:9" x14ac:dyDescent="0.35">
      <c r="A87" s="4"/>
      <c r="B87" s="5"/>
      <c r="C87" s="5"/>
      <c r="D87" s="5"/>
      <c r="E87" s="5"/>
      <c r="F87" s="6">
        <f t="shared" si="14"/>
        <v>0</v>
      </c>
      <c r="G87" s="5"/>
      <c r="H87" s="7">
        <f t="shared" si="15"/>
        <v>0</v>
      </c>
      <c r="I87" s="5"/>
    </row>
    <row r="88" spans="1:9" x14ac:dyDescent="0.35">
      <c r="A88" s="4"/>
      <c r="B88" s="5"/>
      <c r="C88" s="5"/>
      <c r="D88" s="5"/>
      <c r="E88" s="5"/>
      <c r="F88" s="6">
        <f t="shared" si="14"/>
        <v>0</v>
      </c>
      <c r="G88" s="5"/>
      <c r="H88" s="7">
        <f t="shared" si="15"/>
        <v>0</v>
      </c>
      <c r="I88" s="5"/>
    </row>
    <row r="89" spans="1:9" x14ac:dyDescent="0.35">
      <c r="A89" s="4"/>
      <c r="B89" s="5"/>
      <c r="C89" s="5"/>
      <c r="D89" s="5"/>
      <c r="E89" s="5"/>
      <c r="F89" s="6">
        <f t="shared" si="14"/>
        <v>0</v>
      </c>
      <c r="G89" s="5"/>
      <c r="H89" s="7">
        <f t="shared" si="15"/>
        <v>0</v>
      </c>
      <c r="I89" s="5"/>
    </row>
    <row r="90" spans="1:9" x14ac:dyDescent="0.35">
      <c r="A90" s="4"/>
      <c r="B90" s="5"/>
      <c r="C90" s="5"/>
      <c r="D90" s="5"/>
      <c r="E90" s="5"/>
      <c r="F90" s="6">
        <f t="shared" si="14"/>
        <v>0</v>
      </c>
      <c r="G90" s="5"/>
      <c r="H90" s="7">
        <f t="shared" si="15"/>
        <v>0</v>
      </c>
      <c r="I90" s="5"/>
    </row>
    <row r="91" spans="1:9" x14ac:dyDescent="0.35">
      <c r="A91" s="4"/>
      <c r="B91" s="5"/>
      <c r="C91" s="5"/>
      <c r="D91" s="5"/>
      <c r="E91" s="5"/>
      <c r="F91" s="6">
        <f t="shared" si="14"/>
        <v>0</v>
      </c>
      <c r="G91" s="5"/>
      <c r="H91" s="7">
        <f t="shared" si="15"/>
        <v>0</v>
      </c>
      <c r="I91" s="5"/>
    </row>
    <row r="92" spans="1:9" x14ac:dyDescent="0.35">
      <c r="A92" s="4"/>
      <c r="B92" s="5"/>
      <c r="C92" s="5"/>
      <c r="D92" s="5"/>
      <c r="E92" s="5"/>
      <c r="F92" s="6">
        <f t="shared" si="14"/>
        <v>0</v>
      </c>
      <c r="G92" s="5"/>
      <c r="H92" s="7">
        <f t="shared" si="15"/>
        <v>0</v>
      </c>
      <c r="I92" s="5"/>
    </row>
    <row r="93" spans="1:9" x14ac:dyDescent="0.35">
      <c r="A93" s="4"/>
      <c r="B93" s="4" t="s">
        <v>13</v>
      </c>
      <c r="C93" s="4">
        <f>SUM(C85:C92)</f>
        <v>0</v>
      </c>
      <c r="D93" s="4">
        <f>SUM(D85:D92)</f>
        <v>0</v>
      </c>
      <c r="E93" s="4">
        <f>SUM(E85:E92)</f>
        <v>0</v>
      </c>
      <c r="F93" s="4">
        <f>SUM(F85:F92)</f>
        <v>0</v>
      </c>
      <c r="G93" s="4"/>
      <c r="H93" s="7">
        <f>SUM(H85:H92)</f>
        <v>0</v>
      </c>
      <c r="I93" s="4"/>
    </row>
    <row r="94" spans="1:9" x14ac:dyDescent="0.35">
      <c r="A94" s="4"/>
      <c r="B94" s="4" t="s">
        <v>14</v>
      </c>
      <c r="C94" s="4">
        <f>C83+C93</f>
        <v>0</v>
      </c>
      <c r="D94" s="4">
        <f>D83+D93</f>
        <v>0</v>
      </c>
      <c r="E94" s="4">
        <f>E83+E93</f>
        <v>0</v>
      </c>
      <c r="F94" s="4">
        <f>F83+F93</f>
        <v>0</v>
      </c>
      <c r="G94" s="4"/>
      <c r="H94" s="7">
        <f>H83+H93</f>
        <v>0</v>
      </c>
      <c r="I94" s="4"/>
    </row>
    <row r="95" spans="1:9" x14ac:dyDescent="0.35">
      <c r="A95" s="4"/>
      <c r="B95" s="4"/>
      <c r="C95" s="4"/>
      <c r="D95" s="4"/>
      <c r="E95" s="4"/>
      <c r="F95" s="4"/>
      <c r="G95" s="4"/>
      <c r="H95" s="8"/>
      <c r="I95" s="4"/>
    </row>
    <row r="96" spans="1:9" x14ac:dyDescent="0.35">
      <c r="A96" s="4"/>
      <c r="B96" s="4" t="s">
        <v>18</v>
      </c>
      <c r="C96" s="4">
        <f>C13+C36+C59+C83</f>
        <v>0</v>
      </c>
      <c r="D96" s="4">
        <f>D13+D36+D59+D83</f>
        <v>0</v>
      </c>
      <c r="E96" s="4">
        <f>E13+E36+E59+E83</f>
        <v>0</v>
      </c>
      <c r="F96" s="4">
        <f>F13+F36+F59+F83</f>
        <v>0</v>
      </c>
      <c r="G96" s="4"/>
      <c r="H96" s="7">
        <f>H13+H36+H59+H83</f>
        <v>0</v>
      </c>
      <c r="I96" s="4" t="s">
        <v>19</v>
      </c>
    </row>
    <row r="97" spans="1:9" x14ac:dyDescent="0.35">
      <c r="A97" s="4"/>
      <c r="B97" s="4" t="s">
        <v>20</v>
      </c>
      <c r="C97" s="4">
        <f>C23+C46+C69+C93</f>
        <v>0</v>
      </c>
      <c r="D97" s="4">
        <f>D23+D46+D69+D93</f>
        <v>0</v>
      </c>
      <c r="E97" s="4">
        <f>E23+E46+E69+E93</f>
        <v>0</v>
      </c>
      <c r="F97" s="4">
        <f>F23+F46+F69+F93</f>
        <v>0</v>
      </c>
      <c r="G97" s="4"/>
      <c r="H97" s="7">
        <f>H23+H46+H69+H93</f>
        <v>0</v>
      </c>
      <c r="I97" s="4" t="s">
        <v>19</v>
      </c>
    </row>
    <row r="98" spans="1:9" x14ac:dyDescent="0.35">
      <c r="A98" s="4"/>
      <c r="B98" s="4" t="s">
        <v>21</v>
      </c>
      <c r="C98" s="4">
        <f>C94+C70+C47+C24</f>
        <v>0</v>
      </c>
      <c r="D98" s="4">
        <f>D94+D70+D47+D24</f>
        <v>0</v>
      </c>
      <c r="E98" s="4">
        <f>E94+E70+E47+E24</f>
        <v>0</v>
      </c>
      <c r="F98" s="4">
        <f>F94+F70+F47+F24</f>
        <v>0</v>
      </c>
      <c r="G98" s="4"/>
      <c r="H98" s="7">
        <f>H94+H70+H47+H24</f>
        <v>0</v>
      </c>
      <c r="I98" s="4"/>
    </row>
    <row r="99" spans="1:9" x14ac:dyDescent="0.35">
      <c r="B99" s="9"/>
    </row>
    <row r="101" spans="1:9" ht="113.25" customHeight="1" x14ac:dyDescent="0.35">
      <c r="A101" s="70" t="s">
        <v>22</v>
      </c>
      <c r="B101" s="70"/>
      <c r="C101" s="70"/>
      <c r="D101" s="70"/>
      <c r="E101" s="70"/>
      <c r="F101" s="70"/>
      <c r="G101" s="70"/>
      <c r="H101" s="70"/>
      <c r="I101" s="70"/>
    </row>
  </sheetData>
  <mergeCells count="1">
    <mergeCell ref="A101:I101"/>
  </mergeCells>
  <pageMargins left="0.7" right="0.7" top="0.75" bottom="0.75" header="0.51180555555555496" footer="0.51180555555555496"/>
  <pageSetup firstPageNumber="0" fitToHeight="0" orientation="landscape" horizontalDpi="300" verticalDpi="300"/>
  <rowBreaks count="3" manualBreakCount="3">
    <brk id="25" max="16383" man="1"/>
    <brk id="4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6"/>
  <sheetViews>
    <sheetView tabSelected="1" topLeftCell="A97" zoomScale="90" zoomScaleNormal="90" workbookViewId="0">
      <selection activeCell="I106" sqref="I106"/>
    </sheetView>
  </sheetViews>
  <sheetFormatPr defaultRowHeight="14.5" x14ac:dyDescent="0.35"/>
  <cols>
    <col min="1" max="1" width="3.453125"/>
    <col min="2" max="2" width="6.1796875"/>
    <col min="3" max="3" width="12.81640625" customWidth="1"/>
    <col min="4" max="4" width="63.6328125" bestFit="1" customWidth="1"/>
    <col min="5" max="5" width="9.08984375" customWidth="1"/>
    <col min="6" max="6" width="9.81640625" hidden="1" customWidth="1"/>
    <col min="7" max="7" width="6" customWidth="1"/>
    <col min="8" max="8" width="8.81640625" hidden="1" customWidth="1"/>
    <col min="9" max="9" width="11.1796875" customWidth="1"/>
    <col min="10" max="10" width="11.453125" style="10" customWidth="1"/>
    <col min="11" max="11" width="14.54296875" customWidth="1"/>
    <col min="12" max="12" width="58.54296875" customWidth="1"/>
    <col min="13" max="1020" width="8.1796875"/>
  </cols>
  <sheetData>
    <row r="1" spans="1:16" ht="94.5" customHeight="1" x14ac:dyDescent="0.35">
      <c r="A1" s="49"/>
      <c r="B1" s="49"/>
      <c r="C1" s="49"/>
      <c r="E1" s="49"/>
      <c r="F1" s="49"/>
      <c r="G1" s="49"/>
      <c r="H1" s="49"/>
      <c r="I1" s="49"/>
      <c r="J1" s="50"/>
      <c r="K1" s="49"/>
      <c r="L1" s="49"/>
    </row>
    <row r="2" spans="1:16" x14ac:dyDescent="0.35">
      <c r="A2" s="51" t="s">
        <v>112</v>
      </c>
      <c r="B2" s="52"/>
      <c r="C2" s="49"/>
      <c r="D2" s="49"/>
      <c r="E2" s="49"/>
      <c r="F2" s="49"/>
      <c r="G2" s="49"/>
      <c r="H2" s="49"/>
      <c r="I2" s="49"/>
      <c r="J2" s="50"/>
      <c r="K2" s="49"/>
      <c r="L2" s="49"/>
    </row>
    <row r="3" spans="1:16" s="69" customFormat="1" x14ac:dyDescent="0.35">
      <c r="A3" s="66" t="s">
        <v>113</v>
      </c>
      <c r="B3" s="52"/>
      <c r="C3" s="67"/>
      <c r="D3" s="67"/>
      <c r="E3" s="67"/>
      <c r="F3" s="67"/>
      <c r="G3" s="67"/>
      <c r="H3" s="67"/>
      <c r="I3" s="67"/>
      <c r="J3" s="68"/>
      <c r="K3" s="67"/>
      <c r="L3" s="67"/>
    </row>
    <row r="4" spans="1:16" ht="18.5" x14ac:dyDescent="0.45">
      <c r="A4" s="49"/>
      <c r="B4" s="53"/>
      <c r="C4" s="53"/>
      <c r="E4" s="49"/>
      <c r="F4" s="49"/>
      <c r="G4" s="49"/>
      <c r="H4" s="49"/>
      <c r="I4" s="49"/>
      <c r="J4" s="50"/>
      <c r="K4" s="49"/>
      <c r="L4" s="49"/>
    </row>
    <row r="5" spans="1:16" ht="14.25" customHeight="1" thickBot="1" x14ac:dyDescent="0.5">
      <c r="A5" s="49"/>
      <c r="B5" s="53"/>
      <c r="C5" s="65" t="s">
        <v>24</v>
      </c>
      <c r="D5" s="11"/>
      <c r="E5" s="49"/>
      <c r="F5" s="49"/>
      <c r="G5" s="49"/>
      <c r="H5" s="49"/>
      <c r="I5" s="49"/>
      <c r="J5" s="50"/>
      <c r="K5" s="49"/>
      <c r="L5" s="49"/>
    </row>
    <row r="6" spans="1:16" ht="12.75" customHeight="1" x14ac:dyDescent="0.35">
      <c r="B6" s="74" t="s">
        <v>25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6" ht="14.25" customHeight="1" x14ac:dyDescent="0.35">
      <c r="B7" s="75" t="s">
        <v>103</v>
      </c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6" x14ac:dyDescent="0.35">
      <c r="B8" s="76" t="s">
        <v>105</v>
      </c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6" ht="17" customHeight="1" thickBot="1" x14ac:dyDescent="0.4">
      <c r="B9" s="79" t="s">
        <v>104</v>
      </c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6" ht="15.5" x14ac:dyDescent="0.35">
      <c r="B10" s="2"/>
      <c r="C10" s="2"/>
      <c r="D10" s="12" t="s">
        <v>88</v>
      </c>
    </row>
    <row r="11" spans="1:16" s="16" customFormat="1" ht="91" x14ac:dyDescent="0.35">
      <c r="A11" s="13"/>
      <c r="B11" s="14" t="s">
        <v>26</v>
      </c>
      <c r="C11" s="14" t="s">
        <v>110</v>
      </c>
      <c r="D11" s="60" t="s">
        <v>27</v>
      </c>
      <c r="E11" s="14" t="s">
        <v>4</v>
      </c>
      <c r="F11" s="14" t="s">
        <v>95</v>
      </c>
      <c r="G11" s="14" t="s">
        <v>98</v>
      </c>
      <c r="H11" s="14" t="s">
        <v>91</v>
      </c>
      <c r="I11" s="14" t="s">
        <v>28</v>
      </c>
      <c r="J11" s="15" t="s">
        <v>94</v>
      </c>
      <c r="K11" s="14" t="s">
        <v>99</v>
      </c>
      <c r="L11" s="14" t="s">
        <v>29</v>
      </c>
      <c r="N11" s="17"/>
      <c r="O11" s="17"/>
      <c r="P11" s="17"/>
    </row>
    <row r="12" spans="1:16" x14ac:dyDescent="0.35">
      <c r="B12" s="4">
        <v>1</v>
      </c>
      <c r="C12" s="5"/>
      <c r="D12" s="61" t="e">
        <f>VLOOKUP(C12,oznake!$B$5:$C$8,2,0)</f>
        <v>#N/A</v>
      </c>
      <c r="E12" s="5"/>
      <c r="F12" s="63">
        <f>IF(OR(C12="a",C12="b",C12="c",),G12,0)</f>
        <v>0</v>
      </c>
      <c r="G12" s="5"/>
      <c r="H12" s="47">
        <f>IF(OR(C12="a",C12="b",C12="c",),1*I12*G12,0)</f>
        <v>0</v>
      </c>
      <c r="I12" s="5"/>
      <c r="J12" s="19">
        <f t="shared" ref="J12" si="0">G12*I12</f>
        <v>0</v>
      </c>
      <c r="K12" s="7">
        <f>IF(ISERR(E12*G12*I12*9.25),0,E12*G12*I12*9.25)</f>
        <v>0</v>
      </c>
      <c r="L12" s="5"/>
    </row>
    <row r="13" spans="1:16" x14ac:dyDescent="0.35">
      <c r="B13" s="4">
        <v>2</v>
      </c>
      <c r="C13" s="5"/>
      <c r="D13" s="61" t="e">
        <f>VLOOKUP(C13,oznake!$B$5:$C$8,2,0)</f>
        <v>#N/A</v>
      </c>
      <c r="E13" s="5"/>
      <c r="F13" s="63">
        <f t="shared" ref="F13:F51" si="1">IF(OR(C13="a",C13="b",C13="c",),G13,0)</f>
        <v>0</v>
      </c>
      <c r="G13" s="5"/>
      <c r="H13" s="47">
        <f t="shared" ref="H13:H51" si="2">IF(OR(C13="a",C13="b",C13="c",),1*I13*G13,0)</f>
        <v>0</v>
      </c>
      <c r="I13" s="5"/>
      <c r="J13" s="19">
        <f t="shared" ref="J13:J51" si="3">G13*I13</f>
        <v>0</v>
      </c>
      <c r="K13" s="7">
        <f t="shared" ref="K13:K51" si="4">IF(ISERR(E13*G13*I13*9.25),0,E13*G13*I13*9.25)</f>
        <v>0</v>
      </c>
      <c r="L13" s="5"/>
    </row>
    <row r="14" spans="1:16" x14ac:dyDescent="0.35">
      <c r="B14" s="4">
        <v>3</v>
      </c>
      <c r="C14" s="5"/>
      <c r="D14" s="61" t="e">
        <f>VLOOKUP(C14,oznake!$B$5:$C$8,2,0)</f>
        <v>#N/A</v>
      </c>
      <c r="E14" s="5"/>
      <c r="F14" s="63">
        <f>IF(OR(C14="a",C14="b",C14="c",),G14,0)</f>
        <v>0</v>
      </c>
      <c r="G14" s="5"/>
      <c r="H14" s="47">
        <f t="shared" si="2"/>
        <v>0</v>
      </c>
      <c r="I14" s="5"/>
      <c r="J14" s="19">
        <f t="shared" si="3"/>
        <v>0</v>
      </c>
      <c r="K14" s="7">
        <f t="shared" si="4"/>
        <v>0</v>
      </c>
      <c r="L14" s="5"/>
    </row>
    <row r="15" spans="1:16" x14ac:dyDescent="0.35">
      <c r="B15" s="4">
        <v>4</v>
      </c>
      <c r="C15" s="5"/>
      <c r="D15" s="61" t="e">
        <f>VLOOKUP(C15,oznake!$B$5:$C$8,2,0)</f>
        <v>#N/A</v>
      </c>
      <c r="E15" s="5"/>
      <c r="F15" s="63">
        <f t="shared" si="1"/>
        <v>0</v>
      </c>
      <c r="G15" s="5"/>
      <c r="H15" s="47">
        <f t="shared" si="2"/>
        <v>0</v>
      </c>
      <c r="I15" s="5"/>
      <c r="J15" s="19">
        <f t="shared" si="3"/>
        <v>0</v>
      </c>
      <c r="K15" s="7">
        <f t="shared" si="4"/>
        <v>0</v>
      </c>
      <c r="L15" s="5"/>
    </row>
    <row r="16" spans="1:16" x14ac:dyDescent="0.35">
      <c r="B16" s="4">
        <v>5</v>
      </c>
      <c r="C16" s="5"/>
      <c r="D16" s="61" t="e">
        <f>VLOOKUP(C16,oznake!$B$5:$C$8,2,0)</f>
        <v>#N/A</v>
      </c>
      <c r="E16" s="5"/>
      <c r="F16" s="63">
        <f t="shared" si="1"/>
        <v>0</v>
      </c>
      <c r="G16" s="5"/>
      <c r="H16" s="47">
        <f t="shared" si="2"/>
        <v>0</v>
      </c>
      <c r="I16" s="5"/>
      <c r="J16" s="19">
        <f t="shared" si="3"/>
        <v>0</v>
      </c>
      <c r="K16" s="7">
        <f t="shared" si="4"/>
        <v>0</v>
      </c>
      <c r="L16" s="5"/>
    </row>
    <row r="17" spans="2:12" x14ac:dyDescent="0.35">
      <c r="B17" s="4">
        <v>6</v>
      </c>
      <c r="C17" s="5"/>
      <c r="D17" s="61" t="e">
        <f>VLOOKUP(C17,oznake!$B$5:$C$8,2,0)</f>
        <v>#N/A</v>
      </c>
      <c r="E17" s="5"/>
      <c r="F17" s="63">
        <f t="shared" si="1"/>
        <v>0</v>
      </c>
      <c r="G17" s="5"/>
      <c r="H17" s="47">
        <f t="shared" si="2"/>
        <v>0</v>
      </c>
      <c r="I17" s="5"/>
      <c r="J17" s="19">
        <f t="shared" si="3"/>
        <v>0</v>
      </c>
      <c r="K17" s="7">
        <f t="shared" si="4"/>
        <v>0</v>
      </c>
      <c r="L17" s="5"/>
    </row>
    <row r="18" spans="2:12" x14ac:dyDescent="0.35">
      <c r="B18" s="4">
        <v>7</v>
      </c>
      <c r="C18" s="5"/>
      <c r="D18" s="61" t="e">
        <f>VLOOKUP(C18,oznake!$B$5:$C$8,2,0)</f>
        <v>#N/A</v>
      </c>
      <c r="E18" s="5"/>
      <c r="F18" s="63">
        <f t="shared" si="1"/>
        <v>0</v>
      </c>
      <c r="G18" s="5"/>
      <c r="H18" s="47">
        <f t="shared" si="2"/>
        <v>0</v>
      </c>
      <c r="I18" s="5"/>
      <c r="J18" s="19">
        <f t="shared" si="3"/>
        <v>0</v>
      </c>
      <c r="K18" s="7">
        <f t="shared" si="4"/>
        <v>0</v>
      </c>
      <c r="L18" s="5"/>
    </row>
    <row r="19" spans="2:12" x14ac:dyDescent="0.35">
      <c r="B19" s="4">
        <v>8</v>
      </c>
      <c r="C19" s="5"/>
      <c r="D19" s="61" t="e">
        <f>VLOOKUP(C19,oznake!$B$5:$C$8,2,0)</f>
        <v>#N/A</v>
      </c>
      <c r="E19" s="5"/>
      <c r="F19" s="63">
        <f t="shared" si="1"/>
        <v>0</v>
      </c>
      <c r="G19" s="5"/>
      <c r="H19" s="47">
        <f t="shared" si="2"/>
        <v>0</v>
      </c>
      <c r="I19" s="5"/>
      <c r="J19" s="19">
        <f t="shared" si="3"/>
        <v>0</v>
      </c>
      <c r="K19" s="7">
        <f t="shared" si="4"/>
        <v>0</v>
      </c>
      <c r="L19" s="5"/>
    </row>
    <row r="20" spans="2:12" x14ac:dyDescent="0.35">
      <c r="B20" s="4">
        <v>9</v>
      </c>
      <c r="C20" s="5"/>
      <c r="D20" s="61" t="e">
        <f>VLOOKUP(C20,oznake!$B$5:$C$8,2,0)</f>
        <v>#N/A</v>
      </c>
      <c r="E20" s="5"/>
      <c r="F20" s="63">
        <f t="shared" si="1"/>
        <v>0</v>
      </c>
      <c r="G20" s="5"/>
      <c r="H20" s="47">
        <f t="shared" si="2"/>
        <v>0</v>
      </c>
      <c r="I20" s="5"/>
      <c r="J20" s="19">
        <f t="shared" si="3"/>
        <v>0</v>
      </c>
      <c r="K20" s="7">
        <f t="shared" si="4"/>
        <v>0</v>
      </c>
      <c r="L20" s="5"/>
    </row>
    <row r="21" spans="2:12" x14ac:dyDescent="0.35">
      <c r="B21" s="4">
        <v>10</v>
      </c>
      <c r="C21" s="5"/>
      <c r="D21" s="61" t="e">
        <f>VLOOKUP(C21,oznake!$B$5:$C$8,2,0)</f>
        <v>#N/A</v>
      </c>
      <c r="E21" s="5"/>
      <c r="F21" s="63">
        <f t="shared" si="1"/>
        <v>0</v>
      </c>
      <c r="G21" s="5"/>
      <c r="H21" s="47">
        <f t="shared" si="2"/>
        <v>0</v>
      </c>
      <c r="I21" s="5"/>
      <c r="J21" s="19">
        <f t="shared" si="3"/>
        <v>0</v>
      </c>
      <c r="K21" s="7">
        <f t="shared" si="4"/>
        <v>0</v>
      </c>
      <c r="L21" s="5"/>
    </row>
    <row r="22" spans="2:12" x14ac:dyDescent="0.35">
      <c r="B22" s="4">
        <v>11</v>
      </c>
      <c r="C22" s="5"/>
      <c r="D22" s="61" t="e">
        <f>VLOOKUP(C22,oznake!$B$5:$C$8,2,0)</f>
        <v>#N/A</v>
      </c>
      <c r="E22" s="5"/>
      <c r="F22" s="63">
        <f t="shared" si="1"/>
        <v>0</v>
      </c>
      <c r="G22" s="5"/>
      <c r="H22" s="47">
        <f t="shared" si="2"/>
        <v>0</v>
      </c>
      <c r="I22" s="5"/>
      <c r="J22" s="19">
        <f t="shared" si="3"/>
        <v>0</v>
      </c>
      <c r="K22" s="7">
        <f t="shared" si="4"/>
        <v>0</v>
      </c>
      <c r="L22" s="5"/>
    </row>
    <row r="23" spans="2:12" x14ac:dyDescent="0.35">
      <c r="B23" s="4">
        <v>12</v>
      </c>
      <c r="C23" s="5"/>
      <c r="D23" s="61" t="e">
        <f>VLOOKUP(C23,oznake!$B$5:$C$8,2,0)</f>
        <v>#N/A</v>
      </c>
      <c r="E23" s="5"/>
      <c r="F23" s="63">
        <f t="shared" si="1"/>
        <v>0</v>
      </c>
      <c r="G23" s="5"/>
      <c r="H23" s="47">
        <f t="shared" si="2"/>
        <v>0</v>
      </c>
      <c r="I23" s="5"/>
      <c r="J23" s="19">
        <f t="shared" si="3"/>
        <v>0</v>
      </c>
      <c r="K23" s="7">
        <f t="shared" si="4"/>
        <v>0</v>
      </c>
      <c r="L23" s="5"/>
    </row>
    <row r="24" spans="2:12" x14ac:dyDescent="0.35">
      <c r="B24" s="4">
        <v>13</v>
      </c>
      <c r="C24" s="5"/>
      <c r="D24" s="61" t="e">
        <f>VLOOKUP(C24,oznake!$B$5:$C$8,2,0)</f>
        <v>#N/A</v>
      </c>
      <c r="E24" s="5"/>
      <c r="F24" s="63">
        <f t="shared" si="1"/>
        <v>0</v>
      </c>
      <c r="G24" s="5"/>
      <c r="H24" s="47">
        <f t="shared" si="2"/>
        <v>0</v>
      </c>
      <c r="I24" s="5"/>
      <c r="J24" s="19">
        <f t="shared" si="3"/>
        <v>0</v>
      </c>
      <c r="K24" s="7">
        <f t="shared" si="4"/>
        <v>0</v>
      </c>
      <c r="L24" s="5"/>
    </row>
    <row r="25" spans="2:12" x14ac:dyDescent="0.35">
      <c r="B25" s="4">
        <v>14</v>
      </c>
      <c r="C25" s="5"/>
      <c r="D25" s="61" t="e">
        <f>VLOOKUP(C25,oznake!$B$5:$C$8,2,0)</f>
        <v>#N/A</v>
      </c>
      <c r="E25" s="5"/>
      <c r="F25" s="63">
        <f t="shared" si="1"/>
        <v>0</v>
      </c>
      <c r="G25" s="5"/>
      <c r="H25" s="47">
        <f t="shared" si="2"/>
        <v>0</v>
      </c>
      <c r="I25" s="5"/>
      <c r="J25" s="19">
        <f t="shared" si="3"/>
        <v>0</v>
      </c>
      <c r="K25" s="7">
        <f t="shared" si="4"/>
        <v>0</v>
      </c>
      <c r="L25" s="5"/>
    </row>
    <row r="26" spans="2:12" x14ac:dyDescent="0.35">
      <c r="B26" s="4">
        <v>15</v>
      </c>
      <c r="C26" s="5"/>
      <c r="D26" s="61" t="e">
        <f>VLOOKUP(C26,oznake!$B$5:$C$8,2,0)</f>
        <v>#N/A</v>
      </c>
      <c r="E26" s="5"/>
      <c r="F26" s="63">
        <f t="shared" si="1"/>
        <v>0</v>
      </c>
      <c r="G26" s="5"/>
      <c r="H26" s="47">
        <f t="shared" si="2"/>
        <v>0</v>
      </c>
      <c r="I26" s="5"/>
      <c r="J26" s="19">
        <f t="shared" si="3"/>
        <v>0</v>
      </c>
      <c r="K26" s="7">
        <f t="shared" si="4"/>
        <v>0</v>
      </c>
      <c r="L26" s="5"/>
    </row>
    <row r="27" spans="2:12" x14ac:dyDescent="0.35">
      <c r="B27" s="4">
        <v>16</v>
      </c>
      <c r="C27" s="5"/>
      <c r="D27" s="61" t="e">
        <f>VLOOKUP(C27,oznake!$B$5:$C$8,2,0)</f>
        <v>#N/A</v>
      </c>
      <c r="E27" s="5"/>
      <c r="F27" s="63">
        <f t="shared" si="1"/>
        <v>0</v>
      </c>
      <c r="G27" s="5"/>
      <c r="H27" s="47">
        <f t="shared" si="2"/>
        <v>0</v>
      </c>
      <c r="I27" s="5"/>
      <c r="J27" s="19">
        <f t="shared" si="3"/>
        <v>0</v>
      </c>
      <c r="K27" s="7">
        <f t="shared" si="4"/>
        <v>0</v>
      </c>
      <c r="L27" s="5"/>
    </row>
    <row r="28" spans="2:12" x14ac:dyDescent="0.35">
      <c r="B28" s="4">
        <v>17</v>
      </c>
      <c r="C28" s="5"/>
      <c r="D28" s="61" t="e">
        <f>VLOOKUP(C28,oznake!$B$5:$C$8,2,0)</f>
        <v>#N/A</v>
      </c>
      <c r="E28" s="5"/>
      <c r="F28" s="63">
        <f t="shared" si="1"/>
        <v>0</v>
      </c>
      <c r="G28" s="5"/>
      <c r="H28" s="47">
        <f t="shared" si="2"/>
        <v>0</v>
      </c>
      <c r="I28" s="5"/>
      <c r="J28" s="19">
        <f t="shared" si="3"/>
        <v>0</v>
      </c>
      <c r="K28" s="7">
        <f t="shared" si="4"/>
        <v>0</v>
      </c>
      <c r="L28" s="5"/>
    </row>
    <row r="29" spans="2:12" x14ac:dyDescent="0.35">
      <c r="B29" s="4">
        <v>18</v>
      </c>
      <c r="C29" s="5"/>
      <c r="D29" s="61" t="e">
        <f>VLOOKUP(C29,oznake!$B$5:$C$8,2,0)</f>
        <v>#N/A</v>
      </c>
      <c r="E29" s="5"/>
      <c r="F29" s="63">
        <f t="shared" si="1"/>
        <v>0</v>
      </c>
      <c r="G29" s="5"/>
      <c r="H29" s="47">
        <f t="shared" si="2"/>
        <v>0</v>
      </c>
      <c r="I29" s="5"/>
      <c r="J29" s="19">
        <f t="shared" si="3"/>
        <v>0</v>
      </c>
      <c r="K29" s="7">
        <f t="shared" si="4"/>
        <v>0</v>
      </c>
      <c r="L29" s="5"/>
    </row>
    <row r="30" spans="2:12" x14ac:dyDescent="0.35">
      <c r="B30" s="4">
        <v>19</v>
      </c>
      <c r="C30" s="5"/>
      <c r="D30" s="61" t="e">
        <f>VLOOKUP(C30,oznake!$B$5:$C$8,2,0)</f>
        <v>#N/A</v>
      </c>
      <c r="E30" s="5"/>
      <c r="F30" s="63">
        <f t="shared" si="1"/>
        <v>0</v>
      </c>
      <c r="G30" s="5"/>
      <c r="H30" s="47">
        <f t="shared" si="2"/>
        <v>0</v>
      </c>
      <c r="I30" s="5"/>
      <c r="J30" s="19">
        <f t="shared" si="3"/>
        <v>0</v>
      </c>
      <c r="K30" s="7">
        <f t="shared" si="4"/>
        <v>0</v>
      </c>
      <c r="L30" s="5"/>
    </row>
    <row r="31" spans="2:12" x14ac:dyDescent="0.35">
      <c r="B31" s="4">
        <v>20</v>
      </c>
      <c r="C31" s="5"/>
      <c r="D31" s="61" t="e">
        <f>VLOOKUP(C31,oznake!$B$5:$C$8,2,0)</f>
        <v>#N/A</v>
      </c>
      <c r="E31" s="5"/>
      <c r="F31" s="63">
        <f t="shared" si="1"/>
        <v>0</v>
      </c>
      <c r="G31" s="5"/>
      <c r="H31" s="47">
        <f t="shared" si="2"/>
        <v>0</v>
      </c>
      <c r="I31" s="5"/>
      <c r="J31" s="19">
        <f t="shared" si="3"/>
        <v>0</v>
      </c>
      <c r="K31" s="7">
        <f t="shared" si="4"/>
        <v>0</v>
      </c>
      <c r="L31" s="5"/>
    </row>
    <row r="32" spans="2:12" x14ac:dyDescent="0.35">
      <c r="B32" s="4">
        <v>21</v>
      </c>
      <c r="C32" s="5"/>
      <c r="D32" s="61" t="e">
        <f>VLOOKUP(C32,oznake!$B$5:$C$8,2,0)</f>
        <v>#N/A</v>
      </c>
      <c r="E32" s="5"/>
      <c r="F32" s="63">
        <f t="shared" si="1"/>
        <v>0</v>
      </c>
      <c r="G32" s="5"/>
      <c r="H32" s="47">
        <f t="shared" si="2"/>
        <v>0</v>
      </c>
      <c r="I32" s="5"/>
      <c r="J32" s="19">
        <f t="shared" si="3"/>
        <v>0</v>
      </c>
      <c r="K32" s="7">
        <f t="shared" si="4"/>
        <v>0</v>
      </c>
      <c r="L32" s="5"/>
    </row>
    <row r="33" spans="2:12" x14ac:dyDescent="0.35">
      <c r="B33" s="4">
        <v>22</v>
      </c>
      <c r="C33" s="5"/>
      <c r="D33" s="61" t="e">
        <f>VLOOKUP(C33,oznake!$B$5:$C$8,2,0)</f>
        <v>#N/A</v>
      </c>
      <c r="E33" s="5"/>
      <c r="F33" s="63">
        <f t="shared" si="1"/>
        <v>0</v>
      </c>
      <c r="G33" s="5"/>
      <c r="H33" s="47">
        <f t="shared" si="2"/>
        <v>0</v>
      </c>
      <c r="I33" s="5"/>
      <c r="J33" s="19">
        <f t="shared" si="3"/>
        <v>0</v>
      </c>
      <c r="K33" s="7">
        <f t="shared" si="4"/>
        <v>0</v>
      </c>
      <c r="L33" s="5"/>
    </row>
    <row r="34" spans="2:12" x14ac:dyDescent="0.35">
      <c r="B34" s="4">
        <v>23</v>
      </c>
      <c r="C34" s="5"/>
      <c r="D34" s="61" t="e">
        <f>VLOOKUP(C34,oznake!$B$5:$C$8,2,0)</f>
        <v>#N/A</v>
      </c>
      <c r="E34" s="5"/>
      <c r="F34" s="63">
        <f t="shared" si="1"/>
        <v>0</v>
      </c>
      <c r="G34" s="5"/>
      <c r="H34" s="47">
        <f t="shared" si="2"/>
        <v>0</v>
      </c>
      <c r="I34" s="5"/>
      <c r="J34" s="19">
        <f t="shared" si="3"/>
        <v>0</v>
      </c>
      <c r="K34" s="7">
        <f t="shared" si="4"/>
        <v>0</v>
      </c>
      <c r="L34" s="5"/>
    </row>
    <row r="35" spans="2:12" x14ac:dyDescent="0.35">
      <c r="B35" s="4">
        <v>24</v>
      </c>
      <c r="C35" s="5"/>
      <c r="D35" s="61" t="e">
        <f>VLOOKUP(C35,oznake!$B$5:$C$8,2,0)</f>
        <v>#N/A</v>
      </c>
      <c r="E35" s="5"/>
      <c r="F35" s="63">
        <f t="shared" si="1"/>
        <v>0</v>
      </c>
      <c r="G35" s="5"/>
      <c r="H35" s="47">
        <f t="shared" si="2"/>
        <v>0</v>
      </c>
      <c r="I35" s="5"/>
      <c r="J35" s="19">
        <f t="shared" si="3"/>
        <v>0</v>
      </c>
      <c r="K35" s="7">
        <f t="shared" si="4"/>
        <v>0</v>
      </c>
      <c r="L35" s="5"/>
    </row>
    <row r="36" spans="2:12" x14ac:dyDescent="0.35">
      <c r="B36" s="4">
        <v>25</v>
      </c>
      <c r="C36" s="5"/>
      <c r="D36" s="61" t="e">
        <f>VLOOKUP(C36,oznake!$B$5:$C$8,2,0)</f>
        <v>#N/A</v>
      </c>
      <c r="E36" s="5"/>
      <c r="F36" s="63">
        <f t="shared" si="1"/>
        <v>0</v>
      </c>
      <c r="G36" s="5"/>
      <c r="H36" s="47">
        <f t="shared" si="2"/>
        <v>0</v>
      </c>
      <c r="I36" s="5"/>
      <c r="J36" s="19">
        <f t="shared" si="3"/>
        <v>0</v>
      </c>
      <c r="K36" s="7">
        <f t="shared" si="4"/>
        <v>0</v>
      </c>
      <c r="L36" s="5"/>
    </row>
    <row r="37" spans="2:12" x14ac:dyDescent="0.35">
      <c r="B37" s="4">
        <v>26</v>
      </c>
      <c r="C37" s="5"/>
      <c r="D37" s="61" t="e">
        <f>VLOOKUP(C37,oznake!$B$5:$C$8,2,0)</f>
        <v>#N/A</v>
      </c>
      <c r="E37" s="5"/>
      <c r="F37" s="63">
        <f t="shared" si="1"/>
        <v>0</v>
      </c>
      <c r="G37" s="5"/>
      <c r="H37" s="47">
        <f t="shared" si="2"/>
        <v>0</v>
      </c>
      <c r="I37" s="5"/>
      <c r="J37" s="19">
        <f t="shared" si="3"/>
        <v>0</v>
      </c>
      <c r="K37" s="7">
        <f t="shared" si="4"/>
        <v>0</v>
      </c>
      <c r="L37" s="5"/>
    </row>
    <row r="38" spans="2:12" x14ac:dyDescent="0.35">
      <c r="B38" s="4">
        <v>27</v>
      </c>
      <c r="C38" s="5"/>
      <c r="D38" s="61" t="e">
        <f>VLOOKUP(C38,oznake!$B$5:$C$8,2,0)</f>
        <v>#N/A</v>
      </c>
      <c r="E38" s="5"/>
      <c r="F38" s="63">
        <f t="shared" si="1"/>
        <v>0</v>
      </c>
      <c r="G38" s="5"/>
      <c r="H38" s="47">
        <f t="shared" si="2"/>
        <v>0</v>
      </c>
      <c r="I38" s="5"/>
      <c r="J38" s="19">
        <f t="shared" si="3"/>
        <v>0</v>
      </c>
      <c r="K38" s="7">
        <f t="shared" si="4"/>
        <v>0</v>
      </c>
      <c r="L38" s="5"/>
    </row>
    <row r="39" spans="2:12" x14ac:dyDescent="0.35">
      <c r="B39" s="4">
        <v>28</v>
      </c>
      <c r="C39" s="5"/>
      <c r="D39" s="61" t="e">
        <f>VLOOKUP(C39,oznake!$B$5:$C$8,2,0)</f>
        <v>#N/A</v>
      </c>
      <c r="E39" s="5"/>
      <c r="F39" s="63">
        <f t="shared" si="1"/>
        <v>0</v>
      </c>
      <c r="G39" s="5"/>
      <c r="H39" s="47">
        <f t="shared" si="2"/>
        <v>0</v>
      </c>
      <c r="I39" s="5"/>
      <c r="J39" s="19">
        <f t="shared" si="3"/>
        <v>0</v>
      </c>
      <c r="K39" s="7">
        <f t="shared" si="4"/>
        <v>0</v>
      </c>
      <c r="L39" s="5"/>
    </row>
    <row r="40" spans="2:12" x14ac:dyDescent="0.35">
      <c r="B40" s="4">
        <v>29</v>
      </c>
      <c r="C40" s="5"/>
      <c r="D40" s="61" t="e">
        <f>VLOOKUP(C40,oznake!$B$5:$C$8,2,0)</f>
        <v>#N/A</v>
      </c>
      <c r="E40" s="5"/>
      <c r="F40" s="63">
        <f t="shared" si="1"/>
        <v>0</v>
      </c>
      <c r="G40" s="5"/>
      <c r="H40" s="47">
        <f t="shared" si="2"/>
        <v>0</v>
      </c>
      <c r="I40" s="5"/>
      <c r="J40" s="19">
        <f t="shared" si="3"/>
        <v>0</v>
      </c>
      <c r="K40" s="7">
        <f t="shared" si="4"/>
        <v>0</v>
      </c>
      <c r="L40" s="5"/>
    </row>
    <row r="41" spans="2:12" x14ac:dyDescent="0.35">
      <c r="B41" s="4">
        <v>30</v>
      </c>
      <c r="C41" s="5"/>
      <c r="D41" s="61" t="e">
        <f>VLOOKUP(C41,oznake!$B$5:$C$8,2,0)</f>
        <v>#N/A</v>
      </c>
      <c r="E41" s="5"/>
      <c r="F41" s="63">
        <f t="shared" si="1"/>
        <v>0</v>
      </c>
      <c r="G41" s="5"/>
      <c r="H41" s="47">
        <f t="shared" si="2"/>
        <v>0</v>
      </c>
      <c r="I41" s="5"/>
      <c r="J41" s="19">
        <f t="shared" si="3"/>
        <v>0</v>
      </c>
      <c r="K41" s="7">
        <f t="shared" si="4"/>
        <v>0</v>
      </c>
      <c r="L41" s="5"/>
    </row>
    <row r="42" spans="2:12" x14ac:dyDescent="0.35">
      <c r="B42" s="4">
        <v>31</v>
      </c>
      <c r="C42" s="5"/>
      <c r="D42" s="61" t="e">
        <f>VLOOKUP(C42,oznake!$B$5:$C$8,2,0)</f>
        <v>#N/A</v>
      </c>
      <c r="E42" s="5"/>
      <c r="F42" s="63">
        <f t="shared" si="1"/>
        <v>0</v>
      </c>
      <c r="G42" s="5"/>
      <c r="H42" s="47">
        <f t="shared" si="2"/>
        <v>0</v>
      </c>
      <c r="I42" s="5"/>
      <c r="J42" s="19">
        <f t="shared" si="3"/>
        <v>0</v>
      </c>
      <c r="K42" s="7">
        <f t="shared" si="4"/>
        <v>0</v>
      </c>
      <c r="L42" s="5"/>
    </row>
    <row r="43" spans="2:12" x14ac:dyDescent="0.35">
      <c r="B43" s="4">
        <v>32</v>
      </c>
      <c r="C43" s="5"/>
      <c r="D43" s="61" t="e">
        <f>VLOOKUP(C43,oznake!$B$5:$C$8,2,0)</f>
        <v>#N/A</v>
      </c>
      <c r="E43" s="5"/>
      <c r="F43" s="63">
        <f t="shared" si="1"/>
        <v>0</v>
      </c>
      <c r="G43" s="5"/>
      <c r="H43" s="47">
        <f t="shared" si="2"/>
        <v>0</v>
      </c>
      <c r="I43" s="5"/>
      <c r="J43" s="19">
        <f t="shared" si="3"/>
        <v>0</v>
      </c>
      <c r="K43" s="7">
        <f t="shared" si="4"/>
        <v>0</v>
      </c>
      <c r="L43" s="5"/>
    </row>
    <row r="44" spans="2:12" x14ac:dyDescent="0.35">
      <c r="B44" s="4">
        <v>33</v>
      </c>
      <c r="C44" s="5"/>
      <c r="D44" s="61" t="e">
        <f>VLOOKUP(C44,oznake!$B$5:$C$8,2,0)</f>
        <v>#N/A</v>
      </c>
      <c r="E44" s="5"/>
      <c r="F44" s="63">
        <f t="shared" si="1"/>
        <v>0</v>
      </c>
      <c r="G44" s="5"/>
      <c r="H44" s="47">
        <f t="shared" si="2"/>
        <v>0</v>
      </c>
      <c r="I44" s="5"/>
      <c r="J44" s="19">
        <f t="shared" si="3"/>
        <v>0</v>
      </c>
      <c r="K44" s="7">
        <f t="shared" si="4"/>
        <v>0</v>
      </c>
      <c r="L44" s="5"/>
    </row>
    <row r="45" spans="2:12" x14ac:dyDescent="0.35">
      <c r="B45" s="4">
        <v>34</v>
      </c>
      <c r="C45" s="5"/>
      <c r="D45" s="61" t="e">
        <f>VLOOKUP(C45,oznake!$B$5:$C$8,2,0)</f>
        <v>#N/A</v>
      </c>
      <c r="E45" s="5"/>
      <c r="F45" s="63">
        <f t="shared" si="1"/>
        <v>0</v>
      </c>
      <c r="G45" s="5"/>
      <c r="H45" s="47">
        <f t="shared" si="2"/>
        <v>0</v>
      </c>
      <c r="I45" s="5"/>
      <c r="J45" s="19">
        <f t="shared" si="3"/>
        <v>0</v>
      </c>
      <c r="K45" s="7">
        <f t="shared" si="4"/>
        <v>0</v>
      </c>
      <c r="L45" s="5"/>
    </row>
    <row r="46" spans="2:12" x14ac:dyDescent="0.35">
      <c r="B46" s="4">
        <v>35</v>
      </c>
      <c r="C46" s="5"/>
      <c r="D46" s="61" t="e">
        <f>VLOOKUP(C46,oznake!$B$5:$C$8,2,0)</f>
        <v>#N/A</v>
      </c>
      <c r="E46" s="5"/>
      <c r="F46" s="63">
        <f t="shared" si="1"/>
        <v>0</v>
      </c>
      <c r="G46" s="5"/>
      <c r="H46" s="47">
        <f t="shared" si="2"/>
        <v>0</v>
      </c>
      <c r="I46" s="5"/>
      <c r="J46" s="19">
        <f t="shared" si="3"/>
        <v>0</v>
      </c>
      <c r="K46" s="7">
        <f t="shared" si="4"/>
        <v>0</v>
      </c>
      <c r="L46" s="5"/>
    </row>
    <row r="47" spans="2:12" x14ac:dyDescent="0.35">
      <c r="B47" s="4">
        <v>36</v>
      </c>
      <c r="C47" s="5"/>
      <c r="D47" s="61" t="e">
        <f>VLOOKUP(C47,oznake!$B$5:$C$8,2,0)</f>
        <v>#N/A</v>
      </c>
      <c r="E47" s="5"/>
      <c r="F47" s="63">
        <f t="shared" si="1"/>
        <v>0</v>
      </c>
      <c r="G47" s="5"/>
      <c r="H47" s="47">
        <f t="shared" si="2"/>
        <v>0</v>
      </c>
      <c r="I47" s="5"/>
      <c r="J47" s="19">
        <f t="shared" si="3"/>
        <v>0</v>
      </c>
      <c r="K47" s="7">
        <f t="shared" si="4"/>
        <v>0</v>
      </c>
      <c r="L47" s="5"/>
    </row>
    <row r="48" spans="2:12" x14ac:dyDescent="0.35">
      <c r="B48" s="4">
        <v>37</v>
      </c>
      <c r="C48" s="5"/>
      <c r="D48" s="61" t="e">
        <f>VLOOKUP(C48,oznake!$B$5:$C$8,2,0)</f>
        <v>#N/A</v>
      </c>
      <c r="E48" s="5"/>
      <c r="F48" s="63">
        <f t="shared" si="1"/>
        <v>0</v>
      </c>
      <c r="G48" s="5"/>
      <c r="H48" s="47">
        <f t="shared" si="2"/>
        <v>0</v>
      </c>
      <c r="I48" s="5"/>
      <c r="J48" s="19">
        <f t="shared" si="3"/>
        <v>0</v>
      </c>
      <c r="K48" s="7">
        <f t="shared" si="4"/>
        <v>0</v>
      </c>
      <c r="L48" s="5"/>
    </row>
    <row r="49" spans="2:12" x14ac:dyDescent="0.35">
      <c r="B49" s="4">
        <v>38</v>
      </c>
      <c r="C49" s="5"/>
      <c r="D49" s="61" t="e">
        <f>VLOOKUP(C49,oznake!$B$5:$C$8,2,0)</f>
        <v>#N/A</v>
      </c>
      <c r="E49" s="5"/>
      <c r="F49" s="63">
        <f t="shared" si="1"/>
        <v>0</v>
      </c>
      <c r="G49" s="5"/>
      <c r="H49" s="47">
        <f t="shared" si="2"/>
        <v>0</v>
      </c>
      <c r="I49" s="5"/>
      <c r="J49" s="19">
        <f t="shared" si="3"/>
        <v>0</v>
      </c>
      <c r="K49" s="7">
        <f t="shared" si="4"/>
        <v>0</v>
      </c>
      <c r="L49" s="5"/>
    </row>
    <row r="50" spans="2:12" x14ac:dyDescent="0.35">
      <c r="B50" s="4">
        <v>39</v>
      </c>
      <c r="C50" s="5"/>
      <c r="D50" s="61" t="e">
        <f>VLOOKUP(C50,oznake!$B$5:$C$8,2,0)</f>
        <v>#N/A</v>
      </c>
      <c r="E50" s="5"/>
      <c r="F50" s="63">
        <f t="shared" si="1"/>
        <v>0</v>
      </c>
      <c r="G50" s="5"/>
      <c r="H50" s="47">
        <f t="shared" si="2"/>
        <v>0</v>
      </c>
      <c r="I50" s="5"/>
      <c r="J50" s="19">
        <f t="shared" si="3"/>
        <v>0</v>
      </c>
      <c r="K50" s="7">
        <f t="shared" si="4"/>
        <v>0</v>
      </c>
      <c r="L50" s="5"/>
    </row>
    <row r="51" spans="2:12" x14ac:dyDescent="0.35">
      <c r="B51" s="4">
        <v>40</v>
      </c>
      <c r="C51" s="5"/>
      <c r="D51" s="61" t="e">
        <f>VLOOKUP(C51,oznake!$B$5:$C$8,2,0)</f>
        <v>#N/A</v>
      </c>
      <c r="E51" s="5"/>
      <c r="F51" s="63">
        <f t="shared" si="1"/>
        <v>0</v>
      </c>
      <c r="G51" s="5"/>
      <c r="H51" s="47">
        <f t="shared" si="2"/>
        <v>0</v>
      </c>
      <c r="I51" s="5"/>
      <c r="J51" s="19">
        <f t="shared" si="3"/>
        <v>0</v>
      </c>
      <c r="K51" s="7">
        <f t="shared" si="4"/>
        <v>0</v>
      </c>
      <c r="L51" s="5"/>
    </row>
    <row r="52" spans="2:12" s="12" customFormat="1" x14ac:dyDescent="0.35">
      <c r="B52" s="22"/>
      <c r="C52" s="22"/>
      <c r="D52" s="22" t="s">
        <v>30</v>
      </c>
      <c r="E52" s="22">
        <f t="shared" ref="E52:J52" si="5">SUM(E12:E51)</f>
        <v>0</v>
      </c>
      <c r="F52" s="22">
        <f t="shared" si="5"/>
        <v>0</v>
      </c>
      <c r="G52" s="22">
        <f>SUM(G12:G51)</f>
        <v>0</v>
      </c>
      <c r="H52" s="22">
        <f t="shared" si="5"/>
        <v>0</v>
      </c>
      <c r="I52" s="22">
        <f t="shared" si="5"/>
        <v>0</v>
      </c>
      <c r="J52" s="23">
        <f t="shared" si="5"/>
        <v>0</v>
      </c>
      <c r="K52" s="7">
        <f>ROUND(SUM(K12:K51),2)</f>
        <v>0</v>
      </c>
      <c r="L52" s="22"/>
    </row>
    <row r="53" spans="2:12" ht="15.65" customHeight="1" x14ac:dyDescent="0.35">
      <c r="B53" s="4"/>
      <c r="C53" s="4"/>
      <c r="D53" s="22" t="s">
        <v>96</v>
      </c>
      <c r="E53" s="4"/>
      <c r="F53" s="4"/>
      <c r="G53" s="22">
        <f>F52</f>
        <v>0</v>
      </c>
      <c r="H53" s="4"/>
      <c r="I53" s="4"/>
      <c r="J53" s="23">
        <f>H52</f>
        <v>0</v>
      </c>
      <c r="K53" s="26"/>
      <c r="L53" s="4"/>
    </row>
    <row r="54" spans="2:12" ht="27.75" customHeight="1" x14ac:dyDescent="0.35">
      <c r="B54" s="72" t="s">
        <v>111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2:12" s="27" customFormat="1" ht="12.75" customHeight="1" x14ac:dyDescent="0.3">
      <c r="B55" s="73" t="s">
        <v>32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7" spans="2:12" ht="15.5" x14ac:dyDescent="0.35">
      <c r="B57" s="2"/>
      <c r="C57" s="2"/>
      <c r="D57" s="12" t="s">
        <v>89</v>
      </c>
    </row>
    <row r="58" spans="2:12" s="12" customFormat="1" ht="108" customHeight="1" x14ac:dyDescent="0.35">
      <c r="B58" s="14" t="s">
        <v>26</v>
      </c>
      <c r="C58" s="14" t="s">
        <v>110</v>
      </c>
      <c r="D58" s="60" t="s">
        <v>27</v>
      </c>
      <c r="E58" s="14" t="s">
        <v>4</v>
      </c>
      <c r="F58" s="14" t="s">
        <v>95</v>
      </c>
      <c r="G58" s="14" t="s">
        <v>98</v>
      </c>
      <c r="H58" s="14" t="s">
        <v>91</v>
      </c>
      <c r="I58" s="14" t="s">
        <v>28</v>
      </c>
      <c r="J58" s="15" t="s">
        <v>94</v>
      </c>
      <c r="K58" s="14" t="s">
        <v>99</v>
      </c>
      <c r="L58" s="14" t="s">
        <v>29</v>
      </c>
    </row>
    <row r="59" spans="2:12" x14ac:dyDescent="0.35">
      <c r="B59" s="4">
        <v>1</v>
      </c>
      <c r="C59" s="5"/>
      <c r="D59" s="61" t="e">
        <f>VLOOKUP(C59,oznake!$B$5:$C$8,2,0)</f>
        <v>#N/A</v>
      </c>
      <c r="E59" s="5"/>
      <c r="F59" s="63">
        <f>IF(OR(C59="a",C59="b",C59="c",),G59,0)</f>
        <v>0</v>
      </c>
      <c r="G59" s="5"/>
      <c r="H59" s="47">
        <f>IF(OR(C59="a",C59="b",C59="c",),1*I59*G59,0)</f>
        <v>0</v>
      </c>
      <c r="I59" s="5"/>
      <c r="J59" s="19">
        <f t="shared" ref="J59" si="6">G59*I59</f>
        <v>0</v>
      </c>
      <c r="K59" s="7">
        <f t="shared" ref="K59" si="7">IF(ISERR(E59*G59*I59*9.25),0,E59*G59*I59*9.25)</f>
        <v>0</v>
      </c>
      <c r="L59" s="5"/>
    </row>
    <row r="60" spans="2:12" x14ac:dyDescent="0.35">
      <c r="B60" s="4">
        <v>2</v>
      </c>
      <c r="C60" s="5"/>
      <c r="D60" s="61" t="e">
        <f>VLOOKUP(C60,oznake!$B$5:$C$8,2,0)</f>
        <v>#N/A</v>
      </c>
      <c r="E60" s="5"/>
      <c r="F60" s="63">
        <f t="shared" ref="F60:F98" si="8">IF(OR(C60="a",C60="b",C60="c",),G60,0)</f>
        <v>0</v>
      </c>
      <c r="G60" s="5"/>
      <c r="H60" s="47">
        <f t="shared" ref="H60:H98" si="9">IF(OR(C60="a",C60="b",C60="c",),1*I60*G60,0)</f>
        <v>0</v>
      </c>
      <c r="I60" s="5"/>
      <c r="J60" s="19">
        <f t="shared" ref="J60:J98" si="10">G60*I60</f>
        <v>0</v>
      </c>
      <c r="K60" s="7">
        <f t="shared" ref="K60:K98" si="11">IF(ISERR(E60*G60*I60*9.25),0,E60*G60*I60*9.25)</f>
        <v>0</v>
      </c>
      <c r="L60" s="5"/>
    </row>
    <row r="61" spans="2:12" x14ac:dyDescent="0.35">
      <c r="B61" s="4">
        <v>3</v>
      </c>
      <c r="C61" s="5"/>
      <c r="D61" s="61" t="e">
        <f>VLOOKUP(C61,oznake!$B$5:$C$8,2,0)</f>
        <v>#N/A</v>
      </c>
      <c r="E61" s="5"/>
      <c r="F61" s="63">
        <f t="shared" si="8"/>
        <v>0</v>
      </c>
      <c r="G61" s="5"/>
      <c r="H61" s="47">
        <f t="shared" si="9"/>
        <v>0</v>
      </c>
      <c r="I61" s="5"/>
      <c r="J61" s="19">
        <f t="shared" si="10"/>
        <v>0</v>
      </c>
      <c r="K61" s="7">
        <f t="shared" si="11"/>
        <v>0</v>
      </c>
      <c r="L61" s="5"/>
    </row>
    <row r="62" spans="2:12" x14ac:dyDescent="0.35">
      <c r="B62" s="4">
        <v>4</v>
      </c>
      <c r="C62" s="5"/>
      <c r="D62" s="61" t="e">
        <f>VLOOKUP(C62,oznake!$B$5:$C$8,2,0)</f>
        <v>#N/A</v>
      </c>
      <c r="E62" s="5"/>
      <c r="F62" s="63">
        <f t="shared" si="8"/>
        <v>0</v>
      </c>
      <c r="G62" s="5"/>
      <c r="H62" s="47">
        <f t="shared" si="9"/>
        <v>0</v>
      </c>
      <c r="I62" s="5"/>
      <c r="J62" s="19">
        <f t="shared" si="10"/>
        <v>0</v>
      </c>
      <c r="K62" s="7">
        <f t="shared" si="11"/>
        <v>0</v>
      </c>
      <c r="L62" s="5"/>
    </row>
    <row r="63" spans="2:12" x14ac:dyDescent="0.35">
      <c r="B63" s="4">
        <v>5</v>
      </c>
      <c r="C63" s="5"/>
      <c r="D63" s="61" t="e">
        <f>VLOOKUP(C63,oznake!$B$5:$C$8,2,0)</f>
        <v>#N/A</v>
      </c>
      <c r="E63" s="5"/>
      <c r="F63" s="63">
        <f t="shared" si="8"/>
        <v>0</v>
      </c>
      <c r="G63" s="5"/>
      <c r="H63" s="47">
        <f t="shared" si="9"/>
        <v>0</v>
      </c>
      <c r="I63" s="5"/>
      <c r="J63" s="19">
        <f t="shared" si="10"/>
        <v>0</v>
      </c>
      <c r="K63" s="7">
        <f t="shared" si="11"/>
        <v>0</v>
      </c>
      <c r="L63" s="5"/>
    </row>
    <row r="64" spans="2:12" x14ac:dyDescent="0.35">
      <c r="B64" s="4">
        <v>6</v>
      </c>
      <c r="C64" s="5"/>
      <c r="D64" s="61" t="e">
        <f>VLOOKUP(C64,oznake!$B$5:$C$8,2,0)</f>
        <v>#N/A</v>
      </c>
      <c r="E64" s="5"/>
      <c r="F64" s="63">
        <f t="shared" si="8"/>
        <v>0</v>
      </c>
      <c r="G64" s="5"/>
      <c r="H64" s="47">
        <f t="shared" si="9"/>
        <v>0</v>
      </c>
      <c r="I64" s="5"/>
      <c r="J64" s="19">
        <f t="shared" si="10"/>
        <v>0</v>
      </c>
      <c r="K64" s="7">
        <f t="shared" si="11"/>
        <v>0</v>
      </c>
      <c r="L64" s="5"/>
    </row>
    <row r="65" spans="2:12" x14ac:dyDescent="0.35">
      <c r="B65" s="4">
        <v>7</v>
      </c>
      <c r="C65" s="5"/>
      <c r="D65" s="61" t="e">
        <f>VLOOKUP(C65,oznake!$B$5:$C$8,2,0)</f>
        <v>#N/A</v>
      </c>
      <c r="E65" s="5"/>
      <c r="F65" s="63">
        <f t="shared" si="8"/>
        <v>0</v>
      </c>
      <c r="G65" s="5"/>
      <c r="H65" s="47">
        <f t="shared" si="9"/>
        <v>0</v>
      </c>
      <c r="I65" s="5"/>
      <c r="J65" s="19">
        <f t="shared" si="10"/>
        <v>0</v>
      </c>
      <c r="K65" s="7">
        <f t="shared" si="11"/>
        <v>0</v>
      </c>
      <c r="L65" s="5"/>
    </row>
    <row r="66" spans="2:12" x14ac:dyDescent="0.35">
      <c r="B66" s="4">
        <v>8</v>
      </c>
      <c r="C66" s="5"/>
      <c r="D66" s="61" t="e">
        <f>VLOOKUP(C66,oznake!$B$5:$C$8,2,0)</f>
        <v>#N/A</v>
      </c>
      <c r="E66" s="5"/>
      <c r="F66" s="63">
        <f t="shared" si="8"/>
        <v>0</v>
      </c>
      <c r="G66" s="5"/>
      <c r="H66" s="47">
        <f t="shared" si="9"/>
        <v>0</v>
      </c>
      <c r="I66" s="5"/>
      <c r="J66" s="19">
        <f t="shared" si="10"/>
        <v>0</v>
      </c>
      <c r="K66" s="7">
        <f t="shared" si="11"/>
        <v>0</v>
      </c>
      <c r="L66" s="5"/>
    </row>
    <row r="67" spans="2:12" x14ac:dyDescent="0.35">
      <c r="B67" s="4">
        <v>9</v>
      </c>
      <c r="C67" s="5"/>
      <c r="D67" s="61" t="e">
        <f>VLOOKUP(C67,oznake!$B$5:$C$8,2,0)</f>
        <v>#N/A</v>
      </c>
      <c r="E67" s="5"/>
      <c r="F67" s="63">
        <f t="shared" si="8"/>
        <v>0</v>
      </c>
      <c r="G67" s="5"/>
      <c r="H67" s="47">
        <f t="shared" si="9"/>
        <v>0</v>
      </c>
      <c r="I67" s="5"/>
      <c r="J67" s="19">
        <f t="shared" si="10"/>
        <v>0</v>
      </c>
      <c r="K67" s="7">
        <f t="shared" si="11"/>
        <v>0</v>
      </c>
      <c r="L67" s="5"/>
    </row>
    <row r="68" spans="2:12" x14ac:dyDescent="0.35">
      <c r="B68" s="4">
        <v>10</v>
      </c>
      <c r="C68" s="5"/>
      <c r="D68" s="61" t="e">
        <f>VLOOKUP(C68,oznake!$B$5:$C$8,2,0)</f>
        <v>#N/A</v>
      </c>
      <c r="E68" s="5"/>
      <c r="F68" s="63">
        <f t="shared" si="8"/>
        <v>0</v>
      </c>
      <c r="G68" s="5"/>
      <c r="H68" s="47">
        <f t="shared" si="9"/>
        <v>0</v>
      </c>
      <c r="I68" s="5"/>
      <c r="J68" s="19">
        <f t="shared" si="10"/>
        <v>0</v>
      </c>
      <c r="K68" s="7">
        <f t="shared" si="11"/>
        <v>0</v>
      </c>
      <c r="L68" s="5"/>
    </row>
    <row r="69" spans="2:12" x14ac:dyDescent="0.35">
      <c r="B69" s="4">
        <v>11</v>
      </c>
      <c r="C69" s="5"/>
      <c r="D69" s="61" t="e">
        <f>VLOOKUP(C69,oznake!$B$5:$C$8,2,0)</f>
        <v>#N/A</v>
      </c>
      <c r="E69" s="5"/>
      <c r="F69" s="63">
        <f t="shared" si="8"/>
        <v>0</v>
      </c>
      <c r="G69" s="5"/>
      <c r="H69" s="47">
        <f t="shared" si="9"/>
        <v>0</v>
      </c>
      <c r="I69" s="5"/>
      <c r="J69" s="19">
        <f t="shared" si="10"/>
        <v>0</v>
      </c>
      <c r="K69" s="7">
        <f t="shared" si="11"/>
        <v>0</v>
      </c>
      <c r="L69" s="5"/>
    </row>
    <row r="70" spans="2:12" x14ac:dyDescent="0.35">
      <c r="B70" s="4">
        <v>12</v>
      </c>
      <c r="C70" s="5"/>
      <c r="D70" s="61" t="e">
        <f>VLOOKUP(C70,oznake!$B$5:$C$8,2,0)</f>
        <v>#N/A</v>
      </c>
      <c r="E70" s="5"/>
      <c r="F70" s="63">
        <f t="shared" si="8"/>
        <v>0</v>
      </c>
      <c r="G70" s="5"/>
      <c r="H70" s="47">
        <f t="shared" si="9"/>
        <v>0</v>
      </c>
      <c r="I70" s="5"/>
      <c r="J70" s="19">
        <f t="shared" si="10"/>
        <v>0</v>
      </c>
      <c r="K70" s="7">
        <f t="shared" si="11"/>
        <v>0</v>
      </c>
      <c r="L70" s="5"/>
    </row>
    <row r="71" spans="2:12" x14ac:dyDescent="0.35">
      <c r="B71" s="4">
        <v>13</v>
      </c>
      <c r="C71" s="5"/>
      <c r="D71" s="61" t="e">
        <f>VLOOKUP(C71,oznake!$B$5:$C$8,2,0)</f>
        <v>#N/A</v>
      </c>
      <c r="E71" s="5"/>
      <c r="F71" s="63">
        <f t="shared" si="8"/>
        <v>0</v>
      </c>
      <c r="G71" s="5"/>
      <c r="H71" s="47">
        <f t="shared" si="9"/>
        <v>0</v>
      </c>
      <c r="I71" s="5"/>
      <c r="J71" s="19">
        <f t="shared" si="10"/>
        <v>0</v>
      </c>
      <c r="K71" s="7">
        <f t="shared" si="11"/>
        <v>0</v>
      </c>
      <c r="L71" s="5"/>
    </row>
    <row r="72" spans="2:12" x14ac:dyDescent="0.35">
      <c r="B72" s="4">
        <v>14</v>
      </c>
      <c r="C72" s="5"/>
      <c r="D72" s="61" t="e">
        <f>VLOOKUP(C72,oznake!$B$5:$C$8,2,0)</f>
        <v>#N/A</v>
      </c>
      <c r="E72" s="5"/>
      <c r="F72" s="63">
        <f t="shared" si="8"/>
        <v>0</v>
      </c>
      <c r="G72" s="5"/>
      <c r="H72" s="47">
        <f t="shared" si="9"/>
        <v>0</v>
      </c>
      <c r="I72" s="5"/>
      <c r="J72" s="19">
        <f t="shared" si="10"/>
        <v>0</v>
      </c>
      <c r="K72" s="7">
        <f t="shared" si="11"/>
        <v>0</v>
      </c>
      <c r="L72" s="5"/>
    </row>
    <row r="73" spans="2:12" x14ac:dyDescent="0.35">
      <c r="B73" s="4">
        <v>15</v>
      </c>
      <c r="C73" s="5"/>
      <c r="D73" s="61" t="e">
        <f>VLOOKUP(C73,oznake!$B$5:$C$8,2,0)</f>
        <v>#N/A</v>
      </c>
      <c r="E73" s="5"/>
      <c r="F73" s="63">
        <f t="shared" si="8"/>
        <v>0</v>
      </c>
      <c r="G73" s="5"/>
      <c r="H73" s="47">
        <f t="shared" si="9"/>
        <v>0</v>
      </c>
      <c r="I73" s="5"/>
      <c r="J73" s="19">
        <f t="shared" si="10"/>
        <v>0</v>
      </c>
      <c r="K73" s="7">
        <f t="shared" si="11"/>
        <v>0</v>
      </c>
      <c r="L73" s="5"/>
    </row>
    <row r="74" spans="2:12" x14ac:dyDescent="0.35">
      <c r="B74" s="4">
        <v>16</v>
      </c>
      <c r="C74" s="5"/>
      <c r="D74" s="61" t="e">
        <f>VLOOKUP(C74,oznake!$B$5:$C$8,2,0)</f>
        <v>#N/A</v>
      </c>
      <c r="E74" s="5"/>
      <c r="F74" s="63">
        <f t="shared" si="8"/>
        <v>0</v>
      </c>
      <c r="G74" s="5"/>
      <c r="H74" s="47">
        <f t="shared" si="9"/>
        <v>0</v>
      </c>
      <c r="I74" s="5"/>
      <c r="J74" s="19">
        <f t="shared" si="10"/>
        <v>0</v>
      </c>
      <c r="K74" s="7">
        <f t="shared" si="11"/>
        <v>0</v>
      </c>
      <c r="L74" s="5"/>
    </row>
    <row r="75" spans="2:12" x14ac:dyDescent="0.35">
      <c r="B75" s="4">
        <v>17</v>
      </c>
      <c r="C75" s="5"/>
      <c r="D75" s="61" t="e">
        <f>VLOOKUP(C75,oznake!$B$5:$C$8,2,0)</f>
        <v>#N/A</v>
      </c>
      <c r="E75" s="5"/>
      <c r="F75" s="63">
        <f t="shared" si="8"/>
        <v>0</v>
      </c>
      <c r="G75" s="5"/>
      <c r="H75" s="47">
        <f t="shared" si="9"/>
        <v>0</v>
      </c>
      <c r="I75" s="5"/>
      <c r="J75" s="19">
        <f t="shared" si="10"/>
        <v>0</v>
      </c>
      <c r="K75" s="7">
        <f t="shared" si="11"/>
        <v>0</v>
      </c>
      <c r="L75" s="5"/>
    </row>
    <row r="76" spans="2:12" x14ac:dyDescent="0.35">
      <c r="B76" s="4">
        <v>18</v>
      </c>
      <c r="C76" s="5"/>
      <c r="D76" s="61" t="e">
        <f>VLOOKUP(C76,oznake!$B$5:$C$8,2,0)</f>
        <v>#N/A</v>
      </c>
      <c r="E76" s="5"/>
      <c r="F76" s="63">
        <f t="shared" si="8"/>
        <v>0</v>
      </c>
      <c r="G76" s="5"/>
      <c r="H76" s="47">
        <f t="shared" si="9"/>
        <v>0</v>
      </c>
      <c r="I76" s="5"/>
      <c r="J76" s="19">
        <f t="shared" si="10"/>
        <v>0</v>
      </c>
      <c r="K76" s="7">
        <f t="shared" si="11"/>
        <v>0</v>
      </c>
      <c r="L76" s="5"/>
    </row>
    <row r="77" spans="2:12" x14ac:dyDescent="0.35">
      <c r="B77" s="4">
        <v>19</v>
      </c>
      <c r="C77" s="5"/>
      <c r="D77" s="61" t="e">
        <f>VLOOKUP(C77,oznake!$B$5:$C$8,2,0)</f>
        <v>#N/A</v>
      </c>
      <c r="E77" s="5"/>
      <c r="F77" s="63">
        <f t="shared" si="8"/>
        <v>0</v>
      </c>
      <c r="G77" s="5"/>
      <c r="H77" s="47">
        <f t="shared" si="9"/>
        <v>0</v>
      </c>
      <c r="I77" s="5"/>
      <c r="J77" s="19">
        <f t="shared" si="10"/>
        <v>0</v>
      </c>
      <c r="K77" s="7">
        <f t="shared" si="11"/>
        <v>0</v>
      </c>
      <c r="L77" s="5"/>
    </row>
    <row r="78" spans="2:12" x14ac:dyDescent="0.35">
      <c r="B78" s="4">
        <v>20</v>
      </c>
      <c r="C78" s="5"/>
      <c r="D78" s="61" t="e">
        <f>VLOOKUP(C78,oznake!$B$5:$C$8,2,0)</f>
        <v>#N/A</v>
      </c>
      <c r="E78" s="5"/>
      <c r="F78" s="63">
        <f t="shared" si="8"/>
        <v>0</v>
      </c>
      <c r="G78" s="5"/>
      <c r="H78" s="47">
        <f t="shared" si="9"/>
        <v>0</v>
      </c>
      <c r="I78" s="5"/>
      <c r="J78" s="19">
        <f t="shared" si="10"/>
        <v>0</v>
      </c>
      <c r="K78" s="7">
        <f t="shared" si="11"/>
        <v>0</v>
      </c>
      <c r="L78" s="5"/>
    </row>
    <row r="79" spans="2:12" x14ac:dyDescent="0.35">
      <c r="B79" s="4">
        <v>21</v>
      </c>
      <c r="C79" s="5"/>
      <c r="D79" s="61" t="e">
        <f>VLOOKUP(C79,oznake!$B$5:$C$8,2,0)</f>
        <v>#N/A</v>
      </c>
      <c r="E79" s="5"/>
      <c r="F79" s="63">
        <f t="shared" si="8"/>
        <v>0</v>
      </c>
      <c r="G79" s="5"/>
      <c r="H79" s="47">
        <f t="shared" si="9"/>
        <v>0</v>
      </c>
      <c r="I79" s="5"/>
      <c r="J79" s="19">
        <f t="shared" si="10"/>
        <v>0</v>
      </c>
      <c r="K79" s="7">
        <f t="shared" si="11"/>
        <v>0</v>
      </c>
      <c r="L79" s="5"/>
    </row>
    <row r="80" spans="2:12" x14ac:dyDescent="0.35">
      <c r="B80" s="4">
        <v>22</v>
      </c>
      <c r="C80" s="5"/>
      <c r="D80" s="61" t="e">
        <f>VLOOKUP(C80,oznake!$B$5:$C$8,2,0)</f>
        <v>#N/A</v>
      </c>
      <c r="E80" s="5"/>
      <c r="F80" s="63">
        <f t="shared" si="8"/>
        <v>0</v>
      </c>
      <c r="G80" s="5"/>
      <c r="H80" s="47">
        <f t="shared" si="9"/>
        <v>0</v>
      </c>
      <c r="I80" s="5"/>
      <c r="J80" s="19">
        <f t="shared" si="10"/>
        <v>0</v>
      </c>
      <c r="K80" s="7">
        <f t="shared" si="11"/>
        <v>0</v>
      </c>
      <c r="L80" s="5"/>
    </row>
    <row r="81" spans="2:12" x14ac:dyDescent="0.35">
      <c r="B81" s="4">
        <v>23</v>
      </c>
      <c r="C81" s="5"/>
      <c r="D81" s="61" t="e">
        <f>VLOOKUP(C81,oznake!$B$5:$C$8,2,0)</f>
        <v>#N/A</v>
      </c>
      <c r="E81" s="5"/>
      <c r="F81" s="63">
        <f t="shared" si="8"/>
        <v>0</v>
      </c>
      <c r="G81" s="5"/>
      <c r="H81" s="47">
        <f t="shared" si="9"/>
        <v>0</v>
      </c>
      <c r="I81" s="5"/>
      <c r="J81" s="19">
        <f t="shared" si="10"/>
        <v>0</v>
      </c>
      <c r="K81" s="7">
        <f t="shared" si="11"/>
        <v>0</v>
      </c>
      <c r="L81" s="5"/>
    </row>
    <row r="82" spans="2:12" x14ac:dyDescent="0.35">
      <c r="B82" s="4">
        <v>24</v>
      </c>
      <c r="C82" s="5"/>
      <c r="D82" s="61" t="e">
        <f>VLOOKUP(C82,oznake!$B$5:$C$8,2,0)</f>
        <v>#N/A</v>
      </c>
      <c r="E82" s="5"/>
      <c r="F82" s="63">
        <f t="shared" si="8"/>
        <v>0</v>
      </c>
      <c r="G82" s="5"/>
      <c r="H82" s="47">
        <f t="shared" si="9"/>
        <v>0</v>
      </c>
      <c r="I82" s="5"/>
      <c r="J82" s="19">
        <f t="shared" si="10"/>
        <v>0</v>
      </c>
      <c r="K82" s="7">
        <f t="shared" si="11"/>
        <v>0</v>
      </c>
      <c r="L82" s="5"/>
    </row>
    <row r="83" spans="2:12" x14ac:dyDescent="0.35">
      <c r="B83" s="4">
        <v>25</v>
      </c>
      <c r="C83" s="5"/>
      <c r="D83" s="61" t="e">
        <f>VLOOKUP(C83,oznake!$B$5:$C$8,2,0)</f>
        <v>#N/A</v>
      </c>
      <c r="E83" s="5"/>
      <c r="F83" s="63">
        <f t="shared" si="8"/>
        <v>0</v>
      </c>
      <c r="G83" s="5"/>
      <c r="H83" s="47">
        <f t="shared" si="9"/>
        <v>0</v>
      </c>
      <c r="I83" s="5"/>
      <c r="J83" s="19">
        <f t="shared" si="10"/>
        <v>0</v>
      </c>
      <c r="K83" s="7">
        <f t="shared" si="11"/>
        <v>0</v>
      </c>
      <c r="L83" s="5"/>
    </row>
    <row r="84" spans="2:12" x14ac:dyDescent="0.35">
      <c r="B84" s="4">
        <v>26</v>
      </c>
      <c r="C84" s="5"/>
      <c r="D84" s="61" t="e">
        <f>VLOOKUP(C84,oznake!$B$5:$C$8,2,0)</f>
        <v>#N/A</v>
      </c>
      <c r="E84" s="5"/>
      <c r="F84" s="63">
        <f t="shared" si="8"/>
        <v>0</v>
      </c>
      <c r="G84" s="5"/>
      <c r="H84" s="47">
        <f t="shared" si="9"/>
        <v>0</v>
      </c>
      <c r="I84" s="5"/>
      <c r="J84" s="19">
        <f t="shared" si="10"/>
        <v>0</v>
      </c>
      <c r="K84" s="7">
        <f t="shared" si="11"/>
        <v>0</v>
      </c>
      <c r="L84" s="5"/>
    </row>
    <row r="85" spans="2:12" x14ac:dyDescent="0.35">
      <c r="B85" s="4">
        <v>27</v>
      </c>
      <c r="C85" s="5"/>
      <c r="D85" s="61" t="e">
        <f>VLOOKUP(C85,oznake!$B$5:$C$8,2,0)</f>
        <v>#N/A</v>
      </c>
      <c r="E85" s="5"/>
      <c r="F85" s="63">
        <f t="shared" si="8"/>
        <v>0</v>
      </c>
      <c r="G85" s="5"/>
      <c r="H85" s="47">
        <f t="shared" si="9"/>
        <v>0</v>
      </c>
      <c r="I85" s="5"/>
      <c r="J85" s="19">
        <f t="shared" si="10"/>
        <v>0</v>
      </c>
      <c r="K85" s="7">
        <f t="shared" si="11"/>
        <v>0</v>
      </c>
      <c r="L85" s="5"/>
    </row>
    <row r="86" spans="2:12" x14ac:dyDescent="0.35">
      <c r="B86" s="4">
        <v>28</v>
      </c>
      <c r="C86" s="5"/>
      <c r="D86" s="61" t="e">
        <f>VLOOKUP(C86,oznake!$B$5:$C$8,2,0)</f>
        <v>#N/A</v>
      </c>
      <c r="E86" s="5"/>
      <c r="F86" s="63">
        <f t="shared" si="8"/>
        <v>0</v>
      </c>
      <c r="G86" s="5"/>
      <c r="H86" s="47">
        <f t="shared" si="9"/>
        <v>0</v>
      </c>
      <c r="I86" s="5"/>
      <c r="J86" s="19">
        <f t="shared" si="10"/>
        <v>0</v>
      </c>
      <c r="K86" s="7">
        <f t="shared" si="11"/>
        <v>0</v>
      </c>
      <c r="L86" s="5"/>
    </row>
    <row r="87" spans="2:12" x14ac:dyDescent="0.35">
      <c r="B87" s="4">
        <v>29</v>
      </c>
      <c r="C87" s="5"/>
      <c r="D87" s="61" t="e">
        <f>VLOOKUP(C87,oznake!$B$5:$C$8,2,0)</f>
        <v>#N/A</v>
      </c>
      <c r="E87" s="5"/>
      <c r="F87" s="63">
        <f t="shared" si="8"/>
        <v>0</v>
      </c>
      <c r="G87" s="5"/>
      <c r="H87" s="47">
        <f t="shared" si="9"/>
        <v>0</v>
      </c>
      <c r="I87" s="5"/>
      <c r="J87" s="19">
        <f t="shared" si="10"/>
        <v>0</v>
      </c>
      <c r="K87" s="7">
        <f t="shared" si="11"/>
        <v>0</v>
      </c>
      <c r="L87" s="5"/>
    </row>
    <row r="88" spans="2:12" x14ac:dyDescent="0.35">
      <c r="B88" s="4">
        <v>30</v>
      </c>
      <c r="C88" s="5"/>
      <c r="D88" s="61" t="e">
        <f>VLOOKUP(C88,oznake!$B$5:$C$8,2,0)</f>
        <v>#N/A</v>
      </c>
      <c r="E88" s="5"/>
      <c r="F88" s="63">
        <f t="shared" si="8"/>
        <v>0</v>
      </c>
      <c r="G88" s="5"/>
      <c r="H88" s="47">
        <f t="shared" si="9"/>
        <v>0</v>
      </c>
      <c r="I88" s="5"/>
      <c r="J88" s="19">
        <f t="shared" si="10"/>
        <v>0</v>
      </c>
      <c r="K88" s="7">
        <f t="shared" si="11"/>
        <v>0</v>
      </c>
      <c r="L88" s="5"/>
    </row>
    <row r="89" spans="2:12" x14ac:dyDescent="0.35">
      <c r="B89" s="4">
        <v>31</v>
      </c>
      <c r="C89" s="5"/>
      <c r="D89" s="61" t="e">
        <f>VLOOKUP(C89,oznake!$B$5:$C$8,2,0)</f>
        <v>#N/A</v>
      </c>
      <c r="E89" s="5"/>
      <c r="F89" s="63">
        <f t="shared" si="8"/>
        <v>0</v>
      </c>
      <c r="G89" s="5"/>
      <c r="H89" s="47">
        <f t="shared" si="9"/>
        <v>0</v>
      </c>
      <c r="I89" s="5"/>
      <c r="J89" s="19">
        <f t="shared" si="10"/>
        <v>0</v>
      </c>
      <c r="K89" s="7">
        <f t="shared" si="11"/>
        <v>0</v>
      </c>
      <c r="L89" s="5"/>
    </row>
    <row r="90" spans="2:12" x14ac:dyDescent="0.35">
      <c r="B90" s="4">
        <v>32</v>
      </c>
      <c r="C90" s="5"/>
      <c r="D90" s="61" t="e">
        <f>VLOOKUP(C90,oznake!$B$5:$C$8,2,0)</f>
        <v>#N/A</v>
      </c>
      <c r="E90" s="5"/>
      <c r="F90" s="63">
        <f t="shared" si="8"/>
        <v>0</v>
      </c>
      <c r="G90" s="5"/>
      <c r="H90" s="47">
        <f t="shared" si="9"/>
        <v>0</v>
      </c>
      <c r="I90" s="5"/>
      <c r="J90" s="19">
        <f t="shared" si="10"/>
        <v>0</v>
      </c>
      <c r="K90" s="7">
        <f t="shared" si="11"/>
        <v>0</v>
      </c>
      <c r="L90" s="5"/>
    </row>
    <row r="91" spans="2:12" x14ac:dyDescent="0.35">
      <c r="B91" s="4">
        <v>33</v>
      </c>
      <c r="C91" s="5"/>
      <c r="D91" s="61" t="e">
        <f>VLOOKUP(C91,oznake!$B$5:$C$8,2,0)</f>
        <v>#N/A</v>
      </c>
      <c r="E91" s="5"/>
      <c r="F91" s="63">
        <f t="shared" si="8"/>
        <v>0</v>
      </c>
      <c r="G91" s="5"/>
      <c r="H91" s="47">
        <f t="shared" si="9"/>
        <v>0</v>
      </c>
      <c r="I91" s="5"/>
      <c r="J91" s="19">
        <f t="shared" si="10"/>
        <v>0</v>
      </c>
      <c r="K91" s="7">
        <f t="shared" si="11"/>
        <v>0</v>
      </c>
      <c r="L91" s="5"/>
    </row>
    <row r="92" spans="2:12" x14ac:dyDescent="0.35">
      <c r="B92" s="4">
        <v>34</v>
      </c>
      <c r="C92" s="5"/>
      <c r="D92" s="61" t="e">
        <f>VLOOKUP(C92,oznake!$B$5:$C$8,2,0)</f>
        <v>#N/A</v>
      </c>
      <c r="E92" s="5"/>
      <c r="F92" s="63">
        <f t="shared" si="8"/>
        <v>0</v>
      </c>
      <c r="G92" s="5"/>
      <c r="H92" s="47">
        <f t="shared" si="9"/>
        <v>0</v>
      </c>
      <c r="I92" s="5"/>
      <c r="J92" s="19">
        <f t="shared" si="10"/>
        <v>0</v>
      </c>
      <c r="K92" s="7">
        <f t="shared" si="11"/>
        <v>0</v>
      </c>
      <c r="L92" s="5"/>
    </row>
    <row r="93" spans="2:12" x14ac:dyDescent="0.35">
      <c r="B93" s="4">
        <v>35</v>
      </c>
      <c r="C93" s="5"/>
      <c r="D93" s="61" t="e">
        <f>VLOOKUP(C93,oznake!$B$5:$C$8,2,0)</f>
        <v>#N/A</v>
      </c>
      <c r="E93" s="5"/>
      <c r="F93" s="63">
        <f t="shared" si="8"/>
        <v>0</v>
      </c>
      <c r="G93" s="5"/>
      <c r="H93" s="47">
        <f t="shared" si="9"/>
        <v>0</v>
      </c>
      <c r="I93" s="5"/>
      <c r="J93" s="19">
        <f t="shared" si="10"/>
        <v>0</v>
      </c>
      <c r="K93" s="7">
        <f t="shared" si="11"/>
        <v>0</v>
      </c>
      <c r="L93" s="5"/>
    </row>
    <row r="94" spans="2:12" x14ac:dyDescent="0.35">
      <c r="B94" s="4">
        <v>36</v>
      </c>
      <c r="C94" s="5"/>
      <c r="D94" s="61" t="e">
        <f>VLOOKUP(C94,oznake!$B$5:$C$8,2,0)</f>
        <v>#N/A</v>
      </c>
      <c r="E94" s="5"/>
      <c r="F94" s="63">
        <f t="shared" si="8"/>
        <v>0</v>
      </c>
      <c r="G94" s="5"/>
      <c r="H94" s="47">
        <f t="shared" si="9"/>
        <v>0</v>
      </c>
      <c r="I94" s="5"/>
      <c r="J94" s="19">
        <f t="shared" si="10"/>
        <v>0</v>
      </c>
      <c r="K94" s="7">
        <f t="shared" si="11"/>
        <v>0</v>
      </c>
      <c r="L94" s="5"/>
    </row>
    <row r="95" spans="2:12" x14ac:dyDescent="0.35">
      <c r="B95" s="4">
        <v>37</v>
      </c>
      <c r="C95" s="5"/>
      <c r="D95" s="61" t="e">
        <f>VLOOKUP(C95,oznake!$B$5:$C$8,2,0)</f>
        <v>#N/A</v>
      </c>
      <c r="E95" s="5"/>
      <c r="F95" s="63">
        <f t="shared" si="8"/>
        <v>0</v>
      </c>
      <c r="G95" s="5"/>
      <c r="H95" s="47">
        <f t="shared" si="9"/>
        <v>0</v>
      </c>
      <c r="I95" s="5"/>
      <c r="J95" s="19">
        <f t="shared" si="10"/>
        <v>0</v>
      </c>
      <c r="K95" s="7">
        <f t="shared" si="11"/>
        <v>0</v>
      </c>
      <c r="L95" s="5"/>
    </row>
    <row r="96" spans="2:12" x14ac:dyDescent="0.35">
      <c r="B96" s="4">
        <v>38</v>
      </c>
      <c r="C96" s="5"/>
      <c r="D96" s="61" t="e">
        <f>VLOOKUP(C96,oznake!$B$5:$C$8,2,0)</f>
        <v>#N/A</v>
      </c>
      <c r="E96" s="5"/>
      <c r="F96" s="63">
        <f t="shared" si="8"/>
        <v>0</v>
      </c>
      <c r="G96" s="5"/>
      <c r="H96" s="47">
        <f t="shared" si="9"/>
        <v>0</v>
      </c>
      <c r="I96" s="5"/>
      <c r="J96" s="19">
        <f t="shared" si="10"/>
        <v>0</v>
      </c>
      <c r="K96" s="7">
        <f t="shared" si="11"/>
        <v>0</v>
      </c>
      <c r="L96" s="5"/>
    </row>
    <row r="97" spans="2:12" x14ac:dyDescent="0.35">
      <c r="B97" s="4">
        <v>39</v>
      </c>
      <c r="C97" s="5"/>
      <c r="D97" s="61" t="e">
        <f>VLOOKUP(C97,oznake!$B$5:$C$8,2,0)</f>
        <v>#N/A</v>
      </c>
      <c r="E97" s="5"/>
      <c r="F97" s="63">
        <f t="shared" si="8"/>
        <v>0</v>
      </c>
      <c r="G97" s="5"/>
      <c r="H97" s="47">
        <f t="shared" si="9"/>
        <v>0</v>
      </c>
      <c r="I97" s="5"/>
      <c r="J97" s="19">
        <f t="shared" si="10"/>
        <v>0</v>
      </c>
      <c r="K97" s="7">
        <f t="shared" si="11"/>
        <v>0</v>
      </c>
      <c r="L97" s="5"/>
    </row>
    <row r="98" spans="2:12" x14ac:dyDescent="0.35">
      <c r="B98" s="4">
        <v>40</v>
      </c>
      <c r="C98" s="5"/>
      <c r="D98" s="61" t="e">
        <f>VLOOKUP(C98,oznake!$B$5:$C$8,2,0)</f>
        <v>#N/A</v>
      </c>
      <c r="E98" s="5"/>
      <c r="F98" s="63">
        <f t="shared" si="8"/>
        <v>0</v>
      </c>
      <c r="G98" s="5"/>
      <c r="H98" s="47">
        <f t="shared" si="9"/>
        <v>0</v>
      </c>
      <c r="I98" s="5"/>
      <c r="J98" s="19">
        <f t="shared" si="10"/>
        <v>0</v>
      </c>
      <c r="K98" s="7">
        <f t="shared" si="11"/>
        <v>0</v>
      </c>
      <c r="L98" s="5"/>
    </row>
    <row r="99" spans="2:12" s="12" customFormat="1" x14ac:dyDescent="0.35">
      <c r="B99" s="22"/>
      <c r="C99" s="22"/>
      <c r="D99" s="22" t="s">
        <v>30</v>
      </c>
      <c r="E99" s="22">
        <f t="shared" ref="E99:J99" si="12">SUM(E59:E98)</f>
        <v>0</v>
      </c>
      <c r="F99" s="22">
        <f t="shared" si="12"/>
        <v>0</v>
      </c>
      <c r="G99" s="22">
        <f t="shared" si="12"/>
        <v>0</v>
      </c>
      <c r="H99" s="22">
        <f t="shared" si="12"/>
        <v>0</v>
      </c>
      <c r="I99" s="22">
        <f t="shared" si="12"/>
        <v>0</v>
      </c>
      <c r="J99" s="23">
        <f t="shared" si="12"/>
        <v>0</v>
      </c>
      <c r="K99" s="7">
        <f>ROUND(SUM(K59:K98),2)</f>
        <v>0</v>
      </c>
      <c r="L99" s="22"/>
    </row>
    <row r="100" spans="2:12" ht="15.5" customHeight="1" x14ac:dyDescent="0.35">
      <c r="B100" s="4"/>
      <c r="C100" s="4"/>
      <c r="D100" s="22" t="s">
        <v>96</v>
      </c>
      <c r="E100" s="4"/>
      <c r="F100" s="4"/>
      <c r="G100" s="22">
        <f>F99</f>
        <v>0</v>
      </c>
      <c r="H100" s="4"/>
      <c r="I100" s="4"/>
      <c r="J100" s="23">
        <f>H99</f>
        <v>0</v>
      </c>
      <c r="K100" s="26"/>
      <c r="L100" s="4"/>
    </row>
    <row r="101" spans="2:12" x14ac:dyDescent="0.35">
      <c r="B101" s="12"/>
      <c r="C101" s="12"/>
      <c r="D101" s="57"/>
      <c r="J101" s="45"/>
      <c r="K101" s="46"/>
      <c r="L101" s="12"/>
    </row>
    <row r="102" spans="2:12" ht="15.5" x14ac:dyDescent="0.35">
      <c r="B102" s="2"/>
      <c r="C102" s="2"/>
      <c r="D102" s="12" t="s">
        <v>90</v>
      </c>
    </row>
    <row r="103" spans="2:12" s="12" customFormat="1" ht="109.5" customHeight="1" x14ac:dyDescent="0.35">
      <c r="B103" s="14" t="s">
        <v>26</v>
      </c>
      <c r="C103" s="14" t="s">
        <v>109</v>
      </c>
      <c r="D103" s="60" t="s">
        <v>27</v>
      </c>
      <c r="E103" s="14" t="s">
        <v>4</v>
      </c>
      <c r="F103" s="14" t="s">
        <v>95</v>
      </c>
      <c r="G103" s="14" t="s">
        <v>98</v>
      </c>
      <c r="H103" s="14" t="s">
        <v>91</v>
      </c>
      <c r="I103" s="14" t="s">
        <v>28</v>
      </c>
      <c r="J103" s="15" t="s">
        <v>94</v>
      </c>
      <c r="K103" s="14" t="s">
        <v>99</v>
      </c>
      <c r="L103" s="14" t="s">
        <v>29</v>
      </c>
    </row>
    <row r="104" spans="2:12" x14ac:dyDescent="0.35">
      <c r="B104" s="4">
        <v>1</v>
      </c>
      <c r="C104" s="5"/>
      <c r="D104" s="61" t="e">
        <f>VLOOKUP(C104,oznake!$B$5:$C$8,2,0)</f>
        <v>#N/A</v>
      </c>
      <c r="E104" s="5"/>
      <c r="F104" s="63">
        <f>IF(OR(C104="a",C104="b",C104="c",),G104,0)</f>
        <v>0</v>
      </c>
      <c r="G104" s="5"/>
      <c r="H104" s="47">
        <f>IF(OR(C104="a",C104="b",C104="c",),1*I104*G104,0)</f>
        <v>0</v>
      </c>
      <c r="I104" s="5"/>
      <c r="J104" s="19">
        <f t="shared" ref="J104" si="13">G104*I104</f>
        <v>0</v>
      </c>
      <c r="K104" s="7">
        <f t="shared" ref="K104" si="14">IF(ISERR(E104*G104*I104*9.25),0,E104*G104*I104*9.25)</f>
        <v>0</v>
      </c>
      <c r="L104" s="5"/>
    </row>
    <row r="105" spans="2:12" x14ac:dyDescent="0.35">
      <c r="B105" s="4">
        <v>2</v>
      </c>
      <c r="C105" s="5"/>
      <c r="D105" s="61" t="e">
        <f>VLOOKUP(C105,oznake!$B$5:$C$8,2,0)</f>
        <v>#N/A</v>
      </c>
      <c r="E105" s="5"/>
      <c r="F105" s="63">
        <f t="shared" ref="F105:F143" si="15">IF(OR(C105="a",C105="b",C105="c",),G105,0)</f>
        <v>0</v>
      </c>
      <c r="G105" s="5"/>
      <c r="H105" s="47">
        <f t="shared" ref="H105:H143" si="16">IF(OR(C105="a",C105="b",C105="c",),1*I105*G105,0)</f>
        <v>0</v>
      </c>
      <c r="I105" s="5"/>
      <c r="J105" s="19">
        <f t="shared" ref="J105:J143" si="17">G105*I105</f>
        <v>0</v>
      </c>
      <c r="K105" s="7">
        <f t="shared" ref="K105:K143" si="18">IF(ISERR(E105*G105*I105*9.25),0,E105*G105*I105*9.25)</f>
        <v>0</v>
      </c>
      <c r="L105" s="5"/>
    </row>
    <row r="106" spans="2:12" x14ac:dyDescent="0.35">
      <c r="B106" s="4">
        <v>3</v>
      </c>
      <c r="C106" s="5"/>
      <c r="D106" s="61" t="e">
        <f>VLOOKUP(C106,oznake!$B$5:$C$8,2,0)</f>
        <v>#N/A</v>
      </c>
      <c r="E106" s="5"/>
      <c r="F106" s="63">
        <f t="shared" si="15"/>
        <v>0</v>
      </c>
      <c r="G106" s="5"/>
      <c r="H106" s="47">
        <f t="shared" si="16"/>
        <v>0</v>
      </c>
      <c r="I106" s="5"/>
      <c r="J106" s="19">
        <f t="shared" si="17"/>
        <v>0</v>
      </c>
      <c r="K106" s="7">
        <f t="shared" si="18"/>
        <v>0</v>
      </c>
      <c r="L106" s="5"/>
    </row>
    <row r="107" spans="2:12" x14ac:dyDescent="0.35">
      <c r="B107" s="4">
        <v>4</v>
      </c>
      <c r="C107" s="5"/>
      <c r="D107" s="61" t="e">
        <f>VLOOKUP(C107,oznake!$B$5:$C$8,2,0)</f>
        <v>#N/A</v>
      </c>
      <c r="E107" s="5"/>
      <c r="F107" s="63">
        <f t="shared" si="15"/>
        <v>0</v>
      </c>
      <c r="G107" s="5"/>
      <c r="H107" s="47">
        <f t="shared" si="16"/>
        <v>0</v>
      </c>
      <c r="I107" s="5"/>
      <c r="J107" s="19">
        <f t="shared" si="17"/>
        <v>0</v>
      </c>
      <c r="K107" s="7">
        <f t="shared" si="18"/>
        <v>0</v>
      </c>
      <c r="L107" s="5"/>
    </row>
    <row r="108" spans="2:12" x14ac:dyDescent="0.35">
      <c r="B108" s="4">
        <v>5</v>
      </c>
      <c r="C108" s="5"/>
      <c r="D108" s="61" t="e">
        <f>VLOOKUP(C108,oznake!$B$5:$C$8,2,0)</f>
        <v>#N/A</v>
      </c>
      <c r="E108" s="5"/>
      <c r="F108" s="63">
        <f t="shared" si="15"/>
        <v>0</v>
      </c>
      <c r="G108" s="5"/>
      <c r="H108" s="47">
        <f t="shared" si="16"/>
        <v>0</v>
      </c>
      <c r="I108" s="5"/>
      <c r="J108" s="19">
        <f t="shared" si="17"/>
        <v>0</v>
      </c>
      <c r="K108" s="7">
        <f t="shared" si="18"/>
        <v>0</v>
      </c>
      <c r="L108" s="5"/>
    </row>
    <row r="109" spans="2:12" x14ac:dyDescent="0.35">
      <c r="B109" s="4">
        <v>6</v>
      </c>
      <c r="C109" s="5"/>
      <c r="D109" s="61" t="e">
        <f>VLOOKUP(C109,oznake!$B$5:$C$8,2,0)</f>
        <v>#N/A</v>
      </c>
      <c r="E109" s="5"/>
      <c r="F109" s="63">
        <f t="shared" si="15"/>
        <v>0</v>
      </c>
      <c r="G109" s="5"/>
      <c r="H109" s="47">
        <f t="shared" si="16"/>
        <v>0</v>
      </c>
      <c r="I109" s="5"/>
      <c r="J109" s="19">
        <f t="shared" si="17"/>
        <v>0</v>
      </c>
      <c r="K109" s="7">
        <f t="shared" si="18"/>
        <v>0</v>
      </c>
      <c r="L109" s="5"/>
    </row>
    <row r="110" spans="2:12" x14ac:dyDescent="0.35">
      <c r="B110" s="4">
        <v>7</v>
      </c>
      <c r="C110" s="5"/>
      <c r="D110" s="61" t="e">
        <f>VLOOKUP(C110,oznake!$B$5:$C$8,2,0)</f>
        <v>#N/A</v>
      </c>
      <c r="E110" s="5"/>
      <c r="F110" s="63">
        <f t="shared" si="15"/>
        <v>0</v>
      </c>
      <c r="G110" s="5"/>
      <c r="H110" s="47">
        <f t="shared" si="16"/>
        <v>0</v>
      </c>
      <c r="I110" s="5"/>
      <c r="J110" s="19">
        <f t="shared" si="17"/>
        <v>0</v>
      </c>
      <c r="K110" s="7">
        <f t="shared" si="18"/>
        <v>0</v>
      </c>
      <c r="L110" s="5"/>
    </row>
    <row r="111" spans="2:12" x14ac:dyDescent="0.35">
      <c r="B111" s="4">
        <v>8</v>
      </c>
      <c r="C111" s="5"/>
      <c r="D111" s="61" t="e">
        <f>VLOOKUP(C111,oznake!$B$5:$C$8,2,0)</f>
        <v>#N/A</v>
      </c>
      <c r="E111" s="5"/>
      <c r="F111" s="63">
        <f t="shared" si="15"/>
        <v>0</v>
      </c>
      <c r="G111" s="5"/>
      <c r="H111" s="47">
        <f t="shared" si="16"/>
        <v>0</v>
      </c>
      <c r="I111" s="5"/>
      <c r="J111" s="19">
        <f t="shared" si="17"/>
        <v>0</v>
      </c>
      <c r="K111" s="7">
        <f t="shared" si="18"/>
        <v>0</v>
      </c>
      <c r="L111" s="5"/>
    </row>
    <row r="112" spans="2:12" x14ac:dyDescent="0.35">
      <c r="B112" s="4">
        <v>9</v>
      </c>
      <c r="C112" s="5"/>
      <c r="D112" s="61" t="e">
        <f>VLOOKUP(C112,oznake!$B$5:$C$8,2,0)</f>
        <v>#N/A</v>
      </c>
      <c r="E112" s="5"/>
      <c r="F112" s="63">
        <f t="shared" si="15"/>
        <v>0</v>
      </c>
      <c r="G112" s="5"/>
      <c r="H112" s="47">
        <f t="shared" si="16"/>
        <v>0</v>
      </c>
      <c r="I112" s="5"/>
      <c r="J112" s="19">
        <f t="shared" si="17"/>
        <v>0</v>
      </c>
      <c r="K112" s="7">
        <f t="shared" si="18"/>
        <v>0</v>
      </c>
      <c r="L112" s="5"/>
    </row>
    <row r="113" spans="2:12" x14ac:dyDescent="0.35">
      <c r="B113" s="4">
        <v>10</v>
      </c>
      <c r="C113" s="5"/>
      <c r="D113" s="61" t="e">
        <f>VLOOKUP(C113,oznake!$B$5:$C$8,2,0)</f>
        <v>#N/A</v>
      </c>
      <c r="E113" s="5"/>
      <c r="F113" s="63">
        <f t="shared" si="15"/>
        <v>0</v>
      </c>
      <c r="G113" s="5"/>
      <c r="H113" s="47">
        <f t="shared" si="16"/>
        <v>0</v>
      </c>
      <c r="I113" s="5"/>
      <c r="J113" s="19">
        <f t="shared" si="17"/>
        <v>0</v>
      </c>
      <c r="K113" s="7">
        <f t="shared" si="18"/>
        <v>0</v>
      </c>
      <c r="L113" s="5"/>
    </row>
    <row r="114" spans="2:12" x14ac:dyDescent="0.35">
      <c r="B114" s="4">
        <v>11</v>
      </c>
      <c r="C114" s="5"/>
      <c r="D114" s="61" t="e">
        <f>VLOOKUP(C114,oznake!$B$5:$C$8,2,0)</f>
        <v>#N/A</v>
      </c>
      <c r="E114" s="5"/>
      <c r="F114" s="63">
        <f t="shared" si="15"/>
        <v>0</v>
      </c>
      <c r="G114" s="5"/>
      <c r="H114" s="47">
        <f t="shared" si="16"/>
        <v>0</v>
      </c>
      <c r="I114" s="5"/>
      <c r="J114" s="19">
        <f t="shared" si="17"/>
        <v>0</v>
      </c>
      <c r="K114" s="7">
        <f t="shared" si="18"/>
        <v>0</v>
      </c>
      <c r="L114" s="5"/>
    </row>
    <row r="115" spans="2:12" x14ac:dyDescent="0.35">
      <c r="B115" s="4">
        <v>12</v>
      </c>
      <c r="C115" s="5"/>
      <c r="D115" s="61" t="e">
        <f>VLOOKUP(C115,oznake!$B$5:$C$8,2,0)</f>
        <v>#N/A</v>
      </c>
      <c r="E115" s="5"/>
      <c r="F115" s="63">
        <f t="shared" si="15"/>
        <v>0</v>
      </c>
      <c r="G115" s="5"/>
      <c r="H115" s="47">
        <f t="shared" si="16"/>
        <v>0</v>
      </c>
      <c r="I115" s="5"/>
      <c r="J115" s="19">
        <f t="shared" si="17"/>
        <v>0</v>
      </c>
      <c r="K115" s="7">
        <f t="shared" si="18"/>
        <v>0</v>
      </c>
      <c r="L115" s="5"/>
    </row>
    <row r="116" spans="2:12" x14ac:dyDescent="0.35">
      <c r="B116" s="4">
        <v>13</v>
      </c>
      <c r="C116" s="5"/>
      <c r="D116" s="61" t="e">
        <f>VLOOKUP(C116,oznake!$B$5:$C$8,2,0)</f>
        <v>#N/A</v>
      </c>
      <c r="E116" s="5"/>
      <c r="F116" s="63">
        <f t="shared" si="15"/>
        <v>0</v>
      </c>
      <c r="G116" s="5"/>
      <c r="H116" s="47">
        <f t="shared" si="16"/>
        <v>0</v>
      </c>
      <c r="I116" s="5"/>
      <c r="J116" s="19">
        <f t="shared" si="17"/>
        <v>0</v>
      </c>
      <c r="K116" s="7">
        <f t="shared" si="18"/>
        <v>0</v>
      </c>
      <c r="L116" s="5"/>
    </row>
    <row r="117" spans="2:12" x14ac:dyDescent="0.35">
      <c r="B117" s="4">
        <v>14</v>
      </c>
      <c r="C117" s="5"/>
      <c r="D117" s="61" t="e">
        <f>VLOOKUP(C117,oznake!$B$5:$C$8,2,0)</f>
        <v>#N/A</v>
      </c>
      <c r="E117" s="5"/>
      <c r="F117" s="63">
        <f t="shared" si="15"/>
        <v>0</v>
      </c>
      <c r="G117" s="5"/>
      <c r="H117" s="47">
        <f t="shared" si="16"/>
        <v>0</v>
      </c>
      <c r="I117" s="5"/>
      <c r="J117" s="19">
        <f t="shared" si="17"/>
        <v>0</v>
      </c>
      <c r="K117" s="7">
        <f t="shared" si="18"/>
        <v>0</v>
      </c>
      <c r="L117" s="5"/>
    </row>
    <row r="118" spans="2:12" x14ac:dyDescent="0.35">
      <c r="B118" s="4">
        <v>15</v>
      </c>
      <c r="C118" s="5"/>
      <c r="D118" s="61" t="e">
        <f>VLOOKUP(C118,oznake!$B$5:$C$8,2,0)</f>
        <v>#N/A</v>
      </c>
      <c r="E118" s="5"/>
      <c r="F118" s="63">
        <f t="shared" si="15"/>
        <v>0</v>
      </c>
      <c r="G118" s="5"/>
      <c r="H118" s="47">
        <f t="shared" si="16"/>
        <v>0</v>
      </c>
      <c r="I118" s="5"/>
      <c r="J118" s="19">
        <f t="shared" si="17"/>
        <v>0</v>
      </c>
      <c r="K118" s="7">
        <f t="shared" si="18"/>
        <v>0</v>
      </c>
      <c r="L118" s="5"/>
    </row>
    <row r="119" spans="2:12" x14ac:dyDescent="0.35">
      <c r="B119" s="4">
        <v>16</v>
      </c>
      <c r="C119" s="5"/>
      <c r="D119" s="61" t="e">
        <f>VLOOKUP(C119,oznake!$B$5:$C$8,2,0)</f>
        <v>#N/A</v>
      </c>
      <c r="E119" s="5"/>
      <c r="F119" s="63">
        <f t="shared" si="15"/>
        <v>0</v>
      </c>
      <c r="G119" s="5"/>
      <c r="H119" s="47">
        <f t="shared" si="16"/>
        <v>0</v>
      </c>
      <c r="I119" s="5"/>
      <c r="J119" s="19">
        <f t="shared" si="17"/>
        <v>0</v>
      </c>
      <c r="K119" s="7">
        <f t="shared" si="18"/>
        <v>0</v>
      </c>
      <c r="L119" s="5"/>
    </row>
    <row r="120" spans="2:12" x14ac:dyDescent="0.35">
      <c r="B120" s="4">
        <v>17</v>
      </c>
      <c r="C120" s="5"/>
      <c r="D120" s="61" t="e">
        <f>VLOOKUP(C120,oznake!$B$5:$C$8,2,0)</f>
        <v>#N/A</v>
      </c>
      <c r="E120" s="5"/>
      <c r="F120" s="63">
        <f t="shared" si="15"/>
        <v>0</v>
      </c>
      <c r="G120" s="5"/>
      <c r="H120" s="47">
        <f t="shared" si="16"/>
        <v>0</v>
      </c>
      <c r="I120" s="5"/>
      <c r="J120" s="19">
        <f t="shared" si="17"/>
        <v>0</v>
      </c>
      <c r="K120" s="7">
        <f t="shared" si="18"/>
        <v>0</v>
      </c>
      <c r="L120" s="5"/>
    </row>
    <row r="121" spans="2:12" x14ac:dyDescent="0.35">
      <c r="B121" s="4">
        <v>18</v>
      </c>
      <c r="C121" s="5"/>
      <c r="D121" s="61" t="e">
        <f>VLOOKUP(C121,oznake!$B$5:$C$8,2,0)</f>
        <v>#N/A</v>
      </c>
      <c r="E121" s="5"/>
      <c r="F121" s="63">
        <f t="shared" si="15"/>
        <v>0</v>
      </c>
      <c r="G121" s="5"/>
      <c r="H121" s="47">
        <f t="shared" si="16"/>
        <v>0</v>
      </c>
      <c r="I121" s="5"/>
      <c r="J121" s="19">
        <f t="shared" si="17"/>
        <v>0</v>
      </c>
      <c r="K121" s="7">
        <f t="shared" si="18"/>
        <v>0</v>
      </c>
      <c r="L121" s="5"/>
    </row>
    <row r="122" spans="2:12" x14ac:dyDescent="0.35">
      <c r="B122" s="4">
        <v>19</v>
      </c>
      <c r="C122" s="5"/>
      <c r="D122" s="61" t="e">
        <f>VLOOKUP(C122,oznake!$B$5:$C$8,2,0)</f>
        <v>#N/A</v>
      </c>
      <c r="E122" s="5"/>
      <c r="F122" s="63">
        <f t="shared" si="15"/>
        <v>0</v>
      </c>
      <c r="G122" s="5"/>
      <c r="H122" s="47">
        <f t="shared" si="16"/>
        <v>0</v>
      </c>
      <c r="I122" s="5"/>
      <c r="J122" s="19">
        <f t="shared" si="17"/>
        <v>0</v>
      </c>
      <c r="K122" s="7">
        <f t="shared" si="18"/>
        <v>0</v>
      </c>
      <c r="L122" s="5"/>
    </row>
    <row r="123" spans="2:12" x14ac:dyDescent="0.35">
      <c r="B123" s="4">
        <v>20</v>
      </c>
      <c r="C123" s="5"/>
      <c r="D123" s="61" t="e">
        <f>VLOOKUP(C123,oznake!$B$5:$C$8,2,0)</f>
        <v>#N/A</v>
      </c>
      <c r="E123" s="5"/>
      <c r="F123" s="63">
        <f t="shared" si="15"/>
        <v>0</v>
      </c>
      <c r="G123" s="5"/>
      <c r="H123" s="47">
        <f t="shared" si="16"/>
        <v>0</v>
      </c>
      <c r="I123" s="5"/>
      <c r="J123" s="19">
        <f t="shared" si="17"/>
        <v>0</v>
      </c>
      <c r="K123" s="7">
        <f t="shared" si="18"/>
        <v>0</v>
      </c>
      <c r="L123" s="5"/>
    </row>
    <row r="124" spans="2:12" x14ac:dyDescent="0.35">
      <c r="B124" s="4">
        <v>21</v>
      </c>
      <c r="C124" s="5"/>
      <c r="D124" s="61" t="e">
        <f>VLOOKUP(C124,oznake!$B$5:$C$8,2,0)</f>
        <v>#N/A</v>
      </c>
      <c r="E124" s="5"/>
      <c r="F124" s="63">
        <f t="shared" si="15"/>
        <v>0</v>
      </c>
      <c r="G124" s="5"/>
      <c r="H124" s="47">
        <f t="shared" si="16"/>
        <v>0</v>
      </c>
      <c r="I124" s="5"/>
      <c r="J124" s="19">
        <f t="shared" si="17"/>
        <v>0</v>
      </c>
      <c r="K124" s="7">
        <f t="shared" si="18"/>
        <v>0</v>
      </c>
      <c r="L124" s="5"/>
    </row>
    <row r="125" spans="2:12" x14ac:dyDescent="0.35">
      <c r="B125" s="4">
        <v>22</v>
      </c>
      <c r="C125" s="5"/>
      <c r="D125" s="61" t="e">
        <f>VLOOKUP(C125,oznake!$B$5:$C$8,2,0)</f>
        <v>#N/A</v>
      </c>
      <c r="E125" s="5"/>
      <c r="F125" s="63">
        <f t="shared" si="15"/>
        <v>0</v>
      </c>
      <c r="G125" s="5"/>
      <c r="H125" s="47">
        <f t="shared" si="16"/>
        <v>0</v>
      </c>
      <c r="I125" s="5"/>
      <c r="J125" s="19">
        <f t="shared" si="17"/>
        <v>0</v>
      </c>
      <c r="K125" s="7">
        <f t="shared" si="18"/>
        <v>0</v>
      </c>
      <c r="L125" s="5"/>
    </row>
    <row r="126" spans="2:12" x14ac:dyDescent="0.35">
      <c r="B126" s="4">
        <v>23</v>
      </c>
      <c r="C126" s="5"/>
      <c r="D126" s="61" t="e">
        <f>VLOOKUP(C126,oznake!$B$5:$C$8,2,0)</f>
        <v>#N/A</v>
      </c>
      <c r="E126" s="5"/>
      <c r="F126" s="63">
        <f t="shared" si="15"/>
        <v>0</v>
      </c>
      <c r="G126" s="5"/>
      <c r="H126" s="47">
        <f t="shared" si="16"/>
        <v>0</v>
      </c>
      <c r="I126" s="5"/>
      <c r="J126" s="19">
        <f t="shared" si="17"/>
        <v>0</v>
      </c>
      <c r="K126" s="7">
        <f t="shared" si="18"/>
        <v>0</v>
      </c>
      <c r="L126" s="5"/>
    </row>
    <row r="127" spans="2:12" x14ac:dyDescent="0.35">
      <c r="B127" s="4">
        <v>24</v>
      </c>
      <c r="C127" s="5"/>
      <c r="D127" s="61" t="e">
        <f>VLOOKUP(C127,oznake!$B$5:$C$8,2,0)</f>
        <v>#N/A</v>
      </c>
      <c r="E127" s="5"/>
      <c r="F127" s="63">
        <f t="shared" si="15"/>
        <v>0</v>
      </c>
      <c r="G127" s="5"/>
      <c r="H127" s="47">
        <f t="shared" si="16"/>
        <v>0</v>
      </c>
      <c r="I127" s="5"/>
      <c r="J127" s="19">
        <f t="shared" si="17"/>
        <v>0</v>
      </c>
      <c r="K127" s="7">
        <f t="shared" si="18"/>
        <v>0</v>
      </c>
      <c r="L127" s="5"/>
    </row>
    <row r="128" spans="2:12" x14ac:dyDescent="0.35">
      <c r="B128" s="4">
        <v>25</v>
      </c>
      <c r="C128" s="5"/>
      <c r="D128" s="61" t="e">
        <f>VLOOKUP(C128,oznake!$B$5:$C$8,2,0)</f>
        <v>#N/A</v>
      </c>
      <c r="E128" s="5"/>
      <c r="F128" s="63">
        <f t="shared" si="15"/>
        <v>0</v>
      </c>
      <c r="G128" s="5"/>
      <c r="H128" s="47">
        <f t="shared" si="16"/>
        <v>0</v>
      </c>
      <c r="I128" s="5"/>
      <c r="J128" s="19">
        <f t="shared" si="17"/>
        <v>0</v>
      </c>
      <c r="K128" s="7">
        <f t="shared" si="18"/>
        <v>0</v>
      </c>
      <c r="L128" s="5"/>
    </row>
    <row r="129" spans="2:12" x14ac:dyDescent="0.35">
      <c r="B129" s="4">
        <v>26</v>
      </c>
      <c r="C129" s="5"/>
      <c r="D129" s="61" t="e">
        <f>VLOOKUP(C129,oznake!$B$5:$C$8,2,0)</f>
        <v>#N/A</v>
      </c>
      <c r="E129" s="5"/>
      <c r="F129" s="63">
        <f t="shared" si="15"/>
        <v>0</v>
      </c>
      <c r="G129" s="5"/>
      <c r="H129" s="47">
        <f t="shared" si="16"/>
        <v>0</v>
      </c>
      <c r="I129" s="5"/>
      <c r="J129" s="19">
        <f t="shared" si="17"/>
        <v>0</v>
      </c>
      <c r="K129" s="7">
        <f t="shared" si="18"/>
        <v>0</v>
      </c>
      <c r="L129" s="5"/>
    </row>
    <row r="130" spans="2:12" x14ac:dyDescent="0.35">
      <c r="B130" s="4">
        <v>27</v>
      </c>
      <c r="C130" s="5"/>
      <c r="D130" s="61" t="e">
        <f>VLOOKUP(C130,oznake!$B$5:$C$8,2,0)</f>
        <v>#N/A</v>
      </c>
      <c r="E130" s="5"/>
      <c r="F130" s="63">
        <f t="shared" si="15"/>
        <v>0</v>
      </c>
      <c r="G130" s="5"/>
      <c r="H130" s="47">
        <f t="shared" si="16"/>
        <v>0</v>
      </c>
      <c r="I130" s="5"/>
      <c r="J130" s="19">
        <f t="shared" si="17"/>
        <v>0</v>
      </c>
      <c r="K130" s="7">
        <f t="shared" si="18"/>
        <v>0</v>
      </c>
      <c r="L130" s="5"/>
    </row>
    <row r="131" spans="2:12" x14ac:dyDescent="0.35">
      <c r="B131" s="4">
        <v>28</v>
      </c>
      <c r="C131" s="5"/>
      <c r="D131" s="61" t="e">
        <f>VLOOKUP(C131,oznake!$B$5:$C$8,2,0)</f>
        <v>#N/A</v>
      </c>
      <c r="E131" s="5"/>
      <c r="F131" s="63">
        <f t="shared" si="15"/>
        <v>0</v>
      </c>
      <c r="G131" s="5"/>
      <c r="H131" s="47">
        <f t="shared" si="16"/>
        <v>0</v>
      </c>
      <c r="I131" s="5"/>
      <c r="J131" s="19">
        <f t="shared" si="17"/>
        <v>0</v>
      </c>
      <c r="K131" s="7">
        <f t="shared" si="18"/>
        <v>0</v>
      </c>
      <c r="L131" s="5"/>
    </row>
    <row r="132" spans="2:12" x14ac:dyDescent="0.35">
      <c r="B132" s="4">
        <v>29</v>
      </c>
      <c r="C132" s="5"/>
      <c r="D132" s="61" t="e">
        <f>VLOOKUP(C132,oznake!$B$5:$C$8,2,0)</f>
        <v>#N/A</v>
      </c>
      <c r="E132" s="5"/>
      <c r="F132" s="63">
        <f t="shared" si="15"/>
        <v>0</v>
      </c>
      <c r="G132" s="5"/>
      <c r="H132" s="47">
        <f t="shared" si="16"/>
        <v>0</v>
      </c>
      <c r="I132" s="5"/>
      <c r="J132" s="19">
        <f t="shared" si="17"/>
        <v>0</v>
      </c>
      <c r="K132" s="7">
        <f t="shared" si="18"/>
        <v>0</v>
      </c>
      <c r="L132" s="5"/>
    </row>
    <row r="133" spans="2:12" x14ac:dyDescent="0.35">
      <c r="B133" s="4">
        <v>30</v>
      </c>
      <c r="C133" s="5"/>
      <c r="D133" s="61" t="e">
        <f>VLOOKUP(C133,oznake!$B$5:$C$8,2,0)</f>
        <v>#N/A</v>
      </c>
      <c r="E133" s="5"/>
      <c r="F133" s="63">
        <f t="shared" si="15"/>
        <v>0</v>
      </c>
      <c r="G133" s="5"/>
      <c r="H133" s="47">
        <f t="shared" si="16"/>
        <v>0</v>
      </c>
      <c r="I133" s="5"/>
      <c r="J133" s="19">
        <f t="shared" si="17"/>
        <v>0</v>
      </c>
      <c r="K133" s="7">
        <f t="shared" si="18"/>
        <v>0</v>
      </c>
      <c r="L133" s="5"/>
    </row>
    <row r="134" spans="2:12" x14ac:dyDescent="0.35">
      <c r="B134" s="4">
        <v>31</v>
      </c>
      <c r="C134" s="5"/>
      <c r="D134" s="61" t="e">
        <f>VLOOKUP(C134,oznake!$B$5:$C$8,2,0)</f>
        <v>#N/A</v>
      </c>
      <c r="E134" s="5"/>
      <c r="F134" s="63">
        <f t="shared" si="15"/>
        <v>0</v>
      </c>
      <c r="G134" s="5"/>
      <c r="H134" s="47">
        <f t="shared" si="16"/>
        <v>0</v>
      </c>
      <c r="I134" s="5"/>
      <c r="J134" s="19">
        <f t="shared" si="17"/>
        <v>0</v>
      </c>
      <c r="K134" s="7">
        <f t="shared" si="18"/>
        <v>0</v>
      </c>
      <c r="L134" s="5"/>
    </row>
    <row r="135" spans="2:12" x14ac:dyDescent="0.35">
      <c r="B135" s="4">
        <v>32</v>
      </c>
      <c r="C135" s="5"/>
      <c r="D135" s="61" t="e">
        <f>VLOOKUP(C135,oznake!$B$5:$C$8,2,0)</f>
        <v>#N/A</v>
      </c>
      <c r="E135" s="5"/>
      <c r="F135" s="63">
        <f t="shared" si="15"/>
        <v>0</v>
      </c>
      <c r="G135" s="5"/>
      <c r="H135" s="47">
        <f t="shared" si="16"/>
        <v>0</v>
      </c>
      <c r="I135" s="5"/>
      <c r="J135" s="19">
        <f t="shared" si="17"/>
        <v>0</v>
      </c>
      <c r="K135" s="7">
        <f t="shared" si="18"/>
        <v>0</v>
      </c>
      <c r="L135" s="5"/>
    </row>
    <row r="136" spans="2:12" x14ac:dyDescent="0.35">
      <c r="B136" s="4">
        <v>33</v>
      </c>
      <c r="C136" s="5"/>
      <c r="D136" s="61" t="e">
        <f>VLOOKUP(C136,oznake!$B$5:$C$8,2,0)</f>
        <v>#N/A</v>
      </c>
      <c r="E136" s="5"/>
      <c r="F136" s="63">
        <f t="shared" si="15"/>
        <v>0</v>
      </c>
      <c r="G136" s="5"/>
      <c r="H136" s="47">
        <f t="shared" si="16"/>
        <v>0</v>
      </c>
      <c r="I136" s="5"/>
      <c r="J136" s="19">
        <f t="shared" si="17"/>
        <v>0</v>
      </c>
      <c r="K136" s="7">
        <f t="shared" si="18"/>
        <v>0</v>
      </c>
      <c r="L136" s="5"/>
    </row>
    <row r="137" spans="2:12" x14ac:dyDescent="0.35">
      <c r="B137" s="4">
        <v>34</v>
      </c>
      <c r="C137" s="5"/>
      <c r="D137" s="61" t="e">
        <f>VLOOKUP(C137,oznake!$B$5:$C$8,2,0)</f>
        <v>#N/A</v>
      </c>
      <c r="E137" s="5"/>
      <c r="F137" s="63">
        <f t="shared" si="15"/>
        <v>0</v>
      </c>
      <c r="G137" s="5"/>
      <c r="H137" s="47">
        <f t="shared" si="16"/>
        <v>0</v>
      </c>
      <c r="I137" s="5"/>
      <c r="J137" s="19">
        <f t="shared" si="17"/>
        <v>0</v>
      </c>
      <c r="K137" s="7">
        <f t="shared" si="18"/>
        <v>0</v>
      </c>
      <c r="L137" s="5"/>
    </row>
    <row r="138" spans="2:12" x14ac:dyDescent="0.35">
      <c r="B138" s="4">
        <v>35</v>
      </c>
      <c r="C138" s="5"/>
      <c r="D138" s="61" t="e">
        <f>VLOOKUP(C138,oznake!$B$5:$C$8,2,0)</f>
        <v>#N/A</v>
      </c>
      <c r="E138" s="5"/>
      <c r="F138" s="63">
        <f t="shared" si="15"/>
        <v>0</v>
      </c>
      <c r="G138" s="5"/>
      <c r="H138" s="47">
        <f t="shared" si="16"/>
        <v>0</v>
      </c>
      <c r="I138" s="5"/>
      <c r="J138" s="19">
        <f t="shared" si="17"/>
        <v>0</v>
      </c>
      <c r="K138" s="7">
        <f t="shared" si="18"/>
        <v>0</v>
      </c>
      <c r="L138" s="5"/>
    </row>
    <row r="139" spans="2:12" x14ac:dyDescent="0.35">
      <c r="B139" s="4">
        <v>36</v>
      </c>
      <c r="C139" s="5"/>
      <c r="D139" s="61" t="e">
        <f>VLOOKUP(C139,oznake!$B$5:$C$8,2,0)</f>
        <v>#N/A</v>
      </c>
      <c r="E139" s="5"/>
      <c r="F139" s="63">
        <f t="shared" si="15"/>
        <v>0</v>
      </c>
      <c r="G139" s="5"/>
      <c r="H139" s="47">
        <f t="shared" si="16"/>
        <v>0</v>
      </c>
      <c r="I139" s="5"/>
      <c r="J139" s="19">
        <f t="shared" si="17"/>
        <v>0</v>
      </c>
      <c r="K139" s="7">
        <f t="shared" si="18"/>
        <v>0</v>
      </c>
      <c r="L139" s="5"/>
    </row>
    <row r="140" spans="2:12" x14ac:dyDescent="0.35">
      <c r="B140" s="4">
        <v>37</v>
      </c>
      <c r="C140" s="5"/>
      <c r="D140" s="61" t="e">
        <f>VLOOKUP(C140,oznake!$B$5:$C$8,2,0)</f>
        <v>#N/A</v>
      </c>
      <c r="E140" s="5"/>
      <c r="F140" s="63">
        <f t="shared" si="15"/>
        <v>0</v>
      </c>
      <c r="G140" s="5"/>
      <c r="H140" s="47">
        <f t="shared" si="16"/>
        <v>0</v>
      </c>
      <c r="I140" s="5"/>
      <c r="J140" s="19">
        <f t="shared" si="17"/>
        <v>0</v>
      </c>
      <c r="K140" s="7">
        <f t="shared" si="18"/>
        <v>0</v>
      </c>
      <c r="L140" s="5"/>
    </row>
    <row r="141" spans="2:12" x14ac:dyDescent="0.35">
      <c r="B141" s="4">
        <v>38</v>
      </c>
      <c r="C141" s="5"/>
      <c r="D141" s="61" t="e">
        <f>VLOOKUP(C141,oznake!$B$5:$C$8,2,0)</f>
        <v>#N/A</v>
      </c>
      <c r="E141" s="5"/>
      <c r="F141" s="63">
        <f t="shared" si="15"/>
        <v>0</v>
      </c>
      <c r="G141" s="5"/>
      <c r="H141" s="47">
        <f t="shared" si="16"/>
        <v>0</v>
      </c>
      <c r="I141" s="5"/>
      <c r="J141" s="19">
        <f t="shared" si="17"/>
        <v>0</v>
      </c>
      <c r="K141" s="7">
        <f t="shared" si="18"/>
        <v>0</v>
      </c>
      <c r="L141" s="5"/>
    </row>
    <row r="142" spans="2:12" x14ac:dyDescent="0.35">
      <c r="B142" s="4">
        <v>39</v>
      </c>
      <c r="C142" s="5"/>
      <c r="D142" s="61" t="e">
        <f>VLOOKUP(C142,oznake!$B$5:$C$8,2,0)</f>
        <v>#N/A</v>
      </c>
      <c r="E142" s="5"/>
      <c r="F142" s="63">
        <f t="shared" si="15"/>
        <v>0</v>
      </c>
      <c r="G142" s="5"/>
      <c r="H142" s="47">
        <f t="shared" si="16"/>
        <v>0</v>
      </c>
      <c r="I142" s="5"/>
      <c r="J142" s="19">
        <f t="shared" si="17"/>
        <v>0</v>
      </c>
      <c r="K142" s="7">
        <f t="shared" si="18"/>
        <v>0</v>
      </c>
      <c r="L142" s="5"/>
    </row>
    <row r="143" spans="2:12" x14ac:dyDescent="0.35">
      <c r="B143" s="4">
        <v>40</v>
      </c>
      <c r="C143" s="5"/>
      <c r="D143" s="61" t="e">
        <f>VLOOKUP(C143,oznake!$B$5:$C$8,2,0)</f>
        <v>#N/A</v>
      </c>
      <c r="E143" s="5"/>
      <c r="F143" s="63">
        <f t="shared" si="15"/>
        <v>0</v>
      </c>
      <c r="G143" s="5"/>
      <c r="H143" s="47">
        <f t="shared" si="16"/>
        <v>0</v>
      </c>
      <c r="I143" s="5"/>
      <c r="J143" s="19">
        <f t="shared" si="17"/>
        <v>0</v>
      </c>
      <c r="K143" s="7">
        <f t="shared" si="18"/>
        <v>0</v>
      </c>
      <c r="L143" s="5"/>
    </row>
    <row r="144" spans="2:12" s="12" customFormat="1" x14ac:dyDescent="0.35">
      <c r="B144" s="22"/>
      <c r="C144" s="22"/>
      <c r="D144" s="22" t="s">
        <v>30</v>
      </c>
      <c r="E144" s="22">
        <f t="shared" ref="E144:J144" si="19">SUM(E104:E143)</f>
        <v>0</v>
      </c>
      <c r="F144" s="22">
        <f t="shared" si="19"/>
        <v>0</v>
      </c>
      <c r="G144" s="22">
        <f t="shared" si="19"/>
        <v>0</v>
      </c>
      <c r="H144" s="22">
        <f t="shared" si="19"/>
        <v>0</v>
      </c>
      <c r="I144" s="22">
        <f t="shared" si="19"/>
        <v>0</v>
      </c>
      <c r="J144" s="23">
        <f t="shared" si="19"/>
        <v>0</v>
      </c>
      <c r="K144" s="7">
        <f>ROUND(SUM(K104:K143),2)</f>
        <v>0</v>
      </c>
      <c r="L144" s="22"/>
    </row>
    <row r="145" spans="2:12" ht="15.65" customHeight="1" x14ac:dyDescent="0.35">
      <c r="B145" s="4"/>
      <c r="C145" s="4"/>
      <c r="D145" s="22" t="s">
        <v>96</v>
      </c>
      <c r="E145" s="4"/>
      <c r="F145" s="4"/>
      <c r="G145" s="22">
        <f>F144</f>
        <v>0</v>
      </c>
      <c r="H145" s="4"/>
      <c r="I145" s="4"/>
      <c r="J145" s="23">
        <f>H144</f>
        <v>0</v>
      </c>
      <c r="K145" s="26"/>
      <c r="L145" s="4"/>
    </row>
    <row r="146" spans="2:12" x14ac:dyDescent="0.35">
      <c r="D146" s="12"/>
      <c r="K146" s="28"/>
    </row>
    <row r="149" spans="2:12" ht="29.25" customHeight="1" x14ac:dyDescent="0.35">
      <c r="D149" s="77" t="s">
        <v>36</v>
      </c>
      <c r="E149" s="78"/>
      <c r="F149" s="64"/>
      <c r="G149" s="25">
        <f>G52+G99+G144</f>
        <v>0</v>
      </c>
      <c r="H149" s="64"/>
      <c r="I149" s="64"/>
      <c r="J149" s="25">
        <f>J52+J99+J144</f>
        <v>0</v>
      </c>
      <c r="K149" s="48">
        <f>K52+K99+K144</f>
        <v>0</v>
      </c>
      <c r="L149" s="4"/>
    </row>
    <row r="150" spans="2:12" ht="29.25" customHeight="1" x14ac:dyDescent="0.35">
      <c r="D150" s="77" t="s">
        <v>97</v>
      </c>
      <c r="E150" s="78"/>
      <c r="F150" s="64"/>
      <c r="G150" s="25">
        <f>G53+G100+G145</f>
        <v>0</v>
      </c>
      <c r="H150" s="64"/>
      <c r="I150" s="64"/>
      <c r="J150" s="25">
        <f>J53+J100+J145</f>
        <v>0</v>
      </c>
      <c r="K150" s="48"/>
      <c r="L150" s="4"/>
    </row>
    <row r="153" spans="2:12" x14ac:dyDescent="0.35">
      <c r="D153" s="29" t="s">
        <v>87</v>
      </c>
      <c r="I153" s="29" t="s">
        <v>37</v>
      </c>
      <c r="K153" s="71" t="s">
        <v>38</v>
      </c>
      <c r="L153" s="71"/>
    </row>
    <row r="154" spans="2:12" x14ac:dyDescent="0.35">
      <c r="D154" s="62"/>
      <c r="E154" s="30"/>
      <c r="F154" s="30"/>
      <c r="G154" s="30"/>
      <c r="H154" s="30"/>
      <c r="I154" s="30"/>
      <c r="J154" s="30"/>
      <c r="K154" s="30"/>
      <c r="L154" s="62"/>
    </row>
    <row r="155" spans="2:12" x14ac:dyDescent="0.35">
      <c r="D155" s="31" t="s">
        <v>39</v>
      </c>
      <c r="E155" s="31" t="s">
        <v>40</v>
      </c>
      <c r="F155" s="31"/>
    </row>
    <row r="156" spans="2:12" ht="15.5" x14ac:dyDescent="0.35">
      <c r="D156" s="58"/>
      <c r="K156" s="71" t="s">
        <v>41</v>
      </c>
      <c r="L156" s="71"/>
    </row>
  </sheetData>
  <sheetProtection selectLockedCells="1"/>
  <mergeCells count="10">
    <mergeCell ref="K156:L156"/>
    <mergeCell ref="B54:L54"/>
    <mergeCell ref="B55:L55"/>
    <mergeCell ref="B6:L6"/>
    <mergeCell ref="B7:L7"/>
    <mergeCell ref="B8:L8"/>
    <mergeCell ref="K153:L153"/>
    <mergeCell ref="D149:E149"/>
    <mergeCell ref="D150:E150"/>
    <mergeCell ref="B9:L9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  <rowBreaks count="2" manualBreakCount="2">
    <brk id="56" max="16383" man="1"/>
    <brk id="1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44"/>
  <sheetViews>
    <sheetView zoomScaleNormal="100" workbookViewId="0">
      <selection activeCell="C6" sqref="C6"/>
    </sheetView>
  </sheetViews>
  <sheetFormatPr defaultRowHeight="14.5" x14ac:dyDescent="0.35"/>
  <cols>
    <col min="1" max="1" width="3.453125"/>
    <col min="2" max="2" width="6.1796875"/>
    <col min="3" max="3" width="11.81640625"/>
    <col min="4" max="4" width="36.1796875"/>
    <col min="5" max="6" width="0" hidden="1"/>
    <col min="7" max="7" width="7.81640625"/>
    <col min="8" max="8" width="0" style="10" hidden="1"/>
    <col min="9" max="9" width="12.54296875"/>
    <col min="10" max="10" width="13"/>
    <col min="11" max="13" width="0" hidden="1"/>
    <col min="14" max="14" width="10.1796875"/>
    <col min="15" max="15" width="25.453125"/>
    <col min="16" max="17" width="1.54296875"/>
    <col min="18" max="20" width="8.1796875"/>
    <col min="21" max="22" width="0" hidden="1"/>
    <col min="23" max="1025" width="8.1796875"/>
  </cols>
  <sheetData>
    <row r="1" spans="1:22" ht="94.5" customHeight="1" x14ac:dyDescent="0.35"/>
    <row r="2" spans="1:22" ht="18.5" x14ac:dyDescent="0.45">
      <c r="B2" s="1"/>
      <c r="C2" s="1"/>
      <c r="D2" s="11" t="s">
        <v>23</v>
      </c>
    </row>
    <row r="3" spans="1:22" ht="18.5" x14ac:dyDescent="0.45">
      <c r="B3" s="1"/>
      <c r="C3" s="1"/>
      <c r="D3" s="32" t="s">
        <v>24</v>
      </c>
    </row>
    <row r="4" spans="1:22" ht="18.5" x14ac:dyDescent="0.45">
      <c r="B4" s="1"/>
      <c r="C4" s="1"/>
      <c r="D4" s="11"/>
    </row>
    <row r="5" spans="1:22" ht="18.75" customHeight="1" x14ac:dyDescent="0.35">
      <c r="B5" s="2"/>
      <c r="C5" s="2"/>
      <c r="D5" s="12" t="s">
        <v>16</v>
      </c>
    </row>
    <row r="6" spans="1:22" s="16" customFormat="1" ht="88.5" customHeight="1" x14ac:dyDescent="0.35">
      <c r="A6" s="13"/>
      <c r="B6" s="14" t="s">
        <v>26</v>
      </c>
      <c r="C6" s="14" t="s">
        <v>42</v>
      </c>
      <c r="D6" s="14" t="s">
        <v>43</v>
      </c>
      <c r="E6" s="14" t="s">
        <v>44</v>
      </c>
      <c r="F6" s="14" t="s">
        <v>5</v>
      </c>
      <c r="G6" s="14" t="s">
        <v>45</v>
      </c>
      <c r="H6" s="15" t="s">
        <v>46</v>
      </c>
      <c r="I6" s="14" t="s">
        <v>47</v>
      </c>
      <c r="J6" s="14" t="s">
        <v>48</v>
      </c>
      <c r="K6" s="14" t="s">
        <v>49</v>
      </c>
      <c r="L6" s="14" t="s">
        <v>50</v>
      </c>
      <c r="M6" s="14"/>
      <c r="N6" s="14" t="s">
        <v>51</v>
      </c>
      <c r="O6" s="14" t="s">
        <v>52</v>
      </c>
      <c r="U6" s="16" t="s">
        <v>53</v>
      </c>
      <c r="V6" s="16" t="s">
        <v>54</v>
      </c>
    </row>
    <row r="7" spans="1:22" x14ac:dyDescent="0.35">
      <c r="B7" s="4">
        <v>1</v>
      </c>
      <c r="C7" s="5"/>
      <c r="D7" s="18"/>
      <c r="E7" s="5"/>
      <c r="F7" s="5"/>
      <c r="G7" s="5"/>
      <c r="H7" s="19">
        <f t="shared" ref="H7:H46" si="0">F7*G7</f>
        <v>0</v>
      </c>
      <c r="I7" s="7">
        <f t="shared" ref="I7:I46" si="1">IF(ISNA(VLOOKUP(C7,$U$6:$V$16,2,0)),0,VLOOKUP(C7,$U$6:$V$16,2,0))</f>
        <v>0</v>
      </c>
      <c r="J7" s="7">
        <f t="shared" ref="J7:J46" si="2">G7*I7</f>
        <v>0</v>
      </c>
      <c r="K7" s="20"/>
      <c r="L7" s="7">
        <f t="shared" ref="L7:L46" si="3">J7+K7</f>
        <v>0</v>
      </c>
      <c r="M7" s="21">
        <f t="shared" ref="M7:M46" si="4">IF(OR(C7="l6",C7="l7",C7="l8",C7="l9"),G7,0)</f>
        <v>0</v>
      </c>
      <c r="N7" s="7">
        <f t="shared" ref="N7:N46" si="5">IF(OR(C7="l6",C7="l7",C7="l8",C7="l9"),J7,0)</f>
        <v>0</v>
      </c>
      <c r="O7" s="5"/>
      <c r="U7" t="s">
        <v>55</v>
      </c>
      <c r="V7" s="33">
        <v>218</v>
      </c>
    </row>
    <row r="8" spans="1:22" x14ac:dyDescent="0.35">
      <c r="B8" s="4">
        <v>2</v>
      </c>
      <c r="C8" s="5"/>
      <c r="D8" s="18"/>
      <c r="E8" s="5"/>
      <c r="F8" s="5"/>
      <c r="G8" s="5"/>
      <c r="H8" s="19">
        <f t="shared" si="0"/>
        <v>0</v>
      </c>
      <c r="I8" s="7">
        <f t="shared" si="1"/>
        <v>0</v>
      </c>
      <c r="J8" s="7">
        <f t="shared" si="2"/>
        <v>0</v>
      </c>
      <c r="K8" s="20"/>
      <c r="L8" s="7">
        <f t="shared" si="3"/>
        <v>0</v>
      </c>
      <c r="M8" s="21">
        <f t="shared" si="4"/>
        <v>0</v>
      </c>
      <c r="N8" s="7">
        <f t="shared" si="5"/>
        <v>0</v>
      </c>
      <c r="O8" s="5"/>
      <c r="U8" t="s">
        <v>56</v>
      </c>
      <c r="V8" s="34">
        <v>128.1</v>
      </c>
    </row>
    <row r="9" spans="1:22" x14ac:dyDescent="0.35">
      <c r="B9" s="4">
        <v>3</v>
      </c>
      <c r="C9" s="5"/>
      <c r="D9" s="18"/>
      <c r="E9" s="5"/>
      <c r="F9" s="5"/>
      <c r="G9" s="5"/>
      <c r="H9" s="19">
        <f t="shared" si="0"/>
        <v>0</v>
      </c>
      <c r="I9" s="7">
        <f t="shared" si="1"/>
        <v>0</v>
      </c>
      <c r="J9" s="7">
        <f t="shared" si="2"/>
        <v>0</v>
      </c>
      <c r="K9" s="20"/>
      <c r="L9" s="7">
        <f t="shared" si="3"/>
        <v>0</v>
      </c>
      <c r="M9" s="21">
        <f t="shared" si="4"/>
        <v>0</v>
      </c>
      <c r="N9" s="7">
        <f t="shared" si="5"/>
        <v>0</v>
      </c>
      <c r="O9" s="5"/>
      <c r="U9" t="s">
        <v>57</v>
      </c>
      <c r="V9" s="34">
        <v>143.96</v>
      </c>
    </row>
    <row r="10" spans="1:22" x14ac:dyDescent="0.35">
      <c r="B10" s="4">
        <v>4</v>
      </c>
      <c r="C10" s="5"/>
      <c r="D10" s="18"/>
      <c r="E10" s="5"/>
      <c r="F10" s="5"/>
      <c r="G10" s="5"/>
      <c r="H10" s="19">
        <f t="shared" si="0"/>
        <v>0</v>
      </c>
      <c r="I10" s="7">
        <f t="shared" si="1"/>
        <v>0</v>
      </c>
      <c r="J10" s="7">
        <f t="shared" si="2"/>
        <v>0</v>
      </c>
      <c r="K10" s="20"/>
      <c r="L10" s="7">
        <f t="shared" si="3"/>
        <v>0</v>
      </c>
      <c r="M10" s="21">
        <f t="shared" si="4"/>
        <v>0</v>
      </c>
      <c r="N10" s="7">
        <f t="shared" si="5"/>
        <v>0</v>
      </c>
      <c r="O10" s="5"/>
      <c r="U10" t="s">
        <v>58</v>
      </c>
      <c r="V10" s="34">
        <v>143.96</v>
      </c>
    </row>
    <row r="11" spans="1:22" x14ac:dyDescent="0.35">
      <c r="B11" s="4">
        <v>5</v>
      </c>
      <c r="C11" s="5"/>
      <c r="D11" s="5"/>
      <c r="E11" s="5"/>
      <c r="F11" s="5"/>
      <c r="G11" s="5"/>
      <c r="H11" s="19">
        <f t="shared" si="0"/>
        <v>0</v>
      </c>
      <c r="I11" s="7">
        <f t="shared" si="1"/>
        <v>0</v>
      </c>
      <c r="J11" s="7">
        <f t="shared" si="2"/>
        <v>0</v>
      </c>
      <c r="K11" s="20"/>
      <c r="L11" s="7">
        <f t="shared" si="3"/>
        <v>0</v>
      </c>
      <c r="M11" s="21">
        <f t="shared" si="4"/>
        <v>0</v>
      </c>
      <c r="N11" s="7">
        <f t="shared" si="5"/>
        <v>0</v>
      </c>
      <c r="O11" s="5"/>
      <c r="U11" t="s">
        <v>59</v>
      </c>
      <c r="V11" s="34">
        <v>120</v>
      </c>
    </row>
    <row r="12" spans="1:22" x14ac:dyDescent="0.35">
      <c r="B12" s="4">
        <v>6</v>
      </c>
      <c r="C12" s="5"/>
      <c r="D12" s="5"/>
      <c r="E12" s="5"/>
      <c r="F12" s="5"/>
      <c r="G12" s="5"/>
      <c r="H12" s="19">
        <f t="shared" si="0"/>
        <v>0</v>
      </c>
      <c r="I12" s="7">
        <f t="shared" si="1"/>
        <v>0</v>
      </c>
      <c r="J12" s="7">
        <f t="shared" si="2"/>
        <v>0</v>
      </c>
      <c r="K12" s="20"/>
      <c r="L12" s="7">
        <f t="shared" si="3"/>
        <v>0</v>
      </c>
      <c r="M12" s="21">
        <f t="shared" si="4"/>
        <v>0</v>
      </c>
      <c r="N12" s="7">
        <f t="shared" si="5"/>
        <v>0</v>
      </c>
      <c r="O12" s="5"/>
      <c r="U12" t="s">
        <v>60</v>
      </c>
      <c r="V12" s="35">
        <v>36.6</v>
      </c>
    </row>
    <row r="13" spans="1:22" x14ac:dyDescent="0.35">
      <c r="B13" s="4">
        <v>7</v>
      </c>
      <c r="C13" s="5"/>
      <c r="D13" s="5"/>
      <c r="E13" s="5"/>
      <c r="F13" s="5"/>
      <c r="G13" s="5"/>
      <c r="H13" s="19">
        <f t="shared" si="0"/>
        <v>0</v>
      </c>
      <c r="I13" s="7">
        <f t="shared" si="1"/>
        <v>0</v>
      </c>
      <c r="J13" s="7">
        <f t="shared" si="2"/>
        <v>0</v>
      </c>
      <c r="K13" s="20"/>
      <c r="L13" s="7">
        <f t="shared" si="3"/>
        <v>0</v>
      </c>
      <c r="M13" s="21">
        <f t="shared" si="4"/>
        <v>0</v>
      </c>
      <c r="N13" s="7">
        <f t="shared" si="5"/>
        <v>0</v>
      </c>
      <c r="O13" s="5"/>
      <c r="U13" t="s">
        <v>61</v>
      </c>
      <c r="V13" s="35">
        <v>48.8</v>
      </c>
    </row>
    <row r="14" spans="1:22" x14ac:dyDescent="0.35">
      <c r="B14" s="4">
        <v>8</v>
      </c>
      <c r="C14" s="5"/>
      <c r="D14" s="5"/>
      <c r="E14" s="5"/>
      <c r="F14" s="5"/>
      <c r="G14" s="5"/>
      <c r="H14" s="19">
        <f t="shared" si="0"/>
        <v>0</v>
      </c>
      <c r="I14" s="7">
        <f t="shared" si="1"/>
        <v>0</v>
      </c>
      <c r="J14" s="7">
        <f t="shared" si="2"/>
        <v>0</v>
      </c>
      <c r="K14" s="20"/>
      <c r="L14" s="7">
        <f t="shared" si="3"/>
        <v>0</v>
      </c>
      <c r="M14" s="21">
        <f t="shared" si="4"/>
        <v>0</v>
      </c>
      <c r="N14" s="7">
        <f t="shared" si="5"/>
        <v>0</v>
      </c>
      <c r="O14" s="5"/>
      <c r="U14" t="s">
        <v>62</v>
      </c>
      <c r="V14" s="35">
        <v>61</v>
      </c>
    </row>
    <row r="15" spans="1:22" x14ac:dyDescent="0.35">
      <c r="B15" s="4">
        <v>9</v>
      </c>
      <c r="C15" s="5"/>
      <c r="D15" s="5"/>
      <c r="E15" s="5"/>
      <c r="F15" s="5"/>
      <c r="G15" s="5"/>
      <c r="H15" s="19">
        <f t="shared" si="0"/>
        <v>0</v>
      </c>
      <c r="I15" s="7">
        <f t="shared" si="1"/>
        <v>0</v>
      </c>
      <c r="J15" s="7">
        <f t="shared" si="2"/>
        <v>0</v>
      </c>
      <c r="K15" s="20"/>
      <c r="L15" s="7">
        <f t="shared" si="3"/>
        <v>0</v>
      </c>
      <c r="M15" s="21">
        <f t="shared" si="4"/>
        <v>0</v>
      </c>
      <c r="N15" s="7">
        <f t="shared" si="5"/>
        <v>0</v>
      </c>
      <c r="O15" s="5"/>
      <c r="U15" t="s">
        <v>63</v>
      </c>
      <c r="V15" s="35">
        <v>21.96</v>
      </c>
    </row>
    <row r="16" spans="1:22" x14ac:dyDescent="0.35">
      <c r="B16" s="4">
        <v>10</v>
      </c>
      <c r="C16" s="5"/>
      <c r="D16" s="5"/>
      <c r="E16" s="5"/>
      <c r="F16" s="5"/>
      <c r="G16" s="5"/>
      <c r="H16" s="19">
        <f t="shared" si="0"/>
        <v>0</v>
      </c>
      <c r="I16" s="7">
        <f t="shared" si="1"/>
        <v>0</v>
      </c>
      <c r="J16" s="7">
        <f t="shared" si="2"/>
        <v>0</v>
      </c>
      <c r="K16" s="20"/>
      <c r="L16" s="7">
        <f t="shared" si="3"/>
        <v>0</v>
      </c>
      <c r="M16" s="21">
        <f t="shared" si="4"/>
        <v>0</v>
      </c>
      <c r="N16" s="7">
        <f t="shared" si="5"/>
        <v>0</v>
      </c>
      <c r="O16" s="5"/>
      <c r="U16" t="s">
        <v>64</v>
      </c>
      <c r="V16" s="34">
        <v>134.19999999999999</v>
      </c>
    </row>
    <row r="17" spans="2:15" x14ac:dyDescent="0.35">
      <c r="B17" s="4">
        <v>11</v>
      </c>
      <c r="C17" s="5"/>
      <c r="D17" s="5"/>
      <c r="E17" s="5"/>
      <c r="F17" s="5"/>
      <c r="G17" s="5"/>
      <c r="H17" s="19">
        <f t="shared" si="0"/>
        <v>0</v>
      </c>
      <c r="I17" s="7">
        <f t="shared" si="1"/>
        <v>0</v>
      </c>
      <c r="J17" s="7">
        <f t="shared" si="2"/>
        <v>0</v>
      </c>
      <c r="K17" s="20"/>
      <c r="L17" s="7">
        <f t="shared" si="3"/>
        <v>0</v>
      </c>
      <c r="M17" s="21">
        <f t="shared" si="4"/>
        <v>0</v>
      </c>
      <c r="N17" s="7">
        <f t="shared" si="5"/>
        <v>0</v>
      </c>
      <c r="O17" s="5"/>
    </row>
    <row r="18" spans="2:15" x14ac:dyDescent="0.35">
      <c r="B18" s="4">
        <v>12</v>
      </c>
      <c r="C18" s="5"/>
      <c r="D18" s="5"/>
      <c r="E18" s="5"/>
      <c r="F18" s="5"/>
      <c r="G18" s="5"/>
      <c r="H18" s="19">
        <f t="shared" si="0"/>
        <v>0</v>
      </c>
      <c r="I18" s="7">
        <f t="shared" si="1"/>
        <v>0</v>
      </c>
      <c r="J18" s="7">
        <f t="shared" si="2"/>
        <v>0</v>
      </c>
      <c r="K18" s="20"/>
      <c r="L18" s="7">
        <f t="shared" si="3"/>
        <v>0</v>
      </c>
      <c r="M18" s="21">
        <f t="shared" si="4"/>
        <v>0</v>
      </c>
      <c r="N18" s="7">
        <f t="shared" si="5"/>
        <v>0</v>
      </c>
      <c r="O18" s="5"/>
    </row>
    <row r="19" spans="2:15" x14ac:dyDescent="0.35">
      <c r="B19" s="4">
        <v>13</v>
      </c>
      <c r="C19" s="5"/>
      <c r="D19" s="5"/>
      <c r="E19" s="5"/>
      <c r="F19" s="5"/>
      <c r="G19" s="5"/>
      <c r="H19" s="19">
        <f t="shared" si="0"/>
        <v>0</v>
      </c>
      <c r="I19" s="7">
        <f t="shared" si="1"/>
        <v>0</v>
      </c>
      <c r="J19" s="7">
        <f t="shared" si="2"/>
        <v>0</v>
      </c>
      <c r="K19" s="20"/>
      <c r="L19" s="7">
        <f t="shared" si="3"/>
        <v>0</v>
      </c>
      <c r="M19" s="21">
        <f t="shared" si="4"/>
        <v>0</v>
      </c>
      <c r="N19" s="7">
        <f t="shared" si="5"/>
        <v>0</v>
      </c>
      <c r="O19" s="5"/>
    </row>
    <row r="20" spans="2:15" x14ac:dyDescent="0.35">
      <c r="B20" s="4">
        <v>14</v>
      </c>
      <c r="C20" s="5"/>
      <c r="D20" s="5"/>
      <c r="E20" s="5"/>
      <c r="F20" s="5"/>
      <c r="G20" s="5"/>
      <c r="H20" s="19">
        <f t="shared" si="0"/>
        <v>0</v>
      </c>
      <c r="I20" s="7">
        <f t="shared" si="1"/>
        <v>0</v>
      </c>
      <c r="J20" s="7">
        <f t="shared" si="2"/>
        <v>0</v>
      </c>
      <c r="K20" s="20"/>
      <c r="L20" s="7">
        <f t="shared" si="3"/>
        <v>0</v>
      </c>
      <c r="M20" s="21">
        <f t="shared" si="4"/>
        <v>0</v>
      </c>
      <c r="N20" s="7">
        <f t="shared" si="5"/>
        <v>0</v>
      </c>
      <c r="O20" s="5"/>
    </row>
    <row r="21" spans="2:15" x14ac:dyDescent="0.35">
      <c r="B21" s="4">
        <v>15</v>
      </c>
      <c r="C21" s="5"/>
      <c r="D21" s="5"/>
      <c r="E21" s="5"/>
      <c r="F21" s="5"/>
      <c r="G21" s="5"/>
      <c r="H21" s="19">
        <f t="shared" si="0"/>
        <v>0</v>
      </c>
      <c r="I21" s="7">
        <f t="shared" si="1"/>
        <v>0</v>
      </c>
      <c r="J21" s="7">
        <f t="shared" si="2"/>
        <v>0</v>
      </c>
      <c r="K21" s="20"/>
      <c r="L21" s="7">
        <f t="shared" si="3"/>
        <v>0</v>
      </c>
      <c r="M21" s="21">
        <f t="shared" si="4"/>
        <v>0</v>
      </c>
      <c r="N21" s="7">
        <f t="shared" si="5"/>
        <v>0</v>
      </c>
      <c r="O21" s="5"/>
    </row>
    <row r="22" spans="2:15" x14ac:dyDescent="0.35">
      <c r="B22" s="4">
        <v>16</v>
      </c>
      <c r="C22" s="5"/>
      <c r="D22" s="5"/>
      <c r="E22" s="5"/>
      <c r="F22" s="5"/>
      <c r="G22" s="5"/>
      <c r="H22" s="19">
        <f t="shared" si="0"/>
        <v>0</v>
      </c>
      <c r="I22" s="7">
        <f t="shared" si="1"/>
        <v>0</v>
      </c>
      <c r="J22" s="7">
        <f t="shared" si="2"/>
        <v>0</v>
      </c>
      <c r="K22" s="20"/>
      <c r="L22" s="7">
        <f t="shared" si="3"/>
        <v>0</v>
      </c>
      <c r="M22" s="21">
        <f t="shared" si="4"/>
        <v>0</v>
      </c>
      <c r="N22" s="7">
        <f t="shared" si="5"/>
        <v>0</v>
      </c>
      <c r="O22" s="5"/>
    </row>
    <row r="23" spans="2:15" x14ac:dyDescent="0.35">
      <c r="B23" s="4">
        <v>17</v>
      </c>
      <c r="C23" s="5"/>
      <c r="D23" s="5"/>
      <c r="E23" s="5"/>
      <c r="F23" s="5"/>
      <c r="G23" s="5"/>
      <c r="H23" s="19">
        <f t="shared" si="0"/>
        <v>0</v>
      </c>
      <c r="I23" s="7">
        <f t="shared" si="1"/>
        <v>0</v>
      </c>
      <c r="J23" s="7">
        <f t="shared" si="2"/>
        <v>0</v>
      </c>
      <c r="K23" s="20"/>
      <c r="L23" s="7">
        <f t="shared" si="3"/>
        <v>0</v>
      </c>
      <c r="M23" s="21">
        <f t="shared" si="4"/>
        <v>0</v>
      </c>
      <c r="N23" s="7">
        <f t="shared" si="5"/>
        <v>0</v>
      </c>
      <c r="O23" s="5"/>
    </row>
    <row r="24" spans="2:15" x14ac:dyDescent="0.35">
      <c r="B24" s="4">
        <v>18</v>
      </c>
      <c r="C24" s="5"/>
      <c r="D24" s="5"/>
      <c r="E24" s="5"/>
      <c r="F24" s="5"/>
      <c r="G24" s="5"/>
      <c r="H24" s="19">
        <f t="shared" si="0"/>
        <v>0</v>
      </c>
      <c r="I24" s="7">
        <f t="shared" si="1"/>
        <v>0</v>
      </c>
      <c r="J24" s="7">
        <f t="shared" si="2"/>
        <v>0</v>
      </c>
      <c r="K24" s="20"/>
      <c r="L24" s="7">
        <f t="shared" si="3"/>
        <v>0</v>
      </c>
      <c r="M24" s="21">
        <f t="shared" si="4"/>
        <v>0</v>
      </c>
      <c r="N24" s="7">
        <f t="shared" si="5"/>
        <v>0</v>
      </c>
      <c r="O24" s="5"/>
    </row>
    <row r="25" spans="2:15" x14ac:dyDescent="0.35">
      <c r="B25" s="4">
        <v>19</v>
      </c>
      <c r="C25" s="5"/>
      <c r="D25" s="5"/>
      <c r="E25" s="5"/>
      <c r="F25" s="5"/>
      <c r="G25" s="5"/>
      <c r="H25" s="19">
        <f t="shared" si="0"/>
        <v>0</v>
      </c>
      <c r="I25" s="7">
        <f t="shared" si="1"/>
        <v>0</v>
      </c>
      <c r="J25" s="7">
        <f t="shared" si="2"/>
        <v>0</v>
      </c>
      <c r="K25" s="20"/>
      <c r="L25" s="7">
        <f t="shared" si="3"/>
        <v>0</v>
      </c>
      <c r="M25" s="21">
        <f t="shared" si="4"/>
        <v>0</v>
      </c>
      <c r="N25" s="7">
        <f t="shared" si="5"/>
        <v>0</v>
      </c>
      <c r="O25" s="5"/>
    </row>
    <row r="26" spans="2:15" x14ac:dyDescent="0.35">
      <c r="B26" s="4">
        <v>20</v>
      </c>
      <c r="C26" s="5"/>
      <c r="D26" s="5"/>
      <c r="E26" s="5"/>
      <c r="F26" s="5"/>
      <c r="G26" s="5"/>
      <c r="H26" s="19">
        <f t="shared" si="0"/>
        <v>0</v>
      </c>
      <c r="I26" s="7">
        <f t="shared" si="1"/>
        <v>0</v>
      </c>
      <c r="J26" s="7">
        <f t="shared" si="2"/>
        <v>0</v>
      </c>
      <c r="K26" s="20"/>
      <c r="L26" s="7">
        <f t="shared" si="3"/>
        <v>0</v>
      </c>
      <c r="M26" s="21">
        <f t="shared" si="4"/>
        <v>0</v>
      </c>
      <c r="N26" s="7">
        <f t="shared" si="5"/>
        <v>0</v>
      </c>
      <c r="O26" s="5"/>
    </row>
    <row r="27" spans="2:15" x14ac:dyDescent="0.35">
      <c r="B27" s="4">
        <v>21</v>
      </c>
      <c r="C27" s="5"/>
      <c r="D27" s="5"/>
      <c r="E27" s="5"/>
      <c r="F27" s="5"/>
      <c r="G27" s="5"/>
      <c r="H27" s="19">
        <f t="shared" si="0"/>
        <v>0</v>
      </c>
      <c r="I27" s="7">
        <f t="shared" si="1"/>
        <v>0</v>
      </c>
      <c r="J27" s="7">
        <f t="shared" si="2"/>
        <v>0</v>
      </c>
      <c r="K27" s="20"/>
      <c r="L27" s="7">
        <f t="shared" si="3"/>
        <v>0</v>
      </c>
      <c r="M27" s="21">
        <f t="shared" si="4"/>
        <v>0</v>
      </c>
      <c r="N27" s="7">
        <f t="shared" si="5"/>
        <v>0</v>
      </c>
      <c r="O27" s="5"/>
    </row>
    <row r="28" spans="2:15" x14ac:dyDescent="0.35">
      <c r="B28" s="4">
        <v>22</v>
      </c>
      <c r="C28" s="5"/>
      <c r="D28" s="5"/>
      <c r="E28" s="5"/>
      <c r="F28" s="5"/>
      <c r="G28" s="5"/>
      <c r="H28" s="19">
        <f t="shared" si="0"/>
        <v>0</v>
      </c>
      <c r="I28" s="7">
        <f t="shared" si="1"/>
        <v>0</v>
      </c>
      <c r="J28" s="7">
        <f t="shared" si="2"/>
        <v>0</v>
      </c>
      <c r="K28" s="20"/>
      <c r="L28" s="7">
        <f t="shared" si="3"/>
        <v>0</v>
      </c>
      <c r="M28" s="21">
        <f t="shared" si="4"/>
        <v>0</v>
      </c>
      <c r="N28" s="7">
        <f t="shared" si="5"/>
        <v>0</v>
      </c>
      <c r="O28" s="5"/>
    </row>
    <row r="29" spans="2:15" x14ac:dyDescent="0.35">
      <c r="B29" s="4">
        <v>23</v>
      </c>
      <c r="C29" s="5"/>
      <c r="D29" s="5"/>
      <c r="E29" s="5"/>
      <c r="F29" s="5"/>
      <c r="G29" s="5"/>
      <c r="H29" s="19">
        <f t="shared" si="0"/>
        <v>0</v>
      </c>
      <c r="I29" s="7">
        <f t="shared" si="1"/>
        <v>0</v>
      </c>
      <c r="J29" s="7">
        <f t="shared" si="2"/>
        <v>0</v>
      </c>
      <c r="K29" s="20"/>
      <c r="L29" s="7">
        <f t="shared" si="3"/>
        <v>0</v>
      </c>
      <c r="M29" s="21">
        <f t="shared" si="4"/>
        <v>0</v>
      </c>
      <c r="N29" s="7">
        <f t="shared" si="5"/>
        <v>0</v>
      </c>
      <c r="O29" s="5"/>
    </row>
    <row r="30" spans="2:15" x14ac:dyDescent="0.35">
      <c r="B30" s="4">
        <v>24</v>
      </c>
      <c r="C30" s="5"/>
      <c r="D30" s="5"/>
      <c r="E30" s="5"/>
      <c r="F30" s="5"/>
      <c r="G30" s="5"/>
      <c r="H30" s="19">
        <f t="shared" si="0"/>
        <v>0</v>
      </c>
      <c r="I30" s="7">
        <f t="shared" si="1"/>
        <v>0</v>
      </c>
      <c r="J30" s="7">
        <f t="shared" si="2"/>
        <v>0</v>
      </c>
      <c r="K30" s="20"/>
      <c r="L30" s="7">
        <f t="shared" si="3"/>
        <v>0</v>
      </c>
      <c r="M30" s="21">
        <f t="shared" si="4"/>
        <v>0</v>
      </c>
      <c r="N30" s="7">
        <f t="shared" si="5"/>
        <v>0</v>
      </c>
      <c r="O30" s="5"/>
    </row>
    <row r="31" spans="2:15" x14ac:dyDescent="0.35">
      <c r="B31" s="4">
        <v>25</v>
      </c>
      <c r="C31" s="5"/>
      <c r="D31" s="5"/>
      <c r="E31" s="5"/>
      <c r="F31" s="5"/>
      <c r="G31" s="5"/>
      <c r="H31" s="19">
        <f t="shared" si="0"/>
        <v>0</v>
      </c>
      <c r="I31" s="7">
        <f t="shared" si="1"/>
        <v>0</v>
      </c>
      <c r="J31" s="7">
        <f t="shared" si="2"/>
        <v>0</v>
      </c>
      <c r="K31" s="20"/>
      <c r="L31" s="7">
        <f t="shared" si="3"/>
        <v>0</v>
      </c>
      <c r="M31" s="21">
        <f t="shared" si="4"/>
        <v>0</v>
      </c>
      <c r="N31" s="7">
        <f t="shared" si="5"/>
        <v>0</v>
      </c>
      <c r="O31" s="5"/>
    </row>
    <row r="32" spans="2:15" x14ac:dyDescent="0.35">
      <c r="B32" s="4">
        <v>26</v>
      </c>
      <c r="C32" s="5"/>
      <c r="D32" s="5"/>
      <c r="E32" s="5"/>
      <c r="F32" s="5"/>
      <c r="G32" s="5"/>
      <c r="H32" s="19">
        <f t="shared" si="0"/>
        <v>0</v>
      </c>
      <c r="I32" s="7">
        <f t="shared" si="1"/>
        <v>0</v>
      </c>
      <c r="J32" s="7">
        <f t="shared" si="2"/>
        <v>0</v>
      </c>
      <c r="K32" s="20"/>
      <c r="L32" s="7">
        <f t="shared" si="3"/>
        <v>0</v>
      </c>
      <c r="M32" s="21">
        <f t="shared" si="4"/>
        <v>0</v>
      </c>
      <c r="N32" s="7">
        <f t="shared" si="5"/>
        <v>0</v>
      </c>
      <c r="O32" s="5"/>
    </row>
    <row r="33" spans="1:15" x14ac:dyDescent="0.35">
      <c r="B33" s="4">
        <v>27</v>
      </c>
      <c r="C33" s="5"/>
      <c r="D33" s="5"/>
      <c r="E33" s="5"/>
      <c r="F33" s="5"/>
      <c r="G33" s="5"/>
      <c r="H33" s="19">
        <f t="shared" si="0"/>
        <v>0</v>
      </c>
      <c r="I33" s="7">
        <f t="shared" si="1"/>
        <v>0</v>
      </c>
      <c r="J33" s="7">
        <f t="shared" si="2"/>
        <v>0</v>
      </c>
      <c r="K33" s="20"/>
      <c r="L33" s="7">
        <f t="shared" si="3"/>
        <v>0</v>
      </c>
      <c r="M33" s="21">
        <f t="shared" si="4"/>
        <v>0</v>
      </c>
      <c r="N33" s="7">
        <f t="shared" si="5"/>
        <v>0</v>
      </c>
      <c r="O33" s="5"/>
    </row>
    <row r="34" spans="1:15" x14ac:dyDescent="0.35">
      <c r="B34" s="4">
        <v>28</v>
      </c>
      <c r="C34" s="5"/>
      <c r="D34" s="5"/>
      <c r="E34" s="5"/>
      <c r="F34" s="5"/>
      <c r="G34" s="5"/>
      <c r="H34" s="19">
        <f t="shared" si="0"/>
        <v>0</v>
      </c>
      <c r="I34" s="7">
        <f t="shared" si="1"/>
        <v>0</v>
      </c>
      <c r="J34" s="7">
        <f t="shared" si="2"/>
        <v>0</v>
      </c>
      <c r="K34" s="20"/>
      <c r="L34" s="7">
        <f t="shared" si="3"/>
        <v>0</v>
      </c>
      <c r="M34" s="21">
        <f t="shared" si="4"/>
        <v>0</v>
      </c>
      <c r="N34" s="7">
        <f t="shared" si="5"/>
        <v>0</v>
      </c>
      <c r="O34" s="5"/>
    </row>
    <row r="35" spans="1:15" x14ac:dyDescent="0.35">
      <c r="B35" s="4">
        <v>29</v>
      </c>
      <c r="C35" s="5"/>
      <c r="D35" s="5"/>
      <c r="E35" s="5"/>
      <c r="F35" s="5"/>
      <c r="G35" s="5"/>
      <c r="H35" s="19">
        <f t="shared" si="0"/>
        <v>0</v>
      </c>
      <c r="I35" s="7">
        <f t="shared" si="1"/>
        <v>0</v>
      </c>
      <c r="J35" s="7">
        <f t="shared" si="2"/>
        <v>0</v>
      </c>
      <c r="K35" s="20"/>
      <c r="L35" s="7">
        <f t="shared" si="3"/>
        <v>0</v>
      </c>
      <c r="M35" s="21">
        <f t="shared" si="4"/>
        <v>0</v>
      </c>
      <c r="N35" s="7">
        <f t="shared" si="5"/>
        <v>0</v>
      </c>
      <c r="O35" s="5"/>
    </row>
    <row r="36" spans="1:15" x14ac:dyDescent="0.35">
      <c r="B36" s="4">
        <v>30</v>
      </c>
      <c r="C36" s="5"/>
      <c r="D36" s="5"/>
      <c r="E36" s="5"/>
      <c r="F36" s="5"/>
      <c r="G36" s="5"/>
      <c r="H36" s="19">
        <f t="shared" si="0"/>
        <v>0</v>
      </c>
      <c r="I36" s="7">
        <f t="shared" si="1"/>
        <v>0</v>
      </c>
      <c r="J36" s="7">
        <f t="shared" si="2"/>
        <v>0</v>
      </c>
      <c r="K36" s="20"/>
      <c r="L36" s="7">
        <f t="shared" si="3"/>
        <v>0</v>
      </c>
      <c r="M36" s="21">
        <f t="shared" si="4"/>
        <v>0</v>
      </c>
      <c r="N36" s="7">
        <f t="shared" si="5"/>
        <v>0</v>
      </c>
      <c r="O36" s="5"/>
    </row>
    <row r="37" spans="1:15" x14ac:dyDescent="0.35">
      <c r="B37" s="4">
        <v>31</v>
      </c>
      <c r="C37" s="5"/>
      <c r="D37" s="5"/>
      <c r="E37" s="5"/>
      <c r="F37" s="5"/>
      <c r="G37" s="5"/>
      <c r="H37" s="19">
        <f t="shared" si="0"/>
        <v>0</v>
      </c>
      <c r="I37" s="7">
        <f t="shared" si="1"/>
        <v>0</v>
      </c>
      <c r="J37" s="7">
        <f t="shared" si="2"/>
        <v>0</v>
      </c>
      <c r="K37" s="20"/>
      <c r="L37" s="7">
        <f t="shared" si="3"/>
        <v>0</v>
      </c>
      <c r="M37" s="21">
        <f t="shared" si="4"/>
        <v>0</v>
      </c>
      <c r="N37" s="7">
        <f t="shared" si="5"/>
        <v>0</v>
      </c>
      <c r="O37" s="5"/>
    </row>
    <row r="38" spans="1:15" x14ac:dyDescent="0.35">
      <c r="B38" s="4">
        <v>32</v>
      </c>
      <c r="C38" s="5"/>
      <c r="D38" s="5"/>
      <c r="E38" s="5"/>
      <c r="F38" s="5"/>
      <c r="G38" s="5"/>
      <c r="H38" s="19">
        <f t="shared" si="0"/>
        <v>0</v>
      </c>
      <c r="I38" s="7">
        <f t="shared" si="1"/>
        <v>0</v>
      </c>
      <c r="J38" s="7">
        <f t="shared" si="2"/>
        <v>0</v>
      </c>
      <c r="K38" s="20"/>
      <c r="L38" s="7">
        <f t="shared" si="3"/>
        <v>0</v>
      </c>
      <c r="M38" s="21">
        <f t="shared" si="4"/>
        <v>0</v>
      </c>
      <c r="N38" s="7">
        <f t="shared" si="5"/>
        <v>0</v>
      </c>
      <c r="O38" s="5"/>
    </row>
    <row r="39" spans="1:15" x14ac:dyDescent="0.35">
      <c r="B39" s="4">
        <v>33</v>
      </c>
      <c r="C39" s="5"/>
      <c r="D39" s="5"/>
      <c r="E39" s="5"/>
      <c r="F39" s="5"/>
      <c r="G39" s="5"/>
      <c r="H39" s="19">
        <f t="shared" si="0"/>
        <v>0</v>
      </c>
      <c r="I39" s="7">
        <f t="shared" si="1"/>
        <v>0</v>
      </c>
      <c r="J39" s="7">
        <f t="shared" si="2"/>
        <v>0</v>
      </c>
      <c r="K39" s="20"/>
      <c r="L39" s="7">
        <f t="shared" si="3"/>
        <v>0</v>
      </c>
      <c r="M39" s="21">
        <f t="shared" si="4"/>
        <v>0</v>
      </c>
      <c r="N39" s="7">
        <f t="shared" si="5"/>
        <v>0</v>
      </c>
      <c r="O39" s="5"/>
    </row>
    <row r="40" spans="1:15" x14ac:dyDescent="0.35">
      <c r="B40" s="4">
        <v>34</v>
      </c>
      <c r="C40" s="5"/>
      <c r="D40" s="5"/>
      <c r="E40" s="5"/>
      <c r="F40" s="5"/>
      <c r="G40" s="5"/>
      <c r="H40" s="19">
        <f t="shared" si="0"/>
        <v>0</v>
      </c>
      <c r="I40" s="7">
        <f t="shared" si="1"/>
        <v>0</v>
      </c>
      <c r="J40" s="7">
        <f t="shared" si="2"/>
        <v>0</v>
      </c>
      <c r="K40" s="20"/>
      <c r="L40" s="7">
        <f t="shared" si="3"/>
        <v>0</v>
      </c>
      <c r="M40" s="21">
        <f t="shared" si="4"/>
        <v>0</v>
      </c>
      <c r="N40" s="7">
        <f t="shared" si="5"/>
        <v>0</v>
      </c>
      <c r="O40" s="5"/>
    </row>
    <row r="41" spans="1:15" x14ac:dyDescent="0.35">
      <c r="B41" s="4">
        <v>35</v>
      </c>
      <c r="C41" s="5"/>
      <c r="D41" s="5"/>
      <c r="E41" s="5"/>
      <c r="F41" s="5"/>
      <c r="G41" s="5"/>
      <c r="H41" s="19">
        <f t="shared" si="0"/>
        <v>0</v>
      </c>
      <c r="I41" s="7">
        <f t="shared" si="1"/>
        <v>0</v>
      </c>
      <c r="J41" s="7">
        <f t="shared" si="2"/>
        <v>0</v>
      </c>
      <c r="K41" s="20"/>
      <c r="L41" s="7">
        <f t="shared" si="3"/>
        <v>0</v>
      </c>
      <c r="M41" s="21">
        <f t="shared" si="4"/>
        <v>0</v>
      </c>
      <c r="N41" s="7">
        <f t="shared" si="5"/>
        <v>0</v>
      </c>
      <c r="O41" s="5"/>
    </row>
    <row r="42" spans="1:15" x14ac:dyDescent="0.35">
      <c r="B42" s="4">
        <v>36</v>
      </c>
      <c r="C42" s="5"/>
      <c r="D42" s="5"/>
      <c r="E42" s="5"/>
      <c r="F42" s="5"/>
      <c r="G42" s="5"/>
      <c r="H42" s="19">
        <f t="shared" si="0"/>
        <v>0</v>
      </c>
      <c r="I42" s="7">
        <f t="shared" si="1"/>
        <v>0</v>
      </c>
      <c r="J42" s="7">
        <f t="shared" si="2"/>
        <v>0</v>
      </c>
      <c r="K42" s="20"/>
      <c r="L42" s="7">
        <f t="shared" si="3"/>
        <v>0</v>
      </c>
      <c r="M42" s="21">
        <f t="shared" si="4"/>
        <v>0</v>
      </c>
      <c r="N42" s="7">
        <f t="shared" si="5"/>
        <v>0</v>
      </c>
      <c r="O42" s="5"/>
    </row>
    <row r="43" spans="1:15" x14ac:dyDescent="0.35">
      <c r="B43" s="4">
        <v>37</v>
      </c>
      <c r="C43" s="5"/>
      <c r="D43" s="5"/>
      <c r="E43" s="5"/>
      <c r="F43" s="5"/>
      <c r="G43" s="5"/>
      <c r="H43" s="19">
        <f t="shared" si="0"/>
        <v>0</v>
      </c>
      <c r="I43" s="7">
        <f t="shared" si="1"/>
        <v>0</v>
      </c>
      <c r="J43" s="7">
        <f t="shared" si="2"/>
        <v>0</v>
      </c>
      <c r="K43" s="20"/>
      <c r="L43" s="7">
        <f t="shared" si="3"/>
        <v>0</v>
      </c>
      <c r="M43" s="21">
        <f t="shared" si="4"/>
        <v>0</v>
      </c>
      <c r="N43" s="7">
        <f t="shared" si="5"/>
        <v>0</v>
      </c>
      <c r="O43" s="5"/>
    </row>
    <row r="44" spans="1:15" x14ac:dyDescent="0.35">
      <c r="B44" s="4">
        <v>38</v>
      </c>
      <c r="C44" s="5"/>
      <c r="D44" s="5"/>
      <c r="E44" s="5"/>
      <c r="F44" s="5"/>
      <c r="G44" s="5"/>
      <c r="H44" s="19">
        <f t="shared" si="0"/>
        <v>0</v>
      </c>
      <c r="I44" s="7">
        <f t="shared" si="1"/>
        <v>0</v>
      </c>
      <c r="J44" s="7">
        <f t="shared" si="2"/>
        <v>0</v>
      </c>
      <c r="K44" s="20"/>
      <c r="L44" s="7">
        <f t="shared" si="3"/>
        <v>0</v>
      </c>
      <c r="M44" s="21">
        <f t="shared" si="4"/>
        <v>0</v>
      </c>
      <c r="N44" s="7">
        <f t="shared" si="5"/>
        <v>0</v>
      </c>
      <c r="O44" s="5"/>
    </row>
    <row r="45" spans="1:15" x14ac:dyDescent="0.35">
      <c r="B45" s="4">
        <v>39</v>
      </c>
      <c r="C45" s="5"/>
      <c r="D45" s="5"/>
      <c r="E45" s="5"/>
      <c r="F45" s="5"/>
      <c r="G45" s="5"/>
      <c r="H45" s="19">
        <f t="shared" si="0"/>
        <v>0</v>
      </c>
      <c r="I45" s="7">
        <f t="shared" si="1"/>
        <v>0</v>
      </c>
      <c r="J45" s="7">
        <f t="shared" si="2"/>
        <v>0</v>
      </c>
      <c r="K45" s="20"/>
      <c r="L45" s="7">
        <f t="shared" si="3"/>
        <v>0</v>
      </c>
      <c r="M45" s="21">
        <f t="shared" si="4"/>
        <v>0</v>
      </c>
      <c r="N45" s="7">
        <f t="shared" si="5"/>
        <v>0</v>
      </c>
      <c r="O45" s="5"/>
    </row>
    <row r="46" spans="1:15" x14ac:dyDescent="0.35">
      <c r="B46" s="4">
        <v>40</v>
      </c>
      <c r="C46" s="5"/>
      <c r="D46" s="5"/>
      <c r="E46" s="5"/>
      <c r="F46" s="5"/>
      <c r="G46" s="5"/>
      <c r="H46" s="19">
        <f t="shared" si="0"/>
        <v>0</v>
      </c>
      <c r="I46" s="7">
        <f t="shared" si="1"/>
        <v>0</v>
      </c>
      <c r="J46" s="7">
        <f t="shared" si="2"/>
        <v>0</v>
      </c>
      <c r="K46" s="20"/>
      <c r="L46" s="7">
        <f t="shared" si="3"/>
        <v>0</v>
      </c>
      <c r="M46" s="21">
        <f t="shared" si="4"/>
        <v>0</v>
      </c>
      <c r="N46" s="7">
        <f t="shared" si="5"/>
        <v>0</v>
      </c>
      <c r="O46" s="5"/>
    </row>
    <row r="47" spans="1:15" s="12" customFormat="1" x14ac:dyDescent="0.35">
      <c r="B47" s="22"/>
      <c r="C47" s="22"/>
      <c r="D47" s="22" t="s">
        <v>65</v>
      </c>
      <c r="E47" s="22">
        <f>SUM(E7:E46)</f>
        <v>0</v>
      </c>
      <c r="F47" s="22">
        <f>SUM(F7:F46)</f>
        <v>0</v>
      </c>
      <c r="G47" s="22">
        <f>SUM(G7:G46)</f>
        <v>0</v>
      </c>
      <c r="H47" s="23">
        <f>SUM(H7:H46)</f>
        <v>0</v>
      </c>
      <c r="I47" s="22"/>
      <c r="J47" s="7">
        <f>ROUND(SUM(J7:J46),2)</f>
        <v>0</v>
      </c>
      <c r="K47" s="7">
        <f>ROUND(SUM(K7:K46),2)</f>
        <v>0</v>
      </c>
      <c r="L47" s="7">
        <f>ROUND(SUM(L7:L46),2)</f>
        <v>0</v>
      </c>
      <c r="M47" s="7">
        <f>SUM(M7:M46)</f>
        <v>0</v>
      </c>
      <c r="N47" s="7">
        <f>SUM(N7:N46)</f>
        <v>0</v>
      </c>
      <c r="O47" s="22"/>
    </row>
    <row r="48" spans="1:15" hidden="1" x14ac:dyDescent="0.35">
      <c r="A48" s="12"/>
      <c r="B48" s="22"/>
      <c r="C48" s="22"/>
      <c r="D48" s="22" t="s">
        <v>66</v>
      </c>
      <c r="E48" s="22"/>
      <c r="F48" s="22"/>
      <c r="G48" s="22"/>
      <c r="H48" s="23"/>
      <c r="I48" s="22"/>
      <c r="J48" s="24">
        <f>ROUND(N47,2)</f>
        <v>0</v>
      </c>
      <c r="K48" s="24"/>
      <c r="L48" s="24"/>
      <c r="M48" s="24"/>
      <c r="N48" s="24"/>
      <c r="O48" s="22"/>
    </row>
    <row r="49" spans="1:15" hidden="1" x14ac:dyDescent="0.35">
      <c r="B49" s="4"/>
      <c r="C49" s="4"/>
      <c r="D49" s="22" t="s">
        <v>67</v>
      </c>
      <c r="E49" s="4"/>
      <c r="F49" s="4"/>
      <c r="G49" s="4"/>
      <c r="H49" s="25"/>
      <c r="I49" s="4"/>
      <c r="J49" s="26" t="e">
        <f>J48/(J47+J48)</f>
        <v>#DIV/0!</v>
      </c>
      <c r="K49" s="26"/>
      <c r="L49" s="26"/>
      <c r="M49" s="26"/>
      <c r="N49" s="26"/>
      <c r="O49" s="4"/>
    </row>
    <row r="50" spans="1:15" s="36" customFormat="1" ht="27.75" customHeight="1" x14ac:dyDescent="0.3">
      <c r="B50" s="82" t="s">
        <v>68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35">
      <c r="A51" s="36"/>
      <c r="B51" s="37" t="s">
        <v>69</v>
      </c>
      <c r="C51" s="37"/>
      <c r="D51" s="37"/>
      <c r="E51" s="37"/>
      <c r="F51" s="37"/>
      <c r="G51" s="37"/>
      <c r="H51" s="38"/>
      <c r="I51" s="37"/>
      <c r="J51" s="37"/>
      <c r="K51" s="37"/>
      <c r="L51" s="37"/>
      <c r="M51" s="37"/>
      <c r="N51" s="37"/>
      <c r="O51" s="37"/>
    </row>
    <row r="52" spans="1:15" x14ac:dyDescent="0.35">
      <c r="A52" s="36"/>
      <c r="B52" s="37" t="s">
        <v>70</v>
      </c>
      <c r="C52" s="37"/>
      <c r="D52" s="37"/>
      <c r="E52" s="37"/>
      <c r="F52" s="37"/>
      <c r="G52" s="37"/>
      <c r="H52" s="38"/>
      <c r="I52" s="37"/>
      <c r="J52" s="37"/>
      <c r="K52" s="37"/>
      <c r="L52" s="37"/>
      <c r="M52" s="37"/>
      <c r="N52" s="37"/>
      <c r="O52" s="37"/>
    </row>
    <row r="53" spans="1:15" x14ac:dyDescent="0.35">
      <c r="A53" s="36"/>
      <c r="B53" s="37"/>
      <c r="C53" s="37"/>
      <c r="D53" s="37"/>
      <c r="E53" s="37"/>
      <c r="F53" s="37"/>
      <c r="G53" s="37"/>
      <c r="H53" s="38"/>
      <c r="I53" s="37"/>
      <c r="J53" s="37"/>
      <c r="K53" s="37"/>
      <c r="L53" s="37"/>
      <c r="M53" s="37"/>
      <c r="N53" s="37"/>
      <c r="O53" s="37"/>
    </row>
    <row r="54" spans="1:15" ht="15.5" x14ac:dyDescent="0.35">
      <c r="B54" s="2"/>
      <c r="C54" s="2"/>
      <c r="D54" s="12" t="s">
        <v>17</v>
      </c>
    </row>
    <row r="55" spans="1:15" s="16" customFormat="1" ht="90" customHeight="1" x14ac:dyDescent="0.35">
      <c r="B55" s="14" t="s">
        <v>26</v>
      </c>
      <c r="C55" s="14" t="s">
        <v>71</v>
      </c>
      <c r="D55" s="14" t="s">
        <v>43</v>
      </c>
      <c r="E55" s="14" t="s">
        <v>44</v>
      </c>
      <c r="F55" s="14" t="s">
        <v>5</v>
      </c>
      <c r="G55" s="14" t="s">
        <v>72</v>
      </c>
      <c r="H55" s="15" t="s">
        <v>46</v>
      </c>
      <c r="I55" s="14" t="s">
        <v>47</v>
      </c>
      <c r="J55" s="14" t="s">
        <v>48</v>
      </c>
      <c r="K55" s="14" t="s">
        <v>49</v>
      </c>
      <c r="L55" s="14" t="s">
        <v>50</v>
      </c>
      <c r="M55" s="14"/>
      <c r="N55" s="14" t="s">
        <v>51</v>
      </c>
      <c r="O55" s="14" t="s">
        <v>73</v>
      </c>
    </row>
    <row r="56" spans="1:15" x14ac:dyDescent="0.35">
      <c r="B56" s="4">
        <v>1</v>
      </c>
      <c r="C56" s="5"/>
      <c r="D56" s="18"/>
      <c r="E56" s="5"/>
      <c r="F56" s="5"/>
      <c r="G56" s="5"/>
      <c r="H56" s="19">
        <f t="shared" ref="H56:H95" si="6">F56*G56</f>
        <v>0</v>
      </c>
      <c r="I56" s="7">
        <f t="shared" ref="I56:I95" si="7">IF(ISNA(VLOOKUP(C56,$U$6:$V$16,2,0)),0,VLOOKUP(C56,$U$6:$V$16,2,0))</f>
        <v>0</v>
      </c>
      <c r="J56" s="7">
        <f t="shared" ref="J56:J95" si="8">G56*I56</f>
        <v>0</v>
      </c>
      <c r="K56" s="20"/>
      <c r="L56" s="7">
        <f t="shared" ref="L56:L95" si="9">J56+K56</f>
        <v>0</v>
      </c>
      <c r="M56" s="21">
        <f t="shared" ref="M56:M95" si="10">IF(OR(C56="l6",C56="l7",C56="l8",C56="l9"),G56,0)</f>
        <v>0</v>
      </c>
      <c r="N56" s="7">
        <f t="shared" ref="N56:N95" si="11">IF(OR(C56="l6",C56="l7",C56="l8",C56="l9"),J56,0)</f>
        <v>0</v>
      </c>
      <c r="O56" s="5"/>
    </row>
    <row r="57" spans="1:15" x14ac:dyDescent="0.35">
      <c r="B57" s="4">
        <v>2</v>
      </c>
      <c r="C57" s="5"/>
      <c r="D57" s="18"/>
      <c r="E57" s="5"/>
      <c r="F57" s="5"/>
      <c r="G57" s="5"/>
      <c r="H57" s="19">
        <f t="shared" si="6"/>
        <v>0</v>
      </c>
      <c r="I57" s="7">
        <f t="shared" si="7"/>
        <v>0</v>
      </c>
      <c r="J57" s="7">
        <f t="shared" si="8"/>
        <v>0</v>
      </c>
      <c r="K57" s="20"/>
      <c r="L57" s="7">
        <f t="shared" si="9"/>
        <v>0</v>
      </c>
      <c r="M57" s="21">
        <f t="shared" si="10"/>
        <v>0</v>
      </c>
      <c r="N57" s="7">
        <f t="shared" si="11"/>
        <v>0</v>
      </c>
      <c r="O57" s="5"/>
    </row>
    <row r="58" spans="1:15" x14ac:dyDescent="0.35">
      <c r="B58" s="4">
        <v>3</v>
      </c>
      <c r="C58" s="5"/>
      <c r="D58" s="18"/>
      <c r="E58" s="5"/>
      <c r="F58" s="5"/>
      <c r="G58" s="5"/>
      <c r="H58" s="19">
        <f t="shared" si="6"/>
        <v>0</v>
      </c>
      <c r="I58" s="7">
        <f t="shared" si="7"/>
        <v>0</v>
      </c>
      <c r="J58" s="7">
        <f t="shared" si="8"/>
        <v>0</v>
      </c>
      <c r="K58" s="20"/>
      <c r="L58" s="7">
        <f t="shared" si="9"/>
        <v>0</v>
      </c>
      <c r="M58" s="21">
        <f t="shared" si="10"/>
        <v>0</v>
      </c>
      <c r="N58" s="7">
        <f t="shared" si="11"/>
        <v>0</v>
      </c>
      <c r="O58" s="5"/>
    </row>
    <row r="59" spans="1:15" x14ac:dyDescent="0.35">
      <c r="B59" s="4">
        <v>4</v>
      </c>
      <c r="C59" s="5"/>
      <c r="D59" s="18"/>
      <c r="E59" s="5"/>
      <c r="F59" s="5"/>
      <c r="G59" s="5"/>
      <c r="H59" s="19">
        <f t="shared" si="6"/>
        <v>0</v>
      </c>
      <c r="I59" s="7">
        <f t="shared" si="7"/>
        <v>0</v>
      </c>
      <c r="J59" s="7">
        <f t="shared" si="8"/>
        <v>0</v>
      </c>
      <c r="K59" s="20"/>
      <c r="L59" s="7">
        <f t="shared" si="9"/>
        <v>0</v>
      </c>
      <c r="M59" s="21">
        <f t="shared" si="10"/>
        <v>0</v>
      </c>
      <c r="N59" s="7">
        <f t="shared" si="11"/>
        <v>0</v>
      </c>
      <c r="O59" s="5"/>
    </row>
    <row r="60" spans="1:15" x14ac:dyDescent="0.35">
      <c r="B60" s="4">
        <v>5</v>
      </c>
      <c r="C60" s="5"/>
      <c r="D60" s="5"/>
      <c r="E60" s="5"/>
      <c r="F60" s="5"/>
      <c r="G60" s="5"/>
      <c r="H60" s="19">
        <f t="shared" si="6"/>
        <v>0</v>
      </c>
      <c r="I60" s="7">
        <f t="shared" si="7"/>
        <v>0</v>
      </c>
      <c r="J60" s="7">
        <f t="shared" si="8"/>
        <v>0</v>
      </c>
      <c r="K60" s="20"/>
      <c r="L60" s="7">
        <f t="shared" si="9"/>
        <v>0</v>
      </c>
      <c r="M60" s="21">
        <f t="shared" si="10"/>
        <v>0</v>
      </c>
      <c r="N60" s="7">
        <f t="shared" si="11"/>
        <v>0</v>
      </c>
      <c r="O60" s="5"/>
    </row>
    <row r="61" spans="1:15" x14ac:dyDescent="0.35">
      <c r="B61" s="4">
        <v>6</v>
      </c>
      <c r="C61" s="5"/>
      <c r="D61" s="5"/>
      <c r="E61" s="5"/>
      <c r="F61" s="5"/>
      <c r="G61" s="5"/>
      <c r="H61" s="19">
        <f t="shared" si="6"/>
        <v>0</v>
      </c>
      <c r="I61" s="7">
        <f t="shared" si="7"/>
        <v>0</v>
      </c>
      <c r="J61" s="7">
        <f t="shared" si="8"/>
        <v>0</v>
      </c>
      <c r="K61" s="20"/>
      <c r="L61" s="7">
        <f t="shared" si="9"/>
        <v>0</v>
      </c>
      <c r="M61" s="21">
        <f t="shared" si="10"/>
        <v>0</v>
      </c>
      <c r="N61" s="7">
        <f t="shared" si="11"/>
        <v>0</v>
      </c>
      <c r="O61" s="5"/>
    </row>
    <row r="62" spans="1:15" x14ac:dyDescent="0.35">
      <c r="B62" s="4">
        <v>7</v>
      </c>
      <c r="C62" s="5"/>
      <c r="D62" s="5"/>
      <c r="E62" s="5"/>
      <c r="F62" s="5"/>
      <c r="G62" s="5"/>
      <c r="H62" s="19">
        <f t="shared" si="6"/>
        <v>0</v>
      </c>
      <c r="I62" s="7">
        <f t="shared" si="7"/>
        <v>0</v>
      </c>
      <c r="J62" s="7">
        <f t="shared" si="8"/>
        <v>0</v>
      </c>
      <c r="K62" s="20"/>
      <c r="L62" s="7">
        <f t="shared" si="9"/>
        <v>0</v>
      </c>
      <c r="M62" s="21">
        <f t="shared" si="10"/>
        <v>0</v>
      </c>
      <c r="N62" s="7">
        <f t="shared" si="11"/>
        <v>0</v>
      </c>
      <c r="O62" s="5"/>
    </row>
    <row r="63" spans="1:15" x14ac:dyDescent="0.35">
      <c r="B63" s="4">
        <v>8</v>
      </c>
      <c r="C63" s="5"/>
      <c r="D63" s="5"/>
      <c r="E63" s="5"/>
      <c r="F63" s="5"/>
      <c r="G63" s="5"/>
      <c r="H63" s="19">
        <f t="shared" si="6"/>
        <v>0</v>
      </c>
      <c r="I63" s="7">
        <f t="shared" si="7"/>
        <v>0</v>
      </c>
      <c r="J63" s="7">
        <f t="shared" si="8"/>
        <v>0</v>
      </c>
      <c r="K63" s="20"/>
      <c r="L63" s="7">
        <f t="shared" si="9"/>
        <v>0</v>
      </c>
      <c r="M63" s="21">
        <f t="shared" si="10"/>
        <v>0</v>
      </c>
      <c r="N63" s="7">
        <f t="shared" si="11"/>
        <v>0</v>
      </c>
      <c r="O63" s="5"/>
    </row>
    <row r="64" spans="1:15" x14ac:dyDescent="0.35">
      <c r="B64" s="4">
        <v>9</v>
      </c>
      <c r="C64" s="5"/>
      <c r="D64" s="5"/>
      <c r="E64" s="5"/>
      <c r="F64" s="5"/>
      <c r="G64" s="5"/>
      <c r="H64" s="19">
        <f t="shared" si="6"/>
        <v>0</v>
      </c>
      <c r="I64" s="7">
        <f t="shared" si="7"/>
        <v>0</v>
      </c>
      <c r="J64" s="7">
        <f t="shared" si="8"/>
        <v>0</v>
      </c>
      <c r="K64" s="20"/>
      <c r="L64" s="7">
        <f t="shared" si="9"/>
        <v>0</v>
      </c>
      <c r="M64" s="21">
        <f t="shared" si="10"/>
        <v>0</v>
      </c>
      <c r="N64" s="7">
        <f t="shared" si="11"/>
        <v>0</v>
      </c>
      <c r="O64" s="5"/>
    </row>
    <row r="65" spans="2:15" x14ac:dyDescent="0.35">
      <c r="B65" s="4">
        <v>10</v>
      </c>
      <c r="C65" s="5"/>
      <c r="D65" s="5"/>
      <c r="E65" s="5"/>
      <c r="F65" s="5"/>
      <c r="G65" s="5"/>
      <c r="H65" s="19">
        <f t="shared" si="6"/>
        <v>0</v>
      </c>
      <c r="I65" s="7">
        <f t="shared" si="7"/>
        <v>0</v>
      </c>
      <c r="J65" s="7">
        <f t="shared" si="8"/>
        <v>0</v>
      </c>
      <c r="K65" s="20"/>
      <c r="L65" s="7">
        <f t="shared" si="9"/>
        <v>0</v>
      </c>
      <c r="M65" s="21">
        <f t="shared" si="10"/>
        <v>0</v>
      </c>
      <c r="N65" s="7">
        <f t="shared" si="11"/>
        <v>0</v>
      </c>
      <c r="O65" s="5"/>
    </row>
    <row r="66" spans="2:15" x14ac:dyDescent="0.35">
      <c r="B66" s="4">
        <v>11</v>
      </c>
      <c r="C66" s="5"/>
      <c r="D66" s="5"/>
      <c r="E66" s="5"/>
      <c r="F66" s="5"/>
      <c r="G66" s="5"/>
      <c r="H66" s="19">
        <f t="shared" si="6"/>
        <v>0</v>
      </c>
      <c r="I66" s="7">
        <f t="shared" si="7"/>
        <v>0</v>
      </c>
      <c r="J66" s="7">
        <f t="shared" si="8"/>
        <v>0</v>
      </c>
      <c r="K66" s="20"/>
      <c r="L66" s="7">
        <f t="shared" si="9"/>
        <v>0</v>
      </c>
      <c r="M66" s="21">
        <f t="shared" si="10"/>
        <v>0</v>
      </c>
      <c r="N66" s="7">
        <f t="shared" si="11"/>
        <v>0</v>
      </c>
      <c r="O66" s="5"/>
    </row>
    <row r="67" spans="2:15" x14ac:dyDescent="0.35">
      <c r="B67" s="4">
        <v>12</v>
      </c>
      <c r="C67" s="5"/>
      <c r="D67" s="5"/>
      <c r="E67" s="5"/>
      <c r="F67" s="5"/>
      <c r="G67" s="5"/>
      <c r="H67" s="19">
        <f t="shared" si="6"/>
        <v>0</v>
      </c>
      <c r="I67" s="7">
        <f t="shared" si="7"/>
        <v>0</v>
      </c>
      <c r="J67" s="7">
        <f t="shared" si="8"/>
        <v>0</v>
      </c>
      <c r="K67" s="20"/>
      <c r="L67" s="7">
        <f t="shared" si="9"/>
        <v>0</v>
      </c>
      <c r="M67" s="21">
        <f t="shared" si="10"/>
        <v>0</v>
      </c>
      <c r="N67" s="7">
        <f t="shared" si="11"/>
        <v>0</v>
      </c>
      <c r="O67" s="5"/>
    </row>
    <row r="68" spans="2:15" x14ac:dyDescent="0.35">
      <c r="B68" s="4">
        <v>13</v>
      </c>
      <c r="C68" s="5"/>
      <c r="D68" s="5"/>
      <c r="E68" s="5"/>
      <c r="F68" s="5"/>
      <c r="G68" s="5"/>
      <c r="H68" s="19">
        <f t="shared" si="6"/>
        <v>0</v>
      </c>
      <c r="I68" s="7">
        <f t="shared" si="7"/>
        <v>0</v>
      </c>
      <c r="J68" s="7">
        <f t="shared" si="8"/>
        <v>0</v>
      </c>
      <c r="K68" s="20"/>
      <c r="L68" s="7">
        <f t="shared" si="9"/>
        <v>0</v>
      </c>
      <c r="M68" s="21">
        <f t="shared" si="10"/>
        <v>0</v>
      </c>
      <c r="N68" s="7">
        <f t="shared" si="11"/>
        <v>0</v>
      </c>
      <c r="O68" s="5"/>
    </row>
    <row r="69" spans="2:15" x14ac:dyDescent="0.35">
      <c r="B69" s="4">
        <v>14</v>
      </c>
      <c r="C69" s="5"/>
      <c r="D69" s="5"/>
      <c r="E69" s="5"/>
      <c r="F69" s="5"/>
      <c r="G69" s="5"/>
      <c r="H69" s="19">
        <f t="shared" si="6"/>
        <v>0</v>
      </c>
      <c r="I69" s="7">
        <f t="shared" si="7"/>
        <v>0</v>
      </c>
      <c r="J69" s="7">
        <f t="shared" si="8"/>
        <v>0</v>
      </c>
      <c r="K69" s="20"/>
      <c r="L69" s="7">
        <f t="shared" si="9"/>
        <v>0</v>
      </c>
      <c r="M69" s="21">
        <f t="shared" si="10"/>
        <v>0</v>
      </c>
      <c r="N69" s="7">
        <f t="shared" si="11"/>
        <v>0</v>
      </c>
      <c r="O69" s="5"/>
    </row>
    <row r="70" spans="2:15" x14ac:dyDescent="0.35">
      <c r="B70" s="4">
        <v>15</v>
      </c>
      <c r="C70" s="5"/>
      <c r="D70" s="5"/>
      <c r="E70" s="5"/>
      <c r="F70" s="5"/>
      <c r="G70" s="5"/>
      <c r="H70" s="19">
        <f t="shared" si="6"/>
        <v>0</v>
      </c>
      <c r="I70" s="7">
        <f t="shared" si="7"/>
        <v>0</v>
      </c>
      <c r="J70" s="7">
        <f t="shared" si="8"/>
        <v>0</v>
      </c>
      <c r="K70" s="20"/>
      <c r="L70" s="7">
        <f t="shared" si="9"/>
        <v>0</v>
      </c>
      <c r="M70" s="21">
        <f t="shared" si="10"/>
        <v>0</v>
      </c>
      <c r="N70" s="7">
        <f t="shared" si="11"/>
        <v>0</v>
      </c>
      <c r="O70" s="5"/>
    </row>
    <row r="71" spans="2:15" x14ac:dyDescent="0.35">
      <c r="B71" s="4">
        <v>16</v>
      </c>
      <c r="C71" s="5"/>
      <c r="D71" s="5"/>
      <c r="E71" s="5"/>
      <c r="F71" s="5"/>
      <c r="G71" s="5"/>
      <c r="H71" s="19">
        <f t="shared" si="6"/>
        <v>0</v>
      </c>
      <c r="I71" s="7">
        <f t="shared" si="7"/>
        <v>0</v>
      </c>
      <c r="J71" s="7">
        <f t="shared" si="8"/>
        <v>0</v>
      </c>
      <c r="K71" s="20"/>
      <c r="L71" s="7">
        <f t="shared" si="9"/>
        <v>0</v>
      </c>
      <c r="M71" s="21">
        <f t="shared" si="10"/>
        <v>0</v>
      </c>
      <c r="N71" s="7">
        <f t="shared" si="11"/>
        <v>0</v>
      </c>
      <c r="O71" s="5"/>
    </row>
    <row r="72" spans="2:15" x14ac:dyDescent="0.35">
      <c r="B72" s="4">
        <v>17</v>
      </c>
      <c r="C72" s="5"/>
      <c r="D72" s="5"/>
      <c r="E72" s="5"/>
      <c r="F72" s="5"/>
      <c r="G72" s="5"/>
      <c r="H72" s="19">
        <f t="shared" si="6"/>
        <v>0</v>
      </c>
      <c r="I72" s="7">
        <f t="shared" si="7"/>
        <v>0</v>
      </c>
      <c r="J72" s="7">
        <f t="shared" si="8"/>
        <v>0</v>
      </c>
      <c r="K72" s="20"/>
      <c r="L72" s="7">
        <f t="shared" si="9"/>
        <v>0</v>
      </c>
      <c r="M72" s="21">
        <f t="shared" si="10"/>
        <v>0</v>
      </c>
      <c r="N72" s="7">
        <f t="shared" si="11"/>
        <v>0</v>
      </c>
      <c r="O72" s="5"/>
    </row>
    <row r="73" spans="2:15" x14ac:dyDescent="0.35">
      <c r="B73" s="4">
        <v>18</v>
      </c>
      <c r="C73" s="5"/>
      <c r="D73" s="5"/>
      <c r="E73" s="5"/>
      <c r="F73" s="5"/>
      <c r="G73" s="5"/>
      <c r="H73" s="19">
        <f t="shared" si="6"/>
        <v>0</v>
      </c>
      <c r="I73" s="7">
        <f t="shared" si="7"/>
        <v>0</v>
      </c>
      <c r="J73" s="7">
        <f t="shared" si="8"/>
        <v>0</v>
      </c>
      <c r="K73" s="20"/>
      <c r="L73" s="7">
        <f t="shared" si="9"/>
        <v>0</v>
      </c>
      <c r="M73" s="21">
        <f t="shared" si="10"/>
        <v>0</v>
      </c>
      <c r="N73" s="7">
        <f t="shared" si="11"/>
        <v>0</v>
      </c>
      <c r="O73" s="5"/>
    </row>
    <row r="74" spans="2:15" x14ac:dyDescent="0.35">
      <c r="B74" s="4">
        <v>19</v>
      </c>
      <c r="C74" s="5"/>
      <c r="D74" s="5"/>
      <c r="E74" s="5"/>
      <c r="F74" s="5"/>
      <c r="G74" s="5"/>
      <c r="H74" s="19">
        <f t="shared" si="6"/>
        <v>0</v>
      </c>
      <c r="I74" s="7">
        <f t="shared" si="7"/>
        <v>0</v>
      </c>
      <c r="J74" s="7">
        <f t="shared" si="8"/>
        <v>0</v>
      </c>
      <c r="K74" s="20"/>
      <c r="L74" s="7">
        <f t="shared" si="9"/>
        <v>0</v>
      </c>
      <c r="M74" s="21">
        <f t="shared" si="10"/>
        <v>0</v>
      </c>
      <c r="N74" s="7">
        <f t="shared" si="11"/>
        <v>0</v>
      </c>
      <c r="O74" s="5"/>
    </row>
    <row r="75" spans="2:15" x14ac:dyDescent="0.35">
      <c r="B75" s="4">
        <v>20</v>
      </c>
      <c r="C75" s="5"/>
      <c r="D75" s="5"/>
      <c r="E75" s="5"/>
      <c r="F75" s="5"/>
      <c r="G75" s="5"/>
      <c r="H75" s="19">
        <f t="shared" si="6"/>
        <v>0</v>
      </c>
      <c r="I75" s="7">
        <f t="shared" si="7"/>
        <v>0</v>
      </c>
      <c r="J75" s="7">
        <f t="shared" si="8"/>
        <v>0</v>
      </c>
      <c r="K75" s="20"/>
      <c r="L75" s="7">
        <f t="shared" si="9"/>
        <v>0</v>
      </c>
      <c r="M75" s="21">
        <f t="shared" si="10"/>
        <v>0</v>
      </c>
      <c r="N75" s="7">
        <f t="shared" si="11"/>
        <v>0</v>
      </c>
      <c r="O75" s="5"/>
    </row>
    <row r="76" spans="2:15" x14ac:dyDescent="0.35">
      <c r="B76" s="4">
        <v>21</v>
      </c>
      <c r="C76" s="5"/>
      <c r="D76" s="5"/>
      <c r="E76" s="5"/>
      <c r="F76" s="5"/>
      <c r="G76" s="5"/>
      <c r="H76" s="19">
        <f t="shared" si="6"/>
        <v>0</v>
      </c>
      <c r="I76" s="7">
        <f t="shared" si="7"/>
        <v>0</v>
      </c>
      <c r="J76" s="7">
        <f t="shared" si="8"/>
        <v>0</v>
      </c>
      <c r="K76" s="20"/>
      <c r="L76" s="7">
        <f t="shared" si="9"/>
        <v>0</v>
      </c>
      <c r="M76" s="21">
        <f t="shared" si="10"/>
        <v>0</v>
      </c>
      <c r="N76" s="7">
        <f t="shared" si="11"/>
        <v>0</v>
      </c>
      <c r="O76" s="5"/>
    </row>
    <row r="77" spans="2:15" x14ac:dyDescent="0.35">
      <c r="B77" s="4">
        <v>22</v>
      </c>
      <c r="C77" s="5"/>
      <c r="D77" s="5"/>
      <c r="E77" s="5"/>
      <c r="F77" s="5"/>
      <c r="G77" s="5"/>
      <c r="H77" s="19">
        <f t="shared" si="6"/>
        <v>0</v>
      </c>
      <c r="I77" s="7">
        <f t="shared" si="7"/>
        <v>0</v>
      </c>
      <c r="J77" s="7">
        <f t="shared" si="8"/>
        <v>0</v>
      </c>
      <c r="K77" s="20"/>
      <c r="L77" s="7">
        <f t="shared" si="9"/>
        <v>0</v>
      </c>
      <c r="M77" s="21">
        <f t="shared" si="10"/>
        <v>0</v>
      </c>
      <c r="N77" s="7">
        <f t="shared" si="11"/>
        <v>0</v>
      </c>
      <c r="O77" s="5"/>
    </row>
    <row r="78" spans="2:15" x14ac:dyDescent="0.35">
      <c r="B78" s="4">
        <v>23</v>
      </c>
      <c r="C78" s="5"/>
      <c r="D78" s="5"/>
      <c r="E78" s="5"/>
      <c r="F78" s="5"/>
      <c r="G78" s="5"/>
      <c r="H78" s="19">
        <f t="shared" si="6"/>
        <v>0</v>
      </c>
      <c r="I78" s="7">
        <f t="shared" si="7"/>
        <v>0</v>
      </c>
      <c r="J78" s="7">
        <f t="shared" si="8"/>
        <v>0</v>
      </c>
      <c r="K78" s="20"/>
      <c r="L78" s="7">
        <f t="shared" si="9"/>
        <v>0</v>
      </c>
      <c r="M78" s="21">
        <f t="shared" si="10"/>
        <v>0</v>
      </c>
      <c r="N78" s="7">
        <f t="shared" si="11"/>
        <v>0</v>
      </c>
      <c r="O78" s="5"/>
    </row>
    <row r="79" spans="2:15" x14ac:dyDescent="0.35">
      <c r="B79" s="4">
        <v>24</v>
      </c>
      <c r="C79" s="5"/>
      <c r="D79" s="5"/>
      <c r="E79" s="5"/>
      <c r="F79" s="5"/>
      <c r="G79" s="5"/>
      <c r="H79" s="19">
        <f t="shared" si="6"/>
        <v>0</v>
      </c>
      <c r="I79" s="7">
        <f t="shared" si="7"/>
        <v>0</v>
      </c>
      <c r="J79" s="7">
        <f t="shared" si="8"/>
        <v>0</v>
      </c>
      <c r="K79" s="20"/>
      <c r="L79" s="7">
        <f t="shared" si="9"/>
        <v>0</v>
      </c>
      <c r="M79" s="21">
        <f t="shared" si="10"/>
        <v>0</v>
      </c>
      <c r="N79" s="7">
        <f t="shared" si="11"/>
        <v>0</v>
      </c>
      <c r="O79" s="5"/>
    </row>
    <row r="80" spans="2:15" x14ac:dyDescent="0.35">
      <c r="B80" s="4">
        <v>25</v>
      </c>
      <c r="C80" s="5"/>
      <c r="D80" s="5"/>
      <c r="E80" s="5"/>
      <c r="F80" s="5"/>
      <c r="G80" s="5"/>
      <c r="H80" s="19">
        <f t="shared" si="6"/>
        <v>0</v>
      </c>
      <c r="I80" s="7">
        <f t="shared" si="7"/>
        <v>0</v>
      </c>
      <c r="J80" s="7">
        <f t="shared" si="8"/>
        <v>0</v>
      </c>
      <c r="K80" s="20"/>
      <c r="L80" s="7">
        <f t="shared" si="9"/>
        <v>0</v>
      </c>
      <c r="M80" s="21">
        <f t="shared" si="10"/>
        <v>0</v>
      </c>
      <c r="N80" s="7">
        <f t="shared" si="11"/>
        <v>0</v>
      </c>
      <c r="O80" s="5"/>
    </row>
    <row r="81" spans="2:15" x14ac:dyDescent="0.35">
      <c r="B81" s="4">
        <v>26</v>
      </c>
      <c r="C81" s="5"/>
      <c r="D81" s="5"/>
      <c r="E81" s="5"/>
      <c r="F81" s="5"/>
      <c r="G81" s="5"/>
      <c r="H81" s="19">
        <f t="shared" si="6"/>
        <v>0</v>
      </c>
      <c r="I81" s="7">
        <f t="shared" si="7"/>
        <v>0</v>
      </c>
      <c r="J81" s="7">
        <f t="shared" si="8"/>
        <v>0</v>
      </c>
      <c r="K81" s="20"/>
      <c r="L81" s="7">
        <f t="shared" si="9"/>
        <v>0</v>
      </c>
      <c r="M81" s="21">
        <f t="shared" si="10"/>
        <v>0</v>
      </c>
      <c r="N81" s="7">
        <f t="shared" si="11"/>
        <v>0</v>
      </c>
      <c r="O81" s="5"/>
    </row>
    <row r="82" spans="2:15" x14ac:dyDescent="0.35">
      <c r="B82" s="4">
        <v>27</v>
      </c>
      <c r="C82" s="5"/>
      <c r="D82" s="5"/>
      <c r="E82" s="5"/>
      <c r="F82" s="5"/>
      <c r="G82" s="5"/>
      <c r="H82" s="19">
        <f t="shared" si="6"/>
        <v>0</v>
      </c>
      <c r="I82" s="7">
        <f t="shared" si="7"/>
        <v>0</v>
      </c>
      <c r="J82" s="7">
        <f t="shared" si="8"/>
        <v>0</v>
      </c>
      <c r="K82" s="20"/>
      <c r="L82" s="7">
        <f t="shared" si="9"/>
        <v>0</v>
      </c>
      <c r="M82" s="21">
        <f t="shared" si="10"/>
        <v>0</v>
      </c>
      <c r="N82" s="7">
        <f t="shared" si="11"/>
        <v>0</v>
      </c>
      <c r="O82" s="5"/>
    </row>
    <row r="83" spans="2:15" x14ac:dyDescent="0.35">
      <c r="B83" s="4">
        <v>28</v>
      </c>
      <c r="C83" s="5"/>
      <c r="D83" s="5"/>
      <c r="E83" s="5"/>
      <c r="F83" s="5"/>
      <c r="G83" s="5"/>
      <c r="H83" s="19">
        <f t="shared" si="6"/>
        <v>0</v>
      </c>
      <c r="I83" s="7">
        <f t="shared" si="7"/>
        <v>0</v>
      </c>
      <c r="J83" s="7">
        <f t="shared" si="8"/>
        <v>0</v>
      </c>
      <c r="K83" s="20"/>
      <c r="L83" s="7">
        <f t="shared" si="9"/>
        <v>0</v>
      </c>
      <c r="M83" s="21">
        <f t="shared" si="10"/>
        <v>0</v>
      </c>
      <c r="N83" s="7">
        <f t="shared" si="11"/>
        <v>0</v>
      </c>
      <c r="O83" s="5"/>
    </row>
    <row r="84" spans="2:15" x14ac:dyDescent="0.35">
      <c r="B84" s="4">
        <v>29</v>
      </c>
      <c r="C84" s="5"/>
      <c r="D84" s="5"/>
      <c r="E84" s="5"/>
      <c r="F84" s="5"/>
      <c r="G84" s="5"/>
      <c r="H84" s="19">
        <f t="shared" si="6"/>
        <v>0</v>
      </c>
      <c r="I84" s="7">
        <f t="shared" si="7"/>
        <v>0</v>
      </c>
      <c r="J84" s="7">
        <f t="shared" si="8"/>
        <v>0</v>
      </c>
      <c r="K84" s="20"/>
      <c r="L84" s="7">
        <f t="shared" si="9"/>
        <v>0</v>
      </c>
      <c r="M84" s="21">
        <f t="shared" si="10"/>
        <v>0</v>
      </c>
      <c r="N84" s="7">
        <f t="shared" si="11"/>
        <v>0</v>
      </c>
      <c r="O84" s="5"/>
    </row>
    <row r="85" spans="2:15" x14ac:dyDescent="0.35">
      <c r="B85" s="4">
        <v>30</v>
      </c>
      <c r="C85" s="5"/>
      <c r="D85" s="5"/>
      <c r="E85" s="5"/>
      <c r="F85" s="5"/>
      <c r="G85" s="5"/>
      <c r="H85" s="19">
        <f t="shared" si="6"/>
        <v>0</v>
      </c>
      <c r="I85" s="7">
        <f t="shared" si="7"/>
        <v>0</v>
      </c>
      <c r="J85" s="7">
        <f t="shared" si="8"/>
        <v>0</v>
      </c>
      <c r="K85" s="20"/>
      <c r="L85" s="7">
        <f t="shared" si="9"/>
        <v>0</v>
      </c>
      <c r="M85" s="21">
        <f t="shared" si="10"/>
        <v>0</v>
      </c>
      <c r="N85" s="7">
        <f t="shared" si="11"/>
        <v>0</v>
      </c>
      <c r="O85" s="5"/>
    </row>
    <row r="86" spans="2:15" x14ac:dyDescent="0.35">
      <c r="B86" s="4">
        <v>31</v>
      </c>
      <c r="C86" s="5"/>
      <c r="D86" s="5"/>
      <c r="E86" s="5"/>
      <c r="F86" s="5"/>
      <c r="G86" s="5"/>
      <c r="H86" s="19">
        <f t="shared" si="6"/>
        <v>0</v>
      </c>
      <c r="I86" s="7">
        <f t="shared" si="7"/>
        <v>0</v>
      </c>
      <c r="J86" s="7">
        <f t="shared" si="8"/>
        <v>0</v>
      </c>
      <c r="K86" s="20"/>
      <c r="L86" s="7">
        <f t="shared" si="9"/>
        <v>0</v>
      </c>
      <c r="M86" s="21">
        <f t="shared" si="10"/>
        <v>0</v>
      </c>
      <c r="N86" s="7">
        <f t="shared" si="11"/>
        <v>0</v>
      </c>
      <c r="O86" s="5"/>
    </row>
    <row r="87" spans="2:15" x14ac:dyDescent="0.35">
      <c r="B87" s="4">
        <v>32</v>
      </c>
      <c r="C87" s="5"/>
      <c r="D87" s="5"/>
      <c r="E87" s="5"/>
      <c r="F87" s="5"/>
      <c r="G87" s="5"/>
      <c r="H87" s="19">
        <f t="shared" si="6"/>
        <v>0</v>
      </c>
      <c r="I87" s="7">
        <f t="shared" si="7"/>
        <v>0</v>
      </c>
      <c r="J87" s="7">
        <f t="shared" si="8"/>
        <v>0</v>
      </c>
      <c r="K87" s="20"/>
      <c r="L87" s="7">
        <f t="shared" si="9"/>
        <v>0</v>
      </c>
      <c r="M87" s="21">
        <f t="shared" si="10"/>
        <v>0</v>
      </c>
      <c r="N87" s="7">
        <f t="shared" si="11"/>
        <v>0</v>
      </c>
      <c r="O87" s="5"/>
    </row>
    <row r="88" spans="2:15" x14ac:dyDescent="0.35">
      <c r="B88" s="4">
        <v>33</v>
      </c>
      <c r="C88" s="5"/>
      <c r="D88" s="5"/>
      <c r="E88" s="5"/>
      <c r="F88" s="5"/>
      <c r="G88" s="5"/>
      <c r="H88" s="19">
        <f t="shared" si="6"/>
        <v>0</v>
      </c>
      <c r="I88" s="7">
        <f t="shared" si="7"/>
        <v>0</v>
      </c>
      <c r="J88" s="7">
        <f t="shared" si="8"/>
        <v>0</v>
      </c>
      <c r="K88" s="20"/>
      <c r="L88" s="7">
        <f t="shared" si="9"/>
        <v>0</v>
      </c>
      <c r="M88" s="21">
        <f t="shared" si="10"/>
        <v>0</v>
      </c>
      <c r="N88" s="7">
        <f t="shared" si="11"/>
        <v>0</v>
      </c>
      <c r="O88" s="5"/>
    </row>
    <row r="89" spans="2:15" x14ac:dyDescent="0.35">
      <c r="B89" s="4">
        <v>34</v>
      </c>
      <c r="C89" s="5"/>
      <c r="D89" s="5"/>
      <c r="E89" s="5"/>
      <c r="F89" s="5"/>
      <c r="G89" s="5"/>
      <c r="H89" s="19">
        <f t="shared" si="6"/>
        <v>0</v>
      </c>
      <c r="I89" s="7">
        <f t="shared" si="7"/>
        <v>0</v>
      </c>
      <c r="J89" s="7">
        <f t="shared" si="8"/>
        <v>0</v>
      </c>
      <c r="K89" s="20"/>
      <c r="L89" s="7">
        <f t="shared" si="9"/>
        <v>0</v>
      </c>
      <c r="M89" s="21">
        <f t="shared" si="10"/>
        <v>0</v>
      </c>
      <c r="N89" s="7">
        <f t="shared" si="11"/>
        <v>0</v>
      </c>
      <c r="O89" s="5"/>
    </row>
    <row r="90" spans="2:15" x14ac:dyDescent="0.35">
      <c r="B90" s="4">
        <v>35</v>
      </c>
      <c r="C90" s="5"/>
      <c r="D90" s="5"/>
      <c r="E90" s="5"/>
      <c r="F90" s="5"/>
      <c r="G90" s="5"/>
      <c r="H90" s="19">
        <f t="shared" si="6"/>
        <v>0</v>
      </c>
      <c r="I90" s="7">
        <f t="shared" si="7"/>
        <v>0</v>
      </c>
      <c r="J90" s="7">
        <f t="shared" si="8"/>
        <v>0</v>
      </c>
      <c r="K90" s="20"/>
      <c r="L90" s="7">
        <f t="shared" si="9"/>
        <v>0</v>
      </c>
      <c r="M90" s="21">
        <f t="shared" si="10"/>
        <v>0</v>
      </c>
      <c r="N90" s="7">
        <f t="shared" si="11"/>
        <v>0</v>
      </c>
      <c r="O90" s="5"/>
    </row>
    <row r="91" spans="2:15" x14ac:dyDescent="0.35">
      <c r="B91" s="4">
        <v>36</v>
      </c>
      <c r="C91" s="5"/>
      <c r="D91" s="5"/>
      <c r="E91" s="5"/>
      <c r="F91" s="5"/>
      <c r="G91" s="5"/>
      <c r="H91" s="19">
        <f t="shared" si="6"/>
        <v>0</v>
      </c>
      <c r="I91" s="7">
        <f t="shared" si="7"/>
        <v>0</v>
      </c>
      <c r="J91" s="7">
        <f t="shared" si="8"/>
        <v>0</v>
      </c>
      <c r="K91" s="20"/>
      <c r="L91" s="7">
        <f t="shared" si="9"/>
        <v>0</v>
      </c>
      <c r="M91" s="21">
        <f t="shared" si="10"/>
        <v>0</v>
      </c>
      <c r="N91" s="7">
        <f t="shared" si="11"/>
        <v>0</v>
      </c>
      <c r="O91" s="5"/>
    </row>
    <row r="92" spans="2:15" x14ac:dyDescent="0.35">
      <c r="B92" s="4">
        <v>37</v>
      </c>
      <c r="C92" s="5"/>
      <c r="D92" s="5"/>
      <c r="E92" s="5"/>
      <c r="F92" s="5"/>
      <c r="G92" s="5"/>
      <c r="H92" s="19">
        <f t="shared" si="6"/>
        <v>0</v>
      </c>
      <c r="I92" s="7">
        <f t="shared" si="7"/>
        <v>0</v>
      </c>
      <c r="J92" s="7">
        <f t="shared" si="8"/>
        <v>0</v>
      </c>
      <c r="K92" s="20"/>
      <c r="L92" s="7">
        <f t="shared" si="9"/>
        <v>0</v>
      </c>
      <c r="M92" s="21">
        <f t="shared" si="10"/>
        <v>0</v>
      </c>
      <c r="N92" s="7">
        <f t="shared" si="11"/>
        <v>0</v>
      </c>
      <c r="O92" s="5"/>
    </row>
    <row r="93" spans="2:15" x14ac:dyDescent="0.35">
      <c r="B93" s="4">
        <v>38</v>
      </c>
      <c r="C93" s="5"/>
      <c r="D93" s="5"/>
      <c r="E93" s="5"/>
      <c r="F93" s="5"/>
      <c r="G93" s="5"/>
      <c r="H93" s="19">
        <f t="shared" si="6"/>
        <v>0</v>
      </c>
      <c r="I93" s="7">
        <f t="shared" si="7"/>
        <v>0</v>
      </c>
      <c r="J93" s="7">
        <f t="shared" si="8"/>
        <v>0</v>
      </c>
      <c r="K93" s="20"/>
      <c r="L93" s="7">
        <f t="shared" si="9"/>
        <v>0</v>
      </c>
      <c r="M93" s="21">
        <f t="shared" si="10"/>
        <v>0</v>
      </c>
      <c r="N93" s="7">
        <f t="shared" si="11"/>
        <v>0</v>
      </c>
      <c r="O93" s="5"/>
    </row>
    <row r="94" spans="2:15" x14ac:dyDescent="0.35">
      <c r="B94" s="4">
        <v>39</v>
      </c>
      <c r="C94" s="5"/>
      <c r="D94" s="5"/>
      <c r="E94" s="5"/>
      <c r="F94" s="5"/>
      <c r="G94" s="5"/>
      <c r="H94" s="19">
        <f t="shared" si="6"/>
        <v>0</v>
      </c>
      <c r="I94" s="7">
        <f t="shared" si="7"/>
        <v>0</v>
      </c>
      <c r="J94" s="7">
        <f t="shared" si="8"/>
        <v>0</v>
      </c>
      <c r="K94" s="20"/>
      <c r="L94" s="7">
        <f t="shared" si="9"/>
        <v>0</v>
      </c>
      <c r="M94" s="21">
        <f t="shared" si="10"/>
        <v>0</v>
      </c>
      <c r="N94" s="7">
        <f t="shared" si="11"/>
        <v>0</v>
      </c>
      <c r="O94" s="5"/>
    </row>
    <row r="95" spans="2:15" x14ac:dyDescent="0.35">
      <c r="B95" s="4">
        <v>40</v>
      </c>
      <c r="C95" s="5"/>
      <c r="D95" s="5"/>
      <c r="E95" s="5"/>
      <c r="F95" s="5"/>
      <c r="G95" s="5"/>
      <c r="H95" s="19">
        <f t="shared" si="6"/>
        <v>0</v>
      </c>
      <c r="I95" s="7">
        <f t="shared" si="7"/>
        <v>0</v>
      </c>
      <c r="J95" s="7">
        <f t="shared" si="8"/>
        <v>0</v>
      </c>
      <c r="K95" s="20"/>
      <c r="L95" s="7">
        <f t="shared" si="9"/>
        <v>0</v>
      </c>
      <c r="M95" s="21">
        <f t="shared" si="10"/>
        <v>0</v>
      </c>
      <c r="N95" s="7">
        <f t="shared" si="11"/>
        <v>0</v>
      </c>
      <c r="O95" s="5"/>
    </row>
    <row r="96" spans="2:15" s="12" customFormat="1" x14ac:dyDescent="0.35">
      <c r="B96" s="22"/>
      <c r="C96" s="22"/>
      <c r="D96" s="22" t="s">
        <v>65</v>
      </c>
      <c r="E96" s="22">
        <f>SUM(E56:E95)</f>
        <v>0</v>
      </c>
      <c r="F96" s="22">
        <f>SUM(F56:F95)</f>
        <v>0</v>
      </c>
      <c r="G96" s="22">
        <f>SUM(G56:G95)</f>
        <v>0</v>
      </c>
      <c r="H96" s="23">
        <f>SUM(H56:H95)</f>
        <v>0</v>
      </c>
      <c r="I96" s="22"/>
      <c r="J96" s="7">
        <f>ROUND(SUM(J56:J95),2)</f>
        <v>0</v>
      </c>
      <c r="K96" s="7">
        <f>ROUND(SUM(K56:K95),2)</f>
        <v>0</v>
      </c>
      <c r="L96" s="7">
        <f>ROUND(SUM(L56:L95),2)</f>
        <v>0</v>
      </c>
      <c r="M96" s="7">
        <f>SUM(M56:M95)</f>
        <v>0</v>
      </c>
      <c r="N96" s="7">
        <f>SUM(N56:N95)</f>
        <v>0</v>
      </c>
      <c r="O96" s="22"/>
    </row>
    <row r="97" spans="1:15" hidden="1" x14ac:dyDescent="0.35">
      <c r="A97" s="12"/>
      <c r="B97" s="22"/>
      <c r="C97" s="22"/>
      <c r="D97" s="22" t="s">
        <v>74</v>
      </c>
      <c r="E97" s="22"/>
      <c r="F97" s="22"/>
      <c r="G97" s="22"/>
      <c r="H97" s="23"/>
      <c r="I97" s="22"/>
      <c r="J97" s="24">
        <f>ROUND(N96,2)</f>
        <v>0</v>
      </c>
      <c r="K97" s="24"/>
      <c r="L97" s="24"/>
      <c r="M97" s="24"/>
      <c r="N97" s="24"/>
      <c r="O97" s="22"/>
    </row>
    <row r="98" spans="1:15" hidden="1" x14ac:dyDescent="0.35">
      <c r="B98" s="4"/>
      <c r="C98" s="4"/>
      <c r="D98" s="22" t="s">
        <v>31</v>
      </c>
      <c r="E98" s="4"/>
      <c r="F98" s="4"/>
      <c r="G98" s="4"/>
      <c r="H98" s="25"/>
      <c r="I98" s="4"/>
      <c r="J98" s="26" t="e">
        <f>J97/(J96+J97)</f>
        <v>#DIV/0!</v>
      </c>
      <c r="K98" s="26"/>
      <c r="L98" s="26"/>
      <c r="M98" s="26"/>
      <c r="N98" s="26"/>
      <c r="O98" s="4"/>
    </row>
    <row r="100" spans="1:15" ht="15.5" x14ac:dyDescent="0.35">
      <c r="B100" s="2"/>
      <c r="C100" s="2"/>
      <c r="D100" s="12" t="s">
        <v>33</v>
      </c>
    </row>
    <row r="101" spans="1:15" s="16" customFormat="1" ht="89.25" customHeight="1" x14ac:dyDescent="0.35">
      <c r="B101" s="14" t="s">
        <v>26</v>
      </c>
      <c r="C101" s="14" t="s">
        <v>71</v>
      </c>
      <c r="D101" s="14" t="s">
        <v>43</v>
      </c>
      <c r="E101" s="14" t="s">
        <v>44</v>
      </c>
      <c r="F101" s="14" t="s">
        <v>5</v>
      </c>
      <c r="G101" s="14" t="s">
        <v>72</v>
      </c>
      <c r="H101" s="15" t="s">
        <v>46</v>
      </c>
      <c r="I101" s="14" t="s">
        <v>47</v>
      </c>
      <c r="J101" s="14" t="s">
        <v>48</v>
      </c>
      <c r="K101" s="14" t="s">
        <v>49</v>
      </c>
      <c r="L101" s="14" t="s">
        <v>50</v>
      </c>
      <c r="M101" s="14"/>
      <c r="N101" s="14" t="s">
        <v>51</v>
      </c>
      <c r="O101" s="14" t="s">
        <v>73</v>
      </c>
    </row>
    <row r="102" spans="1:15" x14ac:dyDescent="0.35">
      <c r="B102" s="4">
        <v>1</v>
      </c>
      <c r="C102" s="5"/>
      <c r="D102" s="18"/>
      <c r="E102" s="5"/>
      <c r="F102" s="5"/>
      <c r="G102" s="5"/>
      <c r="H102" s="19">
        <f t="shared" ref="H102:H141" si="12">F102*G102</f>
        <v>0</v>
      </c>
      <c r="I102" s="7">
        <f t="shared" ref="I102:I141" si="13">IF(ISNA(VLOOKUP(C102,$U$6:$V$16,2,0)),0,VLOOKUP(C102,$U$6:$V$16,2,0))</f>
        <v>0</v>
      </c>
      <c r="J102" s="7">
        <f t="shared" ref="J102:J141" si="14">G102*I102</f>
        <v>0</v>
      </c>
      <c r="K102" s="20"/>
      <c r="L102" s="7">
        <f t="shared" ref="L102:L141" si="15">J102+K102</f>
        <v>0</v>
      </c>
      <c r="M102" s="21">
        <f t="shared" ref="M102:M141" si="16">IF(OR(C102="l6",C102="l7",C102="l8",C102="l9"),G102,0)</f>
        <v>0</v>
      </c>
      <c r="N102" s="7">
        <f t="shared" ref="N102:N141" si="17">IF(OR(C102="l6",C102="l7",C102="l8",C102="l9"),J102,0)</f>
        <v>0</v>
      </c>
      <c r="O102" s="5"/>
    </row>
    <row r="103" spans="1:15" x14ac:dyDescent="0.35">
      <c r="B103" s="4">
        <v>2</v>
      </c>
      <c r="C103" s="5"/>
      <c r="D103" s="18"/>
      <c r="E103" s="5"/>
      <c r="F103" s="5"/>
      <c r="G103" s="5"/>
      <c r="H103" s="19">
        <f t="shared" si="12"/>
        <v>0</v>
      </c>
      <c r="I103" s="7">
        <f t="shared" si="13"/>
        <v>0</v>
      </c>
      <c r="J103" s="7">
        <f t="shared" si="14"/>
        <v>0</v>
      </c>
      <c r="K103" s="20"/>
      <c r="L103" s="7">
        <f t="shared" si="15"/>
        <v>0</v>
      </c>
      <c r="M103" s="21">
        <f t="shared" si="16"/>
        <v>0</v>
      </c>
      <c r="N103" s="7">
        <f t="shared" si="17"/>
        <v>0</v>
      </c>
      <c r="O103" s="5"/>
    </row>
    <row r="104" spans="1:15" x14ac:dyDescent="0.35">
      <c r="B104" s="4">
        <v>3</v>
      </c>
      <c r="C104" s="5"/>
      <c r="D104" s="18"/>
      <c r="E104" s="5"/>
      <c r="F104" s="5"/>
      <c r="G104" s="5"/>
      <c r="H104" s="19">
        <f t="shared" si="12"/>
        <v>0</v>
      </c>
      <c r="I104" s="7">
        <f t="shared" si="13"/>
        <v>0</v>
      </c>
      <c r="J104" s="7">
        <f t="shared" si="14"/>
        <v>0</v>
      </c>
      <c r="K104" s="20"/>
      <c r="L104" s="7">
        <f t="shared" si="15"/>
        <v>0</v>
      </c>
      <c r="M104" s="21">
        <f t="shared" si="16"/>
        <v>0</v>
      </c>
      <c r="N104" s="7">
        <f t="shared" si="17"/>
        <v>0</v>
      </c>
      <c r="O104" s="5"/>
    </row>
    <row r="105" spans="1:15" x14ac:dyDescent="0.35">
      <c r="B105" s="4">
        <v>4</v>
      </c>
      <c r="C105" s="5"/>
      <c r="D105" s="18"/>
      <c r="E105" s="5"/>
      <c r="F105" s="5"/>
      <c r="G105" s="5"/>
      <c r="H105" s="19">
        <f t="shared" si="12"/>
        <v>0</v>
      </c>
      <c r="I105" s="7">
        <f t="shared" si="13"/>
        <v>0</v>
      </c>
      <c r="J105" s="7">
        <f t="shared" si="14"/>
        <v>0</v>
      </c>
      <c r="K105" s="20"/>
      <c r="L105" s="7">
        <f t="shared" si="15"/>
        <v>0</v>
      </c>
      <c r="M105" s="21">
        <f t="shared" si="16"/>
        <v>0</v>
      </c>
      <c r="N105" s="7">
        <f t="shared" si="17"/>
        <v>0</v>
      </c>
      <c r="O105" s="5"/>
    </row>
    <row r="106" spans="1:15" x14ac:dyDescent="0.35">
      <c r="B106" s="4">
        <v>5</v>
      </c>
      <c r="C106" s="5"/>
      <c r="D106" s="5"/>
      <c r="E106" s="5"/>
      <c r="F106" s="5"/>
      <c r="G106" s="5"/>
      <c r="H106" s="19">
        <f t="shared" si="12"/>
        <v>0</v>
      </c>
      <c r="I106" s="7">
        <f t="shared" si="13"/>
        <v>0</v>
      </c>
      <c r="J106" s="7">
        <f t="shared" si="14"/>
        <v>0</v>
      </c>
      <c r="K106" s="20"/>
      <c r="L106" s="7">
        <f t="shared" si="15"/>
        <v>0</v>
      </c>
      <c r="M106" s="21">
        <f t="shared" si="16"/>
        <v>0</v>
      </c>
      <c r="N106" s="7">
        <f t="shared" si="17"/>
        <v>0</v>
      </c>
      <c r="O106" s="5"/>
    </row>
    <row r="107" spans="1:15" x14ac:dyDescent="0.35">
      <c r="B107" s="4">
        <v>6</v>
      </c>
      <c r="C107" s="5"/>
      <c r="D107" s="5"/>
      <c r="E107" s="5"/>
      <c r="F107" s="5"/>
      <c r="G107" s="5"/>
      <c r="H107" s="19">
        <f t="shared" si="12"/>
        <v>0</v>
      </c>
      <c r="I107" s="7">
        <f t="shared" si="13"/>
        <v>0</v>
      </c>
      <c r="J107" s="7">
        <f t="shared" si="14"/>
        <v>0</v>
      </c>
      <c r="K107" s="20"/>
      <c r="L107" s="7">
        <f t="shared" si="15"/>
        <v>0</v>
      </c>
      <c r="M107" s="21">
        <f t="shared" si="16"/>
        <v>0</v>
      </c>
      <c r="N107" s="7">
        <f t="shared" si="17"/>
        <v>0</v>
      </c>
      <c r="O107" s="5"/>
    </row>
    <row r="108" spans="1:15" x14ac:dyDescent="0.35">
      <c r="B108" s="4">
        <v>7</v>
      </c>
      <c r="C108" s="5"/>
      <c r="D108" s="5"/>
      <c r="E108" s="5"/>
      <c r="F108" s="5"/>
      <c r="G108" s="5"/>
      <c r="H108" s="19">
        <f t="shared" si="12"/>
        <v>0</v>
      </c>
      <c r="I108" s="7">
        <f t="shared" si="13"/>
        <v>0</v>
      </c>
      <c r="J108" s="7">
        <f t="shared" si="14"/>
        <v>0</v>
      </c>
      <c r="K108" s="20"/>
      <c r="L108" s="7">
        <f t="shared" si="15"/>
        <v>0</v>
      </c>
      <c r="M108" s="21">
        <f t="shared" si="16"/>
        <v>0</v>
      </c>
      <c r="N108" s="7">
        <f t="shared" si="17"/>
        <v>0</v>
      </c>
      <c r="O108" s="5"/>
    </row>
    <row r="109" spans="1:15" x14ac:dyDescent="0.35">
      <c r="B109" s="4">
        <v>8</v>
      </c>
      <c r="C109" s="5"/>
      <c r="D109" s="5"/>
      <c r="E109" s="5"/>
      <c r="F109" s="5"/>
      <c r="G109" s="5"/>
      <c r="H109" s="19">
        <f t="shared" si="12"/>
        <v>0</v>
      </c>
      <c r="I109" s="7">
        <f t="shared" si="13"/>
        <v>0</v>
      </c>
      <c r="J109" s="7">
        <f t="shared" si="14"/>
        <v>0</v>
      </c>
      <c r="K109" s="20"/>
      <c r="L109" s="7">
        <f t="shared" si="15"/>
        <v>0</v>
      </c>
      <c r="M109" s="21">
        <f t="shared" si="16"/>
        <v>0</v>
      </c>
      <c r="N109" s="7">
        <f t="shared" si="17"/>
        <v>0</v>
      </c>
      <c r="O109" s="5"/>
    </row>
    <row r="110" spans="1:15" x14ac:dyDescent="0.35">
      <c r="B110" s="4">
        <v>9</v>
      </c>
      <c r="C110" s="5"/>
      <c r="D110" s="5"/>
      <c r="E110" s="5"/>
      <c r="F110" s="5"/>
      <c r="G110" s="5"/>
      <c r="H110" s="19">
        <f t="shared" si="12"/>
        <v>0</v>
      </c>
      <c r="I110" s="7">
        <f t="shared" si="13"/>
        <v>0</v>
      </c>
      <c r="J110" s="7">
        <f t="shared" si="14"/>
        <v>0</v>
      </c>
      <c r="K110" s="20"/>
      <c r="L110" s="7">
        <f t="shared" si="15"/>
        <v>0</v>
      </c>
      <c r="M110" s="21">
        <f t="shared" si="16"/>
        <v>0</v>
      </c>
      <c r="N110" s="7">
        <f t="shared" si="17"/>
        <v>0</v>
      </c>
      <c r="O110" s="5"/>
    </row>
    <row r="111" spans="1:15" x14ac:dyDescent="0.35">
      <c r="B111" s="4">
        <v>10</v>
      </c>
      <c r="C111" s="5"/>
      <c r="D111" s="5"/>
      <c r="E111" s="5"/>
      <c r="F111" s="5"/>
      <c r="G111" s="5"/>
      <c r="H111" s="19">
        <f t="shared" si="12"/>
        <v>0</v>
      </c>
      <c r="I111" s="7">
        <f t="shared" si="13"/>
        <v>0</v>
      </c>
      <c r="J111" s="7">
        <f t="shared" si="14"/>
        <v>0</v>
      </c>
      <c r="K111" s="20"/>
      <c r="L111" s="7">
        <f t="shared" si="15"/>
        <v>0</v>
      </c>
      <c r="M111" s="21">
        <f t="shared" si="16"/>
        <v>0</v>
      </c>
      <c r="N111" s="7">
        <f t="shared" si="17"/>
        <v>0</v>
      </c>
      <c r="O111" s="5"/>
    </row>
    <row r="112" spans="1:15" x14ac:dyDescent="0.35">
      <c r="B112" s="4">
        <v>11</v>
      </c>
      <c r="C112" s="5"/>
      <c r="D112" s="5"/>
      <c r="E112" s="5"/>
      <c r="F112" s="5"/>
      <c r="G112" s="5"/>
      <c r="H112" s="19">
        <f t="shared" si="12"/>
        <v>0</v>
      </c>
      <c r="I112" s="7">
        <f t="shared" si="13"/>
        <v>0</v>
      </c>
      <c r="J112" s="7">
        <f t="shared" si="14"/>
        <v>0</v>
      </c>
      <c r="K112" s="20"/>
      <c r="L112" s="7">
        <f t="shared" si="15"/>
        <v>0</v>
      </c>
      <c r="M112" s="21">
        <f t="shared" si="16"/>
        <v>0</v>
      </c>
      <c r="N112" s="7">
        <f t="shared" si="17"/>
        <v>0</v>
      </c>
      <c r="O112" s="5"/>
    </row>
    <row r="113" spans="2:15" x14ac:dyDescent="0.35">
      <c r="B113" s="4">
        <v>12</v>
      </c>
      <c r="C113" s="5"/>
      <c r="D113" s="5"/>
      <c r="E113" s="5"/>
      <c r="F113" s="5"/>
      <c r="G113" s="5"/>
      <c r="H113" s="19">
        <f t="shared" si="12"/>
        <v>0</v>
      </c>
      <c r="I113" s="7">
        <f t="shared" si="13"/>
        <v>0</v>
      </c>
      <c r="J113" s="7">
        <f t="shared" si="14"/>
        <v>0</v>
      </c>
      <c r="K113" s="20"/>
      <c r="L113" s="7">
        <f t="shared" si="15"/>
        <v>0</v>
      </c>
      <c r="M113" s="21">
        <f t="shared" si="16"/>
        <v>0</v>
      </c>
      <c r="N113" s="7">
        <f t="shared" si="17"/>
        <v>0</v>
      </c>
      <c r="O113" s="5"/>
    </row>
    <row r="114" spans="2:15" x14ac:dyDescent="0.35">
      <c r="B114" s="4">
        <v>13</v>
      </c>
      <c r="C114" s="5"/>
      <c r="D114" s="5"/>
      <c r="E114" s="5"/>
      <c r="F114" s="5"/>
      <c r="G114" s="5"/>
      <c r="H114" s="19">
        <f t="shared" si="12"/>
        <v>0</v>
      </c>
      <c r="I114" s="7">
        <f t="shared" si="13"/>
        <v>0</v>
      </c>
      <c r="J114" s="7">
        <f t="shared" si="14"/>
        <v>0</v>
      </c>
      <c r="K114" s="20"/>
      <c r="L114" s="7">
        <f t="shared" si="15"/>
        <v>0</v>
      </c>
      <c r="M114" s="21">
        <f t="shared" si="16"/>
        <v>0</v>
      </c>
      <c r="N114" s="7">
        <f t="shared" si="17"/>
        <v>0</v>
      </c>
      <c r="O114" s="5"/>
    </row>
    <row r="115" spans="2:15" x14ac:dyDescent="0.35">
      <c r="B115" s="4">
        <v>14</v>
      </c>
      <c r="C115" s="5"/>
      <c r="D115" s="5"/>
      <c r="E115" s="5"/>
      <c r="F115" s="5"/>
      <c r="G115" s="5"/>
      <c r="H115" s="19">
        <f t="shared" si="12"/>
        <v>0</v>
      </c>
      <c r="I115" s="7">
        <f t="shared" si="13"/>
        <v>0</v>
      </c>
      <c r="J115" s="7">
        <f t="shared" si="14"/>
        <v>0</v>
      </c>
      <c r="K115" s="20"/>
      <c r="L115" s="7">
        <f t="shared" si="15"/>
        <v>0</v>
      </c>
      <c r="M115" s="21">
        <f t="shared" si="16"/>
        <v>0</v>
      </c>
      <c r="N115" s="7">
        <f t="shared" si="17"/>
        <v>0</v>
      </c>
      <c r="O115" s="5"/>
    </row>
    <row r="116" spans="2:15" x14ac:dyDescent="0.35">
      <c r="B116" s="4">
        <v>15</v>
      </c>
      <c r="C116" s="5"/>
      <c r="D116" s="5"/>
      <c r="E116" s="5"/>
      <c r="F116" s="5"/>
      <c r="G116" s="5"/>
      <c r="H116" s="19">
        <f t="shared" si="12"/>
        <v>0</v>
      </c>
      <c r="I116" s="7">
        <f t="shared" si="13"/>
        <v>0</v>
      </c>
      <c r="J116" s="7">
        <f t="shared" si="14"/>
        <v>0</v>
      </c>
      <c r="K116" s="20"/>
      <c r="L116" s="7">
        <f t="shared" si="15"/>
        <v>0</v>
      </c>
      <c r="M116" s="21">
        <f t="shared" si="16"/>
        <v>0</v>
      </c>
      <c r="N116" s="7">
        <f t="shared" si="17"/>
        <v>0</v>
      </c>
      <c r="O116" s="5"/>
    </row>
    <row r="117" spans="2:15" x14ac:dyDescent="0.35">
      <c r="B117" s="4">
        <v>16</v>
      </c>
      <c r="C117" s="5"/>
      <c r="D117" s="5"/>
      <c r="E117" s="5"/>
      <c r="F117" s="5"/>
      <c r="G117" s="5"/>
      <c r="H117" s="19">
        <f t="shared" si="12"/>
        <v>0</v>
      </c>
      <c r="I117" s="7">
        <f t="shared" si="13"/>
        <v>0</v>
      </c>
      <c r="J117" s="7">
        <f t="shared" si="14"/>
        <v>0</v>
      </c>
      <c r="K117" s="20"/>
      <c r="L117" s="7">
        <f t="shared" si="15"/>
        <v>0</v>
      </c>
      <c r="M117" s="21">
        <f t="shared" si="16"/>
        <v>0</v>
      </c>
      <c r="N117" s="7">
        <f t="shared" si="17"/>
        <v>0</v>
      </c>
      <c r="O117" s="5"/>
    </row>
    <row r="118" spans="2:15" x14ac:dyDescent="0.35">
      <c r="B118" s="4">
        <v>17</v>
      </c>
      <c r="C118" s="5"/>
      <c r="D118" s="5"/>
      <c r="E118" s="5"/>
      <c r="F118" s="5"/>
      <c r="G118" s="5"/>
      <c r="H118" s="19">
        <f t="shared" si="12"/>
        <v>0</v>
      </c>
      <c r="I118" s="7">
        <f t="shared" si="13"/>
        <v>0</v>
      </c>
      <c r="J118" s="7">
        <f t="shared" si="14"/>
        <v>0</v>
      </c>
      <c r="K118" s="20"/>
      <c r="L118" s="7">
        <f t="shared" si="15"/>
        <v>0</v>
      </c>
      <c r="M118" s="21">
        <f t="shared" si="16"/>
        <v>0</v>
      </c>
      <c r="N118" s="7">
        <f t="shared" si="17"/>
        <v>0</v>
      </c>
      <c r="O118" s="5"/>
    </row>
    <row r="119" spans="2:15" x14ac:dyDescent="0.35">
      <c r="B119" s="4">
        <v>18</v>
      </c>
      <c r="C119" s="5"/>
      <c r="D119" s="5"/>
      <c r="E119" s="5"/>
      <c r="F119" s="5"/>
      <c r="G119" s="5"/>
      <c r="H119" s="19">
        <f t="shared" si="12"/>
        <v>0</v>
      </c>
      <c r="I119" s="7">
        <f t="shared" si="13"/>
        <v>0</v>
      </c>
      <c r="J119" s="7">
        <f t="shared" si="14"/>
        <v>0</v>
      </c>
      <c r="K119" s="20"/>
      <c r="L119" s="7">
        <f t="shared" si="15"/>
        <v>0</v>
      </c>
      <c r="M119" s="21">
        <f t="shared" si="16"/>
        <v>0</v>
      </c>
      <c r="N119" s="7">
        <f t="shared" si="17"/>
        <v>0</v>
      </c>
      <c r="O119" s="5"/>
    </row>
    <row r="120" spans="2:15" x14ac:dyDescent="0.35">
      <c r="B120" s="4">
        <v>19</v>
      </c>
      <c r="C120" s="5"/>
      <c r="D120" s="5"/>
      <c r="E120" s="5"/>
      <c r="F120" s="5"/>
      <c r="G120" s="5"/>
      <c r="H120" s="19">
        <f t="shared" si="12"/>
        <v>0</v>
      </c>
      <c r="I120" s="7">
        <f t="shared" si="13"/>
        <v>0</v>
      </c>
      <c r="J120" s="7">
        <f t="shared" si="14"/>
        <v>0</v>
      </c>
      <c r="K120" s="20"/>
      <c r="L120" s="7">
        <f t="shared" si="15"/>
        <v>0</v>
      </c>
      <c r="M120" s="21">
        <f t="shared" si="16"/>
        <v>0</v>
      </c>
      <c r="N120" s="7">
        <f t="shared" si="17"/>
        <v>0</v>
      </c>
      <c r="O120" s="5"/>
    </row>
    <row r="121" spans="2:15" x14ac:dyDescent="0.35">
      <c r="B121" s="4">
        <v>20</v>
      </c>
      <c r="C121" s="5"/>
      <c r="D121" s="5"/>
      <c r="E121" s="5"/>
      <c r="F121" s="5"/>
      <c r="G121" s="5"/>
      <c r="H121" s="19">
        <f t="shared" si="12"/>
        <v>0</v>
      </c>
      <c r="I121" s="7">
        <f t="shared" si="13"/>
        <v>0</v>
      </c>
      <c r="J121" s="7">
        <f t="shared" si="14"/>
        <v>0</v>
      </c>
      <c r="K121" s="20"/>
      <c r="L121" s="7">
        <f t="shared" si="15"/>
        <v>0</v>
      </c>
      <c r="M121" s="21">
        <f t="shared" si="16"/>
        <v>0</v>
      </c>
      <c r="N121" s="7">
        <f t="shared" si="17"/>
        <v>0</v>
      </c>
      <c r="O121" s="5"/>
    </row>
    <row r="122" spans="2:15" x14ac:dyDescent="0.35">
      <c r="B122" s="4">
        <v>21</v>
      </c>
      <c r="C122" s="5"/>
      <c r="D122" s="5"/>
      <c r="E122" s="5"/>
      <c r="F122" s="5"/>
      <c r="G122" s="5"/>
      <c r="H122" s="19">
        <f t="shared" si="12"/>
        <v>0</v>
      </c>
      <c r="I122" s="7">
        <f t="shared" si="13"/>
        <v>0</v>
      </c>
      <c r="J122" s="7">
        <f t="shared" si="14"/>
        <v>0</v>
      </c>
      <c r="K122" s="20"/>
      <c r="L122" s="7">
        <f t="shared" si="15"/>
        <v>0</v>
      </c>
      <c r="M122" s="21">
        <f t="shared" si="16"/>
        <v>0</v>
      </c>
      <c r="N122" s="7">
        <f t="shared" si="17"/>
        <v>0</v>
      </c>
      <c r="O122" s="5"/>
    </row>
    <row r="123" spans="2:15" x14ac:dyDescent="0.35">
      <c r="B123" s="4">
        <v>22</v>
      </c>
      <c r="C123" s="5"/>
      <c r="D123" s="5"/>
      <c r="E123" s="5"/>
      <c r="F123" s="5"/>
      <c r="G123" s="5"/>
      <c r="H123" s="19">
        <f t="shared" si="12"/>
        <v>0</v>
      </c>
      <c r="I123" s="7">
        <f t="shared" si="13"/>
        <v>0</v>
      </c>
      <c r="J123" s="7">
        <f t="shared" si="14"/>
        <v>0</v>
      </c>
      <c r="K123" s="20"/>
      <c r="L123" s="7">
        <f t="shared" si="15"/>
        <v>0</v>
      </c>
      <c r="M123" s="21">
        <f t="shared" si="16"/>
        <v>0</v>
      </c>
      <c r="N123" s="7">
        <f t="shared" si="17"/>
        <v>0</v>
      </c>
      <c r="O123" s="5"/>
    </row>
    <row r="124" spans="2:15" x14ac:dyDescent="0.35">
      <c r="B124" s="4">
        <v>23</v>
      </c>
      <c r="C124" s="5"/>
      <c r="D124" s="5"/>
      <c r="E124" s="5"/>
      <c r="F124" s="5"/>
      <c r="G124" s="5"/>
      <c r="H124" s="19">
        <f t="shared" si="12"/>
        <v>0</v>
      </c>
      <c r="I124" s="7">
        <f t="shared" si="13"/>
        <v>0</v>
      </c>
      <c r="J124" s="7">
        <f t="shared" si="14"/>
        <v>0</v>
      </c>
      <c r="K124" s="20"/>
      <c r="L124" s="7">
        <f t="shared" si="15"/>
        <v>0</v>
      </c>
      <c r="M124" s="21">
        <f t="shared" si="16"/>
        <v>0</v>
      </c>
      <c r="N124" s="7">
        <f t="shared" si="17"/>
        <v>0</v>
      </c>
      <c r="O124" s="5"/>
    </row>
    <row r="125" spans="2:15" x14ac:dyDescent="0.35">
      <c r="B125" s="4">
        <v>24</v>
      </c>
      <c r="C125" s="5"/>
      <c r="D125" s="5"/>
      <c r="E125" s="5"/>
      <c r="F125" s="5"/>
      <c r="G125" s="5"/>
      <c r="H125" s="19">
        <f t="shared" si="12"/>
        <v>0</v>
      </c>
      <c r="I125" s="7">
        <f t="shared" si="13"/>
        <v>0</v>
      </c>
      <c r="J125" s="7">
        <f t="shared" si="14"/>
        <v>0</v>
      </c>
      <c r="K125" s="20"/>
      <c r="L125" s="7">
        <f t="shared" si="15"/>
        <v>0</v>
      </c>
      <c r="M125" s="21">
        <f t="shared" si="16"/>
        <v>0</v>
      </c>
      <c r="N125" s="7">
        <f t="shared" si="17"/>
        <v>0</v>
      </c>
      <c r="O125" s="5"/>
    </row>
    <row r="126" spans="2:15" x14ac:dyDescent="0.35">
      <c r="B126" s="4">
        <v>25</v>
      </c>
      <c r="C126" s="5"/>
      <c r="D126" s="5"/>
      <c r="E126" s="5"/>
      <c r="F126" s="5"/>
      <c r="G126" s="5"/>
      <c r="H126" s="19">
        <f t="shared" si="12"/>
        <v>0</v>
      </c>
      <c r="I126" s="7">
        <f t="shared" si="13"/>
        <v>0</v>
      </c>
      <c r="J126" s="7">
        <f t="shared" si="14"/>
        <v>0</v>
      </c>
      <c r="K126" s="20"/>
      <c r="L126" s="7">
        <f t="shared" si="15"/>
        <v>0</v>
      </c>
      <c r="M126" s="21">
        <f t="shared" si="16"/>
        <v>0</v>
      </c>
      <c r="N126" s="7">
        <f t="shared" si="17"/>
        <v>0</v>
      </c>
      <c r="O126" s="5"/>
    </row>
    <row r="127" spans="2:15" x14ac:dyDescent="0.35">
      <c r="B127" s="4">
        <v>26</v>
      </c>
      <c r="C127" s="5"/>
      <c r="D127" s="5"/>
      <c r="E127" s="5"/>
      <c r="F127" s="5"/>
      <c r="G127" s="5"/>
      <c r="H127" s="19">
        <f t="shared" si="12"/>
        <v>0</v>
      </c>
      <c r="I127" s="7">
        <f t="shared" si="13"/>
        <v>0</v>
      </c>
      <c r="J127" s="7">
        <f t="shared" si="14"/>
        <v>0</v>
      </c>
      <c r="K127" s="20"/>
      <c r="L127" s="7">
        <f t="shared" si="15"/>
        <v>0</v>
      </c>
      <c r="M127" s="21">
        <f t="shared" si="16"/>
        <v>0</v>
      </c>
      <c r="N127" s="7">
        <f t="shared" si="17"/>
        <v>0</v>
      </c>
      <c r="O127" s="5"/>
    </row>
    <row r="128" spans="2:15" x14ac:dyDescent="0.35">
      <c r="B128" s="4">
        <v>27</v>
      </c>
      <c r="C128" s="5"/>
      <c r="D128" s="5"/>
      <c r="E128" s="5"/>
      <c r="F128" s="5"/>
      <c r="G128" s="5"/>
      <c r="H128" s="19">
        <f t="shared" si="12"/>
        <v>0</v>
      </c>
      <c r="I128" s="7">
        <f t="shared" si="13"/>
        <v>0</v>
      </c>
      <c r="J128" s="7">
        <f t="shared" si="14"/>
        <v>0</v>
      </c>
      <c r="K128" s="20"/>
      <c r="L128" s="7">
        <f t="shared" si="15"/>
        <v>0</v>
      </c>
      <c r="M128" s="21">
        <f t="shared" si="16"/>
        <v>0</v>
      </c>
      <c r="N128" s="7">
        <f t="shared" si="17"/>
        <v>0</v>
      </c>
      <c r="O128" s="5"/>
    </row>
    <row r="129" spans="1:15" x14ac:dyDescent="0.35">
      <c r="B129" s="4">
        <v>28</v>
      </c>
      <c r="C129" s="5"/>
      <c r="D129" s="5"/>
      <c r="E129" s="5"/>
      <c r="F129" s="5"/>
      <c r="G129" s="5"/>
      <c r="H129" s="19">
        <f t="shared" si="12"/>
        <v>0</v>
      </c>
      <c r="I129" s="7">
        <f t="shared" si="13"/>
        <v>0</v>
      </c>
      <c r="J129" s="7">
        <f t="shared" si="14"/>
        <v>0</v>
      </c>
      <c r="K129" s="20"/>
      <c r="L129" s="7">
        <f t="shared" si="15"/>
        <v>0</v>
      </c>
      <c r="M129" s="21">
        <f t="shared" si="16"/>
        <v>0</v>
      </c>
      <c r="N129" s="7">
        <f t="shared" si="17"/>
        <v>0</v>
      </c>
      <c r="O129" s="5"/>
    </row>
    <row r="130" spans="1:15" x14ac:dyDescent="0.35">
      <c r="B130" s="4">
        <v>29</v>
      </c>
      <c r="C130" s="5"/>
      <c r="D130" s="5"/>
      <c r="E130" s="5"/>
      <c r="F130" s="5"/>
      <c r="G130" s="5"/>
      <c r="H130" s="19">
        <f t="shared" si="12"/>
        <v>0</v>
      </c>
      <c r="I130" s="7">
        <f t="shared" si="13"/>
        <v>0</v>
      </c>
      <c r="J130" s="7">
        <f t="shared" si="14"/>
        <v>0</v>
      </c>
      <c r="K130" s="20"/>
      <c r="L130" s="7">
        <f t="shared" si="15"/>
        <v>0</v>
      </c>
      <c r="M130" s="21">
        <f t="shared" si="16"/>
        <v>0</v>
      </c>
      <c r="N130" s="7">
        <f t="shared" si="17"/>
        <v>0</v>
      </c>
      <c r="O130" s="5"/>
    </row>
    <row r="131" spans="1:15" x14ac:dyDescent="0.35">
      <c r="B131" s="4">
        <v>30</v>
      </c>
      <c r="C131" s="5"/>
      <c r="D131" s="5"/>
      <c r="E131" s="5"/>
      <c r="F131" s="5"/>
      <c r="G131" s="5"/>
      <c r="H131" s="19">
        <f t="shared" si="12"/>
        <v>0</v>
      </c>
      <c r="I131" s="7">
        <f t="shared" si="13"/>
        <v>0</v>
      </c>
      <c r="J131" s="7">
        <f t="shared" si="14"/>
        <v>0</v>
      </c>
      <c r="K131" s="20"/>
      <c r="L131" s="7">
        <f t="shared" si="15"/>
        <v>0</v>
      </c>
      <c r="M131" s="21">
        <f t="shared" si="16"/>
        <v>0</v>
      </c>
      <c r="N131" s="7">
        <f t="shared" si="17"/>
        <v>0</v>
      </c>
      <c r="O131" s="5"/>
    </row>
    <row r="132" spans="1:15" x14ac:dyDescent="0.35">
      <c r="B132" s="4">
        <v>31</v>
      </c>
      <c r="C132" s="5"/>
      <c r="D132" s="5"/>
      <c r="E132" s="5"/>
      <c r="F132" s="5"/>
      <c r="G132" s="5"/>
      <c r="H132" s="19">
        <f t="shared" si="12"/>
        <v>0</v>
      </c>
      <c r="I132" s="7">
        <f t="shared" si="13"/>
        <v>0</v>
      </c>
      <c r="J132" s="7">
        <f t="shared" si="14"/>
        <v>0</v>
      </c>
      <c r="K132" s="20"/>
      <c r="L132" s="7">
        <f t="shared" si="15"/>
        <v>0</v>
      </c>
      <c r="M132" s="21">
        <f t="shared" si="16"/>
        <v>0</v>
      </c>
      <c r="N132" s="7">
        <f t="shared" si="17"/>
        <v>0</v>
      </c>
      <c r="O132" s="5"/>
    </row>
    <row r="133" spans="1:15" x14ac:dyDescent="0.35">
      <c r="B133" s="4">
        <v>32</v>
      </c>
      <c r="C133" s="5"/>
      <c r="D133" s="5"/>
      <c r="E133" s="5"/>
      <c r="F133" s="5"/>
      <c r="G133" s="5"/>
      <c r="H133" s="19">
        <f t="shared" si="12"/>
        <v>0</v>
      </c>
      <c r="I133" s="7">
        <f t="shared" si="13"/>
        <v>0</v>
      </c>
      <c r="J133" s="7">
        <f t="shared" si="14"/>
        <v>0</v>
      </c>
      <c r="K133" s="20"/>
      <c r="L133" s="7">
        <f t="shared" si="15"/>
        <v>0</v>
      </c>
      <c r="M133" s="21">
        <f t="shared" si="16"/>
        <v>0</v>
      </c>
      <c r="N133" s="7">
        <f t="shared" si="17"/>
        <v>0</v>
      </c>
      <c r="O133" s="5"/>
    </row>
    <row r="134" spans="1:15" x14ac:dyDescent="0.35">
      <c r="B134" s="4">
        <v>33</v>
      </c>
      <c r="C134" s="5"/>
      <c r="D134" s="5"/>
      <c r="E134" s="5"/>
      <c r="F134" s="5"/>
      <c r="G134" s="5"/>
      <c r="H134" s="19">
        <f t="shared" si="12"/>
        <v>0</v>
      </c>
      <c r="I134" s="7">
        <f t="shared" si="13"/>
        <v>0</v>
      </c>
      <c r="J134" s="7">
        <f t="shared" si="14"/>
        <v>0</v>
      </c>
      <c r="K134" s="20"/>
      <c r="L134" s="7">
        <f t="shared" si="15"/>
        <v>0</v>
      </c>
      <c r="M134" s="21">
        <f t="shared" si="16"/>
        <v>0</v>
      </c>
      <c r="N134" s="7">
        <f t="shared" si="17"/>
        <v>0</v>
      </c>
      <c r="O134" s="5"/>
    </row>
    <row r="135" spans="1:15" x14ac:dyDescent="0.35">
      <c r="B135" s="4">
        <v>34</v>
      </c>
      <c r="C135" s="5"/>
      <c r="D135" s="5"/>
      <c r="E135" s="5"/>
      <c r="F135" s="5"/>
      <c r="G135" s="5"/>
      <c r="H135" s="19">
        <f t="shared" si="12"/>
        <v>0</v>
      </c>
      <c r="I135" s="7">
        <f t="shared" si="13"/>
        <v>0</v>
      </c>
      <c r="J135" s="7">
        <f t="shared" si="14"/>
        <v>0</v>
      </c>
      <c r="K135" s="20"/>
      <c r="L135" s="7">
        <f t="shared" si="15"/>
        <v>0</v>
      </c>
      <c r="M135" s="21">
        <f t="shared" si="16"/>
        <v>0</v>
      </c>
      <c r="N135" s="7">
        <f t="shared" si="17"/>
        <v>0</v>
      </c>
      <c r="O135" s="5"/>
    </row>
    <row r="136" spans="1:15" x14ac:dyDescent="0.35">
      <c r="B136" s="4">
        <v>35</v>
      </c>
      <c r="C136" s="5"/>
      <c r="D136" s="5"/>
      <c r="E136" s="5"/>
      <c r="F136" s="5"/>
      <c r="G136" s="5"/>
      <c r="H136" s="19">
        <f t="shared" si="12"/>
        <v>0</v>
      </c>
      <c r="I136" s="7">
        <f t="shared" si="13"/>
        <v>0</v>
      </c>
      <c r="J136" s="7">
        <f t="shared" si="14"/>
        <v>0</v>
      </c>
      <c r="K136" s="20"/>
      <c r="L136" s="7">
        <f t="shared" si="15"/>
        <v>0</v>
      </c>
      <c r="M136" s="21">
        <f t="shared" si="16"/>
        <v>0</v>
      </c>
      <c r="N136" s="7">
        <f t="shared" si="17"/>
        <v>0</v>
      </c>
      <c r="O136" s="5"/>
    </row>
    <row r="137" spans="1:15" x14ac:dyDescent="0.35">
      <c r="B137" s="4">
        <v>36</v>
      </c>
      <c r="C137" s="5"/>
      <c r="D137" s="5"/>
      <c r="E137" s="5"/>
      <c r="F137" s="5"/>
      <c r="G137" s="5"/>
      <c r="H137" s="19">
        <f t="shared" si="12"/>
        <v>0</v>
      </c>
      <c r="I137" s="7">
        <f t="shared" si="13"/>
        <v>0</v>
      </c>
      <c r="J137" s="7">
        <f t="shared" si="14"/>
        <v>0</v>
      </c>
      <c r="K137" s="20"/>
      <c r="L137" s="7">
        <f t="shared" si="15"/>
        <v>0</v>
      </c>
      <c r="M137" s="21">
        <f t="shared" si="16"/>
        <v>0</v>
      </c>
      <c r="N137" s="7">
        <f t="shared" si="17"/>
        <v>0</v>
      </c>
      <c r="O137" s="5"/>
    </row>
    <row r="138" spans="1:15" x14ac:dyDescent="0.35">
      <c r="B138" s="4">
        <v>37</v>
      </c>
      <c r="C138" s="5"/>
      <c r="D138" s="5"/>
      <c r="E138" s="5"/>
      <c r="F138" s="5"/>
      <c r="G138" s="5"/>
      <c r="H138" s="19">
        <f t="shared" si="12"/>
        <v>0</v>
      </c>
      <c r="I138" s="7">
        <f t="shared" si="13"/>
        <v>0</v>
      </c>
      <c r="J138" s="7">
        <f t="shared" si="14"/>
        <v>0</v>
      </c>
      <c r="K138" s="20"/>
      <c r="L138" s="7">
        <f t="shared" si="15"/>
        <v>0</v>
      </c>
      <c r="M138" s="21">
        <f t="shared" si="16"/>
        <v>0</v>
      </c>
      <c r="N138" s="7">
        <f t="shared" si="17"/>
        <v>0</v>
      </c>
      <c r="O138" s="5"/>
    </row>
    <row r="139" spans="1:15" x14ac:dyDescent="0.35">
      <c r="B139" s="4">
        <v>38</v>
      </c>
      <c r="C139" s="5"/>
      <c r="D139" s="5"/>
      <c r="E139" s="5"/>
      <c r="F139" s="5"/>
      <c r="G139" s="5"/>
      <c r="H139" s="19">
        <f t="shared" si="12"/>
        <v>0</v>
      </c>
      <c r="I139" s="7">
        <f t="shared" si="13"/>
        <v>0</v>
      </c>
      <c r="J139" s="7">
        <f t="shared" si="14"/>
        <v>0</v>
      </c>
      <c r="K139" s="20"/>
      <c r="L139" s="7">
        <f t="shared" si="15"/>
        <v>0</v>
      </c>
      <c r="M139" s="21">
        <f t="shared" si="16"/>
        <v>0</v>
      </c>
      <c r="N139" s="7">
        <f t="shared" si="17"/>
        <v>0</v>
      </c>
      <c r="O139" s="5"/>
    </row>
    <row r="140" spans="1:15" x14ac:dyDescent="0.35">
      <c r="B140" s="4">
        <v>39</v>
      </c>
      <c r="C140" s="5"/>
      <c r="D140" s="5"/>
      <c r="E140" s="5"/>
      <c r="F140" s="5"/>
      <c r="G140" s="5"/>
      <c r="H140" s="19">
        <f t="shared" si="12"/>
        <v>0</v>
      </c>
      <c r="I140" s="7">
        <f t="shared" si="13"/>
        <v>0</v>
      </c>
      <c r="J140" s="7">
        <f t="shared" si="14"/>
        <v>0</v>
      </c>
      <c r="K140" s="20"/>
      <c r="L140" s="7">
        <f t="shared" si="15"/>
        <v>0</v>
      </c>
      <c r="M140" s="21">
        <f t="shared" si="16"/>
        <v>0</v>
      </c>
      <c r="N140" s="7">
        <f t="shared" si="17"/>
        <v>0</v>
      </c>
      <c r="O140" s="5"/>
    </row>
    <row r="141" spans="1:15" x14ac:dyDescent="0.35">
      <c r="B141" s="4">
        <v>40</v>
      </c>
      <c r="C141" s="5"/>
      <c r="D141" s="5"/>
      <c r="E141" s="5"/>
      <c r="F141" s="5"/>
      <c r="G141" s="5"/>
      <c r="H141" s="19">
        <f t="shared" si="12"/>
        <v>0</v>
      </c>
      <c r="I141" s="7">
        <f t="shared" si="13"/>
        <v>0</v>
      </c>
      <c r="J141" s="7">
        <f t="shared" si="14"/>
        <v>0</v>
      </c>
      <c r="K141" s="20"/>
      <c r="L141" s="7">
        <f t="shared" si="15"/>
        <v>0</v>
      </c>
      <c r="M141" s="21">
        <f t="shared" si="16"/>
        <v>0</v>
      </c>
      <c r="N141" s="7">
        <f t="shared" si="17"/>
        <v>0</v>
      </c>
      <c r="O141" s="5"/>
    </row>
    <row r="142" spans="1:15" s="12" customFormat="1" x14ac:dyDescent="0.35">
      <c r="B142" s="22"/>
      <c r="C142" s="22"/>
      <c r="D142" s="22" t="s">
        <v>65</v>
      </c>
      <c r="E142" s="22">
        <f>SUM(E102:E141)</f>
        <v>0</v>
      </c>
      <c r="F142" s="22">
        <f>SUM(F102:F141)</f>
        <v>0</v>
      </c>
      <c r="G142" s="22">
        <f>SUM(G102:G141)</f>
        <v>0</v>
      </c>
      <c r="H142" s="23">
        <f>SUM(H102:H141)</f>
        <v>0</v>
      </c>
      <c r="I142" s="22"/>
      <c r="J142" s="7">
        <f>ROUND(SUM(J102:J141),2)</f>
        <v>0</v>
      </c>
      <c r="K142" s="7">
        <f>ROUND(SUM(K102:K141),2)</f>
        <v>0</v>
      </c>
      <c r="L142" s="7">
        <f>ROUND(SUM(L102:L141),2)</f>
        <v>0</v>
      </c>
      <c r="M142" s="7">
        <f>SUM(M102:M141)</f>
        <v>0</v>
      </c>
      <c r="N142" s="7">
        <f>SUM(N102:N141)</f>
        <v>0</v>
      </c>
      <c r="O142" s="22"/>
    </row>
    <row r="143" spans="1:15" hidden="1" x14ac:dyDescent="0.35">
      <c r="A143" s="12"/>
      <c r="B143" s="22"/>
      <c r="C143" s="22"/>
      <c r="D143" s="22" t="s">
        <v>74</v>
      </c>
      <c r="E143" s="22"/>
      <c r="F143" s="22"/>
      <c r="G143" s="22"/>
      <c r="H143" s="23"/>
      <c r="I143" s="22"/>
      <c r="J143" s="24">
        <f>ROUND(N142,2)</f>
        <v>0</v>
      </c>
      <c r="K143" s="24"/>
      <c r="L143" s="24"/>
      <c r="M143" s="24"/>
      <c r="N143" s="24"/>
      <c r="O143" s="22"/>
    </row>
    <row r="144" spans="1:15" hidden="1" x14ac:dyDescent="0.35">
      <c r="B144" s="4"/>
      <c r="C144" s="4"/>
      <c r="D144" s="22" t="s">
        <v>31</v>
      </c>
      <c r="E144" s="4"/>
      <c r="F144" s="4"/>
      <c r="G144" s="4"/>
      <c r="H144" s="25"/>
      <c r="I144" s="4"/>
      <c r="J144" s="26" t="e">
        <f>J143/(J142+J143)</f>
        <v>#DIV/0!</v>
      </c>
      <c r="K144" s="26"/>
      <c r="L144" s="26"/>
      <c r="M144" s="26"/>
      <c r="N144" s="26"/>
      <c r="O144" s="4"/>
    </row>
    <row r="145" spans="2:15" x14ac:dyDescent="0.35">
      <c r="D145" s="12"/>
      <c r="J145" s="28"/>
      <c r="K145" s="28"/>
      <c r="L145" s="28"/>
      <c r="M145" s="28"/>
      <c r="N145" s="28"/>
    </row>
    <row r="146" spans="2:15" ht="15.5" x14ac:dyDescent="0.35">
      <c r="B146" s="2"/>
      <c r="C146" s="2"/>
      <c r="D146" s="12" t="s">
        <v>34</v>
      </c>
    </row>
    <row r="147" spans="2:15" s="39" customFormat="1" ht="83.25" customHeight="1" x14ac:dyDescent="0.35">
      <c r="B147" s="14" t="s">
        <v>26</v>
      </c>
      <c r="C147" s="14" t="s">
        <v>71</v>
      </c>
      <c r="D147" s="14" t="s">
        <v>43</v>
      </c>
      <c r="E147" s="14" t="s">
        <v>44</v>
      </c>
      <c r="F147" s="14" t="s">
        <v>5</v>
      </c>
      <c r="G147" s="14" t="s">
        <v>72</v>
      </c>
      <c r="H147" s="15" t="s">
        <v>46</v>
      </c>
      <c r="I147" s="14" t="s">
        <v>47</v>
      </c>
      <c r="J147" s="14" t="s">
        <v>48</v>
      </c>
      <c r="K147" s="14" t="s">
        <v>49</v>
      </c>
      <c r="L147" s="14" t="s">
        <v>50</v>
      </c>
      <c r="M147" s="14"/>
      <c r="N147" s="14" t="s">
        <v>51</v>
      </c>
      <c r="O147" s="14" t="s">
        <v>73</v>
      </c>
    </row>
    <row r="148" spans="2:15" x14ac:dyDescent="0.35">
      <c r="B148" s="4">
        <v>1</v>
      </c>
      <c r="C148" s="5"/>
      <c r="D148" s="18"/>
      <c r="E148" s="5"/>
      <c r="F148" s="5"/>
      <c r="G148" s="5"/>
      <c r="H148" s="19">
        <f t="shared" ref="H148:H187" si="18">F148*G148</f>
        <v>0</v>
      </c>
      <c r="I148" s="7">
        <f t="shared" ref="I148:I187" si="19">IF(ISNA(VLOOKUP(C148,$U$6:$V$16,2,0)),0,VLOOKUP(C148,$U$6:$V$16,2,0))</f>
        <v>0</v>
      </c>
      <c r="J148" s="7">
        <f t="shared" ref="J148:J187" si="20">G148*I148</f>
        <v>0</v>
      </c>
      <c r="K148" s="20"/>
      <c r="L148" s="7">
        <f t="shared" ref="L148:L187" si="21">J148+K148</f>
        <v>0</v>
      </c>
      <c r="M148" s="21">
        <f t="shared" ref="M148:M187" si="22">IF(OR(C148="l6",C148="l7",C148="l8",C148="l9"),G148,0)</f>
        <v>0</v>
      </c>
      <c r="N148" s="7">
        <f t="shared" ref="N148:N187" si="23">IF(OR(C148="l6",C148="l7",C148="l8",C148="l9"),J148,0)</f>
        <v>0</v>
      </c>
      <c r="O148" s="5"/>
    </row>
    <row r="149" spans="2:15" x14ac:dyDescent="0.35">
      <c r="B149" s="4">
        <v>2</v>
      </c>
      <c r="C149" s="5"/>
      <c r="D149" s="18"/>
      <c r="E149" s="5"/>
      <c r="F149" s="5"/>
      <c r="G149" s="5"/>
      <c r="H149" s="19">
        <f t="shared" si="18"/>
        <v>0</v>
      </c>
      <c r="I149" s="7">
        <f t="shared" si="19"/>
        <v>0</v>
      </c>
      <c r="J149" s="7">
        <f t="shared" si="20"/>
        <v>0</v>
      </c>
      <c r="K149" s="20"/>
      <c r="L149" s="7">
        <f t="shared" si="21"/>
        <v>0</v>
      </c>
      <c r="M149" s="21">
        <f t="shared" si="22"/>
        <v>0</v>
      </c>
      <c r="N149" s="7">
        <f t="shared" si="23"/>
        <v>0</v>
      </c>
      <c r="O149" s="5"/>
    </row>
    <row r="150" spans="2:15" x14ac:dyDescent="0.35">
      <c r="B150" s="4">
        <v>3</v>
      </c>
      <c r="C150" s="5"/>
      <c r="D150" s="18"/>
      <c r="E150" s="5"/>
      <c r="F150" s="5"/>
      <c r="G150" s="5"/>
      <c r="H150" s="19">
        <f t="shared" si="18"/>
        <v>0</v>
      </c>
      <c r="I150" s="7">
        <f t="shared" si="19"/>
        <v>0</v>
      </c>
      <c r="J150" s="7">
        <f t="shared" si="20"/>
        <v>0</v>
      </c>
      <c r="K150" s="20"/>
      <c r="L150" s="7">
        <f t="shared" si="21"/>
        <v>0</v>
      </c>
      <c r="M150" s="21">
        <f t="shared" si="22"/>
        <v>0</v>
      </c>
      <c r="N150" s="7">
        <f t="shared" si="23"/>
        <v>0</v>
      </c>
      <c r="O150" s="5"/>
    </row>
    <row r="151" spans="2:15" x14ac:dyDescent="0.35">
      <c r="B151" s="4">
        <v>4</v>
      </c>
      <c r="C151" s="5"/>
      <c r="D151" s="18"/>
      <c r="E151" s="5"/>
      <c r="F151" s="5"/>
      <c r="G151" s="5"/>
      <c r="H151" s="19">
        <f t="shared" si="18"/>
        <v>0</v>
      </c>
      <c r="I151" s="7">
        <f t="shared" si="19"/>
        <v>0</v>
      </c>
      <c r="J151" s="7">
        <f t="shared" si="20"/>
        <v>0</v>
      </c>
      <c r="K151" s="20"/>
      <c r="L151" s="7">
        <f t="shared" si="21"/>
        <v>0</v>
      </c>
      <c r="M151" s="21">
        <f t="shared" si="22"/>
        <v>0</v>
      </c>
      <c r="N151" s="7">
        <f t="shared" si="23"/>
        <v>0</v>
      </c>
      <c r="O151" s="5"/>
    </row>
    <row r="152" spans="2:15" x14ac:dyDescent="0.35">
      <c r="B152" s="4">
        <v>5</v>
      </c>
      <c r="C152" s="5"/>
      <c r="D152" s="5"/>
      <c r="E152" s="5"/>
      <c r="F152" s="5"/>
      <c r="G152" s="5"/>
      <c r="H152" s="19">
        <f t="shared" si="18"/>
        <v>0</v>
      </c>
      <c r="I152" s="7">
        <f t="shared" si="19"/>
        <v>0</v>
      </c>
      <c r="J152" s="7">
        <f t="shared" si="20"/>
        <v>0</v>
      </c>
      <c r="K152" s="20"/>
      <c r="L152" s="7">
        <f t="shared" si="21"/>
        <v>0</v>
      </c>
      <c r="M152" s="21">
        <f t="shared" si="22"/>
        <v>0</v>
      </c>
      <c r="N152" s="7">
        <f t="shared" si="23"/>
        <v>0</v>
      </c>
      <c r="O152" s="5"/>
    </row>
    <row r="153" spans="2:15" x14ac:dyDescent="0.35">
      <c r="B153" s="4">
        <v>6</v>
      </c>
      <c r="C153" s="5"/>
      <c r="D153" s="5"/>
      <c r="E153" s="5"/>
      <c r="F153" s="5"/>
      <c r="G153" s="5"/>
      <c r="H153" s="19">
        <f t="shared" si="18"/>
        <v>0</v>
      </c>
      <c r="I153" s="7">
        <f t="shared" si="19"/>
        <v>0</v>
      </c>
      <c r="J153" s="7">
        <f t="shared" si="20"/>
        <v>0</v>
      </c>
      <c r="K153" s="20"/>
      <c r="L153" s="7">
        <f t="shared" si="21"/>
        <v>0</v>
      </c>
      <c r="M153" s="21">
        <f t="shared" si="22"/>
        <v>0</v>
      </c>
      <c r="N153" s="7">
        <f t="shared" si="23"/>
        <v>0</v>
      </c>
      <c r="O153" s="5"/>
    </row>
    <row r="154" spans="2:15" x14ac:dyDescent="0.35">
      <c r="B154" s="4">
        <v>7</v>
      </c>
      <c r="C154" s="5"/>
      <c r="D154" s="5"/>
      <c r="E154" s="5"/>
      <c r="F154" s="5"/>
      <c r="G154" s="5"/>
      <c r="H154" s="19">
        <f t="shared" si="18"/>
        <v>0</v>
      </c>
      <c r="I154" s="7">
        <f t="shared" si="19"/>
        <v>0</v>
      </c>
      <c r="J154" s="7">
        <f t="shared" si="20"/>
        <v>0</v>
      </c>
      <c r="K154" s="20"/>
      <c r="L154" s="7">
        <f t="shared" si="21"/>
        <v>0</v>
      </c>
      <c r="M154" s="21">
        <f t="shared" si="22"/>
        <v>0</v>
      </c>
      <c r="N154" s="7">
        <f t="shared" si="23"/>
        <v>0</v>
      </c>
      <c r="O154" s="5"/>
    </row>
    <row r="155" spans="2:15" x14ac:dyDescent="0.35">
      <c r="B155" s="4">
        <v>8</v>
      </c>
      <c r="C155" s="5"/>
      <c r="D155" s="5"/>
      <c r="E155" s="5"/>
      <c r="F155" s="5"/>
      <c r="G155" s="5"/>
      <c r="H155" s="19">
        <f t="shared" si="18"/>
        <v>0</v>
      </c>
      <c r="I155" s="7">
        <f t="shared" si="19"/>
        <v>0</v>
      </c>
      <c r="J155" s="7">
        <f t="shared" si="20"/>
        <v>0</v>
      </c>
      <c r="K155" s="20"/>
      <c r="L155" s="7">
        <f t="shared" si="21"/>
        <v>0</v>
      </c>
      <c r="M155" s="21">
        <f t="shared" si="22"/>
        <v>0</v>
      </c>
      <c r="N155" s="7">
        <f t="shared" si="23"/>
        <v>0</v>
      </c>
      <c r="O155" s="5"/>
    </row>
    <row r="156" spans="2:15" x14ac:dyDescent="0.35">
      <c r="B156" s="4">
        <v>9</v>
      </c>
      <c r="C156" s="5"/>
      <c r="D156" s="5"/>
      <c r="E156" s="5"/>
      <c r="F156" s="5"/>
      <c r="G156" s="5"/>
      <c r="H156" s="19">
        <f t="shared" si="18"/>
        <v>0</v>
      </c>
      <c r="I156" s="7">
        <f t="shared" si="19"/>
        <v>0</v>
      </c>
      <c r="J156" s="7">
        <f t="shared" si="20"/>
        <v>0</v>
      </c>
      <c r="K156" s="20"/>
      <c r="L156" s="7">
        <f t="shared" si="21"/>
        <v>0</v>
      </c>
      <c r="M156" s="21">
        <f t="shared" si="22"/>
        <v>0</v>
      </c>
      <c r="N156" s="7">
        <f t="shared" si="23"/>
        <v>0</v>
      </c>
      <c r="O156" s="5"/>
    </row>
    <row r="157" spans="2:15" x14ac:dyDescent="0.35">
      <c r="B157" s="4">
        <v>10</v>
      </c>
      <c r="C157" s="5"/>
      <c r="D157" s="5"/>
      <c r="E157" s="5"/>
      <c r="F157" s="5"/>
      <c r="G157" s="5"/>
      <c r="H157" s="19">
        <f t="shared" si="18"/>
        <v>0</v>
      </c>
      <c r="I157" s="7">
        <f t="shared" si="19"/>
        <v>0</v>
      </c>
      <c r="J157" s="7">
        <f t="shared" si="20"/>
        <v>0</v>
      </c>
      <c r="K157" s="20"/>
      <c r="L157" s="7">
        <f t="shared" si="21"/>
        <v>0</v>
      </c>
      <c r="M157" s="21">
        <f t="shared" si="22"/>
        <v>0</v>
      </c>
      <c r="N157" s="7">
        <f t="shared" si="23"/>
        <v>0</v>
      </c>
      <c r="O157" s="5"/>
    </row>
    <row r="158" spans="2:15" x14ac:dyDescent="0.35">
      <c r="B158" s="4">
        <v>11</v>
      </c>
      <c r="C158" s="5"/>
      <c r="D158" s="5"/>
      <c r="E158" s="5"/>
      <c r="F158" s="5"/>
      <c r="G158" s="5"/>
      <c r="H158" s="19">
        <f t="shared" si="18"/>
        <v>0</v>
      </c>
      <c r="I158" s="7">
        <f t="shared" si="19"/>
        <v>0</v>
      </c>
      <c r="J158" s="7">
        <f t="shared" si="20"/>
        <v>0</v>
      </c>
      <c r="K158" s="20"/>
      <c r="L158" s="7">
        <f t="shared" si="21"/>
        <v>0</v>
      </c>
      <c r="M158" s="21">
        <f t="shared" si="22"/>
        <v>0</v>
      </c>
      <c r="N158" s="7">
        <f t="shared" si="23"/>
        <v>0</v>
      </c>
      <c r="O158" s="5"/>
    </row>
    <row r="159" spans="2:15" x14ac:dyDescent="0.35">
      <c r="B159" s="4">
        <v>12</v>
      </c>
      <c r="C159" s="5"/>
      <c r="D159" s="5"/>
      <c r="E159" s="5"/>
      <c r="F159" s="5"/>
      <c r="G159" s="5"/>
      <c r="H159" s="19">
        <f t="shared" si="18"/>
        <v>0</v>
      </c>
      <c r="I159" s="7">
        <f t="shared" si="19"/>
        <v>0</v>
      </c>
      <c r="J159" s="7">
        <f t="shared" si="20"/>
        <v>0</v>
      </c>
      <c r="K159" s="20"/>
      <c r="L159" s="7">
        <f t="shared" si="21"/>
        <v>0</v>
      </c>
      <c r="M159" s="21">
        <f t="shared" si="22"/>
        <v>0</v>
      </c>
      <c r="N159" s="7">
        <f t="shared" si="23"/>
        <v>0</v>
      </c>
      <c r="O159" s="5"/>
    </row>
    <row r="160" spans="2:15" x14ac:dyDescent="0.35">
      <c r="B160" s="4">
        <v>13</v>
      </c>
      <c r="C160" s="5"/>
      <c r="D160" s="5"/>
      <c r="E160" s="5"/>
      <c r="F160" s="5"/>
      <c r="G160" s="5"/>
      <c r="H160" s="19">
        <f t="shared" si="18"/>
        <v>0</v>
      </c>
      <c r="I160" s="7">
        <f t="shared" si="19"/>
        <v>0</v>
      </c>
      <c r="J160" s="7">
        <f t="shared" si="20"/>
        <v>0</v>
      </c>
      <c r="K160" s="20"/>
      <c r="L160" s="7">
        <f t="shared" si="21"/>
        <v>0</v>
      </c>
      <c r="M160" s="21">
        <f t="shared" si="22"/>
        <v>0</v>
      </c>
      <c r="N160" s="7">
        <f t="shared" si="23"/>
        <v>0</v>
      </c>
      <c r="O160" s="5"/>
    </row>
    <row r="161" spans="2:15" x14ac:dyDescent="0.35">
      <c r="B161" s="4">
        <v>14</v>
      </c>
      <c r="C161" s="5"/>
      <c r="D161" s="5"/>
      <c r="E161" s="5"/>
      <c r="F161" s="5"/>
      <c r="G161" s="5"/>
      <c r="H161" s="19">
        <f t="shared" si="18"/>
        <v>0</v>
      </c>
      <c r="I161" s="7">
        <f t="shared" si="19"/>
        <v>0</v>
      </c>
      <c r="J161" s="7">
        <f t="shared" si="20"/>
        <v>0</v>
      </c>
      <c r="K161" s="20"/>
      <c r="L161" s="7">
        <f t="shared" si="21"/>
        <v>0</v>
      </c>
      <c r="M161" s="21">
        <f t="shared" si="22"/>
        <v>0</v>
      </c>
      <c r="N161" s="7">
        <f t="shared" si="23"/>
        <v>0</v>
      </c>
      <c r="O161" s="5"/>
    </row>
    <row r="162" spans="2:15" x14ac:dyDescent="0.35">
      <c r="B162" s="4">
        <v>15</v>
      </c>
      <c r="C162" s="5"/>
      <c r="D162" s="5"/>
      <c r="E162" s="5"/>
      <c r="F162" s="5"/>
      <c r="G162" s="5"/>
      <c r="H162" s="19">
        <f t="shared" si="18"/>
        <v>0</v>
      </c>
      <c r="I162" s="7">
        <f t="shared" si="19"/>
        <v>0</v>
      </c>
      <c r="J162" s="7">
        <f t="shared" si="20"/>
        <v>0</v>
      </c>
      <c r="K162" s="20"/>
      <c r="L162" s="7">
        <f t="shared" si="21"/>
        <v>0</v>
      </c>
      <c r="M162" s="21">
        <f t="shared" si="22"/>
        <v>0</v>
      </c>
      <c r="N162" s="7">
        <f t="shared" si="23"/>
        <v>0</v>
      </c>
      <c r="O162" s="5"/>
    </row>
    <row r="163" spans="2:15" x14ac:dyDescent="0.35">
      <c r="B163" s="4">
        <v>16</v>
      </c>
      <c r="C163" s="5"/>
      <c r="D163" s="5"/>
      <c r="E163" s="5"/>
      <c r="F163" s="5"/>
      <c r="G163" s="5"/>
      <c r="H163" s="19">
        <f t="shared" si="18"/>
        <v>0</v>
      </c>
      <c r="I163" s="7">
        <f t="shared" si="19"/>
        <v>0</v>
      </c>
      <c r="J163" s="7">
        <f t="shared" si="20"/>
        <v>0</v>
      </c>
      <c r="K163" s="20"/>
      <c r="L163" s="7">
        <f t="shared" si="21"/>
        <v>0</v>
      </c>
      <c r="M163" s="21">
        <f t="shared" si="22"/>
        <v>0</v>
      </c>
      <c r="N163" s="7">
        <f t="shared" si="23"/>
        <v>0</v>
      </c>
      <c r="O163" s="5"/>
    </row>
    <row r="164" spans="2:15" x14ac:dyDescent="0.35">
      <c r="B164" s="4">
        <v>17</v>
      </c>
      <c r="C164" s="5"/>
      <c r="D164" s="5"/>
      <c r="E164" s="5"/>
      <c r="F164" s="5"/>
      <c r="G164" s="5"/>
      <c r="H164" s="19">
        <f t="shared" si="18"/>
        <v>0</v>
      </c>
      <c r="I164" s="7">
        <f t="shared" si="19"/>
        <v>0</v>
      </c>
      <c r="J164" s="7">
        <f t="shared" si="20"/>
        <v>0</v>
      </c>
      <c r="K164" s="20"/>
      <c r="L164" s="7">
        <f t="shared" si="21"/>
        <v>0</v>
      </c>
      <c r="M164" s="21">
        <f t="shared" si="22"/>
        <v>0</v>
      </c>
      <c r="N164" s="7">
        <f t="shared" si="23"/>
        <v>0</v>
      </c>
      <c r="O164" s="5"/>
    </row>
    <row r="165" spans="2:15" x14ac:dyDescent="0.35">
      <c r="B165" s="4">
        <v>18</v>
      </c>
      <c r="C165" s="5"/>
      <c r="D165" s="5"/>
      <c r="E165" s="5"/>
      <c r="F165" s="5"/>
      <c r="G165" s="5"/>
      <c r="H165" s="19">
        <f t="shared" si="18"/>
        <v>0</v>
      </c>
      <c r="I165" s="7">
        <f t="shared" si="19"/>
        <v>0</v>
      </c>
      <c r="J165" s="7">
        <f t="shared" si="20"/>
        <v>0</v>
      </c>
      <c r="K165" s="20"/>
      <c r="L165" s="7">
        <f t="shared" si="21"/>
        <v>0</v>
      </c>
      <c r="M165" s="21">
        <f t="shared" si="22"/>
        <v>0</v>
      </c>
      <c r="N165" s="7">
        <f t="shared" si="23"/>
        <v>0</v>
      </c>
      <c r="O165" s="5"/>
    </row>
    <row r="166" spans="2:15" x14ac:dyDescent="0.35">
      <c r="B166" s="4">
        <v>19</v>
      </c>
      <c r="C166" s="5"/>
      <c r="D166" s="5"/>
      <c r="E166" s="5"/>
      <c r="F166" s="5"/>
      <c r="G166" s="5"/>
      <c r="H166" s="19">
        <f t="shared" si="18"/>
        <v>0</v>
      </c>
      <c r="I166" s="7">
        <f t="shared" si="19"/>
        <v>0</v>
      </c>
      <c r="J166" s="7">
        <f t="shared" si="20"/>
        <v>0</v>
      </c>
      <c r="K166" s="20"/>
      <c r="L166" s="7">
        <f t="shared" si="21"/>
        <v>0</v>
      </c>
      <c r="M166" s="21">
        <f t="shared" si="22"/>
        <v>0</v>
      </c>
      <c r="N166" s="7">
        <f t="shared" si="23"/>
        <v>0</v>
      </c>
      <c r="O166" s="5"/>
    </row>
    <row r="167" spans="2:15" x14ac:dyDescent="0.35">
      <c r="B167" s="4">
        <v>20</v>
      </c>
      <c r="C167" s="5"/>
      <c r="D167" s="5"/>
      <c r="E167" s="5"/>
      <c r="F167" s="5"/>
      <c r="G167" s="5"/>
      <c r="H167" s="19">
        <f t="shared" si="18"/>
        <v>0</v>
      </c>
      <c r="I167" s="7">
        <f t="shared" si="19"/>
        <v>0</v>
      </c>
      <c r="J167" s="7">
        <f t="shared" si="20"/>
        <v>0</v>
      </c>
      <c r="K167" s="20"/>
      <c r="L167" s="7">
        <f t="shared" si="21"/>
        <v>0</v>
      </c>
      <c r="M167" s="21">
        <f t="shared" si="22"/>
        <v>0</v>
      </c>
      <c r="N167" s="7">
        <f t="shared" si="23"/>
        <v>0</v>
      </c>
      <c r="O167" s="5"/>
    </row>
    <row r="168" spans="2:15" x14ac:dyDescent="0.35">
      <c r="B168" s="4">
        <v>21</v>
      </c>
      <c r="C168" s="5"/>
      <c r="D168" s="5"/>
      <c r="E168" s="5"/>
      <c r="F168" s="5"/>
      <c r="G168" s="5"/>
      <c r="H168" s="19">
        <f t="shared" si="18"/>
        <v>0</v>
      </c>
      <c r="I168" s="7">
        <f t="shared" si="19"/>
        <v>0</v>
      </c>
      <c r="J168" s="7">
        <f t="shared" si="20"/>
        <v>0</v>
      </c>
      <c r="K168" s="20"/>
      <c r="L168" s="7">
        <f t="shared" si="21"/>
        <v>0</v>
      </c>
      <c r="M168" s="21">
        <f t="shared" si="22"/>
        <v>0</v>
      </c>
      <c r="N168" s="7">
        <f t="shared" si="23"/>
        <v>0</v>
      </c>
      <c r="O168" s="5"/>
    </row>
    <row r="169" spans="2:15" x14ac:dyDescent="0.35">
      <c r="B169" s="4">
        <v>22</v>
      </c>
      <c r="C169" s="5"/>
      <c r="D169" s="5"/>
      <c r="E169" s="5"/>
      <c r="F169" s="5"/>
      <c r="G169" s="5"/>
      <c r="H169" s="19">
        <f t="shared" si="18"/>
        <v>0</v>
      </c>
      <c r="I169" s="7">
        <f t="shared" si="19"/>
        <v>0</v>
      </c>
      <c r="J169" s="7">
        <f t="shared" si="20"/>
        <v>0</v>
      </c>
      <c r="K169" s="20"/>
      <c r="L169" s="7">
        <f t="shared" si="21"/>
        <v>0</v>
      </c>
      <c r="M169" s="21">
        <f t="shared" si="22"/>
        <v>0</v>
      </c>
      <c r="N169" s="7">
        <f t="shared" si="23"/>
        <v>0</v>
      </c>
      <c r="O169" s="5"/>
    </row>
    <row r="170" spans="2:15" x14ac:dyDescent="0.35">
      <c r="B170" s="4">
        <v>23</v>
      </c>
      <c r="C170" s="5"/>
      <c r="D170" s="5"/>
      <c r="E170" s="5"/>
      <c r="F170" s="5"/>
      <c r="G170" s="5"/>
      <c r="H170" s="19">
        <f t="shared" si="18"/>
        <v>0</v>
      </c>
      <c r="I170" s="7">
        <f t="shared" si="19"/>
        <v>0</v>
      </c>
      <c r="J170" s="7">
        <f t="shared" si="20"/>
        <v>0</v>
      </c>
      <c r="K170" s="20"/>
      <c r="L170" s="7">
        <f t="shared" si="21"/>
        <v>0</v>
      </c>
      <c r="M170" s="21">
        <f t="shared" si="22"/>
        <v>0</v>
      </c>
      <c r="N170" s="7">
        <f t="shared" si="23"/>
        <v>0</v>
      </c>
      <c r="O170" s="5"/>
    </row>
    <row r="171" spans="2:15" x14ac:dyDescent="0.35">
      <c r="B171" s="4">
        <v>24</v>
      </c>
      <c r="C171" s="5"/>
      <c r="D171" s="5"/>
      <c r="E171" s="5"/>
      <c r="F171" s="5"/>
      <c r="G171" s="5"/>
      <c r="H171" s="19">
        <f t="shared" si="18"/>
        <v>0</v>
      </c>
      <c r="I171" s="7">
        <f t="shared" si="19"/>
        <v>0</v>
      </c>
      <c r="J171" s="7">
        <f t="shared" si="20"/>
        <v>0</v>
      </c>
      <c r="K171" s="20"/>
      <c r="L171" s="7">
        <f t="shared" si="21"/>
        <v>0</v>
      </c>
      <c r="M171" s="21">
        <f t="shared" si="22"/>
        <v>0</v>
      </c>
      <c r="N171" s="7">
        <f t="shared" si="23"/>
        <v>0</v>
      </c>
      <c r="O171" s="5"/>
    </row>
    <row r="172" spans="2:15" x14ac:dyDescent="0.35">
      <c r="B172" s="4">
        <v>25</v>
      </c>
      <c r="C172" s="5"/>
      <c r="D172" s="5"/>
      <c r="E172" s="5"/>
      <c r="F172" s="5"/>
      <c r="G172" s="5"/>
      <c r="H172" s="19">
        <f t="shared" si="18"/>
        <v>0</v>
      </c>
      <c r="I172" s="7">
        <f t="shared" si="19"/>
        <v>0</v>
      </c>
      <c r="J172" s="7">
        <f t="shared" si="20"/>
        <v>0</v>
      </c>
      <c r="K172" s="20"/>
      <c r="L172" s="7">
        <f t="shared" si="21"/>
        <v>0</v>
      </c>
      <c r="M172" s="21">
        <f t="shared" si="22"/>
        <v>0</v>
      </c>
      <c r="N172" s="7">
        <f t="shared" si="23"/>
        <v>0</v>
      </c>
      <c r="O172" s="5"/>
    </row>
    <row r="173" spans="2:15" x14ac:dyDescent="0.35">
      <c r="B173" s="4">
        <v>26</v>
      </c>
      <c r="C173" s="5"/>
      <c r="D173" s="5"/>
      <c r="E173" s="5"/>
      <c r="F173" s="5"/>
      <c r="G173" s="5"/>
      <c r="H173" s="19">
        <f t="shared" si="18"/>
        <v>0</v>
      </c>
      <c r="I173" s="7">
        <f t="shared" si="19"/>
        <v>0</v>
      </c>
      <c r="J173" s="7">
        <f t="shared" si="20"/>
        <v>0</v>
      </c>
      <c r="K173" s="20"/>
      <c r="L173" s="7">
        <f t="shared" si="21"/>
        <v>0</v>
      </c>
      <c r="M173" s="21">
        <f t="shared" si="22"/>
        <v>0</v>
      </c>
      <c r="N173" s="7">
        <f t="shared" si="23"/>
        <v>0</v>
      </c>
      <c r="O173" s="5"/>
    </row>
    <row r="174" spans="2:15" x14ac:dyDescent="0.35">
      <c r="B174" s="4">
        <v>27</v>
      </c>
      <c r="C174" s="5"/>
      <c r="D174" s="5"/>
      <c r="E174" s="5"/>
      <c r="F174" s="5"/>
      <c r="G174" s="5"/>
      <c r="H174" s="19">
        <f t="shared" si="18"/>
        <v>0</v>
      </c>
      <c r="I174" s="7">
        <f t="shared" si="19"/>
        <v>0</v>
      </c>
      <c r="J174" s="7">
        <f t="shared" si="20"/>
        <v>0</v>
      </c>
      <c r="K174" s="20"/>
      <c r="L174" s="7">
        <f t="shared" si="21"/>
        <v>0</v>
      </c>
      <c r="M174" s="21">
        <f t="shared" si="22"/>
        <v>0</v>
      </c>
      <c r="N174" s="7">
        <f t="shared" si="23"/>
        <v>0</v>
      </c>
      <c r="O174" s="5"/>
    </row>
    <row r="175" spans="2:15" x14ac:dyDescent="0.35">
      <c r="B175" s="4">
        <v>28</v>
      </c>
      <c r="C175" s="5"/>
      <c r="D175" s="5"/>
      <c r="E175" s="5"/>
      <c r="F175" s="5"/>
      <c r="G175" s="5"/>
      <c r="H175" s="19">
        <f t="shared" si="18"/>
        <v>0</v>
      </c>
      <c r="I175" s="7">
        <f t="shared" si="19"/>
        <v>0</v>
      </c>
      <c r="J175" s="7">
        <f t="shared" si="20"/>
        <v>0</v>
      </c>
      <c r="K175" s="20"/>
      <c r="L175" s="7">
        <f t="shared" si="21"/>
        <v>0</v>
      </c>
      <c r="M175" s="21">
        <f t="shared" si="22"/>
        <v>0</v>
      </c>
      <c r="N175" s="7">
        <f t="shared" si="23"/>
        <v>0</v>
      </c>
      <c r="O175" s="5"/>
    </row>
    <row r="176" spans="2:15" x14ac:dyDescent="0.35">
      <c r="B176" s="4">
        <v>29</v>
      </c>
      <c r="C176" s="5"/>
      <c r="D176" s="5"/>
      <c r="E176" s="5"/>
      <c r="F176" s="5"/>
      <c r="G176" s="5"/>
      <c r="H176" s="19">
        <f t="shared" si="18"/>
        <v>0</v>
      </c>
      <c r="I176" s="7">
        <f t="shared" si="19"/>
        <v>0</v>
      </c>
      <c r="J176" s="7">
        <f t="shared" si="20"/>
        <v>0</v>
      </c>
      <c r="K176" s="20"/>
      <c r="L176" s="7">
        <f t="shared" si="21"/>
        <v>0</v>
      </c>
      <c r="M176" s="21">
        <f t="shared" si="22"/>
        <v>0</v>
      </c>
      <c r="N176" s="7">
        <f t="shared" si="23"/>
        <v>0</v>
      </c>
      <c r="O176" s="5"/>
    </row>
    <row r="177" spans="2:15" x14ac:dyDescent="0.35">
      <c r="B177" s="4">
        <v>30</v>
      </c>
      <c r="C177" s="5"/>
      <c r="D177" s="5"/>
      <c r="E177" s="5"/>
      <c r="F177" s="5"/>
      <c r="G177" s="5"/>
      <c r="H177" s="19">
        <f t="shared" si="18"/>
        <v>0</v>
      </c>
      <c r="I177" s="7">
        <f t="shared" si="19"/>
        <v>0</v>
      </c>
      <c r="J177" s="7">
        <f t="shared" si="20"/>
        <v>0</v>
      </c>
      <c r="K177" s="20"/>
      <c r="L177" s="7">
        <f t="shared" si="21"/>
        <v>0</v>
      </c>
      <c r="M177" s="21">
        <f t="shared" si="22"/>
        <v>0</v>
      </c>
      <c r="N177" s="7">
        <f t="shared" si="23"/>
        <v>0</v>
      </c>
      <c r="O177" s="5"/>
    </row>
    <row r="178" spans="2:15" x14ac:dyDescent="0.35">
      <c r="B178" s="4">
        <v>31</v>
      </c>
      <c r="C178" s="5"/>
      <c r="D178" s="5"/>
      <c r="E178" s="5"/>
      <c r="F178" s="5"/>
      <c r="G178" s="5"/>
      <c r="H178" s="19">
        <f t="shared" si="18"/>
        <v>0</v>
      </c>
      <c r="I178" s="7">
        <f t="shared" si="19"/>
        <v>0</v>
      </c>
      <c r="J178" s="7">
        <f t="shared" si="20"/>
        <v>0</v>
      </c>
      <c r="K178" s="20"/>
      <c r="L178" s="7">
        <f t="shared" si="21"/>
        <v>0</v>
      </c>
      <c r="M178" s="21">
        <f t="shared" si="22"/>
        <v>0</v>
      </c>
      <c r="N178" s="7">
        <f t="shared" si="23"/>
        <v>0</v>
      </c>
      <c r="O178" s="5"/>
    </row>
    <row r="179" spans="2:15" x14ac:dyDescent="0.35">
      <c r="B179" s="4">
        <v>32</v>
      </c>
      <c r="C179" s="5"/>
      <c r="D179" s="5"/>
      <c r="E179" s="5"/>
      <c r="F179" s="5"/>
      <c r="G179" s="5"/>
      <c r="H179" s="19">
        <f t="shared" si="18"/>
        <v>0</v>
      </c>
      <c r="I179" s="7">
        <f t="shared" si="19"/>
        <v>0</v>
      </c>
      <c r="J179" s="7">
        <f t="shared" si="20"/>
        <v>0</v>
      </c>
      <c r="K179" s="20"/>
      <c r="L179" s="7">
        <f t="shared" si="21"/>
        <v>0</v>
      </c>
      <c r="M179" s="21">
        <f t="shared" si="22"/>
        <v>0</v>
      </c>
      <c r="N179" s="7">
        <f t="shared" si="23"/>
        <v>0</v>
      </c>
      <c r="O179" s="5"/>
    </row>
    <row r="180" spans="2:15" x14ac:dyDescent="0.35">
      <c r="B180" s="4">
        <v>33</v>
      </c>
      <c r="C180" s="5"/>
      <c r="D180" s="5"/>
      <c r="E180" s="5"/>
      <c r="F180" s="5"/>
      <c r="G180" s="5"/>
      <c r="H180" s="19">
        <f t="shared" si="18"/>
        <v>0</v>
      </c>
      <c r="I180" s="7">
        <f t="shared" si="19"/>
        <v>0</v>
      </c>
      <c r="J180" s="7">
        <f t="shared" si="20"/>
        <v>0</v>
      </c>
      <c r="K180" s="20"/>
      <c r="L180" s="7">
        <f t="shared" si="21"/>
        <v>0</v>
      </c>
      <c r="M180" s="21">
        <f t="shared" si="22"/>
        <v>0</v>
      </c>
      <c r="N180" s="7">
        <f t="shared" si="23"/>
        <v>0</v>
      </c>
      <c r="O180" s="5"/>
    </row>
    <row r="181" spans="2:15" x14ac:dyDescent="0.35">
      <c r="B181" s="4">
        <v>34</v>
      </c>
      <c r="C181" s="5"/>
      <c r="D181" s="5"/>
      <c r="E181" s="5"/>
      <c r="F181" s="5"/>
      <c r="G181" s="5"/>
      <c r="H181" s="19">
        <f t="shared" si="18"/>
        <v>0</v>
      </c>
      <c r="I181" s="7">
        <f t="shared" si="19"/>
        <v>0</v>
      </c>
      <c r="J181" s="7">
        <f t="shared" si="20"/>
        <v>0</v>
      </c>
      <c r="K181" s="20"/>
      <c r="L181" s="7">
        <f t="shared" si="21"/>
        <v>0</v>
      </c>
      <c r="M181" s="21">
        <f t="shared" si="22"/>
        <v>0</v>
      </c>
      <c r="N181" s="7">
        <f t="shared" si="23"/>
        <v>0</v>
      </c>
      <c r="O181" s="5"/>
    </row>
    <row r="182" spans="2:15" x14ac:dyDescent="0.35">
      <c r="B182" s="4">
        <v>35</v>
      </c>
      <c r="C182" s="5"/>
      <c r="D182" s="5"/>
      <c r="E182" s="5"/>
      <c r="F182" s="5"/>
      <c r="G182" s="5"/>
      <c r="H182" s="19">
        <f t="shared" si="18"/>
        <v>0</v>
      </c>
      <c r="I182" s="7">
        <f t="shared" si="19"/>
        <v>0</v>
      </c>
      <c r="J182" s="7">
        <f t="shared" si="20"/>
        <v>0</v>
      </c>
      <c r="K182" s="20"/>
      <c r="L182" s="7">
        <f t="shared" si="21"/>
        <v>0</v>
      </c>
      <c r="M182" s="21">
        <f t="shared" si="22"/>
        <v>0</v>
      </c>
      <c r="N182" s="7">
        <f t="shared" si="23"/>
        <v>0</v>
      </c>
      <c r="O182" s="5"/>
    </row>
    <row r="183" spans="2:15" x14ac:dyDescent="0.35">
      <c r="B183" s="4">
        <v>36</v>
      </c>
      <c r="C183" s="5"/>
      <c r="D183" s="5"/>
      <c r="E183" s="5"/>
      <c r="F183" s="5"/>
      <c r="G183" s="5"/>
      <c r="H183" s="19">
        <f t="shared" si="18"/>
        <v>0</v>
      </c>
      <c r="I183" s="7">
        <f t="shared" si="19"/>
        <v>0</v>
      </c>
      <c r="J183" s="7">
        <f t="shared" si="20"/>
        <v>0</v>
      </c>
      <c r="K183" s="20"/>
      <c r="L183" s="7">
        <f t="shared" si="21"/>
        <v>0</v>
      </c>
      <c r="M183" s="21">
        <f t="shared" si="22"/>
        <v>0</v>
      </c>
      <c r="N183" s="7">
        <f t="shared" si="23"/>
        <v>0</v>
      </c>
      <c r="O183" s="5"/>
    </row>
    <row r="184" spans="2:15" x14ac:dyDescent="0.35">
      <c r="B184" s="4">
        <v>37</v>
      </c>
      <c r="C184" s="5"/>
      <c r="D184" s="5"/>
      <c r="E184" s="5"/>
      <c r="F184" s="5"/>
      <c r="G184" s="5"/>
      <c r="H184" s="19">
        <f t="shared" si="18"/>
        <v>0</v>
      </c>
      <c r="I184" s="7">
        <f t="shared" si="19"/>
        <v>0</v>
      </c>
      <c r="J184" s="7">
        <f t="shared" si="20"/>
        <v>0</v>
      </c>
      <c r="K184" s="20"/>
      <c r="L184" s="7">
        <f t="shared" si="21"/>
        <v>0</v>
      </c>
      <c r="M184" s="21">
        <f t="shared" si="22"/>
        <v>0</v>
      </c>
      <c r="N184" s="7">
        <f t="shared" si="23"/>
        <v>0</v>
      </c>
      <c r="O184" s="5"/>
    </row>
    <row r="185" spans="2:15" x14ac:dyDescent="0.35">
      <c r="B185" s="4">
        <v>38</v>
      </c>
      <c r="C185" s="5"/>
      <c r="D185" s="5"/>
      <c r="E185" s="5"/>
      <c r="F185" s="5"/>
      <c r="G185" s="5"/>
      <c r="H185" s="19">
        <f t="shared" si="18"/>
        <v>0</v>
      </c>
      <c r="I185" s="7">
        <f t="shared" si="19"/>
        <v>0</v>
      </c>
      <c r="J185" s="7">
        <f t="shared" si="20"/>
        <v>0</v>
      </c>
      <c r="K185" s="20"/>
      <c r="L185" s="7">
        <f t="shared" si="21"/>
        <v>0</v>
      </c>
      <c r="M185" s="21">
        <f t="shared" si="22"/>
        <v>0</v>
      </c>
      <c r="N185" s="7">
        <f t="shared" si="23"/>
        <v>0</v>
      </c>
      <c r="O185" s="5"/>
    </row>
    <row r="186" spans="2:15" x14ac:dyDescent="0.35">
      <c r="B186" s="4">
        <v>39</v>
      </c>
      <c r="C186" s="5"/>
      <c r="D186" s="5"/>
      <c r="E186" s="5"/>
      <c r="F186" s="5"/>
      <c r="G186" s="5"/>
      <c r="H186" s="19">
        <f t="shared" si="18"/>
        <v>0</v>
      </c>
      <c r="I186" s="7">
        <f t="shared" si="19"/>
        <v>0</v>
      </c>
      <c r="J186" s="7">
        <f t="shared" si="20"/>
        <v>0</v>
      </c>
      <c r="K186" s="20"/>
      <c r="L186" s="7">
        <f t="shared" si="21"/>
        <v>0</v>
      </c>
      <c r="M186" s="21">
        <f t="shared" si="22"/>
        <v>0</v>
      </c>
      <c r="N186" s="7">
        <f t="shared" si="23"/>
        <v>0</v>
      </c>
      <c r="O186" s="5"/>
    </row>
    <row r="187" spans="2:15" x14ac:dyDescent="0.35">
      <c r="B187" s="4">
        <v>40</v>
      </c>
      <c r="C187" s="5"/>
      <c r="D187" s="5"/>
      <c r="E187" s="5"/>
      <c r="F187" s="5"/>
      <c r="G187" s="5"/>
      <c r="H187" s="19">
        <f t="shared" si="18"/>
        <v>0</v>
      </c>
      <c r="I187" s="7">
        <f t="shared" si="19"/>
        <v>0</v>
      </c>
      <c r="J187" s="7">
        <f t="shared" si="20"/>
        <v>0</v>
      </c>
      <c r="K187" s="20"/>
      <c r="L187" s="7">
        <f t="shared" si="21"/>
        <v>0</v>
      </c>
      <c r="M187" s="21">
        <f t="shared" si="22"/>
        <v>0</v>
      </c>
      <c r="N187" s="7">
        <f t="shared" si="23"/>
        <v>0</v>
      </c>
      <c r="O187" s="5"/>
    </row>
    <row r="188" spans="2:15" x14ac:dyDescent="0.35">
      <c r="B188" s="22"/>
      <c r="C188" s="22"/>
      <c r="D188" s="22" t="s">
        <v>65</v>
      </c>
      <c r="E188" s="22">
        <f>SUM(E148:E187)</f>
        <v>0</v>
      </c>
      <c r="F188" s="22">
        <f>SUM(F148:F187)</f>
        <v>0</v>
      </c>
      <c r="G188" s="22">
        <f>SUM(G148:G187)</f>
        <v>0</v>
      </c>
      <c r="H188" s="23">
        <f>SUM(H148:H187)</f>
        <v>0</v>
      </c>
      <c r="I188" s="22"/>
      <c r="J188" s="7">
        <f>ROUND(SUM(J148:J187),2)</f>
        <v>0</v>
      </c>
      <c r="K188" s="7">
        <f>ROUND(SUM(K148:K187),2)</f>
        <v>0</v>
      </c>
      <c r="L188" s="7">
        <f>ROUND(SUM(L148:L187),2)</f>
        <v>0</v>
      </c>
      <c r="M188" s="7">
        <f>SUM(M148:M187)</f>
        <v>0</v>
      </c>
      <c r="N188" s="7">
        <f>SUM(N148:N187)</f>
        <v>0</v>
      </c>
      <c r="O188" s="22"/>
    </row>
    <row r="189" spans="2:15" hidden="1" x14ac:dyDescent="0.35">
      <c r="B189" s="22"/>
      <c r="C189" s="22"/>
      <c r="D189" s="22" t="s">
        <v>74</v>
      </c>
      <c r="E189" s="22"/>
      <c r="F189" s="22"/>
      <c r="G189" s="22"/>
      <c r="H189" s="23"/>
      <c r="I189" s="22"/>
      <c r="J189" s="24">
        <f>ROUND(N188,2)</f>
        <v>0</v>
      </c>
      <c r="K189" s="24"/>
      <c r="L189" s="24"/>
      <c r="M189" s="24"/>
      <c r="N189" s="24"/>
      <c r="O189" s="22"/>
    </row>
    <row r="190" spans="2:15" hidden="1" x14ac:dyDescent="0.35">
      <c r="B190" s="4"/>
      <c r="C190" s="4"/>
      <c r="D190" s="22" t="s">
        <v>31</v>
      </c>
      <c r="E190" s="4"/>
      <c r="F190" s="4"/>
      <c r="G190" s="4"/>
      <c r="H190" s="25"/>
      <c r="I190" s="4"/>
      <c r="J190" s="26" t="e">
        <f>J189/(J188+J189)</f>
        <v>#DIV/0!</v>
      </c>
      <c r="K190" s="26"/>
      <c r="L190" s="26"/>
      <c r="M190" s="26"/>
      <c r="N190" s="26"/>
      <c r="O190" s="4"/>
    </row>
    <row r="192" spans="2:15" ht="15.5" x14ac:dyDescent="0.35">
      <c r="B192" s="2"/>
      <c r="C192" s="2"/>
      <c r="D192" s="12" t="s">
        <v>35</v>
      </c>
    </row>
    <row r="193" spans="2:20" s="16" customFormat="1" ht="86.25" customHeight="1" x14ac:dyDescent="0.35">
      <c r="B193" s="14" t="s">
        <v>26</v>
      </c>
      <c r="C193" s="14" t="s">
        <v>71</v>
      </c>
      <c r="D193" s="14" t="s">
        <v>43</v>
      </c>
      <c r="E193" s="14" t="s">
        <v>44</v>
      </c>
      <c r="F193" s="14" t="s">
        <v>5</v>
      </c>
      <c r="G193" s="14" t="s">
        <v>72</v>
      </c>
      <c r="H193" s="15" t="s">
        <v>46</v>
      </c>
      <c r="I193" s="14" t="s">
        <v>47</v>
      </c>
      <c r="J193" s="14" t="s">
        <v>48</v>
      </c>
      <c r="K193" s="14" t="s">
        <v>49</v>
      </c>
      <c r="L193" s="14" t="s">
        <v>50</v>
      </c>
      <c r="M193" s="14"/>
      <c r="N193" s="14" t="s">
        <v>51</v>
      </c>
      <c r="O193" s="14" t="s">
        <v>73</v>
      </c>
      <c r="T193" s="14"/>
    </row>
    <row r="194" spans="2:20" x14ac:dyDescent="0.35">
      <c r="B194" s="4">
        <v>1</v>
      </c>
      <c r="C194" s="5"/>
      <c r="D194" s="18"/>
      <c r="E194" s="5"/>
      <c r="F194" s="5"/>
      <c r="G194" s="5"/>
      <c r="H194" s="19">
        <f t="shared" ref="H194:H233" si="24">F194*G194</f>
        <v>0</v>
      </c>
      <c r="I194" s="7">
        <f t="shared" ref="I194:I233" si="25">IF(ISNA(VLOOKUP(C194,$U$6:$V$16,2,0)),0,VLOOKUP(C194,$U$6:$V$16,2,0))</f>
        <v>0</v>
      </c>
      <c r="J194" s="7">
        <f t="shared" ref="J194:J233" si="26">G194*I194</f>
        <v>0</v>
      </c>
      <c r="K194" s="20"/>
      <c r="L194" s="7">
        <f t="shared" ref="L194:L233" si="27">J194+K194</f>
        <v>0</v>
      </c>
      <c r="M194" s="21">
        <f t="shared" ref="M194:M233" si="28">IF(OR(C194="l6",C194="l7",C194="l8",C194="l9"),G194,0)</f>
        <v>0</v>
      </c>
      <c r="N194" s="7">
        <f t="shared" ref="N194:N233" si="29">IF(OR(C194="l6",C194="l7",C194="l8",C194="l9"),J194,0)</f>
        <v>0</v>
      </c>
      <c r="O194" s="5"/>
    </row>
    <row r="195" spans="2:20" x14ac:dyDescent="0.35">
      <c r="B195" s="4">
        <v>2</v>
      </c>
      <c r="C195" s="5"/>
      <c r="D195" s="18"/>
      <c r="E195" s="5"/>
      <c r="F195" s="5"/>
      <c r="G195" s="5"/>
      <c r="H195" s="19">
        <f t="shared" si="24"/>
        <v>0</v>
      </c>
      <c r="I195" s="7">
        <f t="shared" si="25"/>
        <v>0</v>
      </c>
      <c r="J195" s="7">
        <f t="shared" si="26"/>
        <v>0</v>
      </c>
      <c r="K195" s="20"/>
      <c r="L195" s="7">
        <f t="shared" si="27"/>
        <v>0</v>
      </c>
      <c r="M195" s="21">
        <f t="shared" si="28"/>
        <v>0</v>
      </c>
      <c r="N195" s="7">
        <f t="shared" si="29"/>
        <v>0</v>
      </c>
      <c r="O195" s="5"/>
    </row>
    <row r="196" spans="2:20" x14ac:dyDescent="0.35">
      <c r="B196" s="4">
        <v>3</v>
      </c>
      <c r="C196" s="5"/>
      <c r="D196" s="18"/>
      <c r="E196" s="5"/>
      <c r="F196" s="5"/>
      <c r="G196" s="5"/>
      <c r="H196" s="19">
        <f t="shared" si="24"/>
        <v>0</v>
      </c>
      <c r="I196" s="7">
        <f t="shared" si="25"/>
        <v>0</v>
      </c>
      <c r="J196" s="7">
        <f t="shared" si="26"/>
        <v>0</v>
      </c>
      <c r="K196" s="20"/>
      <c r="L196" s="7">
        <f t="shared" si="27"/>
        <v>0</v>
      </c>
      <c r="M196" s="21">
        <f t="shared" si="28"/>
        <v>0</v>
      </c>
      <c r="N196" s="7">
        <f t="shared" si="29"/>
        <v>0</v>
      </c>
      <c r="O196" s="5"/>
    </row>
    <row r="197" spans="2:20" x14ac:dyDescent="0.35">
      <c r="B197" s="4">
        <v>4</v>
      </c>
      <c r="C197" s="5"/>
      <c r="D197" s="18"/>
      <c r="E197" s="5"/>
      <c r="F197" s="5"/>
      <c r="G197" s="5"/>
      <c r="H197" s="19">
        <f t="shared" si="24"/>
        <v>0</v>
      </c>
      <c r="I197" s="7">
        <f t="shared" si="25"/>
        <v>0</v>
      </c>
      <c r="J197" s="7">
        <f t="shared" si="26"/>
        <v>0</v>
      </c>
      <c r="K197" s="20"/>
      <c r="L197" s="7">
        <f t="shared" si="27"/>
        <v>0</v>
      </c>
      <c r="M197" s="21">
        <f t="shared" si="28"/>
        <v>0</v>
      </c>
      <c r="N197" s="7">
        <f t="shared" si="29"/>
        <v>0</v>
      </c>
      <c r="O197" s="5"/>
    </row>
    <row r="198" spans="2:20" x14ac:dyDescent="0.35">
      <c r="B198" s="4">
        <v>5</v>
      </c>
      <c r="C198" s="5"/>
      <c r="D198" s="5"/>
      <c r="E198" s="5"/>
      <c r="F198" s="5"/>
      <c r="G198" s="5"/>
      <c r="H198" s="19">
        <f t="shared" si="24"/>
        <v>0</v>
      </c>
      <c r="I198" s="7">
        <f t="shared" si="25"/>
        <v>0</v>
      </c>
      <c r="J198" s="7">
        <f t="shared" si="26"/>
        <v>0</v>
      </c>
      <c r="K198" s="20"/>
      <c r="L198" s="7">
        <f t="shared" si="27"/>
        <v>0</v>
      </c>
      <c r="M198" s="21">
        <f t="shared" si="28"/>
        <v>0</v>
      </c>
      <c r="N198" s="7">
        <f t="shared" si="29"/>
        <v>0</v>
      </c>
      <c r="O198" s="5"/>
    </row>
    <row r="199" spans="2:20" x14ac:dyDescent="0.35">
      <c r="B199" s="4">
        <v>6</v>
      </c>
      <c r="C199" s="5"/>
      <c r="D199" s="5"/>
      <c r="E199" s="5"/>
      <c r="F199" s="5"/>
      <c r="G199" s="5"/>
      <c r="H199" s="19">
        <f t="shared" si="24"/>
        <v>0</v>
      </c>
      <c r="I199" s="7">
        <f t="shared" si="25"/>
        <v>0</v>
      </c>
      <c r="J199" s="7">
        <f t="shared" si="26"/>
        <v>0</v>
      </c>
      <c r="K199" s="20"/>
      <c r="L199" s="7">
        <f t="shared" si="27"/>
        <v>0</v>
      </c>
      <c r="M199" s="21">
        <f t="shared" si="28"/>
        <v>0</v>
      </c>
      <c r="N199" s="7">
        <f t="shared" si="29"/>
        <v>0</v>
      </c>
      <c r="O199" s="5"/>
    </row>
    <row r="200" spans="2:20" x14ac:dyDescent="0.35">
      <c r="B200" s="4">
        <v>7</v>
      </c>
      <c r="C200" s="5"/>
      <c r="D200" s="5"/>
      <c r="E200" s="5"/>
      <c r="F200" s="5"/>
      <c r="G200" s="5"/>
      <c r="H200" s="19">
        <f t="shared" si="24"/>
        <v>0</v>
      </c>
      <c r="I200" s="7">
        <f t="shared" si="25"/>
        <v>0</v>
      </c>
      <c r="J200" s="7">
        <f t="shared" si="26"/>
        <v>0</v>
      </c>
      <c r="K200" s="20"/>
      <c r="L200" s="7">
        <f t="shared" si="27"/>
        <v>0</v>
      </c>
      <c r="M200" s="21">
        <f t="shared" si="28"/>
        <v>0</v>
      </c>
      <c r="N200" s="7">
        <f t="shared" si="29"/>
        <v>0</v>
      </c>
      <c r="O200" s="5"/>
    </row>
    <row r="201" spans="2:20" x14ac:dyDescent="0.35">
      <c r="B201" s="4">
        <v>8</v>
      </c>
      <c r="C201" s="5"/>
      <c r="D201" s="5"/>
      <c r="E201" s="5"/>
      <c r="F201" s="5"/>
      <c r="G201" s="5"/>
      <c r="H201" s="19">
        <f t="shared" si="24"/>
        <v>0</v>
      </c>
      <c r="I201" s="7">
        <f t="shared" si="25"/>
        <v>0</v>
      </c>
      <c r="J201" s="7">
        <f t="shared" si="26"/>
        <v>0</v>
      </c>
      <c r="K201" s="20"/>
      <c r="L201" s="7">
        <f t="shared" si="27"/>
        <v>0</v>
      </c>
      <c r="M201" s="21">
        <f t="shared" si="28"/>
        <v>0</v>
      </c>
      <c r="N201" s="7">
        <f t="shared" si="29"/>
        <v>0</v>
      </c>
      <c r="O201" s="5"/>
    </row>
    <row r="202" spans="2:20" x14ac:dyDescent="0.35">
      <c r="B202" s="4">
        <v>9</v>
      </c>
      <c r="C202" s="5"/>
      <c r="D202" s="5"/>
      <c r="E202" s="5"/>
      <c r="F202" s="5"/>
      <c r="G202" s="5"/>
      <c r="H202" s="19">
        <f t="shared" si="24"/>
        <v>0</v>
      </c>
      <c r="I202" s="7">
        <f t="shared" si="25"/>
        <v>0</v>
      </c>
      <c r="J202" s="7">
        <f t="shared" si="26"/>
        <v>0</v>
      </c>
      <c r="K202" s="20"/>
      <c r="L202" s="7">
        <f t="shared" si="27"/>
        <v>0</v>
      </c>
      <c r="M202" s="21">
        <f t="shared" si="28"/>
        <v>0</v>
      </c>
      <c r="N202" s="7">
        <f t="shared" si="29"/>
        <v>0</v>
      </c>
      <c r="O202" s="5"/>
    </row>
    <row r="203" spans="2:20" x14ac:dyDescent="0.35">
      <c r="B203" s="4">
        <v>10</v>
      </c>
      <c r="C203" s="5"/>
      <c r="D203" s="5"/>
      <c r="E203" s="5"/>
      <c r="F203" s="5"/>
      <c r="G203" s="5"/>
      <c r="H203" s="19">
        <f t="shared" si="24"/>
        <v>0</v>
      </c>
      <c r="I203" s="7">
        <f t="shared" si="25"/>
        <v>0</v>
      </c>
      <c r="J203" s="7">
        <f t="shared" si="26"/>
        <v>0</v>
      </c>
      <c r="K203" s="20"/>
      <c r="L203" s="7">
        <f t="shared" si="27"/>
        <v>0</v>
      </c>
      <c r="M203" s="21">
        <f t="shared" si="28"/>
        <v>0</v>
      </c>
      <c r="N203" s="7">
        <f t="shared" si="29"/>
        <v>0</v>
      </c>
      <c r="O203" s="5"/>
    </row>
    <row r="204" spans="2:20" x14ac:dyDescent="0.35">
      <c r="B204" s="4">
        <v>11</v>
      </c>
      <c r="C204" s="5"/>
      <c r="D204" s="5"/>
      <c r="E204" s="5"/>
      <c r="F204" s="5"/>
      <c r="G204" s="5"/>
      <c r="H204" s="19">
        <f t="shared" si="24"/>
        <v>0</v>
      </c>
      <c r="I204" s="7">
        <f t="shared" si="25"/>
        <v>0</v>
      </c>
      <c r="J204" s="7">
        <f t="shared" si="26"/>
        <v>0</v>
      </c>
      <c r="K204" s="20"/>
      <c r="L204" s="7">
        <f t="shared" si="27"/>
        <v>0</v>
      </c>
      <c r="M204" s="21">
        <f t="shared" si="28"/>
        <v>0</v>
      </c>
      <c r="N204" s="7">
        <f t="shared" si="29"/>
        <v>0</v>
      </c>
      <c r="O204" s="5"/>
    </row>
    <row r="205" spans="2:20" x14ac:dyDescent="0.35">
      <c r="B205" s="4">
        <v>12</v>
      </c>
      <c r="C205" s="5"/>
      <c r="D205" s="5"/>
      <c r="E205" s="5"/>
      <c r="F205" s="5"/>
      <c r="G205" s="5"/>
      <c r="H205" s="19">
        <f t="shared" si="24"/>
        <v>0</v>
      </c>
      <c r="I205" s="7">
        <f t="shared" si="25"/>
        <v>0</v>
      </c>
      <c r="J205" s="7">
        <f t="shared" si="26"/>
        <v>0</v>
      </c>
      <c r="K205" s="20"/>
      <c r="L205" s="7">
        <f t="shared" si="27"/>
        <v>0</v>
      </c>
      <c r="M205" s="21">
        <f t="shared" si="28"/>
        <v>0</v>
      </c>
      <c r="N205" s="7">
        <f t="shared" si="29"/>
        <v>0</v>
      </c>
      <c r="O205" s="5"/>
    </row>
    <row r="206" spans="2:20" x14ac:dyDescent="0.35">
      <c r="B206" s="4">
        <v>13</v>
      </c>
      <c r="C206" s="5"/>
      <c r="D206" s="5"/>
      <c r="E206" s="5"/>
      <c r="F206" s="5"/>
      <c r="G206" s="5"/>
      <c r="H206" s="19">
        <f t="shared" si="24"/>
        <v>0</v>
      </c>
      <c r="I206" s="7">
        <f t="shared" si="25"/>
        <v>0</v>
      </c>
      <c r="J206" s="7">
        <f t="shared" si="26"/>
        <v>0</v>
      </c>
      <c r="K206" s="20"/>
      <c r="L206" s="7">
        <f t="shared" si="27"/>
        <v>0</v>
      </c>
      <c r="M206" s="21">
        <f t="shared" si="28"/>
        <v>0</v>
      </c>
      <c r="N206" s="7">
        <f t="shared" si="29"/>
        <v>0</v>
      </c>
      <c r="O206" s="5"/>
    </row>
    <row r="207" spans="2:20" x14ac:dyDescent="0.35">
      <c r="B207" s="4">
        <v>14</v>
      </c>
      <c r="C207" s="5"/>
      <c r="D207" s="5"/>
      <c r="E207" s="5"/>
      <c r="F207" s="5"/>
      <c r="G207" s="5"/>
      <c r="H207" s="19">
        <f t="shared" si="24"/>
        <v>0</v>
      </c>
      <c r="I207" s="7">
        <f t="shared" si="25"/>
        <v>0</v>
      </c>
      <c r="J207" s="7">
        <f t="shared" si="26"/>
        <v>0</v>
      </c>
      <c r="K207" s="20"/>
      <c r="L207" s="7">
        <f t="shared" si="27"/>
        <v>0</v>
      </c>
      <c r="M207" s="21">
        <f t="shared" si="28"/>
        <v>0</v>
      </c>
      <c r="N207" s="7">
        <f t="shared" si="29"/>
        <v>0</v>
      </c>
      <c r="O207" s="5"/>
    </row>
    <row r="208" spans="2:20" x14ac:dyDescent="0.35">
      <c r="B208" s="4">
        <v>15</v>
      </c>
      <c r="C208" s="5"/>
      <c r="D208" s="5"/>
      <c r="E208" s="5"/>
      <c r="F208" s="5"/>
      <c r="G208" s="5"/>
      <c r="H208" s="19">
        <f t="shared" si="24"/>
        <v>0</v>
      </c>
      <c r="I208" s="7">
        <f t="shared" si="25"/>
        <v>0</v>
      </c>
      <c r="J208" s="7">
        <f t="shared" si="26"/>
        <v>0</v>
      </c>
      <c r="K208" s="20"/>
      <c r="L208" s="7">
        <f t="shared" si="27"/>
        <v>0</v>
      </c>
      <c r="M208" s="21">
        <f t="shared" si="28"/>
        <v>0</v>
      </c>
      <c r="N208" s="7">
        <f t="shared" si="29"/>
        <v>0</v>
      </c>
      <c r="O208" s="5"/>
    </row>
    <row r="209" spans="2:15" x14ac:dyDescent="0.35">
      <c r="B209" s="4">
        <v>16</v>
      </c>
      <c r="C209" s="5"/>
      <c r="D209" s="5"/>
      <c r="E209" s="5"/>
      <c r="F209" s="5"/>
      <c r="G209" s="5"/>
      <c r="H209" s="19">
        <f t="shared" si="24"/>
        <v>0</v>
      </c>
      <c r="I209" s="7">
        <f t="shared" si="25"/>
        <v>0</v>
      </c>
      <c r="J209" s="7">
        <f t="shared" si="26"/>
        <v>0</v>
      </c>
      <c r="K209" s="20"/>
      <c r="L209" s="7">
        <f t="shared" si="27"/>
        <v>0</v>
      </c>
      <c r="M209" s="21">
        <f t="shared" si="28"/>
        <v>0</v>
      </c>
      <c r="N209" s="7">
        <f t="shared" si="29"/>
        <v>0</v>
      </c>
      <c r="O209" s="5"/>
    </row>
    <row r="210" spans="2:15" x14ac:dyDescent="0.35">
      <c r="B210" s="4">
        <v>17</v>
      </c>
      <c r="C210" s="5"/>
      <c r="D210" s="5"/>
      <c r="E210" s="5"/>
      <c r="F210" s="5"/>
      <c r="G210" s="5"/>
      <c r="H210" s="19">
        <f t="shared" si="24"/>
        <v>0</v>
      </c>
      <c r="I210" s="7">
        <f t="shared" si="25"/>
        <v>0</v>
      </c>
      <c r="J210" s="7">
        <f t="shared" si="26"/>
        <v>0</v>
      </c>
      <c r="K210" s="20"/>
      <c r="L210" s="7">
        <f t="shared" si="27"/>
        <v>0</v>
      </c>
      <c r="M210" s="21">
        <f t="shared" si="28"/>
        <v>0</v>
      </c>
      <c r="N210" s="7">
        <f t="shared" si="29"/>
        <v>0</v>
      </c>
      <c r="O210" s="5"/>
    </row>
    <row r="211" spans="2:15" x14ac:dyDescent="0.35">
      <c r="B211" s="4">
        <v>18</v>
      </c>
      <c r="C211" s="5"/>
      <c r="D211" s="5"/>
      <c r="E211" s="5"/>
      <c r="F211" s="5"/>
      <c r="G211" s="5"/>
      <c r="H211" s="19">
        <f t="shared" si="24"/>
        <v>0</v>
      </c>
      <c r="I211" s="7">
        <f t="shared" si="25"/>
        <v>0</v>
      </c>
      <c r="J211" s="7">
        <f t="shared" si="26"/>
        <v>0</v>
      </c>
      <c r="K211" s="20"/>
      <c r="L211" s="7">
        <f t="shared" si="27"/>
        <v>0</v>
      </c>
      <c r="M211" s="21">
        <f t="shared" si="28"/>
        <v>0</v>
      </c>
      <c r="N211" s="7">
        <f t="shared" si="29"/>
        <v>0</v>
      </c>
      <c r="O211" s="5"/>
    </row>
    <row r="212" spans="2:15" x14ac:dyDescent="0.35">
      <c r="B212" s="4">
        <v>19</v>
      </c>
      <c r="C212" s="5"/>
      <c r="D212" s="5"/>
      <c r="E212" s="5"/>
      <c r="F212" s="5"/>
      <c r="G212" s="5"/>
      <c r="H212" s="19">
        <f t="shared" si="24"/>
        <v>0</v>
      </c>
      <c r="I212" s="7">
        <f t="shared" si="25"/>
        <v>0</v>
      </c>
      <c r="J212" s="7">
        <f t="shared" si="26"/>
        <v>0</v>
      </c>
      <c r="K212" s="20"/>
      <c r="L212" s="7">
        <f t="shared" si="27"/>
        <v>0</v>
      </c>
      <c r="M212" s="21">
        <f t="shared" si="28"/>
        <v>0</v>
      </c>
      <c r="N212" s="7">
        <f t="shared" si="29"/>
        <v>0</v>
      </c>
      <c r="O212" s="5"/>
    </row>
    <row r="213" spans="2:15" x14ac:dyDescent="0.35">
      <c r="B213" s="4">
        <v>20</v>
      </c>
      <c r="C213" s="5"/>
      <c r="D213" s="5"/>
      <c r="E213" s="5"/>
      <c r="F213" s="5"/>
      <c r="G213" s="5"/>
      <c r="H213" s="19">
        <f t="shared" si="24"/>
        <v>0</v>
      </c>
      <c r="I213" s="7">
        <f t="shared" si="25"/>
        <v>0</v>
      </c>
      <c r="J213" s="7">
        <f t="shared" si="26"/>
        <v>0</v>
      </c>
      <c r="K213" s="20"/>
      <c r="L213" s="7">
        <f t="shared" si="27"/>
        <v>0</v>
      </c>
      <c r="M213" s="21">
        <f t="shared" si="28"/>
        <v>0</v>
      </c>
      <c r="N213" s="7">
        <f t="shared" si="29"/>
        <v>0</v>
      </c>
      <c r="O213" s="5"/>
    </row>
    <row r="214" spans="2:15" x14ac:dyDescent="0.35">
      <c r="B214" s="4">
        <v>21</v>
      </c>
      <c r="C214" s="5"/>
      <c r="D214" s="5"/>
      <c r="E214" s="5"/>
      <c r="F214" s="5"/>
      <c r="G214" s="5"/>
      <c r="H214" s="19">
        <f t="shared" si="24"/>
        <v>0</v>
      </c>
      <c r="I214" s="7">
        <f t="shared" si="25"/>
        <v>0</v>
      </c>
      <c r="J214" s="7">
        <f t="shared" si="26"/>
        <v>0</v>
      </c>
      <c r="K214" s="20"/>
      <c r="L214" s="7">
        <f t="shared" si="27"/>
        <v>0</v>
      </c>
      <c r="M214" s="21">
        <f t="shared" si="28"/>
        <v>0</v>
      </c>
      <c r="N214" s="7">
        <f t="shared" si="29"/>
        <v>0</v>
      </c>
      <c r="O214" s="5"/>
    </row>
    <row r="215" spans="2:15" x14ac:dyDescent="0.35">
      <c r="B215" s="4">
        <v>22</v>
      </c>
      <c r="C215" s="5"/>
      <c r="D215" s="5"/>
      <c r="E215" s="5"/>
      <c r="F215" s="5"/>
      <c r="G215" s="5"/>
      <c r="H215" s="19">
        <f t="shared" si="24"/>
        <v>0</v>
      </c>
      <c r="I215" s="7">
        <f t="shared" si="25"/>
        <v>0</v>
      </c>
      <c r="J215" s="7">
        <f t="shared" si="26"/>
        <v>0</v>
      </c>
      <c r="K215" s="20"/>
      <c r="L215" s="7">
        <f t="shared" si="27"/>
        <v>0</v>
      </c>
      <c r="M215" s="21">
        <f t="shared" si="28"/>
        <v>0</v>
      </c>
      <c r="N215" s="7">
        <f t="shared" si="29"/>
        <v>0</v>
      </c>
      <c r="O215" s="5"/>
    </row>
    <row r="216" spans="2:15" x14ac:dyDescent="0.35">
      <c r="B216" s="4">
        <v>23</v>
      </c>
      <c r="C216" s="5"/>
      <c r="D216" s="5"/>
      <c r="E216" s="5"/>
      <c r="F216" s="5"/>
      <c r="G216" s="5"/>
      <c r="H216" s="19">
        <f t="shared" si="24"/>
        <v>0</v>
      </c>
      <c r="I216" s="7">
        <f t="shared" si="25"/>
        <v>0</v>
      </c>
      <c r="J216" s="7">
        <f t="shared" si="26"/>
        <v>0</v>
      </c>
      <c r="K216" s="20"/>
      <c r="L216" s="7">
        <f t="shared" si="27"/>
        <v>0</v>
      </c>
      <c r="M216" s="21">
        <f t="shared" si="28"/>
        <v>0</v>
      </c>
      <c r="N216" s="7">
        <f t="shared" si="29"/>
        <v>0</v>
      </c>
      <c r="O216" s="5"/>
    </row>
    <row r="217" spans="2:15" x14ac:dyDescent="0.35">
      <c r="B217" s="4">
        <v>24</v>
      </c>
      <c r="C217" s="5"/>
      <c r="D217" s="5"/>
      <c r="E217" s="5"/>
      <c r="F217" s="5"/>
      <c r="G217" s="5"/>
      <c r="H217" s="19">
        <f t="shared" si="24"/>
        <v>0</v>
      </c>
      <c r="I217" s="7">
        <f t="shared" si="25"/>
        <v>0</v>
      </c>
      <c r="J217" s="7">
        <f t="shared" si="26"/>
        <v>0</v>
      </c>
      <c r="K217" s="20"/>
      <c r="L217" s="7">
        <f t="shared" si="27"/>
        <v>0</v>
      </c>
      <c r="M217" s="21">
        <f t="shared" si="28"/>
        <v>0</v>
      </c>
      <c r="N217" s="7">
        <f t="shared" si="29"/>
        <v>0</v>
      </c>
      <c r="O217" s="5"/>
    </row>
    <row r="218" spans="2:15" x14ac:dyDescent="0.35">
      <c r="B218" s="4">
        <v>25</v>
      </c>
      <c r="C218" s="5"/>
      <c r="D218" s="5"/>
      <c r="E218" s="5"/>
      <c r="F218" s="5"/>
      <c r="G218" s="5"/>
      <c r="H218" s="19">
        <f t="shared" si="24"/>
        <v>0</v>
      </c>
      <c r="I218" s="7">
        <f t="shared" si="25"/>
        <v>0</v>
      </c>
      <c r="J218" s="7">
        <f t="shared" si="26"/>
        <v>0</v>
      </c>
      <c r="K218" s="20"/>
      <c r="L218" s="7">
        <f t="shared" si="27"/>
        <v>0</v>
      </c>
      <c r="M218" s="21">
        <f t="shared" si="28"/>
        <v>0</v>
      </c>
      <c r="N218" s="7">
        <f t="shared" si="29"/>
        <v>0</v>
      </c>
      <c r="O218" s="5"/>
    </row>
    <row r="219" spans="2:15" x14ac:dyDescent="0.35">
      <c r="B219" s="4">
        <v>26</v>
      </c>
      <c r="C219" s="5"/>
      <c r="D219" s="5"/>
      <c r="E219" s="5"/>
      <c r="F219" s="5"/>
      <c r="G219" s="5"/>
      <c r="H219" s="19">
        <f t="shared" si="24"/>
        <v>0</v>
      </c>
      <c r="I219" s="7">
        <f t="shared" si="25"/>
        <v>0</v>
      </c>
      <c r="J219" s="7">
        <f t="shared" si="26"/>
        <v>0</v>
      </c>
      <c r="K219" s="20"/>
      <c r="L219" s="7">
        <f t="shared" si="27"/>
        <v>0</v>
      </c>
      <c r="M219" s="21">
        <f t="shared" si="28"/>
        <v>0</v>
      </c>
      <c r="N219" s="7">
        <f t="shared" si="29"/>
        <v>0</v>
      </c>
      <c r="O219" s="5"/>
    </row>
    <row r="220" spans="2:15" x14ac:dyDescent="0.35">
      <c r="B220" s="4">
        <v>27</v>
      </c>
      <c r="C220" s="5"/>
      <c r="D220" s="5"/>
      <c r="E220" s="5"/>
      <c r="F220" s="5"/>
      <c r="G220" s="5"/>
      <c r="H220" s="19">
        <f t="shared" si="24"/>
        <v>0</v>
      </c>
      <c r="I220" s="7">
        <f t="shared" si="25"/>
        <v>0</v>
      </c>
      <c r="J220" s="7">
        <f t="shared" si="26"/>
        <v>0</v>
      </c>
      <c r="K220" s="20"/>
      <c r="L220" s="7">
        <f t="shared" si="27"/>
        <v>0</v>
      </c>
      <c r="M220" s="21">
        <f t="shared" si="28"/>
        <v>0</v>
      </c>
      <c r="N220" s="7">
        <f t="shared" si="29"/>
        <v>0</v>
      </c>
      <c r="O220" s="5"/>
    </row>
    <row r="221" spans="2:15" x14ac:dyDescent="0.35">
      <c r="B221" s="4">
        <v>28</v>
      </c>
      <c r="C221" s="5"/>
      <c r="D221" s="5"/>
      <c r="E221" s="5"/>
      <c r="F221" s="5"/>
      <c r="G221" s="5"/>
      <c r="H221" s="19">
        <f t="shared" si="24"/>
        <v>0</v>
      </c>
      <c r="I221" s="7">
        <f t="shared" si="25"/>
        <v>0</v>
      </c>
      <c r="J221" s="7">
        <f t="shared" si="26"/>
        <v>0</v>
      </c>
      <c r="K221" s="20"/>
      <c r="L221" s="7">
        <f t="shared" si="27"/>
        <v>0</v>
      </c>
      <c r="M221" s="21">
        <f t="shared" si="28"/>
        <v>0</v>
      </c>
      <c r="N221" s="7">
        <f t="shared" si="29"/>
        <v>0</v>
      </c>
      <c r="O221" s="5"/>
    </row>
    <row r="222" spans="2:15" x14ac:dyDescent="0.35">
      <c r="B222" s="4">
        <v>29</v>
      </c>
      <c r="C222" s="5"/>
      <c r="D222" s="5"/>
      <c r="E222" s="5"/>
      <c r="F222" s="5"/>
      <c r="G222" s="5"/>
      <c r="H222" s="19">
        <f t="shared" si="24"/>
        <v>0</v>
      </c>
      <c r="I222" s="7">
        <f t="shared" si="25"/>
        <v>0</v>
      </c>
      <c r="J222" s="7">
        <f t="shared" si="26"/>
        <v>0</v>
      </c>
      <c r="K222" s="20"/>
      <c r="L222" s="7">
        <f t="shared" si="27"/>
        <v>0</v>
      </c>
      <c r="M222" s="21">
        <f t="shared" si="28"/>
        <v>0</v>
      </c>
      <c r="N222" s="7">
        <f t="shared" si="29"/>
        <v>0</v>
      </c>
      <c r="O222" s="5"/>
    </row>
    <row r="223" spans="2:15" x14ac:dyDescent="0.35">
      <c r="B223" s="4">
        <v>30</v>
      </c>
      <c r="C223" s="5"/>
      <c r="D223" s="5"/>
      <c r="E223" s="5"/>
      <c r="F223" s="5"/>
      <c r="G223" s="5"/>
      <c r="H223" s="19">
        <f t="shared" si="24"/>
        <v>0</v>
      </c>
      <c r="I223" s="7">
        <f t="shared" si="25"/>
        <v>0</v>
      </c>
      <c r="J223" s="7">
        <f t="shared" si="26"/>
        <v>0</v>
      </c>
      <c r="K223" s="20"/>
      <c r="L223" s="7">
        <f t="shared" si="27"/>
        <v>0</v>
      </c>
      <c r="M223" s="21">
        <f t="shared" si="28"/>
        <v>0</v>
      </c>
      <c r="N223" s="7">
        <f t="shared" si="29"/>
        <v>0</v>
      </c>
      <c r="O223" s="5"/>
    </row>
    <row r="224" spans="2:15" x14ac:dyDescent="0.35">
      <c r="B224" s="4">
        <v>31</v>
      </c>
      <c r="C224" s="5"/>
      <c r="D224" s="5"/>
      <c r="E224" s="5"/>
      <c r="F224" s="5"/>
      <c r="G224" s="5"/>
      <c r="H224" s="19">
        <f t="shared" si="24"/>
        <v>0</v>
      </c>
      <c r="I224" s="7">
        <f t="shared" si="25"/>
        <v>0</v>
      </c>
      <c r="J224" s="7">
        <f t="shared" si="26"/>
        <v>0</v>
      </c>
      <c r="K224" s="20"/>
      <c r="L224" s="7">
        <f t="shared" si="27"/>
        <v>0</v>
      </c>
      <c r="M224" s="21">
        <f t="shared" si="28"/>
        <v>0</v>
      </c>
      <c r="N224" s="7">
        <f t="shared" si="29"/>
        <v>0</v>
      </c>
      <c r="O224" s="5"/>
    </row>
    <row r="225" spans="1:23" x14ac:dyDescent="0.35">
      <c r="B225" s="4">
        <v>32</v>
      </c>
      <c r="C225" s="5"/>
      <c r="D225" s="5"/>
      <c r="E225" s="5"/>
      <c r="F225" s="5"/>
      <c r="G225" s="5"/>
      <c r="H225" s="19">
        <f t="shared" si="24"/>
        <v>0</v>
      </c>
      <c r="I225" s="7">
        <f t="shared" si="25"/>
        <v>0</v>
      </c>
      <c r="J225" s="7">
        <f t="shared" si="26"/>
        <v>0</v>
      </c>
      <c r="K225" s="20"/>
      <c r="L225" s="7">
        <f t="shared" si="27"/>
        <v>0</v>
      </c>
      <c r="M225" s="21">
        <f t="shared" si="28"/>
        <v>0</v>
      </c>
      <c r="N225" s="7">
        <f t="shared" si="29"/>
        <v>0</v>
      </c>
      <c r="O225" s="5"/>
    </row>
    <row r="226" spans="1:23" x14ac:dyDescent="0.35">
      <c r="B226" s="4">
        <v>33</v>
      </c>
      <c r="C226" s="5"/>
      <c r="D226" s="5"/>
      <c r="E226" s="5"/>
      <c r="F226" s="5"/>
      <c r="G226" s="5"/>
      <c r="H226" s="19">
        <f t="shared" si="24"/>
        <v>0</v>
      </c>
      <c r="I226" s="7">
        <f t="shared" si="25"/>
        <v>0</v>
      </c>
      <c r="J226" s="7">
        <f t="shared" si="26"/>
        <v>0</v>
      </c>
      <c r="K226" s="20"/>
      <c r="L226" s="7">
        <f t="shared" si="27"/>
        <v>0</v>
      </c>
      <c r="M226" s="21">
        <f t="shared" si="28"/>
        <v>0</v>
      </c>
      <c r="N226" s="7">
        <f t="shared" si="29"/>
        <v>0</v>
      </c>
      <c r="O226" s="5"/>
    </row>
    <row r="227" spans="1:23" x14ac:dyDescent="0.35">
      <c r="B227" s="4">
        <v>34</v>
      </c>
      <c r="C227" s="5"/>
      <c r="D227" s="5"/>
      <c r="E227" s="5"/>
      <c r="F227" s="5"/>
      <c r="G227" s="5"/>
      <c r="H227" s="19">
        <f t="shared" si="24"/>
        <v>0</v>
      </c>
      <c r="I227" s="7">
        <f t="shared" si="25"/>
        <v>0</v>
      </c>
      <c r="J227" s="7">
        <f t="shared" si="26"/>
        <v>0</v>
      </c>
      <c r="K227" s="20"/>
      <c r="L227" s="7">
        <f t="shared" si="27"/>
        <v>0</v>
      </c>
      <c r="M227" s="21">
        <f t="shared" si="28"/>
        <v>0</v>
      </c>
      <c r="N227" s="7">
        <f t="shared" si="29"/>
        <v>0</v>
      </c>
      <c r="O227" s="5"/>
    </row>
    <row r="228" spans="1:23" x14ac:dyDescent="0.35">
      <c r="B228" s="4">
        <v>35</v>
      </c>
      <c r="C228" s="5"/>
      <c r="D228" s="5"/>
      <c r="E228" s="5"/>
      <c r="F228" s="5"/>
      <c r="G228" s="5"/>
      <c r="H228" s="19">
        <f t="shared" si="24"/>
        <v>0</v>
      </c>
      <c r="I228" s="7">
        <f t="shared" si="25"/>
        <v>0</v>
      </c>
      <c r="J228" s="7">
        <f t="shared" si="26"/>
        <v>0</v>
      </c>
      <c r="K228" s="20"/>
      <c r="L228" s="7">
        <f t="shared" si="27"/>
        <v>0</v>
      </c>
      <c r="M228" s="21">
        <f t="shared" si="28"/>
        <v>0</v>
      </c>
      <c r="N228" s="7">
        <f t="shared" si="29"/>
        <v>0</v>
      </c>
      <c r="O228" s="5"/>
    </row>
    <row r="229" spans="1:23" x14ac:dyDescent="0.35">
      <c r="B229" s="4">
        <v>36</v>
      </c>
      <c r="C229" s="5"/>
      <c r="D229" s="5"/>
      <c r="E229" s="5"/>
      <c r="F229" s="5"/>
      <c r="G229" s="5"/>
      <c r="H229" s="19">
        <f t="shared" si="24"/>
        <v>0</v>
      </c>
      <c r="I229" s="7">
        <f t="shared" si="25"/>
        <v>0</v>
      </c>
      <c r="J229" s="7">
        <f t="shared" si="26"/>
        <v>0</v>
      </c>
      <c r="K229" s="20"/>
      <c r="L229" s="7">
        <f t="shared" si="27"/>
        <v>0</v>
      </c>
      <c r="M229" s="21">
        <f t="shared" si="28"/>
        <v>0</v>
      </c>
      <c r="N229" s="7">
        <f t="shared" si="29"/>
        <v>0</v>
      </c>
      <c r="O229" s="5"/>
    </row>
    <row r="230" spans="1:23" x14ac:dyDescent="0.35">
      <c r="B230" s="4">
        <v>37</v>
      </c>
      <c r="C230" s="5"/>
      <c r="D230" s="5"/>
      <c r="E230" s="5"/>
      <c r="F230" s="5"/>
      <c r="G230" s="5"/>
      <c r="H230" s="19">
        <f t="shared" si="24"/>
        <v>0</v>
      </c>
      <c r="I230" s="7">
        <f t="shared" si="25"/>
        <v>0</v>
      </c>
      <c r="J230" s="7">
        <f t="shared" si="26"/>
        <v>0</v>
      </c>
      <c r="K230" s="20"/>
      <c r="L230" s="7">
        <f t="shared" si="27"/>
        <v>0</v>
      </c>
      <c r="M230" s="21">
        <f t="shared" si="28"/>
        <v>0</v>
      </c>
      <c r="N230" s="7">
        <f t="shared" si="29"/>
        <v>0</v>
      </c>
      <c r="O230" s="5"/>
    </row>
    <row r="231" spans="1:23" x14ac:dyDescent="0.35">
      <c r="B231" s="4">
        <v>38</v>
      </c>
      <c r="C231" s="5"/>
      <c r="D231" s="5"/>
      <c r="E231" s="5"/>
      <c r="F231" s="5"/>
      <c r="G231" s="5"/>
      <c r="H231" s="19">
        <f t="shared" si="24"/>
        <v>0</v>
      </c>
      <c r="I231" s="7">
        <f t="shared" si="25"/>
        <v>0</v>
      </c>
      <c r="J231" s="7">
        <f t="shared" si="26"/>
        <v>0</v>
      </c>
      <c r="K231" s="20"/>
      <c r="L231" s="7">
        <f t="shared" si="27"/>
        <v>0</v>
      </c>
      <c r="M231" s="21">
        <f t="shared" si="28"/>
        <v>0</v>
      </c>
      <c r="N231" s="7">
        <f t="shared" si="29"/>
        <v>0</v>
      </c>
      <c r="O231" s="5"/>
    </row>
    <row r="232" spans="1:23" x14ac:dyDescent="0.35">
      <c r="B232" s="4">
        <v>39</v>
      </c>
      <c r="C232" s="5"/>
      <c r="D232" s="5"/>
      <c r="E232" s="5"/>
      <c r="F232" s="5"/>
      <c r="G232" s="5"/>
      <c r="H232" s="19">
        <f t="shared" si="24"/>
        <v>0</v>
      </c>
      <c r="I232" s="7">
        <f t="shared" si="25"/>
        <v>0</v>
      </c>
      <c r="J232" s="7">
        <f t="shared" si="26"/>
        <v>0</v>
      </c>
      <c r="K232" s="20"/>
      <c r="L232" s="7">
        <f t="shared" si="27"/>
        <v>0</v>
      </c>
      <c r="M232" s="21">
        <f t="shared" si="28"/>
        <v>0</v>
      </c>
      <c r="N232" s="7">
        <f t="shared" si="29"/>
        <v>0</v>
      </c>
      <c r="O232" s="5"/>
    </row>
    <row r="233" spans="1:23" x14ac:dyDescent="0.35">
      <c r="B233" s="4">
        <v>40</v>
      </c>
      <c r="C233" s="5"/>
      <c r="D233" s="5"/>
      <c r="E233" s="5"/>
      <c r="F233" s="5"/>
      <c r="G233" s="5"/>
      <c r="H233" s="19">
        <f t="shared" si="24"/>
        <v>0</v>
      </c>
      <c r="I233" s="7">
        <f t="shared" si="25"/>
        <v>0</v>
      </c>
      <c r="J233" s="7">
        <f t="shared" si="26"/>
        <v>0</v>
      </c>
      <c r="K233" s="20"/>
      <c r="L233" s="7">
        <f t="shared" si="27"/>
        <v>0</v>
      </c>
      <c r="M233" s="21">
        <f t="shared" si="28"/>
        <v>0</v>
      </c>
      <c r="N233" s="7">
        <f t="shared" si="29"/>
        <v>0</v>
      </c>
      <c r="O233" s="5"/>
    </row>
    <row r="234" spans="1:23" s="12" customFormat="1" x14ac:dyDescent="0.35">
      <c r="B234" s="22"/>
      <c r="C234" s="22"/>
      <c r="D234" s="22" t="s">
        <v>65</v>
      </c>
      <c r="E234" s="22">
        <f>SUM(E194:E233)</f>
        <v>0</v>
      </c>
      <c r="F234" s="22">
        <f>SUM(F194:F233)</f>
        <v>0</v>
      </c>
      <c r="G234" s="22">
        <f>SUM(G194:G233)</f>
        <v>0</v>
      </c>
      <c r="H234" s="23">
        <f>SUM(H194:H233)</f>
        <v>0</v>
      </c>
      <c r="I234" s="22"/>
      <c r="J234" s="7">
        <f>ROUND(SUM(J194:J233),2)</f>
        <v>0</v>
      </c>
      <c r="K234" s="7">
        <f>ROUND(SUM(K194:K233),2)</f>
        <v>0</v>
      </c>
      <c r="L234" s="7">
        <f>ROUND(SUM(L194:L233),2)</f>
        <v>0</v>
      </c>
      <c r="M234" s="7">
        <f>SUM(M194:M233)</f>
        <v>0</v>
      </c>
      <c r="N234" s="7">
        <f>SUM(N194:N233)</f>
        <v>0</v>
      </c>
      <c r="O234" s="22"/>
    </row>
    <row r="235" spans="1:23" hidden="1" x14ac:dyDescent="0.35">
      <c r="A235" s="12"/>
      <c r="B235" s="22"/>
      <c r="C235" s="22"/>
      <c r="D235" s="22" t="s">
        <v>74</v>
      </c>
      <c r="E235" s="22"/>
      <c r="F235" s="22"/>
      <c r="G235" s="22"/>
      <c r="H235" s="23"/>
      <c r="I235" s="22"/>
      <c r="J235" s="24">
        <f>ROUND(N234,2)</f>
        <v>0</v>
      </c>
      <c r="K235" s="24"/>
      <c r="L235" s="24"/>
      <c r="M235" s="24"/>
      <c r="N235" s="24"/>
      <c r="O235" s="22"/>
    </row>
    <row r="237" spans="1:23" x14ac:dyDescent="0.35">
      <c r="C237" s="12" t="s">
        <v>75</v>
      </c>
    </row>
    <row r="238" spans="1:23" x14ac:dyDescent="0.35">
      <c r="B238" s="4"/>
      <c r="C238" s="4"/>
      <c r="D238" s="22" t="s">
        <v>76</v>
      </c>
      <c r="E238" s="4">
        <f>E47+E96+E142+E188+E234</f>
        <v>0</v>
      </c>
      <c r="F238" s="4">
        <f>F47+F96+F142+F188+F234</f>
        <v>0</v>
      </c>
      <c r="G238" s="4">
        <f>G47+G96+G142+G188+G234</f>
        <v>0</v>
      </c>
      <c r="H238" s="25">
        <f>H47+H96+H142+H188+H234</f>
        <v>0</v>
      </c>
      <c r="I238" s="4"/>
      <c r="J238" s="7">
        <f>J47+J96+J142+J188+J234</f>
        <v>0</v>
      </c>
      <c r="K238" s="7">
        <f>K47+K96+K142+K188+K234</f>
        <v>0</v>
      </c>
      <c r="L238" s="7">
        <f>L47+L96+L142+L188+L234</f>
        <v>0</v>
      </c>
      <c r="M238" s="7"/>
      <c r="N238" s="7"/>
      <c r="O238" s="4"/>
    </row>
    <row r="239" spans="1:23" ht="29" x14ac:dyDescent="0.35">
      <c r="B239" s="4"/>
      <c r="C239" s="4"/>
      <c r="D239" s="40" t="s">
        <v>77</v>
      </c>
      <c r="E239" s="4"/>
      <c r="F239" s="4"/>
      <c r="G239" s="4">
        <f>M47+M96+M142+M188+M234</f>
        <v>0</v>
      </c>
      <c r="H239" s="25"/>
      <c r="I239" s="4"/>
      <c r="J239" s="7"/>
      <c r="K239" s="7"/>
      <c r="L239" s="7"/>
      <c r="M239" s="7"/>
      <c r="N239" s="7">
        <f>N47+N96+N142+N188+N234</f>
        <v>0</v>
      </c>
      <c r="O239" s="4"/>
    </row>
    <row r="240" spans="1:23" x14ac:dyDescent="0.35">
      <c r="W240" s="12"/>
    </row>
    <row r="241" spans="2:15" x14ac:dyDescent="0.35">
      <c r="B241" s="83" t="s">
        <v>78</v>
      </c>
      <c r="C241" s="83"/>
      <c r="D241" s="83"/>
    </row>
    <row r="242" spans="2:15" ht="39.5" x14ac:dyDescent="0.35">
      <c r="B242" s="4"/>
      <c r="C242" s="4"/>
      <c r="D242" s="4"/>
      <c r="E242" s="4"/>
      <c r="F242" s="4"/>
      <c r="G242" s="41" t="s">
        <v>79</v>
      </c>
      <c r="H242" s="42"/>
      <c r="I242" s="43"/>
      <c r="J242" s="41" t="s">
        <v>80</v>
      </c>
      <c r="K242" s="43"/>
      <c r="L242" s="43"/>
      <c r="M242" s="43"/>
      <c r="N242" s="41" t="s">
        <v>81</v>
      </c>
      <c r="O242" s="4"/>
    </row>
    <row r="243" spans="2:15" ht="29.25" customHeight="1" x14ac:dyDescent="0.35">
      <c r="B243" s="4"/>
      <c r="C243" s="4"/>
      <c r="D243" s="40" t="s">
        <v>82</v>
      </c>
      <c r="E243" s="4" t="e">
        <f>E238+#REF!</f>
        <v>#REF!</v>
      </c>
      <c r="F243" s="4" t="e">
        <f>F238+#REF!</f>
        <v>#REF!</v>
      </c>
      <c r="G243" s="25">
        <f>G238+programi!J149</f>
        <v>0</v>
      </c>
      <c r="H243" s="4" t="e">
        <f>H238+#REF!</f>
        <v>#REF!</v>
      </c>
      <c r="I243" s="4"/>
      <c r="J243" s="7">
        <f>J238+programi!K149</f>
        <v>0</v>
      </c>
      <c r="K243" s="7"/>
      <c r="L243" s="7"/>
      <c r="M243" s="7"/>
      <c r="N243" s="7"/>
      <c r="O243" s="4"/>
    </row>
    <row r="244" spans="2:15" ht="48.75" customHeight="1" x14ac:dyDescent="0.35">
      <c r="B244" s="4"/>
      <c r="C244" s="4"/>
      <c r="D244" s="40" t="s">
        <v>83</v>
      </c>
      <c r="E244" s="4"/>
      <c r="F244" s="4"/>
      <c r="G244" s="25" t="e">
        <f>programi!#REF!+izpiti!G239</f>
        <v>#REF!</v>
      </c>
      <c r="H244" s="25"/>
      <c r="I244" s="4"/>
      <c r="J244" s="7" t="e">
        <f>N239+programi!#REF!</f>
        <v>#REF!</v>
      </c>
      <c r="K244" s="7"/>
      <c r="L244" s="7"/>
      <c r="M244" s="7"/>
      <c r="N244" s="44" t="e">
        <f>J244/J243</f>
        <v>#REF!</v>
      </c>
      <c r="O244" s="4"/>
    </row>
  </sheetData>
  <mergeCells count="2">
    <mergeCell ref="B50:O50"/>
    <mergeCell ref="B241:D241"/>
  </mergeCells>
  <pageMargins left="0.7" right="0.7" top="0.75" bottom="0.75" header="0.51180555555555496" footer="0.51180555555555496"/>
  <pageSetup paperSize="9" firstPageNumber="0" fitToHeight="0" orientation="landscape" horizontalDpi="300" verticalDpi="300"/>
  <rowBreaks count="3" manualBreakCount="3">
    <brk id="53" max="16383" man="1"/>
    <brk id="99" max="16383" man="1"/>
    <brk id="191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0"/>
  <sheetViews>
    <sheetView zoomScaleNormal="100" workbookViewId="0">
      <selection activeCell="C9" sqref="C9"/>
    </sheetView>
  </sheetViews>
  <sheetFormatPr defaultRowHeight="14.5" x14ac:dyDescent="0.35"/>
  <cols>
    <col min="1" max="2" width="8.1796875"/>
    <col min="3" max="3" width="93" bestFit="1" customWidth="1"/>
    <col min="4" max="1023" width="8.1796875"/>
  </cols>
  <sheetData>
    <row r="1" spans="1:4" x14ac:dyDescent="0.35">
      <c r="A1" s="49"/>
      <c r="B1" s="49"/>
      <c r="C1" s="49"/>
      <c r="D1" s="49"/>
    </row>
    <row r="2" spans="1:4" x14ac:dyDescent="0.35">
      <c r="A2" s="49"/>
      <c r="B2" s="54" t="s">
        <v>84</v>
      </c>
      <c r="C2" s="49"/>
      <c r="D2" s="49"/>
    </row>
    <row r="3" spans="1:4" x14ac:dyDescent="0.35">
      <c r="A3" s="49"/>
      <c r="B3" s="54"/>
      <c r="C3" s="49"/>
      <c r="D3" s="49"/>
    </row>
    <row r="4" spans="1:4" x14ac:dyDescent="0.35">
      <c r="A4" s="49"/>
      <c r="B4" s="59" t="s">
        <v>92</v>
      </c>
      <c r="C4" s="59" t="s">
        <v>93</v>
      </c>
      <c r="D4" s="49"/>
    </row>
    <row r="5" spans="1:4" x14ac:dyDescent="0.35">
      <c r="A5" s="49"/>
      <c r="B5" s="55" t="s">
        <v>100</v>
      </c>
      <c r="C5" s="56" t="s">
        <v>106</v>
      </c>
      <c r="D5" s="49"/>
    </row>
    <row r="6" spans="1:4" x14ac:dyDescent="0.35">
      <c r="A6" s="49"/>
      <c r="B6" s="55" t="s">
        <v>85</v>
      </c>
      <c r="C6" s="56" t="s">
        <v>107</v>
      </c>
      <c r="D6" s="49"/>
    </row>
    <row r="7" spans="1:4" x14ac:dyDescent="0.35">
      <c r="A7" s="49"/>
      <c r="B7" s="55" t="s">
        <v>86</v>
      </c>
      <c r="C7" s="56" t="s">
        <v>108</v>
      </c>
      <c r="D7" s="49"/>
    </row>
    <row r="8" spans="1:4" x14ac:dyDescent="0.35">
      <c r="A8" s="49"/>
      <c r="B8" s="55" t="s">
        <v>102</v>
      </c>
      <c r="C8" s="56" t="s">
        <v>101</v>
      </c>
      <c r="D8" s="49"/>
    </row>
    <row r="9" spans="1:4" x14ac:dyDescent="0.35">
      <c r="A9" s="49"/>
      <c r="B9" s="49"/>
      <c r="C9" s="49"/>
      <c r="D9" s="49"/>
    </row>
    <row r="10" spans="1:4" x14ac:dyDescent="0.35">
      <c r="A10" s="49"/>
      <c r="B10" s="49"/>
      <c r="C10" s="49"/>
      <c r="D10" s="49"/>
    </row>
    <row r="11" spans="1:4" x14ac:dyDescent="0.35">
      <c r="C11" s="12"/>
    </row>
    <row r="18" spans="3:3" x14ac:dyDescent="0.35">
      <c r="C18" s="12"/>
    </row>
    <row r="19" spans="3:3" x14ac:dyDescent="0.35">
      <c r="C19" s="12"/>
    </row>
    <row r="20" spans="3:3" x14ac:dyDescent="0.35">
      <c r="C20" s="12"/>
    </row>
    <row r="21" spans="3:3" x14ac:dyDescent="0.35">
      <c r="C21" s="12"/>
    </row>
    <row r="22" spans="3:3" x14ac:dyDescent="0.35">
      <c r="C22" s="12"/>
    </row>
    <row r="27" spans="3:3" x14ac:dyDescent="0.35">
      <c r="C27" s="12"/>
    </row>
    <row r="28" spans="3:3" x14ac:dyDescent="0.35">
      <c r="C28" s="12"/>
    </row>
    <row r="29" spans="3:3" x14ac:dyDescent="0.35">
      <c r="C29" s="12"/>
    </row>
    <row r="30" spans="3:3" x14ac:dyDescent="0.35">
      <c r="C30" s="12"/>
    </row>
  </sheetData>
  <pageMargins left="0.7" right="0.7" top="0.75" bottom="0.75" header="0.51180555555555496" footer="0.51180555555555496"/>
  <pageSetup paperSize="9" scale="75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List1</vt:lpstr>
      <vt:lpstr>programi</vt:lpstr>
      <vt:lpstr>izpiti</vt:lpstr>
      <vt:lpstr>oznake</vt:lpstr>
      <vt:lpstr>programi!__Fieldmark__102_1793309889</vt:lpstr>
      <vt:lpstr>programi!__Fieldmark__98_1793309889</vt:lpstr>
      <vt:lpstr>oznake!_Hlk145354304</vt:lpstr>
      <vt:lpstr>List1!Področje_tiskanja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Kobal Merkun</dc:creator>
  <cp:lastModifiedBy>Ana Šalika</cp:lastModifiedBy>
  <cp:revision>11</cp:revision>
  <cp:lastPrinted>2023-09-22T10:34:56Z</cp:lastPrinted>
  <dcterms:created xsi:type="dcterms:W3CDTF">2006-09-16T00:00:00Z</dcterms:created>
  <dcterms:modified xsi:type="dcterms:W3CDTF">2024-06-19T10:50:49Z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