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tabRatio="867"/>
  </bookViews>
  <sheets>
    <sheet name="0 Rekapitulacija" sheetId="3" r:id="rId1"/>
    <sheet name="1 Pripravljalna dela" sheetId="1" r:id="rId2"/>
    <sheet name="2 Geodetske storitve" sheetId="2" r:id="rId3"/>
    <sheet name="3 Vodovod NL DN400" sheetId="4" r:id="rId4"/>
    <sheet name="4 Plinovod" sheetId="5" r:id="rId5"/>
    <sheet name="5 Tehnološki vodi CC" sheetId="6" r:id="rId6"/>
    <sheet name="6 JC DN 300 " sheetId="7" r:id="rId7"/>
    <sheet name="7 Katodna zaščita" sheetId="8" r:id="rId8"/>
    <sheet name="8 Zemeljska dela" sheetId="9" r:id="rId9"/>
    <sheet name="9 Drenaže" sheetId="10" r:id="rId10"/>
    <sheet name="10 Tesnenje" sheetId="16" r:id="rId11"/>
    <sheet name="11 Preiskave NK" sheetId="13" r:id="rId12"/>
    <sheet name="12 Zaključna dela" sheetId="15" r:id="rId13"/>
    <sheet name="13 Varnostni načrt" sheetId="18" r:id="rId14"/>
  </sheets>
  <definedNames>
    <definedName name="_xlnm.Print_Area" localSheetId="0">'0 Rekapitulacija'!$A$1:$G$52</definedName>
    <definedName name="_xlnm.Print_Area" localSheetId="1">'1 Pripravljalna dela'!$A$1:$F$44</definedName>
    <definedName name="_xlnm.Print_Area" localSheetId="10">'10 Tesnenje'!$A$1:$G$75</definedName>
    <definedName name="_xlnm.Print_Area" localSheetId="11">'11 Preiskave NK'!$A$1:$F$156</definedName>
    <definedName name="_xlnm.Print_Area" localSheetId="12">'12 Zaključna dela'!$A$1:$F$20</definedName>
    <definedName name="_xlnm.Print_Area" localSheetId="13">'13 Varnostni načrt'!$A$1:$F$20</definedName>
    <definedName name="_xlnm.Print_Area" localSheetId="2">'2 Geodetske storitve'!$A$1:$F$77</definedName>
    <definedName name="_xlnm.Print_Area" localSheetId="3">'3 Vodovod NL DN400'!$A$1:$F$166</definedName>
    <definedName name="_xlnm.Print_Area" localSheetId="5">'5 Tehnološki vodi CC'!$A$1:$F$95</definedName>
    <definedName name="_xlnm.Print_Area" localSheetId="6">'6 JC DN 300 '!$A$1:$F$95</definedName>
    <definedName name="_xlnm.Print_Area" localSheetId="7">'7 Katodna zaščita'!$A$1:$F$31</definedName>
    <definedName name="_xlnm.Print_Area" localSheetId="9">'9 Drenaže'!$A$1:$F$120</definedName>
    <definedName name="_xlnm.Print_Titles" localSheetId="1">'1 Pripravljalna dela'!$1:$12</definedName>
    <definedName name="_xlnm.Print_Titles" localSheetId="10">'10 Tesnenje'!$1:$8</definedName>
    <definedName name="_xlnm.Print_Titles" localSheetId="11">'11 Preiskave NK'!$1:$8</definedName>
    <definedName name="_xlnm.Print_Titles" localSheetId="2">'2 Geodetske storitve'!$1:$12</definedName>
    <definedName name="_xlnm.Print_Titles" localSheetId="3">'3 Vodovod NL DN400'!$1:$9</definedName>
    <definedName name="_xlnm.Print_Titles" localSheetId="4">'4 Plinovod'!$1:$13</definedName>
    <definedName name="_xlnm.Print_Titles" localSheetId="5">'5 Tehnološki vodi CC'!$1:$12</definedName>
    <definedName name="_xlnm.Print_Titles" localSheetId="6">'6 JC DN 300 '!$1:$10</definedName>
    <definedName name="_xlnm.Print_Titles" localSheetId="7">'7 Katodna zaščita'!$1:$10</definedName>
    <definedName name="_xlnm.Print_Titles" localSheetId="8">'8 Zemeljska dela'!$1:$10</definedName>
    <definedName name="_xlnm.Print_Titles" localSheetId="9">'9 Drenaže'!$1:$8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8" l="1"/>
  <c r="F18" i="18" s="1"/>
  <c r="F29" i="8"/>
  <c r="F28" i="8"/>
  <c r="F27" i="8"/>
  <c r="F26" i="8"/>
  <c r="F25" i="8"/>
  <c r="F24" i="8"/>
  <c r="F23" i="8"/>
  <c r="F22" i="8"/>
  <c r="F21" i="8"/>
  <c r="F20" i="8"/>
  <c r="F19" i="8"/>
  <c r="F18" i="8"/>
  <c r="F17" i="8"/>
  <c r="F16" i="8"/>
  <c r="F15" i="8"/>
  <c r="F14" i="8"/>
  <c r="F13" i="8"/>
  <c r="E25" i="3" l="1"/>
  <c r="F58" i="6"/>
  <c r="F118" i="10"/>
  <c r="D89" i="6" l="1"/>
  <c r="F30" i="8"/>
  <c r="F19" i="3" s="1"/>
  <c r="F87" i="6"/>
  <c r="F92" i="6"/>
  <c r="F42" i="9"/>
  <c r="F40" i="9"/>
  <c r="F38" i="9" l="1"/>
  <c r="F46" i="7"/>
  <c r="F45" i="7"/>
  <c r="F27" i="7"/>
  <c r="F16" i="1" l="1"/>
  <c r="F29" i="1"/>
  <c r="F37" i="1"/>
  <c r="D36" i="9"/>
  <c r="F36" i="9" s="1"/>
  <c r="F32" i="9"/>
  <c r="F35" i="1"/>
  <c r="F163" i="4"/>
  <c r="G72" i="16"/>
  <c r="G71" i="16"/>
  <c r="G70" i="16"/>
  <c r="G69" i="16"/>
  <c r="G68" i="16"/>
  <c r="G67" i="16"/>
  <c r="G66" i="16"/>
  <c r="G65" i="16"/>
  <c r="G73" i="16"/>
  <c r="G59" i="16"/>
  <c r="G58" i="16"/>
  <c r="G57" i="16"/>
  <c r="G56" i="16"/>
  <c r="G55" i="16"/>
  <c r="G54" i="16"/>
  <c r="G53" i="16"/>
  <c r="G52" i="16"/>
  <c r="G46" i="16"/>
  <c r="G45" i="16"/>
  <c r="G44" i="16"/>
  <c r="G43" i="16"/>
  <c r="G42" i="16"/>
  <c r="G41" i="16"/>
  <c r="G40" i="16"/>
  <c r="G39" i="16"/>
  <c r="G38" i="16"/>
  <c r="G31" i="16"/>
  <c r="G30" i="16"/>
  <c r="G29" i="16"/>
  <c r="G28" i="16"/>
  <c r="G27" i="16"/>
  <c r="G32" i="16"/>
  <c r="G20" i="16"/>
  <c r="G19" i="16"/>
  <c r="G18" i="16"/>
  <c r="G17" i="16"/>
  <c r="G16" i="16"/>
  <c r="G60" i="16" l="1"/>
  <c r="G47" i="16"/>
  <c r="G21" i="16"/>
  <c r="F14" i="15"/>
  <c r="F18" i="15" s="1"/>
  <c r="E24" i="3" s="1"/>
  <c r="F153" i="13"/>
  <c r="F151" i="13"/>
  <c r="F150" i="13"/>
  <c r="F149" i="13"/>
  <c r="F148" i="13"/>
  <c r="F147" i="13"/>
  <c r="F146" i="13"/>
  <c r="F145" i="13"/>
  <c r="F144" i="13"/>
  <c r="F142" i="13"/>
  <c r="F141" i="13"/>
  <c r="F140" i="13"/>
  <c r="F139" i="13"/>
  <c r="F138" i="13"/>
  <c r="F137" i="13"/>
  <c r="F136" i="13"/>
  <c r="F135" i="13"/>
  <c r="F130" i="13"/>
  <c r="F129" i="13"/>
  <c r="F128" i="13"/>
  <c r="F124" i="13"/>
  <c r="F123" i="13"/>
  <c r="F122" i="13"/>
  <c r="F121" i="13"/>
  <c r="F113" i="13"/>
  <c r="F112" i="13"/>
  <c r="F107" i="13"/>
  <c r="F103" i="13"/>
  <c r="F83" i="13"/>
  <c r="F80" i="13"/>
  <c r="F79" i="13"/>
  <c r="F78" i="13"/>
  <c r="F76" i="13"/>
  <c r="F75" i="13"/>
  <c r="F55" i="13"/>
  <c r="F54" i="13"/>
  <c r="F53" i="13"/>
  <c r="F52" i="13"/>
  <c r="F50" i="13"/>
  <c r="F49" i="13"/>
  <c r="F48" i="13"/>
  <c r="F47" i="13"/>
  <c r="F46" i="13"/>
  <c r="F44" i="13"/>
  <c r="F43" i="13"/>
  <c r="F42" i="13"/>
  <c r="F41" i="13"/>
  <c r="F40" i="13"/>
  <c r="F39" i="13"/>
  <c r="F34" i="13"/>
  <c r="F32" i="13"/>
  <c r="F30" i="13"/>
  <c r="F29" i="13"/>
  <c r="F28" i="13"/>
  <c r="F27" i="13"/>
  <c r="F25" i="13"/>
  <c r="F24" i="13"/>
  <c r="F23" i="13"/>
  <c r="F22" i="13"/>
  <c r="F21" i="13"/>
  <c r="F17" i="13"/>
  <c r="F16" i="13"/>
  <c r="F115" i="10"/>
  <c r="F112" i="10"/>
  <c r="F110" i="10"/>
  <c r="F109" i="10"/>
  <c r="F108" i="10"/>
  <c r="F107" i="10"/>
  <c r="F104" i="10"/>
  <c r="F100" i="10"/>
  <c r="F98" i="10"/>
  <c r="F94" i="10"/>
  <c r="F93" i="10"/>
  <c r="F92" i="10"/>
  <c r="F91" i="10"/>
  <c r="F88" i="10"/>
  <c r="F86" i="10"/>
  <c r="F84" i="10"/>
  <c r="F82" i="10"/>
  <c r="F80" i="10"/>
  <c r="F76" i="10"/>
  <c r="F75" i="10"/>
  <c r="F73" i="10"/>
  <c r="F72" i="10"/>
  <c r="F68" i="10"/>
  <c r="F67" i="10"/>
  <c r="F64" i="10"/>
  <c r="F62" i="10"/>
  <c r="F60" i="10"/>
  <c r="F58" i="10"/>
  <c r="F56" i="10"/>
  <c r="F49" i="10"/>
  <c r="F47" i="10"/>
  <c r="F45" i="10"/>
  <c r="F43" i="10"/>
  <c r="F41" i="10"/>
  <c r="F39" i="10"/>
  <c r="F37" i="10"/>
  <c r="F36" i="10"/>
  <c r="F33" i="10"/>
  <c r="F32" i="10"/>
  <c r="F28" i="10"/>
  <c r="F27" i="10"/>
  <c r="F26" i="10"/>
  <c r="F19" i="10"/>
  <c r="F17" i="10"/>
  <c r="G75" i="16" l="1"/>
  <c r="E22" i="3" s="1"/>
  <c r="F156" i="13"/>
  <c r="E23" i="3" s="1"/>
  <c r="F120" i="10"/>
  <c r="E21" i="3" s="1"/>
  <c r="F52" i="9" l="1"/>
  <c r="F50" i="9"/>
  <c r="F48" i="9"/>
  <c r="F46" i="9"/>
  <c r="F34" i="9"/>
  <c r="F30" i="9"/>
  <c r="F28" i="9"/>
  <c r="F55" i="9" s="1"/>
  <c r="F93" i="7"/>
  <c r="F86" i="7"/>
  <c r="F83" i="7"/>
  <c r="F79" i="7"/>
  <c r="F75" i="7"/>
  <c r="F67" i="7"/>
  <c r="F61" i="7"/>
  <c r="F44" i="7"/>
  <c r="F43" i="7"/>
  <c r="F42" i="7"/>
  <c r="F41" i="7"/>
  <c r="F40" i="7"/>
  <c r="F39" i="7"/>
  <c r="F30" i="7"/>
  <c r="F89" i="6"/>
  <c r="F85" i="6"/>
  <c r="F83" i="6"/>
  <c r="F81" i="6"/>
  <c r="F80" i="6"/>
  <c r="F79" i="6"/>
  <c r="F77" i="6"/>
  <c r="F75" i="6"/>
  <c r="F66" i="6"/>
  <c r="F53" i="6"/>
  <c r="F51" i="6"/>
  <c r="F49" i="6"/>
  <c r="F47" i="6"/>
  <c r="F45" i="6"/>
  <c r="F43" i="6"/>
  <c r="F41" i="6"/>
  <c r="F39" i="6"/>
  <c r="F37" i="6"/>
  <c r="F35" i="6"/>
  <c r="F33" i="6"/>
  <c r="F31" i="6"/>
  <c r="F29" i="6"/>
  <c r="F21" i="6"/>
  <c r="F19" i="6"/>
  <c r="F51" i="5"/>
  <c r="F49" i="5"/>
  <c r="F45" i="5"/>
  <c r="F43" i="5"/>
  <c r="F41" i="5"/>
  <c r="F37" i="5"/>
  <c r="F35" i="5"/>
  <c r="F33" i="5"/>
  <c r="F29" i="5"/>
  <c r="F26" i="5"/>
  <c r="F24" i="5"/>
  <c r="F21" i="5"/>
  <c r="F18" i="5"/>
  <c r="D157" i="4"/>
  <c r="D159" i="4" s="1"/>
  <c r="F159" i="4" s="1"/>
  <c r="F155" i="4"/>
  <c r="F152" i="4"/>
  <c r="F150" i="4"/>
  <c r="F148" i="4"/>
  <c r="F146" i="4"/>
  <c r="F144" i="4"/>
  <c r="D142" i="4"/>
  <c r="F142" i="4" s="1"/>
  <c r="F140" i="4"/>
  <c r="D137" i="4"/>
  <c r="F137" i="4" s="1"/>
  <c r="F134" i="4"/>
  <c r="F132" i="4"/>
  <c r="F130" i="4"/>
  <c r="F125" i="4"/>
  <c r="F122" i="4"/>
  <c r="F121" i="4"/>
  <c r="F118" i="4"/>
  <c r="F115" i="4"/>
  <c r="F110" i="4"/>
  <c r="F107" i="4"/>
  <c r="F104" i="4"/>
  <c r="F102" i="4"/>
  <c r="F99" i="4"/>
  <c r="F96" i="4"/>
  <c r="F93" i="4"/>
  <c r="F90" i="4"/>
  <c r="F87" i="4"/>
  <c r="F84" i="4"/>
  <c r="F77" i="4"/>
  <c r="F66" i="4"/>
  <c r="D62" i="4"/>
  <c r="F62" i="4" s="1"/>
  <c r="F60" i="4"/>
  <c r="F58" i="4"/>
  <c r="D56" i="4"/>
  <c r="F56" i="4" s="1"/>
  <c r="F54" i="4"/>
  <c r="F52" i="4"/>
  <c r="F50" i="4"/>
  <c r="F48" i="4"/>
  <c r="F46" i="4"/>
  <c r="F44" i="4"/>
  <c r="F43" i="4"/>
  <c r="F40" i="4"/>
  <c r="F39" i="4"/>
  <c r="F34" i="4"/>
  <c r="F24" i="4"/>
  <c r="F22" i="4"/>
  <c r="F20" i="4"/>
  <c r="F18" i="4"/>
  <c r="F16" i="4"/>
  <c r="F15" i="4"/>
  <c r="F75" i="2"/>
  <c r="F73" i="2"/>
  <c r="F70" i="2"/>
  <c r="F66" i="2"/>
  <c r="F65" i="2"/>
  <c r="F62" i="2"/>
  <c r="F58" i="2"/>
  <c r="F57" i="2"/>
  <c r="F59" i="2" s="1"/>
  <c r="F53" i="2"/>
  <c r="F52" i="2"/>
  <c r="F51" i="2"/>
  <c r="F47" i="2"/>
  <c r="F46" i="2"/>
  <c r="F45" i="2"/>
  <c r="F40" i="2"/>
  <c r="F39" i="2"/>
  <c r="F38" i="2"/>
  <c r="F37" i="2"/>
  <c r="F36" i="2"/>
  <c r="F35" i="2"/>
  <c r="F34" i="2"/>
  <c r="F33" i="2"/>
  <c r="F32" i="2"/>
  <c r="F31" i="2"/>
  <c r="F30" i="2"/>
  <c r="F25" i="2"/>
  <c r="F24" i="2"/>
  <c r="F23" i="2"/>
  <c r="F22" i="2"/>
  <c r="F21" i="2"/>
  <c r="F20" i="2"/>
  <c r="F19" i="2"/>
  <c r="F18" i="2"/>
  <c r="F17" i="2"/>
  <c r="F16" i="2"/>
  <c r="F15" i="2"/>
  <c r="F14" i="2"/>
  <c r="F39" i="1"/>
  <c r="F42" i="1" s="1"/>
  <c r="F27" i="1"/>
  <c r="F25" i="1"/>
  <c r="F23" i="1"/>
  <c r="F22" i="1"/>
  <c r="F21" i="1"/>
  <c r="F20" i="1"/>
  <c r="F19" i="1"/>
  <c r="F18" i="1"/>
  <c r="F17" i="1"/>
  <c r="F15" i="1"/>
  <c r="F14" i="1"/>
  <c r="F95" i="7" l="1"/>
  <c r="F18" i="3" s="1"/>
  <c r="F67" i="2"/>
  <c r="F26" i="2"/>
  <c r="F41" i="2"/>
  <c r="F48" i="2"/>
  <c r="F54" i="2"/>
  <c r="F95" i="6"/>
  <c r="F17" i="3" s="1"/>
  <c r="F31" i="1"/>
  <c r="F54" i="5"/>
  <c r="E16" i="3" s="1"/>
  <c r="E20" i="3"/>
  <c r="F157" i="4"/>
  <c r="F161" i="4" s="1"/>
  <c r="F28" i="4"/>
  <c r="D64" i="4"/>
  <c r="F64" i="4" s="1"/>
  <c r="F67" i="4" s="1"/>
  <c r="F27" i="3" l="1"/>
  <c r="F28" i="3" s="1"/>
  <c r="F29" i="3" s="1"/>
  <c r="F31" i="3" s="1"/>
  <c r="F77" i="2"/>
  <c r="E14" i="3" s="1"/>
  <c r="F166" i="4"/>
  <c r="E15" i="3" s="1"/>
  <c r="F44" i="1"/>
  <c r="E13" i="3" s="1"/>
  <c r="E27" i="3" l="1"/>
  <c r="E28" i="3" s="1"/>
  <c r="E29" i="3" s="1"/>
  <c r="E31" i="3" s="1"/>
</calcChain>
</file>

<file path=xl/sharedStrings.xml><?xml version="1.0" encoding="utf-8"?>
<sst xmlns="http://schemas.openxmlformats.org/spreadsheetml/2006/main" count="1351" uniqueCount="617">
  <si>
    <t>Projektiranje in tehnično svetovanje</t>
  </si>
  <si>
    <t>SANACIJA PARCELE 115/1 k.o. Teharje</t>
  </si>
  <si>
    <t>1 PRIPRAVLJALNA IN DRUGA DELA</t>
  </si>
  <si>
    <t>št.</t>
  </si>
  <si>
    <t>opis dela</t>
  </si>
  <si>
    <t>merska enota</t>
  </si>
  <si>
    <t>količina</t>
  </si>
  <si>
    <t>cena za enoto [€]</t>
  </si>
  <si>
    <t>skupaj [€]</t>
  </si>
  <si>
    <t>Pripravljalna dela</t>
  </si>
  <si>
    <t>Stroški organizacije gradbišča in izvajanje skupnih ukrepov za zagotavljanje varnosti in zdravja pri delu, imenovanje koordinatorja, ureditev dostopnih poti, postavitev začasnih delavnic in deponij, namestitev zaščitnih naprav (gasilni aparati, event.hidrant), namestitev omaric za nudenje prve pomoči, fizično in tehnično varovanje</t>
  </si>
  <si>
    <t>kpl</t>
  </si>
  <si>
    <t>Dobava in postavitev opozorilnih tabel, prometne signalizacije, skladno z varnostnim načrtom</t>
  </si>
  <si>
    <t>Prevoz, postavitev gradbenih kontejnerjev in skladišč</t>
  </si>
  <si>
    <t>Priklop in postavitev gradbiščne elektro omarice ter ureditev gradbiščne vodovodne instalacije</t>
  </si>
  <si>
    <t>7.</t>
  </si>
  <si>
    <t>Najem in postavitev kemičnega stranišča; za celoten čas gradnje</t>
  </si>
  <si>
    <t>1</t>
  </si>
  <si>
    <t>Površinsko čiščenje parcele 115/1 z odstranitvijo odpadkov (žimnice, kavči, embalaža, steklovina,..), zarasti, dreves, štorov ..  z ločenim odvozom na ustrezno trajno deponijo. Izvajalec ni upravičen do dodatnih stroškov za izkop štorov ali odstranjevanje večjih kosovnih odpadkov</t>
  </si>
  <si>
    <t>m2</t>
  </si>
  <si>
    <t>46000</t>
  </si>
  <si>
    <t>1500</t>
  </si>
  <si>
    <t>SKUPAJ PRIPRAVLJALNA DELA:</t>
  </si>
  <si>
    <t>Druga dela</t>
  </si>
  <si>
    <t>ur</t>
  </si>
  <si>
    <t>SKUPAJ DRUGA DELA:</t>
  </si>
  <si>
    <t>2 GEODETSKE STORITVE</t>
  </si>
  <si>
    <t>1A</t>
  </si>
  <si>
    <t>Linijski objekti zakoličba</t>
  </si>
  <si>
    <t>Sidrni jarki</t>
  </si>
  <si>
    <t>m</t>
  </si>
  <si>
    <t xml:space="preserve">Berma na nasipu </t>
  </si>
  <si>
    <t>Vodi Cinkarne</t>
  </si>
  <si>
    <t>Kanalete</t>
  </si>
  <si>
    <t>Vodovod</t>
  </si>
  <si>
    <t>Zgornja drenaža</t>
  </si>
  <si>
    <t>Spodnja drenaža</t>
  </si>
  <si>
    <t>Cev servisna cesta</t>
  </si>
  <si>
    <t>Os  servisne ceste</t>
  </si>
  <si>
    <t>Jarek ob cesti</t>
  </si>
  <si>
    <t>Koridor za izkop UN/C ob ceveh</t>
  </si>
  <si>
    <t>Drenaže DN110</t>
  </si>
  <si>
    <t>Skupaj linijski objekti zakoličba:</t>
  </si>
  <si>
    <t>1B</t>
  </si>
  <si>
    <t>Linijski objekti posnetek</t>
  </si>
  <si>
    <t>Skupaj linijski objekti posnetek:</t>
  </si>
  <si>
    <t>2A</t>
  </si>
  <si>
    <t xml:space="preserve">Nasipi zakoličba </t>
  </si>
  <si>
    <t>Nasip velik  (profili 45 m)</t>
  </si>
  <si>
    <t>kom</t>
  </si>
  <si>
    <t>Nasip mali in servisna cesta (profili 25 m)</t>
  </si>
  <si>
    <t>Nasip sever (profili 13 m)</t>
  </si>
  <si>
    <t>Skupaj nasipi posnetek</t>
  </si>
  <si>
    <t>2B</t>
  </si>
  <si>
    <t>Nasipi posnetek</t>
  </si>
  <si>
    <t xml:space="preserve">Nasip velik  </t>
  </si>
  <si>
    <t xml:space="preserve">Nasip mali in servisna cesta </t>
  </si>
  <si>
    <t xml:space="preserve">Nasip sever </t>
  </si>
  <si>
    <t>3A</t>
  </si>
  <si>
    <t>Plato zgornji zakoličba</t>
  </si>
  <si>
    <t>Profil 300m</t>
  </si>
  <si>
    <t>Profil 25 m do 50 m</t>
  </si>
  <si>
    <t>Skupaj zgornji plato zakoličba</t>
  </si>
  <si>
    <t>3B</t>
  </si>
  <si>
    <t>Plato zgornji posnetek</t>
  </si>
  <si>
    <t>posnetek</t>
  </si>
  <si>
    <t>4A</t>
  </si>
  <si>
    <t>Plato spodnji zakoličba</t>
  </si>
  <si>
    <t>Profil 275m</t>
  </si>
  <si>
    <t>Skupaj spodnji plato zakoličba</t>
  </si>
  <si>
    <t>4B</t>
  </si>
  <si>
    <t>Plato spodnji posnetek</t>
  </si>
  <si>
    <t>5</t>
  </si>
  <si>
    <t>Ploskovni objekti zakoličba za izkop</t>
  </si>
  <si>
    <t>Obod UN/A in UN/C</t>
  </si>
  <si>
    <t>6</t>
  </si>
  <si>
    <t>Izdelava elaborata za vpis v GJI</t>
  </si>
  <si>
    <t>GEODETSKE STORITVE SKUPAJ:</t>
  </si>
  <si>
    <t>REKAPITULACIJA PO SKLOPIH</t>
  </si>
  <si>
    <t>opis postavke</t>
  </si>
  <si>
    <t>cena  [€]</t>
  </si>
  <si>
    <t>2.</t>
  </si>
  <si>
    <t>Geodetske storitve</t>
  </si>
  <si>
    <t>3.</t>
  </si>
  <si>
    <t>4.</t>
  </si>
  <si>
    <t>Gradbena dela plinovod</t>
  </si>
  <si>
    <t>5.</t>
  </si>
  <si>
    <t>6.</t>
  </si>
  <si>
    <t xml:space="preserve">Izgradnja JC DN 300 </t>
  </si>
  <si>
    <t>Katodna zaščita</t>
  </si>
  <si>
    <t>8.</t>
  </si>
  <si>
    <t>9.</t>
  </si>
  <si>
    <t>Drenažni sistem in sistem za odvod meteorne vode</t>
  </si>
  <si>
    <t>10.</t>
  </si>
  <si>
    <t>Izvedba tesnenja obravnavanega območja</t>
  </si>
  <si>
    <t>11.</t>
  </si>
  <si>
    <t>Geotehnični in okoljski monitoring med gradnjo</t>
  </si>
  <si>
    <t>12.</t>
  </si>
  <si>
    <t>13.</t>
  </si>
  <si>
    <t>Preiskave notranja kontrola</t>
  </si>
  <si>
    <t>Preiskave zunanja kontrola</t>
  </si>
  <si>
    <t>Zaključna dela</t>
  </si>
  <si>
    <t>Skupaj brez DDV:</t>
  </si>
  <si>
    <t>Vse skupaj brez DDV:</t>
  </si>
  <si>
    <t>Vse skupaj z DDV:</t>
  </si>
  <si>
    <t>OPOMBE:</t>
  </si>
  <si>
    <t>Obračun se izvede po dejanskih količinah</t>
  </si>
  <si>
    <t>a)</t>
  </si>
  <si>
    <t>b)</t>
  </si>
  <si>
    <t xml:space="preserve">Nadzor geologa in projektantski nadzor </t>
  </si>
  <si>
    <t>c)</t>
  </si>
  <si>
    <t>Varnostni načrt</t>
  </si>
  <si>
    <t>d)</t>
  </si>
  <si>
    <t>Projekt izvedenih del (PID)</t>
  </si>
  <si>
    <t>e)</t>
  </si>
  <si>
    <t>Projektiranje in svetovanje</t>
  </si>
  <si>
    <t>3 VODOVOD  NL DN 400</t>
  </si>
  <si>
    <t>1.0</t>
  </si>
  <si>
    <t>PREDDELA</t>
  </si>
  <si>
    <t>1.</t>
  </si>
  <si>
    <t>Priprava gradbišča v dolžini 405,08 m: odstranitev eventuelnih ovir,  ureditev delovnega platoja s  pripravo deponije za gradbeni in vodovodni material. Po končanih delih gradbišče pospraviti in vzpostaviti prvotno stanje.</t>
  </si>
  <si>
    <t>- priprava gradbišča</t>
  </si>
  <si>
    <t>m1</t>
  </si>
  <si>
    <t>- vzpostavitev v prvotno stanje</t>
  </si>
  <si>
    <t>2</t>
  </si>
  <si>
    <t>Izdelava, postavitev in demontaža  gradbenih profilov kjer se spreminja smer ali padec vodovoda z označitvijo višin.</t>
  </si>
  <si>
    <t>kos</t>
  </si>
  <si>
    <t>3</t>
  </si>
  <si>
    <t>Trasna in višinska obeležba križanj komunalnih in drugih vodov s strani upravljalcev vodov.</t>
  </si>
  <si>
    <t>4</t>
  </si>
  <si>
    <t>Vzpostavitev začasne  gradbene ceste in povrnitev v prvotno stanje po končanih delih.</t>
  </si>
  <si>
    <t>Postavitev in demontaža ograje za zaščito plinovoda ob celotni dolžini trase vodovoda.</t>
  </si>
  <si>
    <t>skupaj preddela</t>
  </si>
  <si>
    <t>€</t>
  </si>
  <si>
    <t>1.1</t>
  </si>
  <si>
    <t>ZEMELJSKA DELA</t>
  </si>
  <si>
    <t>Strojni izkop humusa v debelini 20 cm  z nakladanjem in odvozom izkopanega materiala na začasno deponijo  znotraj gardbišča (površina gradbiščne ceste in območje vodovoda). Ponovna uporaba po zasipu gradbene jame (tč. 11).</t>
  </si>
  <si>
    <t>m3</t>
  </si>
  <si>
    <t>Izkop jarka v terenu III.-IV. kategorije, širine dna do 1,5 m, z nakladanjem in odvozom izkopanega materiala na začasno deponijo  znotraj gradbišča.</t>
  </si>
  <si>
    <t>2a</t>
  </si>
  <si>
    <t>globina 0 - 2 m - III ktg</t>
  </si>
  <si>
    <t>strojno 90%</t>
  </si>
  <si>
    <t>ročno 10%</t>
  </si>
  <si>
    <t>2b</t>
  </si>
  <si>
    <t>globina 2 - 4 m - IIII ktg</t>
  </si>
  <si>
    <t>Ročno planiranje dna gradbene jame</t>
  </si>
  <si>
    <t>Nabava, dobava in razgrinjanje  peščene posteljice 0-8 mm v projektiranem padcu po dnu jarka.</t>
  </si>
  <si>
    <t>Izdelava glinenega naboja pod območjem predvidenega koridorja vodovod Cinkarne Celje d.d. v dolžini 10 m in debeline minimalno 0,30 m nad temenom cevi.</t>
  </si>
  <si>
    <t>7</t>
  </si>
  <si>
    <t>Dobava nabava in zasip cevi  v coni cevovoda s pripeljanim drobljencem zrnavosti do 0 - 16 mm, v sloju 30 cm nad temenom cevi z utrjevanjem do predpisane zbitosti (92 - 98 % MPP)</t>
  </si>
  <si>
    <t>8</t>
  </si>
  <si>
    <t>Dobava in polaganje opozorilnega traku  30 cm nad temenom vodovoda</t>
  </si>
  <si>
    <t>9</t>
  </si>
  <si>
    <t>Zasipanje jarka do obstoječega terena z izkopanim materialom skupaj z dovozom materiala iz začasne deponije, s komprimacijo v slojih po 25 cm</t>
  </si>
  <si>
    <t>10</t>
  </si>
  <si>
    <t>Nalaganje in odvoz odvečnega materiala na  deponijo znotraj gradbišča.</t>
  </si>
  <si>
    <t>11</t>
  </si>
  <si>
    <t>Humuziranje po končanih delih z dorivom s predhodno odstranjenim humusom v deb. 20 cm.</t>
  </si>
  <si>
    <t>12</t>
  </si>
  <si>
    <t>13</t>
  </si>
  <si>
    <t>Črpanje vode iz gradbene jame - ocenjeno.</t>
  </si>
  <si>
    <t>Skupaj zemeljska dela:</t>
  </si>
  <si>
    <t>1.2.</t>
  </si>
  <si>
    <t>VODOVODNI MATERIAL</t>
  </si>
  <si>
    <t>1.2.1</t>
  </si>
  <si>
    <t>Cevi</t>
  </si>
  <si>
    <t xml:space="preserve">NL DN 400 mm </t>
  </si>
  <si>
    <t>1.2.2</t>
  </si>
  <si>
    <t>Fazonski kosi</t>
  </si>
  <si>
    <t>MMR kos 400/300</t>
  </si>
  <si>
    <t>MMR 400/300</t>
  </si>
  <si>
    <t>Spojni kos s prirobnico</t>
  </si>
  <si>
    <t>F DN 300</t>
  </si>
  <si>
    <t>Obojčni MMA kos DN 400/100</t>
  </si>
  <si>
    <t>MMA DN 400/100</t>
  </si>
  <si>
    <t>Q kos DN100</t>
  </si>
  <si>
    <t>DN100</t>
  </si>
  <si>
    <t>Ločni kos s stopalom</t>
  </si>
  <si>
    <t>N DN 100</t>
  </si>
  <si>
    <t>Obojčni lok 11 1/4°</t>
  </si>
  <si>
    <t>MMK 11 1/4° DN 400</t>
  </si>
  <si>
    <t>Spojni kos s prirobnicama</t>
  </si>
  <si>
    <t>FF -  DN 100/300</t>
  </si>
  <si>
    <t xml:space="preserve">Spojni kos iz NL DN 400, L= min 0,50 m </t>
  </si>
  <si>
    <t>Univerzalna spojka (prirobnica - obojka)</t>
  </si>
  <si>
    <t>DN 300</t>
  </si>
  <si>
    <t>univerzalna spojka - dvojna</t>
  </si>
  <si>
    <t>MJ DN 400x400</t>
  </si>
  <si>
    <t>1.2.3</t>
  </si>
  <si>
    <t>Armature</t>
  </si>
  <si>
    <t>Vgradna garnitura  za zasune EURO - teleskopska h=1,2-2m)</t>
  </si>
  <si>
    <t>DN  100</t>
  </si>
  <si>
    <t>Cestna kapa, ohišje kape in pokrov iz nodularne litine, bitumensko in dodatno protikorozijsko epoxi prašno zaščiten. Nalaganje pokrova konusno z podaljšanim zobom. Pokrov v celoti odstranljiv. Možnost prilagajanja glede na teren s pripadajočimi distančnimi in podložnimi obroči.</t>
  </si>
  <si>
    <t>cestna kapa - zasun</t>
  </si>
  <si>
    <t>cestna kapa - hidrant</t>
  </si>
  <si>
    <t>1.2.4</t>
  </si>
  <si>
    <t>Montažna dela</t>
  </si>
  <si>
    <t>Stroški transporta in  prenos vodovodnega materiala do mesta vgradnje. (fazonski kosi)</t>
  </si>
  <si>
    <t>Stroški transporta in  prenos vodovodnega materiala do mesta vgradnje. (cevi NL)</t>
  </si>
  <si>
    <t>Prenos, spuščanje in polaganje vodovodnih elementov (fazonskih kosov) v jarek ter poravnanje v vertikalni in horizontalni smeri.</t>
  </si>
  <si>
    <t>Spuščanje, polaganje in montaža cevi iz NL na predhodno pripravljeno peščeno posteljico, po navodilih projektanta in proizvajalca.</t>
  </si>
  <si>
    <t xml:space="preserve"> DN 400</t>
  </si>
  <si>
    <t>Prekinitev vodooskrbe, izkop, izpraznitev, demontaža  obstoječega vodovoda na mestih priključka na nov vodovod. Injektiranje obstoječega cevovoda. ocena.</t>
  </si>
  <si>
    <t>Montaža  fazonskih kosov  po priloženih montažnih shemah ter dokončna obdelava in zaščita spojev.</t>
  </si>
  <si>
    <t>Montaža podtalnega hidranta, vključno s cestno kapo.</t>
  </si>
  <si>
    <t>Nabava in obbetoniranje drogov signalnih tablic za oznako zasunov in hidrantov. Stebrički so iz jeklenih cevi d 40 mm, višine 1800 mm. Poraba bet. do 0.25 m3/kos.</t>
  </si>
  <si>
    <t>Obbetoniranje odcepov, hidrantov, zasunov, odzračevalnih garnitur, lokov in podbetoniranje NL elementov v jaških, s porabo betona do 0.15-0.40 m3/kos.</t>
  </si>
  <si>
    <t>Izvedba priključka - prevezava - na obstoječi cevovod. Obračun po dejanskih stroških porabe časa in materiala.</t>
  </si>
  <si>
    <t>Tlačni preizkus hidrantov.</t>
  </si>
  <si>
    <t>Tlačni preizkus cevovoda.</t>
  </si>
  <si>
    <t>Dezinfekcija cevovoda.</t>
  </si>
  <si>
    <t>vodovodni material skupaj</t>
  </si>
  <si>
    <t>VODOVOD SKUPAJ:</t>
  </si>
  <si>
    <t>4 GRADBENA DELA ZA PLINOVOD</t>
  </si>
  <si>
    <t xml:space="preserve"> Plinovoda CE-10000 in CE-10001 </t>
  </si>
  <si>
    <t>UVOD:</t>
  </si>
  <si>
    <t xml:space="preserve">Gradnja zaščite plinovoda bo potekala istočasno z gradnjo ostale infrastrukture, vendar pred pričetkom sanacijskih del, ki bi lahko kakorkoli vplivale na varnost obratovanja plinovodov. Zato so v popisu za plinovod zajeta le tista dela, ki se nanašajo neposredno na zaščito plinovodov. 
Zaključna dela za končno ureditev površin niso predmet tega popisa del. </t>
  </si>
  <si>
    <t>Geodetska dela v času gradnje:</t>
  </si>
  <si>
    <t xml:space="preserve"> - geodetski posnetek izvedenega stanja zaščite nad plinovodom,  posnetek odkopane plinovodne cevi itd.</t>
  </si>
  <si>
    <t>kpl.</t>
  </si>
  <si>
    <t>Detektorska zakoličba obstoječega plinovoda s postavitvijo lesenih količkov praviloma na vsakih 10 m  (v krivini na 5 m) v osi plinovoda z napisom globine temena cevi  (zakoličbo z detektorjem izvaja predstavnik upravljavca plinovoda).
Izvajalec na svoje stroške zaščiti zakoličbo obstoječega plinovoda za celoten čas gradnje.</t>
  </si>
  <si>
    <t xml:space="preserve"> - plinovodi v upravljanju Plinovodi d.o.o. v dolžini ca. 2 x 280 m</t>
  </si>
  <si>
    <t>GRADBIŠČNA OGRAJA</t>
  </si>
  <si>
    <t>-.1</t>
  </si>
  <si>
    <t>Postavitev gradbiščne ograje višine 2 m (mreža ali polna gradbiščna ograja) okrog gradbene jame odkopanega plinovoda. Ograjo izdelati po navodilu predstavnika operaterja prenosnega sistema plina.
Količina ograje je ocenjena</t>
  </si>
  <si>
    <t>-.2</t>
  </si>
  <si>
    <t>Odstranitev gradbiščne ograje po končanju del.</t>
  </si>
  <si>
    <t>Označitev območja gradbišča (sanacijskih in drugih del) proti plinovodu z vrvico z zastavicami na stebričkih višine 1 m in napisi "POZOR PLINOVOD" NA VSAKIH 30 m</t>
  </si>
  <si>
    <t>ZAŠČITA PLINOVODA NA KRIŽANJU Z DRENAŽNIM VODOM</t>
  </si>
  <si>
    <t>ZEMELJSKA DELA za odkop in zasip plinovodnih cevi so zajeta v popisu za izvedbo drenažnega voda. V neposredni bližini cevi je potrebno izkop izvajati ročno (ca. 0,5 m okrog cevi).</t>
  </si>
  <si>
    <t xml:space="preserve">Podpiranje plinovodnih cevi proti posedanju z vrečami (tkane plastične vreče npr. vreče za žito) napolnjenih s suho mešanico cementa in peska </t>
  </si>
  <si>
    <t>Obsip plinovodne cevi s peskom granulacije 2-4 mm ca. 0,20 m okrog cevi.</t>
  </si>
  <si>
    <t>Dobava in vgradnja opozorilnega traku rumene barve z napisom "Pozor visokotlačni plinovod".</t>
  </si>
  <si>
    <t>ZAŠČITA PLINOVODA POD TRANSPORTNO POTJO</t>
  </si>
  <si>
    <t>Planiranje tal in vgradnja geotekstila pod gramoznim nasipom.</t>
  </si>
  <si>
    <t>Dobava in vgradnja nosilnega gramoznega materiala 0-32 mm za začasno gradbiščno pot nad plinovodom.</t>
  </si>
  <si>
    <t>Odstranitev začasnega gramoznega nasutja vključno z geotekstilom.</t>
  </si>
  <si>
    <t>RAZNA DELA</t>
  </si>
  <si>
    <t>Angažiranje in stroški  projektanta med gradnjo</t>
  </si>
  <si>
    <t>ura</t>
  </si>
  <si>
    <r>
      <t>Angažiranje in stroški nadzora  plinovoda predstavnika upravljavca P</t>
    </r>
    <r>
      <rPr>
        <b/>
        <sz val="10"/>
        <rFont val="Calibri"/>
        <family val="2"/>
        <charset val="238"/>
        <scheme val="minor"/>
      </rPr>
      <t>linovodi d.o.o.</t>
    </r>
  </si>
  <si>
    <t>S K U P A J   GRADBENA DELA ZA PLINOVOD:</t>
  </si>
  <si>
    <t>5 TEHNOLOŠKI VODI CINKARNE CELJE</t>
  </si>
  <si>
    <t>I. Preddela</t>
  </si>
  <si>
    <t>II. Zemeljska dela</t>
  </si>
  <si>
    <t>OPOMBA: vpisana so le zemeljska dela, ki niso všteta že pri izdelavi bodoče konture območja.</t>
  </si>
  <si>
    <t>Odstranitev eventuelnih ovir in priprava gradbišča v dolžini kanala</t>
  </si>
  <si>
    <t>Široki strojni izkop jarka globine 0.0-2.0 m v terenu II.- III. kat. za predviden koridor cevi CC.  Nakladanje in odvoz na začasno deponijo znotraj gradbišča</t>
  </si>
  <si>
    <t>Ročno planiranje dna jame</t>
  </si>
  <si>
    <t>Dobava nabava in zasip cevi  v coni cevovoda s pripeljanim drobljencem zrnavosti do 0 - 22 mm, v sloju 30 cm nad temenom cevi z utrjevanjem do predpisane zbitosti (92 - 98 % SSP)</t>
  </si>
  <si>
    <t>Nabava, dobava in vgradnja do predpisane zbitosti kamnitega drobljenca 0-125 v ustroj pod servisno cesto (40 cm plast, glej detajl G.11 načrta IC020/22).</t>
  </si>
  <si>
    <t>Nabava, dobava in vgradnja rastnega sploja v koridor vodov CC</t>
  </si>
  <si>
    <t>Nabava, dobava in vgradnja humusne plasti v koridor vodov CC</t>
  </si>
  <si>
    <t>Nadvišanje terena glede na obstoječega za približno 20 cm na območju križanja vodov CC s plinovodi in vodovodom (tč. 11 do 13) in na območju K1 (glej podolžni profil) - zagotoviti 1 m nadkritja nad vodi.</t>
  </si>
  <si>
    <t>III. Odvoz opuščenih cevi</t>
  </si>
  <si>
    <t>*</t>
  </si>
  <si>
    <t>PEHD cev 110 2x 380 m</t>
  </si>
  <si>
    <t>JC 170 2x 380 m</t>
  </si>
  <si>
    <t>JC 200 2x 410 m</t>
  </si>
  <si>
    <t>PEHD cev 110 2x 410 m</t>
  </si>
  <si>
    <t>PE50 (dvojček za zaščito optičnih kablov) 410 m</t>
  </si>
  <si>
    <t>Ocena</t>
  </si>
  <si>
    <t>komplet</t>
  </si>
  <si>
    <t>IV. Predvidene cevi.</t>
  </si>
  <si>
    <t>Nabava, dobava in vgradnja PEHD PE100 SDR11 DN110 16 bar cevi v predhodno pripravljeno posteljico, vključno z vsem montažnim materialom.  Pri polaganju cevi je treba na dnu jame predvideti glavične jame, ki omogočajo pravilno spajanje in preprečujejo, da bi cevi ležale na spojih. Glavične jame ne smejo biti večje, kot je to potrebno za pravilno izdelavo spoja. Montaža po navodilih proizvajalca. Stike sočelno variti. Vključen stik z obstoječimi cevmi.</t>
  </si>
  <si>
    <t>Nabava, dobava in vgradnja PEHD PE100 SDR11 DN250 16 bar ceviv predhodno pripravljeno posteljico, vključno z vsem montažnim materialom.  Pri polaganju cevi je treba na dnu jame predvideti glavične jame, ki omogočajo pravilno spajanje in preprečujejo, da bi cevi ležale na spojih. Glavične jame ne smejo biti večje, kot je to potrebno za pravilno izdelavo spoja. Montaža po navodilih proizvajalca., vključno z vsem montažnim materialom. Vgradnja po navodilih proizvajalca. Stike sočelno variti. Priklop na obstoječe cevi JC 170 po priloženi montažni shemi.</t>
  </si>
  <si>
    <t>FFR 150/250</t>
  </si>
  <si>
    <t>Univerzalna spojka DN150</t>
  </si>
  <si>
    <t>univerzalna spojka DN250</t>
  </si>
  <si>
    <t>SKUPAJ TEHNOLOŠKI VODI CINKARNE CELJE</t>
  </si>
  <si>
    <t>6 JEKLENA CEV DN 300</t>
  </si>
  <si>
    <t>SPLOŠNE ZAHTEVE</t>
  </si>
  <si>
    <t>Strojna oprema in inštalacije obsegajo dobavo in montažo z vsem potrebnim pritrdilnim, tesnilnim in vijačnim materialom se vključi v ponujene pozicije. Za navadna konstrucijska jekla velja potrebna AKZ zaščita.</t>
  </si>
  <si>
    <t>Vsi elementi morajo biti med sabo kompatibilni glede na sestavo kot tudi na funkcijo.</t>
  </si>
  <si>
    <t>Vsa dodatna dela (zvari, rezi, montaža in ostalo) kot tudi ves nenaveden drobni material  (npr. objemke, fitingi, vijaki, vložki, tesnila) se morajo vračunati v navedene pozicije.</t>
  </si>
  <si>
    <t>Prav tako so všteti vsi potrebni preboji oziroma izrezi za inštalacije in opremo.</t>
  </si>
  <si>
    <t>CEVOVOD DN300</t>
  </si>
  <si>
    <t>Zemeljska, gradbena in zakoličbena dela na trasi so zajeta v gradbenem delu projekta.</t>
  </si>
  <si>
    <t>Cevovod varjene izvedbe. Vsi zvari morajo biti I. kvalitete, varilci pa morajo imeti veljavne ateste.</t>
  </si>
  <si>
    <t>Postavke vključujejo dobavo in montažo z varjenjem in varilnim materialom.</t>
  </si>
  <si>
    <t>Cevovod sestoji iz:</t>
  </si>
  <si>
    <t>- brezšivna debelostenska jeklena cev fi323,9,1x12,5 (DN300) po standardu EN 10210 iz materiala S355J2H s posnetimi robovi za maksimalni obratovalni tlak 40 bar</t>
  </si>
  <si>
    <t>1.2</t>
  </si>
  <si>
    <t>- jekleni cevni lok fi323,9x12 (DN300) iz materiala S355J2H, po DIN2605 serija 10 (r=5D), s posnetimi robovi za maksimalni obratovalni tlak 40 bar</t>
  </si>
  <si>
    <t>- DN300  do 15°</t>
  </si>
  <si>
    <t>PRIKLJUČKI CEVOVODA DN200 na DN300</t>
  </si>
  <si>
    <t>Postavka upošteva vsa montažna dela na priključkih obstoječega DN200 in novega cevovoda DN300.</t>
  </si>
  <si>
    <t>2.1</t>
  </si>
  <si>
    <t>2.2</t>
  </si>
  <si>
    <t>Izvedba in montaža vmesnih priključnih kosov z prirobnicami za prehod  DN200 na DN300 ter varjenje na obstoječi cevovod (po detajlu). Vključno z vsem pritrdilnim in tesnilnim materialom. Vmesni priključni kosi vsebujejo:</t>
  </si>
  <si>
    <t>- cev DN200 (fi219,1x10)</t>
  </si>
  <si>
    <t>- R kos DN300/DN200</t>
  </si>
  <si>
    <t>- varilni bund za prirobnico DN300</t>
  </si>
  <si>
    <t>- varilni bund za prirobnico DN200</t>
  </si>
  <si>
    <t>- prosta prirobnica DN300</t>
  </si>
  <si>
    <t>- prosta prirobnica DN200</t>
  </si>
  <si>
    <t>KONTROLA IN ZAŠČITA CEVOVODA</t>
  </si>
  <si>
    <t>3.1</t>
  </si>
  <si>
    <t>Katodna zaščita cevovoda proti koroziji</t>
  </si>
  <si>
    <t>3.2</t>
  </si>
  <si>
    <t>Popravilo zvarov in poškodb po montaži</t>
  </si>
  <si>
    <t>- čiščenje varov in poškodovanih delov s peskanjem do stopnje čistosti Sa 2,5 (SIS 055900)</t>
  </si>
  <si>
    <t>- če čiščenje s peskanjem ni izvedljivo se izvede ročno in strojno čiščenje do stopnje 2 (SIS 055900)</t>
  </si>
  <si>
    <t>- odpraševanje</t>
  </si>
  <si>
    <t>- Polyken primer in Polyken trak</t>
  </si>
  <si>
    <t>- na stičnih mestih varjenja cevi DN300 na trasi novega cevovoda</t>
  </si>
  <si>
    <t>3.3</t>
  </si>
  <si>
    <t>Kontrola zvarov</t>
  </si>
  <si>
    <t>- Kontrola zvarov z penetrati 100%</t>
  </si>
  <si>
    <t>- Kontrola zvarov z RTG 10%</t>
  </si>
  <si>
    <t>- v celoti za nov cevovod DN300</t>
  </si>
  <si>
    <t>3.4</t>
  </si>
  <si>
    <t>Antikorozijska zaščita vkopanega jeklenega cevovoda</t>
  </si>
  <si>
    <t>- čiščenje cevovoda s peskanjem do stopnje čistosti Sa 2,5 (SIS 055900)</t>
  </si>
  <si>
    <t>- Odpraševanje</t>
  </si>
  <si>
    <t>- temeljni premaz: Polyken primer 50 do 100 µm</t>
  </si>
  <si>
    <t>- dvojni omot s črnim Polyken trakom - korozijska zaščita</t>
  </si>
  <si>
    <t>- dvojni omot z belim Polyken trakom - mehanska zaščita</t>
  </si>
  <si>
    <t>- cevovod DN300</t>
  </si>
  <si>
    <t>3.5</t>
  </si>
  <si>
    <t>Pregled izolacije cevovoda pred zasipanjem</t>
  </si>
  <si>
    <t>- pregled izolacije pred zasipavanjem in preizkus kvalitete podvitja glede na električno prebojnost z električno visokonapetostnim detektorjem z maksimalno napetostjo 25kV ter popravilo vseh poškodovanih mest</t>
  </si>
  <si>
    <t>3.6.</t>
  </si>
  <si>
    <t>Opozorilni trak</t>
  </si>
  <si>
    <t>PVC opozorilni trak z napisom "POZOR CEVOVOD"</t>
  </si>
  <si>
    <t>3.7</t>
  </si>
  <si>
    <t>Čiščenje cevovoda</t>
  </si>
  <si>
    <t xml:space="preserve">kpl </t>
  </si>
  <si>
    <t>3.8</t>
  </si>
  <si>
    <t>Tlačni preizkus cevovoda</t>
  </si>
  <si>
    <t xml:space="preserve">Tlačni preizkus izvedenega omrežja z vodo po DVGW W 400-2 s tlakom 36 bar. </t>
  </si>
  <si>
    <t>- obratovalni tlak 24 bar</t>
  </si>
  <si>
    <t>- preizkusni tlak 36 bar</t>
  </si>
  <si>
    <t>- za nov cevovod DN300</t>
  </si>
  <si>
    <t>SKUPAJ JEKLENA CEV DN300</t>
  </si>
  <si>
    <t>7 KATODNA ZAŠČITA</t>
  </si>
  <si>
    <t>Dobava in montaža naprave za katodno zaščito, priključitev, nastavitev naprave in umerjanje. Parametri naprave: Stikalni usmernik z modularno močnostno tehniko 500W – 1500W, CE certifikat, izkoristek min. 86,5%, univerzalno napajanje in maksimalno valovitostjo 150mVp-p. Prikazovalnik parametrov U,I,Eon,Eoff ,T; galvansko ločen z izhodi za telemetrijo in krmiljenje hlajenja. Krmiljenje z omejitvijo toka, napetosti in regulacijo izhodne moči glede na polariziran potencial.(optimizirana energetska poraba). Naprava mora biti izdelana, za delovanje po SIST EN12473:2000, 13174:2003 kamolet s priključnim poljem</t>
  </si>
  <si>
    <t>Prosto stoječa INOX omara dimenzij 600x1000x315 na betonskem podstavku (s priključnim poljem za montažo naprave in merilnim mestom)</t>
  </si>
  <si>
    <t>Izvedba  interferenčnega merilnega mesta s postavitvijo betonskega merilnega stebrička z inox omarico, vgradnjo referenčne elektrode, kupona ter priključka na križane vkopane strukture - cevovode</t>
  </si>
  <si>
    <t xml:space="preserve">Izvedba NN elektro napajanja naprave KZ pri jašku 4 </t>
  </si>
  <si>
    <t xml:space="preserve">Izvedba NN elektro napajanja naprave KZ pri jašku 9 </t>
  </si>
  <si>
    <t>Izvedba termitnih varov po certificiranem postopku za aluminoterminčno varjenje na cevovod s Cu vodniki. Ponovna vzpostavitev mehanske izolacije cevovoda in preizkus ustreznosti.</t>
  </si>
  <si>
    <t>Izdelava horizontalnega anodnega ležišča v dolžini 20m, globine 2m z 1000 kg karbonskega polnila granulacije 0 do 1mm, gostote 1,15g/cm³, 98,5 % oglika do maxsimalno 1 % pepela.</t>
  </si>
  <si>
    <t>Fe-Si Anoda 21kg, na dolžini kabla PVDF/HMWPE  4 do 20 m</t>
  </si>
  <si>
    <t>Dobava in montaža povezovalnega mesta anodnega ležišča. Betonski stebriček z INOX omaro in regulacijskimi upori.</t>
  </si>
  <si>
    <t>Stalno merilno mesto z korozijskim kuponom in refernčno elektrodo Cu-CuSO4. Vgrajeno nad teme cevovda. Izvedba kabelskih povezav v PMO naprave KZ</t>
  </si>
  <si>
    <t>Vodnik NYY 3x 2,5 mm² s polaganjem v zaščitni cevi</t>
  </si>
  <si>
    <t>Vodnik NYY 4x 2,5 mm² s polaganjem v zaščitni cevi</t>
  </si>
  <si>
    <t>Vodnik NYY 1x 16 mm² s polaganjem v zaščitni cevi</t>
  </si>
  <si>
    <t>Vodnik NYY 1x 35 mm² s polaganjem v zaščitni cevi</t>
  </si>
  <si>
    <t xml:space="preserve">Izkop in polaganje električne kabelske kanalizacije stigmaflex fi 50 in zasip </t>
  </si>
  <si>
    <t>185</t>
  </si>
  <si>
    <t xml:space="preserve">Izdelava katodnega priključka vodnika na cevovod </t>
  </si>
  <si>
    <t xml:space="preserve">Vključitev zaščite v obratovanje, nastavitev zaščitnih parametrov ter izdelava merilnega poročila </t>
  </si>
  <si>
    <t>SKUPAJ KATODNA ZAŠČITA</t>
  </si>
  <si>
    <t>EUR</t>
  </si>
  <si>
    <t>I. Splošno</t>
  </si>
  <si>
    <t>Vsa zemeljska dela (izkopi, vgrajevanje nasipov, vgrajevanje rastne plasti in humusa) je potrebno izvajati skladno s študijo E-23-21.</t>
  </si>
  <si>
    <t>Vse izkopane zemljine, razen tistih pri izkopu za vodovod, je potrebno vgraditi pod PEHD tesnilno membrano.</t>
  </si>
  <si>
    <t>Zemeljska dela pod membrano</t>
  </si>
  <si>
    <t>Zemeljska dela nad membrano</t>
  </si>
  <si>
    <t>Nabava, dovoz in vgradnja rastnega sloja na platojih (30 cm)</t>
  </si>
  <si>
    <t>Nabava, dovoz in vgradnja rastnega sloja na brežinah   (50 cm)</t>
  </si>
  <si>
    <t>Nabava, dovoz in vgradnja humusnega sloja na brežinah (20 cm)</t>
  </si>
  <si>
    <t>Zatravitev površin</t>
  </si>
  <si>
    <t>SKUPAJ ZEMELJSKA DELA ZA OBLIKOVANJE PLATOJEV</t>
  </si>
  <si>
    <t>9 DRENAŽNI SISTEM IN ODVODNJA METEORNE VODE</t>
  </si>
  <si>
    <t>Izkop jarka v terenu III.-IV. kategorije (od iztoka v jarek do RJ2, zadnjih 16 m cevi servisne), širine dna do 1,5 m, z nakladanjem in odvozom izkopanega materiala na začasno deponijo  znotraj gradbišča.</t>
  </si>
  <si>
    <t>Široki strojni izkop jarka globine 0.0-2.2 m v terenu II.- IV. kat.  Nakladanje in odvoz na začasno deponijo znotraj gradbišča</t>
  </si>
  <si>
    <t>III. Gradbena dela</t>
  </si>
  <si>
    <t>Drenaža zgornji plato do PRJ3</t>
  </si>
  <si>
    <t>Nabava, dobava in razgrinjanje  peščene posteljice 0-4 mm za drenažno cev DN300 v padcu tesnilne membrane. Posteljica se položi v širini 60 cm in debelini ca 5 cm. Posteljice se ne zgošča.</t>
  </si>
  <si>
    <t>Nabava, dobava in razgrinjanje  peščene posteljice 0-4 mm za drenažno cev DN110  v padcu tesnilne membrane. Posteljica se položi v širini 40 cm in debelini ca 5 cm. Posteljice se ne zgošča.</t>
  </si>
  <si>
    <t>Dobava in polaganje debelostenske dvoslojne PEHD drenažne cevi DN 300 (perforacija na zgornjih 2/3 obsega cevi); vključno s spojnim materialom. Spajanje cevi po navodilu proizvajalca.</t>
  </si>
  <si>
    <t>Dobava in polaganje debelostenske dvoslojne PEHD drenažne cevi DN 110 (perforacija na zgornjih 2/3 obsega cevi); vključno s spojnim materialom. Spajanje cevi po navodilu proizvajalca. Cevi se na drenažo DN 300 priključi v slepih jaških.</t>
  </si>
  <si>
    <t>Dobava in vgrajevanje slepih jaškov PE premera 50 cm, višine 50 cm. Postavka vključuje montažo vseh cevi, ki se priključijo v jašek.</t>
  </si>
  <si>
    <t>Jašek DN 800 višine 1.5 m</t>
  </si>
  <si>
    <t>Jašek DN 1000 višine 3.45 m. Mulda se oblikuje z granitnimi kockami.</t>
  </si>
  <si>
    <t>Cev od  PRJ3 do iztoka v jarek</t>
  </si>
  <si>
    <t>Dobava in polaganje debelostenske  PEHD  cevi DN 400  SN16, vključno s spojnim materialom. Spajanje cevi po navodilu proizvajalca (sočelno varjenje).</t>
  </si>
  <si>
    <t xml:space="preserve">Jašek DN 1000 višine 1,5 m. </t>
  </si>
  <si>
    <t xml:space="preserve">Jašek DN 1000 višine 3,8 m. </t>
  </si>
  <si>
    <t>Jašek DN 800 višine 1.8 m</t>
  </si>
  <si>
    <t>Jašek DN 800 višine 2.35 m</t>
  </si>
  <si>
    <t>Jašek DN 800 višine 2.80 m</t>
  </si>
  <si>
    <t>Jašek DN 800 višine 2.10 m</t>
  </si>
  <si>
    <t>Cev servisne ceste</t>
  </si>
  <si>
    <t>Dobava in polaganje debelostenske  PEHD  cevi DN 300  SN8, vključno s spojnim materialom. Spajanje cevi po navodilu proizvajalca.</t>
  </si>
  <si>
    <t>Jašek DN 800 višine 1.2 m</t>
  </si>
  <si>
    <t>Vgradnja koritnic</t>
  </si>
  <si>
    <t>Strojno - ročno čiščenje obcestnega  jarka ter poglobitev za vgradnjo koritnic na predvideno niveleto. Na strani ceste se v profil jarka ne posega.</t>
  </si>
  <si>
    <t>Vgradnja koritnic (širina dna 30 cm, višina 15 cm) po detajlu</t>
  </si>
  <si>
    <t>* ob bermi</t>
  </si>
  <si>
    <t>* ob servisni cesti</t>
  </si>
  <si>
    <t>* na vzhodni strani</t>
  </si>
  <si>
    <t>* obcestni jarek</t>
  </si>
  <si>
    <t>f)</t>
  </si>
  <si>
    <t>Izgradnja filtrnega sloja (drobljenec 0-22) na platojih</t>
  </si>
  <si>
    <t>skladno s poročilom E-23-21</t>
  </si>
  <si>
    <t>Izgradnja filtrnega nasutja pod brežino velikega nasipa (širina 1 m, debelina 30 cm)</t>
  </si>
  <si>
    <t>SKUPAJ ODVODNJA TALNE IN METEORNE VODE:</t>
  </si>
  <si>
    <t>1.3</t>
  </si>
  <si>
    <t>1.4</t>
  </si>
  <si>
    <t>1.5</t>
  </si>
  <si>
    <t>1.6</t>
  </si>
  <si>
    <t>2.3</t>
  </si>
  <si>
    <t>2.4</t>
  </si>
  <si>
    <t>2.5</t>
  </si>
  <si>
    <t>2.6</t>
  </si>
  <si>
    <t>4.1</t>
  </si>
  <si>
    <t>4.2</t>
  </si>
  <si>
    <t>4.3</t>
  </si>
  <si>
    <t>4.4</t>
  </si>
  <si>
    <t>5.1</t>
  </si>
  <si>
    <t>5.2</t>
  </si>
  <si>
    <t>5.3</t>
  </si>
  <si>
    <t>5.4</t>
  </si>
  <si>
    <t>5.5</t>
  </si>
  <si>
    <t>5.6</t>
  </si>
  <si>
    <t>5.7</t>
  </si>
  <si>
    <t>5.8</t>
  </si>
  <si>
    <t>5.9</t>
  </si>
  <si>
    <t>6.1</t>
  </si>
  <si>
    <t>6.2</t>
  </si>
  <si>
    <t>6.3</t>
  </si>
  <si>
    <t>* dnevno - ob vsakršnem obisku notranje ali zunanje kontrole na gradbišču se izvajalca opozori na napake pri vgradnji posameznih materialov. Obisk zunanje ali notranje kontrole izključno zaradi ogleda ni potreben.</t>
  </si>
  <si>
    <t>Izkop</t>
  </si>
  <si>
    <t xml:space="preserve">Ogled površine izkopa </t>
  </si>
  <si>
    <t>Poročilo o opravljenem pregledu površine izkopa</t>
  </si>
  <si>
    <t>Planum temeljih tal nasipov</t>
  </si>
  <si>
    <t>Predhodne preiskave</t>
  </si>
  <si>
    <t xml:space="preserve">ugotavljanje naravne vlage </t>
  </si>
  <si>
    <t>ugotavljanje zrnavostne sestave</t>
  </si>
  <si>
    <t>ugotavljanje meje židkosti in meje plastičnosti</t>
  </si>
  <si>
    <t>ugotavljanje humusnih snovi</t>
  </si>
  <si>
    <t>ugotavljanje maksimalne suhe gostote in optimalne vlage po SPP</t>
  </si>
  <si>
    <t>Tekoče preiskave med gradnjo</t>
  </si>
  <si>
    <t>Tekoče preiskave med zgoščanjem</t>
  </si>
  <si>
    <t>meritve vlage in gostote z izotopskim merilnikom</t>
  </si>
  <si>
    <t>meritve ravnosti z mersko lato</t>
  </si>
  <si>
    <t>meritve statičnega deformacijskega modula s krožno ploščo</t>
  </si>
  <si>
    <t>Nasipi</t>
  </si>
  <si>
    <t xml:space="preserve">določitev drenirane strižne trdnosti z neposrednim strižnim aparatom </t>
  </si>
  <si>
    <t>meritve gostote (in vlage) z nadomestno metodo</t>
  </si>
  <si>
    <t>Geomembrana in zaščitni geosintetik</t>
  </si>
  <si>
    <t>ugotavljanje površinske mase</t>
  </si>
  <si>
    <t>ugotavljanje natezne trdnosti</t>
  </si>
  <si>
    <t>ugotavljanje odpornosti na prebod (CBR)</t>
  </si>
  <si>
    <t>ugotavljanje debeline</t>
  </si>
  <si>
    <t>Tekoče preiskave vgradnjo</t>
  </si>
  <si>
    <t>inšpeksijski nadzor</t>
  </si>
  <si>
    <t>kontrolne preiskave zvarov</t>
  </si>
  <si>
    <t>Drenažni sloj</t>
  </si>
  <si>
    <t>vizualna kontrola segregacije</t>
  </si>
  <si>
    <t>dnevno</t>
  </si>
  <si>
    <t>Filtrni geosintetik</t>
  </si>
  <si>
    <t>Predhodne preiskave filtrnega geosintetika</t>
  </si>
  <si>
    <t>ugotavljanje dinamičnega preboda</t>
  </si>
  <si>
    <t>ugotavljanje značilne velikosti odprtin</t>
  </si>
  <si>
    <t>ugotavljanje indeksa hitrosti vode</t>
  </si>
  <si>
    <t>Tekoče preiskave med polaganjem</t>
  </si>
  <si>
    <t>vizualna kontrola pravilnosti vgradnje</t>
  </si>
  <si>
    <t>Rekultivacijski sloj</t>
  </si>
  <si>
    <t>7.1</t>
  </si>
  <si>
    <t>7.2</t>
  </si>
  <si>
    <t>vizualna kontrola vgradnje</t>
  </si>
  <si>
    <t>vizualna kontrola po zatravitvi</t>
  </si>
  <si>
    <t>Servisna cesta</t>
  </si>
  <si>
    <t>8.1</t>
  </si>
  <si>
    <t>Predhodne preiskave zmesi kamnitih zrn</t>
  </si>
  <si>
    <t>ugotavljanje maksimalne suhe gostote in optimalne vlage po MPP</t>
  </si>
  <si>
    <t>8.2</t>
  </si>
  <si>
    <t>Predhodne preiskave ločilnega geosinteika</t>
  </si>
  <si>
    <t>8.3</t>
  </si>
  <si>
    <t>Tekoče preiskave zmesi kamnitih zrn med gradnjo</t>
  </si>
  <si>
    <t>ugotavljanje deleža finih zrn</t>
  </si>
  <si>
    <t>8.4</t>
  </si>
  <si>
    <t>Tekoče preiskave med polaganjem ločilega geosintetika</t>
  </si>
  <si>
    <t>8.5</t>
  </si>
  <si>
    <t>meritve dinamičnega deformacijskega modula s krožno ploščo s padajočo lahko utežjo</t>
  </si>
  <si>
    <t>Poskusno polje</t>
  </si>
  <si>
    <t>9.1</t>
  </si>
  <si>
    <t>Preveritev stanja planum temeljnih tal</t>
  </si>
  <si>
    <t>9.2</t>
  </si>
  <si>
    <t>Preveritev stanja zgoščenosti nasipne plasti</t>
  </si>
  <si>
    <t>9.3</t>
  </si>
  <si>
    <t>Mesečna poročila o izvedeni notranji kontroli gradnje (v ceni so zajeta vsa poročila)</t>
  </si>
  <si>
    <t>Skupaj preiskave notranja kontrola:</t>
  </si>
  <si>
    <t>REKONSTRUKCIJA ZAPRTEGA ODLAGALIŠČA NENEVARNIH ODPADKOV BUKOVŽLAK</t>
  </si>
  <si>
    <t>Čiščenje gradbišča po končanih delih (odstranitev opozorilnih tabel, prometne signalizacije, gradbenih kontejnerjev, skladišč, gradbiščne table, začasnih deponij, začasnih gradbiščnih poti, kemičnih stranišč…)</t>
  </si>
  <si>
    <t>SKUPAJ ZAKLJUČNA DELA:</t>
  </si>
  <si>
    <t>10 TESNENJE OBMOČJA SANACIJE</t>
  </si>
  <si>
    <t>področje</t>
  </si>
  <si>
    <t>Tesnjenje zgornjega in spodnjega platoja - SKLOP 1</t>
  </si>
  <si>
    <t>Splošno: V spodaj navedenih količinah geosintetikov niso upoštevane izgube nastale pri krojenju in ostali odpad.</t>
  </si>
  <si>
    <t>Ureditev planuma temeljnih tal zrnate kamnine/vezljive zemljine – 3. kategorije</t>
  </si>
  <si>
    <t>zaščitni geosintetik - zgornji sloj</t>
  </si>
  <si>
    <t>Dobava, krojenje, polaganje in termično spajanje zaščitnega geotekstila iz PP vlaken, minimalne teže 600 g/m2, natezne trdnosti min. 43/43 kN/m in min. statične prebojne trdnosti CBR = 8000N. Zaščitni geotekstil se na stikih termično spaja.</t>
  </si>
  <si>
    <t>tesnilni sloj</t>
  </si>
  <si>
    <t>Dobava, krojenje, polaganje in varjenje obojestransko hrapave PEHD geomembrane oz. folije debeline 2,00 mm. Minimalna zahtevana natezna trdnost folije je 28 N/mm2, min. raztezek pri  pri pretrgu je 700%, min. statična prebojna  trdnost CBR = 4,5 kN. Vsa varilska dela morajo izvajati certificirani varilci.</t>
  </si>
  <si>
    <t>zaščitni geosintetik - spodnji sloj</t>
  </si>
  <si>
    <t>filtrni sloj</t>
  </si>
  <si>
    <t>Dobava, krojenje in polaganje filternega PP geotekstila min. natezne trdnosti 20/20kN, min. statična prebojna trdnost CBR = 3,00 kN in efektivna odprtost por O90: 0,06-0,20 mm.</t>
  </si>
  <si>
    <t xml:space="preserve">Tesnjenje zgornjega in spodnjega platoja - SKLOP 1 skupaj: </t>
  </si>
  <si>
    <t>Tesnjenje severne brežine (zgornji plato) - SKLOP 1</t>
  </si>
  <si>
    <t>sidranje v sidrnem jarku</t>
  </si>
  <si>
    <t>Sidranje geosintetikov z FE sidri Ø10mm, U=50/10/50cm oz. namenskimi sidri proizvajalca geosintetikov. Upoštevan raster sidranja znaša 2m.</t>
  </si>
  <si>
    <t xml:space="preserve">Tesnjenje brežin (zgornji plato) - SKLOP 1 skupaj: </t>
  </si>
  <si>
    <t>Tesnjenje južne brežine 1:3 (zgornji plato) - SKLOP 2</t>
  </si>
  <si>
    <t>Izkop vezljive zemljine/zrnate kamnine – 3. kategorije za sidrni jarek, širine 0,5 m in globine do 0,5 m – strojno, planiranje dna ročno</t>
  </si>
  <si>
    <t>Zasip sidrnega jarka z zrnato kamnino – 3. kategorije - strojno, zrnavosti 0-64mm, vključno z dobavo materiala</t>
  </si>
  <si>
    <t>3.6</t>
  </si>
  <si>
    <t>drenažni geokompozit</t>
  </si>
  <si>
    <t>Dobava, krojenje, polaganje in termično spajanje drenažnega geokompozita sestavljenega iz 3D kvadratne visokoprevodne PP mreže in sloja PP geotekstila na vsaki strani. Drenažni geokompozit natezne trdnosti min. 16 kN/m, pretok vode v ravnini (i=1, pri obtežbi σv = 500 kPa, pogoj trdo/trdo) min. 1,15 l/m/s skladno z EN ISO 12958. Drenažni geokompozit se na stikih termično spaja.</t>
  </si>
  <si>
    <t>ojačitvena geomreža</t>
  </si>
  <si>
    <t>Dobava, krojenje in polaganje ojačitvene 3D globinske PP geomreže z integrirano PES ojačitveno geomrežo skupne  natezne trdnosti min. 80KN/m' in minimalne debeline 18mm.</t>
  </si>
  <si>
    <t>3.9</t>
  </si>
  <si>
    <t>3.10</t>
  </si>
  <si>
    <t>izcednice</t>
  </si>
  <si>
    <t xml:space="preserve">Dobava in vgradnja drenažnih cevi dolžine 1m iz PP materiala SN8, s polno perforacijo. Cev je obsuta s kamnitim drenažnim materialom kot se uporablja za drenažni sloj na platojih. Predvidena prostornina je 0,05m3/m. </t>
  </si>
  <si>
    <t xml:space="preserve">Tesnjenje brežin (zgornji plato) - SKLOP 2 skupaj: </t>
  </si>
  <si>
    <t>Tesnjenje zahodne brežine (zgornji plato) - SKLOP 3</t>
  </si>
  <si>
    <t>4.5</t>
  </si>
  <si>
    <t>4.6</t>
  </si>
  <si>
    <t>4.7</t>
  </si>
  <si>
    <t>drenažni geokompozit - zgornji sloj</t>
  </si>
  <si>
    <t>4.8</t>
  </si>
  <si>
    <t>4.9</t>
  </si>
  <si>
    <t xml:space="preserve">Tesnjenje brežin (zgornji plato) - SKLOP 3 skupaj: </t>
  </si>
  <si>
    <t>Tesnjenje južne brežine 1:2 (spodnji plato) - SKLOP 4</t>
  </si>
  <si>
    <t>drenažni geokompozit - spodnji sloj</t>
  </si>
  <si>
    <t xml:space="preserve">Tesnjenje brežin 1:2 (spodnji plato) - SKLOP 4 skupaj: </t>
  </si>
  <si>
    <t>SKUPAJ TESNENJE:</t>
  </si>
  <si>
    <t>SKUPAJ PRIPRAVLJALNA IN DRUGA DELA:</t>
  </si>
  <si>
    <t>Pripravljalna dela in druga dela</t>
  </si>
  <si>
    <t>Investitor zagotovi:</t>
  </si>
  <si>
    <t>Montaža EV zasuna z vgradno  garnituro, vključno s cestno kapo</t>
  </si>
  <si>
    <t>1.2.5.</t>
  </si>
  <si>
    <t>Injektiranje opuščenega vodovoda s cementno pasto z dodanim ekspanzijskim sredstvom, čep na vsaki strani v dolžini vsaj 20 m.</t>
  </si>
  <si>
    <t>Ločeno zbiranje, odvoz in predaja odpadkov (večji kosi betona, plastika, kovina, les,..), ki bodo odkriti pri ločevanju izkopnega materiala. Odpadki bodo  dostavljeni pooblaščenemu zbiralcu odpadkov.  ocena.</t>
  </si>
  <si>
    <t xml:space="preserve">Transport in končna vgradnja materiala pod tč. 3 skladno s projektnimi zahtevami. </t>
  </si>
  <si>
    <t>Izvedba premičnega pršilnega sistema za približno 1000 m2 površine ter izvedba protiprašnih ukrepov za celotno obdobje gradnje.</t>
  </si>
  <si>
    <t xml:space="preserve">Strojni izkop humusa v debelini 20 cm  z nakladanjem in odvozom izkopanega materiala na začasno deponijo  znotraj gradbišča. </t>
  </si>
  <si>
    <t>Ločeno zbiranje gradbenih odpadkov, ki so skladno z elaboratom E-23-21 primerni za vgradnjo v nasipe.</t>
  </si>
  <si>
    <t>OPOMBA: ves material mora ustrezati zahtevam poglavja 5.5.2 Predvideno stanje, podpoglavje "Cevni material" tehničnega poročila Načrta 19/21-1.</t>
  </si>
  <si>
    <t xml:space="preserve">Izdelava Dokazila o zanesljivosti objekta </t>
  </si>
  <si>
    <t>Izdelava NOV</t>
  </si>
  <si>
    <t>Vgrajevanje filtrnega (oz. drenažnega) sloja je obdelano v poglavju popisov  "9 Drenaže".</t>
  </si>
  <si>
    <t>Zemeljski izkopi za prestavitev vodov CC in izgradnjo servisne ceste so že upoštevani v poglavju "5 Tehnološki vodi CC"</t>
  </si>
  <si>
    <t xml:space="preserve">Nabava in dostava PVC folije za prekrivanje nedokončanih kampad </t>
  </si>
  <si>
    <t>Priprava začasnih deponij skladno z elaboratom E-23-21</t>
  </si>
  <si>
    <t>Izkop zemljine severnega koridorja tehnoloških vodov CC, ki ni vključen v zemeljskih delih za oblikovanje platojev. Potek in globina cevi nista natančno poznana - ocena 4m širine, do 1, 7 m globine. Nakladanje in odvoz na deponijo znotraj gradbišča.</t>
  </si>
  <si>
    <t xml:space="preserve">Zatravitev humuziranih površin </t>
  </si>
  <si>
    <t>Transport in končna vgradnja zemljine II-III. ktg skladno s projektnimi zahtevami. Sloje UN/A in UN/C obvezno vgraditi nad saturirano cono. Vključen tudi izkop za drenaže.</t>
  </si>
  <si>
    <t>Podtalni hidrant - blatnik (npr. Hawle 490 F ali podobno) komplet z betonsko podloško ter pripadajočeim drenažnim elementom. Pred hidrantom zmontirati dielektrično izolacijsko tesnilo.</t>
  </si>
  <si>
    <t>DN   100 (komplet zasun in tesnilo)</t>
  </si>
  <si>
    <t>DN 100 (komplet hidrant in tesnilo)</t>
  </si>
  <si>
    <t>Izdelava, postavitev in demontaža  gradbenih profilov kjer se spreminja smer ali padec cevovoda z označitvijo višin.</t>
  </si>
  <si>
    <t>V. Cevi</t>
  </si>
  <si>
    <t>Nabava, dobava in vgradnja do predpisane zbitosti 20 cm debele plasti tampona (0-32 mm)  v servisno cesto.</t>
  </si>
  <si>
    <t>Opaženje gradbene jame z dvostranskimi vlečenimi montažnimi razpiralnimi opaži,  z vsemi dodatnimi deli (dobava in prevoz materiala za opaženje vključena).</t>
  </si>
  <si>
    <t>Opaženje gradbene jame z dvostranskimi vlečenimi montažnimi razpiralnimi opaži,  z vsemi dodatnimi deli (dobava in prevoz materiala za opaženje  vključena).</t>
  </si>
  <si>
    <t>Dobava nabava in zasip cevi  v coni cevovoda s pripeljanim drobljencem zrnavosti do 0 - 22 mm, v sloju 30 cm  (in 30 cm nad teme cevi)  z utrjevanjem do predpisane zbitosti (92 - 98 % SSP)</t>
  </si>
  <si>
    <t>Brezšivna debelostenska jeklena cev po standardu EN 10210 iz materiala S355J2H s posnetimi robovi za maksimalni obratovalni tlak 40 bar. Varilni bund in prirobnice PN40.</t>
  </si>
  <si>
    <t xml:space="preserve">Vključno z dobavo in montažo izolacijskega seta med prirobico starega in novega cevovoda zaradi katodne zaščite. Izolacijski set z vijačnimi tulci, podložkami, medprirobničnim tesnilom. </t>
  </si>
  <si>
    <t>- izolacijski set DN200</t>
  </si>
  <si>
    <t>- izolacijski set DN300</t>
  </si>
  <si>
    <t xml:space="preserve">8 ZEMELJSKA DELA </t>
  </si>
  <si>
    <t>Cevovod se katodno zaščiti po sistemu CPS (glej tč. 7 - Katodna zaščita)</t>
  </si>
  <si>
    <t>Opomba:</t>
  </si>
  <si>
    <t>Nepredvidena, dodatna in večdela 10%:</t>
  </si>
  <si>
    <t>Opaženje gradbene jame za izkop južnega koridorja  z dvostranskimi vlečenimi montažnimi razpiralnimi opaži,  z vsemi dodatnimi deli (dobava in prevoz materiala za opaženje vključena).</t>
  </si>
  <si>
    <t xml:space="preserve">Zemeljska dela </t>
  </si>
  <si>
    <t>Tlačni preizkus cevovoda (tč. 1. in 2.)</t>
  </si>
  <si>
    <t>Jašek DN 600 višine 1.0 m</t>
  </si>
  <si>
    <t>Nabava, dobava in razgrinjanje  peščene posteljice 0-8 mm v debelini 10 cm pod zaščitnimi cevmi, zasutje zaščitnih cevi z enakim materialom do višine 15 cm nad teme cevi. (širina 1 m , skupna višina 35 cm)</t>
  </si>
  <si>
    <t>Tehnološki vodi Cinkarne Celje d.d.</t>
  </si>
  <si>
    <t>Izkop zemljine južnega koridorja cevi CC. Potek in globina cevi nista natančno poznana - ocena 1.4 m globine in od 3 do 9 m širine. Nakladanje in odvoz na začasno deponijo znotraj gradbišča, ponovna vgradnja po odstranitvi cevi skladno s projektnimi zahtevami. Izkop do raščenega terena je obravnavan v točki 8 - Zemeljska dela.</t>
  </si>
  <si>
    <t>Izkop zemljine južnega koridorja cevi CC do raščenega terena.  Nakladanje in odvoz na deponijo znotraj gradbišča. Po odstranitvi cevi ponovna vgradnja zemljin skladno s projektnimi zahtevami. Široki izkop do globine 3 m, 4 m široka berma na vsako stran, varovani izkop od globine 3 m do raščenega terena. Od raščenega terena do cevi  je obravnavan v tč. 5 - Tehnološki vodi Cinkarne Celje.</t>
  </si>
  <si>
    <t>g)</t>
  </si>
  <si>
    <t>Črpanje vode iz gradbene jame</t>
  </si>
  <si>
    <t>ocena</t>
  </si>
  <si>
    <t>Izvedba začasnih deponij za cevi, pripravljene za odvoz. Za različne materiale je potrebno pripraviti ločene deponije.</t>
  </si>
  <si>
    <t>Demontaža, rezanje cevi na prbl. 6 m dolge odseke, čiščenje cevi in odvoz izkopanih opuščenih cevi CC na pooblaščeno deponijo oz. izročitev pooblaščenemu prevzemniku.</t>
  </si>
  <si>
    <t>OPOMBA: JC 300 je obdelana v ločenem načrtu 21021-40-041. Popisi za JC 300 so pod točko 6 Jeklena cev DN 300.</t>
  </si>
  <si>
    <t>Odstranitev eventuelnih ovir in priprava gradbišča v dolžini kanala.</t>
  </si>
  <si>
    <t xml:space="preserve">Dobava in postavitev gradbiščne zaščitne ograje z vrati (prbl. 1080m). </t>
  </si>
  <si>
    <t>Izdelava, dobava in postavitev gradbiščne table, skladno z veljavno zakonodajo (GZ-1, Uadni list RS, št. 199/21).</t>
  </si>
  <si>
    <t xml:space="preserve">Postavitev zaprtega sistema mobilne pralne ploščadi za mehanizacijo z recirkulacijo vode in usedalnikom.  Dovod vode za pralno ploščad se zagotovi z rezervoarjem ustrezne prostornine. </t>
  </si>
  <si>
    <t xml:space="preserve"> Izdelava TEE elaboratov</t>
  </si>
  <si>
    <t>Količine izkopov in zasipov so prikaz v raščenem terenu. Potrebno je upoštevati faktor razrahljivosti glede na zatečen material na terenu.</t>
  </si>
  <si>
    <t>OPOMBA:Količine izkopov in zasipov so prikaz v raščenem terenu. Potrebno  je upoštevati faktor razrahljivosti glede na zatečen material na terenu.</t>
  </si>
  <si>
    <t>OPOMBA: količine izkopov in zasipov so prikaz v raščenem terenu. Potrebno je upoštevati faktor razrahljivosti glede na zatečen material na terenu.</t>
  </si>
  <si>
    <t>Odrez obstoječega cevovoda DN200 ter odstranitev obstoječih cevi v skupni dolžini ca. 20m. OPOMBA: razrez in odstranitev cevi v celoti upoštevano v tč. 5 Tehnološki vodi CC.</t>
  </si>
  <si>
    <t>Izkop zemljine II-III. ktg, nakladanje in prevoz na začasno deponijo. Različne zemljine skladno z E-23-21 odpeljati na ločene deponije.</t>
  </si>
  <si>
    <r>
      <rPr>
        <b/>
        <sz val="10"/>
        <rFont val="Calibri"/>
        <family val="2"/>
        <charset val="238"/>
        <scheme val="minor"/>
      </rPr>
      <t>OPOMBA</t>
    </r>
    <r>
      <rPr>
        <sz val="10"/>
        <rFont val="Calibri"/>
        <family val="2"/>
        <charset val="238"/>
        <scheme val="minor"/>
      </rPr>
      <t>: jeklene cevi so sekundarna surovina in imajo določeno vrednost. Očiščene iz razrezane izvajalec izroči Cinkarni Celje d.d. (prevzem na začasni deponiji) oz. jih prevzame v dogovoru s Cinkarno Celje d.d.</t>
    </r>
  </si>
  <si>
    <t>Nabava, dobava in vgradnja PE dvoslojne kabelske cevi fi 110/95 (zaščitna cev za elektrokabel). Montaža po navodilih proizvajalca.</t>
  </si>
  <si>
    <t>Nabava, dobava in vgradnja PE 50 cevi (dvojček - zaščita za optiko). Montaža po navodilih proizvajalca.</t>
  </si>
  <si>
    <t>Točke 5., 6. in 7. financira Cinkarna Celje d.d. Vsa dela pod temi točkami se izvedejo v dogovoru s predstavnikom Cinkarne Celje d.d.</t>
  </si>
  <si>
    <t>Delež CC</t>
  </si>
  <si>
    <t>Izdelava varnostnega načrta</t>
  </si>
  <si>
    <t>Geotehnični monitoring po gradnji</t>
  </si>
  <si>
    <t>č)</t>
  </si>
  <si>
    <t>12  ZAKLJUČNA DELA</t>
  </si>
  <si>
    <t>13  VARNOSTNI NAČRT</t>
  </si>
  <si>
    <t>11 PREISKAVE NOTRANJA KONTROLA</t>
  </si>
  <si>
    <t xml:space="preserve">Vsi spoji naj bodo z neizvlečljivim in razstavljivim spojem z zatiči VRS-T ali UNI Ve (ali enakovredni), </t>
  </si>
  <si>
    <t>Dobava  cevi  iz NL DN 400 po standardu EN 545:2010, razred C30 komplet s tesnili. Pasivna zaščita skladno s poglavjem 5.5.2 TP Načrta 19/21-1.</t>
  </si>
  <si>
    <t xml:space="preserve">Fazonski kosi  iz NL  po standardu EN 545:2010. Zunanja in notranja zaščita epoksi, minimalna debelina 250 mikronov. Vsi spoji morajo biti prekriti z elastomernimi rokavi. </t>
  </si>
  <si>
    <t>Zasun Z 100 (Euro 20; tip 23 ali enakovredno) s prirobničnimi  tesnilom, vijaki in betonsko podložko. Pred zasunom zmontirati dielektrično izolacijsko tesnilo.</t>
  </si>
  <si>
    <t>Dobava in vgrajevanje ABC revizijskega jaška  DN 600 izdelanega v skladu z veljavnim  standardom. Višine po projektu, z dobavo in vgradnjo tipskega pokrova premera 600 mm, pokrov povozen 400 kN. Jaški morajo biti izvedeni v vodotesni izvedbi. Vključeni vsi priključki. Jašek se vgradi na utrjeno podlago. V primeru slabe podlage se izvede utrditev/zamenjava tal po navodilu geologa.</t>
  </si>
  <si>
    <t>Dobava in vgrajevanje ABC revizijskega jaška  DN 800 izdelanega v skladu z veljavnim  standardom. Višine po projektu, z dobavo in vgradnjotipskega pokrova premera 600 mm, pokrov nepovozen 50 kN. Izvedba betonske mulde. Vključeni vsi priključki. Tesnenje membrane na jašek po detajlu. Jašek se vgradi na utrjeno podlago. V primeru slabe podlage se izvede utrditev/zamenjava tal po navodilu geologa.</t>
  </si>
  <si>
    <t>Dobava in vgrajevanje ABC revizijskega jaška  DN 1000 izdelanega v skladu z veljavnim  standardom. Višine po projektu, z dobavo in vzidavo betonskega okvirja za pokrov in tipskega pokrova premera 600 mm po EN 124 standardu. Povozen pokrov 250 kN. Mulde se uredi z granitnimi kockami. Vključeni vsi priključki na cev ter tesnenje PEHD folije na jašek po detajlu. Jašek se vgradi na utrjeno podlago. V primeru slabe podlage se izvede utrditev/zamenjava tal po navodilu geologa.</t>
  </si>
  <si>
    <t>Dobava in vgrajevanje ABC revizijskega jaška  DN 800 izdelanega v skladu z veljavnim  standardom in po navodilu proizvajalca. Višine po projektu, z dobavo in vgradnjo tipskega pokrova premera 600 mm, pokrov nepovozen 50 kN. Izvedba betonske mulde. Vključeni vsi priključki in prenosi do mesta vgradnje. Tesnenje membrane na jašek po detajlu. Jašek se vgradi na utrjeno podlago. V primeru slabe podlage se izvede utrditev/zamenjava tal po navodilu geologa.</t>
  </si>
  <si>
    <t>Dobava in vgrajevanje ABC revizijskega jaška  DN 800 izdelanega v skladu z veljavnim  standardom. Višine po projektu, dobavo in vgradnjotipskega pokrova premera 600 mm, pokrov nepovozen 50 kN. Izvedba betonske mulde. Vključeni vsi priključki in prenosi do mesta vgradnje. Jaška se vgradi na koritnice in na kontaktu s koritnicama odreže, da lahko voda teče v jašek. Vrh se prilagodi poteku koritnic. Jašek se vgradi na utrjeno podlago. V primeru slabe podlage se izvede utrditev/zamenjava tal po navodilu geologa.</t>
  </si>
  <si>
    <t>Postavitev protihrupne/protiprašne ograje V oz. SV strani parcele (varstvo poselitve) višine vsaj 2.5 m in dolžine približno 170 m - skladno z zahtevami v dokumentaciji PVO. Zaradi hrupa gradbene mehanizacije, kompresorskih postaj, strojev za rezanje in varjenje kovin in podobnega, je potrebno uporabiti protihrupne zaslone z zvočno izolirnostjo vsaj 20 dB. Po končanju del se ograjo odstrani.</t>
  </si>
  <si>
    <t>Delež MOPE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</si>
</sst>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General\."/>
    <numFmt numFmtId="165" formatCode="#,##0.00\ &quot;€&quot;"/>
    <numFmt numFmtId="166" formatCode="#,##0.00\ _€"/>
    <numFmt numFmtId="167" formatCode="#,##0.00;#,##0.00;&quot;&quot;"/>
    <numFmt numFmtId="168" formatCode="0.0"/>
  </numFmts>
  <fonts count="45" x14ac:knownFonts="1">
    <font>
      <sz val="11"/>
      <color theme="1"/>
      <name val="Calibri"/>
      <family val="2"/>
      <charset val="238"/>
      <scheme val="minor"/>
    </font>
    <font>
      <sz val="11"/>
      <color rgb="FFFF0000"/>
      <name val="Calibri"/>
      <family val="2"/>
      <charset val="238"/>
      <scheme val="minor"/>
    </font>
    <font>
      <sz val="10"/>
      <name val="Calibri"/>
      <family val="2"/>
      <charset val="238"/>
      <scheme val="minor"/>
    </font>
    <font>
      <sz val="9"/>
      <name val="Calibri"/>
      <family val="2"/>
      <charset val="238"/>
      <scheme val="minor"/>
    </font>
    <font>
      <sz val="8"/>
      <name val="Calibri"/>
      <family val="2"/>
      <charset val="238"/>
      <scheme val="minor"/>
    </font>
    <font>
      <sz val="11"/>
      <name val="Calibri"/>
      <family val="2"/>
      <charset val="238"/>
      <scheme val="minor"/>
    </font>
    <font>
      <b/>
      <sz val="10"/>
      <name val="Calibri"/>
      <family val="2"/>
      <charset val="238"/>
      <scheme val="minor"/>
    </font>
    <font>
      <b/>
      <sz val="12"/>
      <name val="Calibri"/>
      <family val="2"/>
      <charset val="238"/>
      <scheme val="minor"/>
    </font>
    <font>
      <sz val="9"/>
      <color rgb="FFFF0000"/>
      <name val="Calibri"/>
      <family val="2"/>
      <charset val="238"/>
      <scheme val="minor"/>
    </font>
    <font>
      <sz val="10"/>
      <color theme="1"/>
      <name val="Calibri"/>
      <family val="2"/>
      <charset val="238"/>
      <scheme val="minor"/>
    </font>
    <font>
      <sz val="9"/>
      <name val="Arial"/>
      <family val="2"/>
      <charset val="238"/>
    </font>
    <font>
      <sz val="11"/>
      <color theme="1"/>
      <name val="Arial CE"/>
      <charset val="238"/>
    </font>
    <font>
      <sz val="11"/>
      <name val="Arial"/>
      <family val="2"/>
      <charset val="238"/>
    </font>
    <font>
      <sz val="10"/>
      <name val="Helv"/>
      <charset val="238"/>
    </font>
    <font>
      <sz val="10"/>
      <color rgb="FFFF0000"/>
      <name val="Calibri"/>
      <family val="2"/>
      <charset val="238"/>
      <scheme val="minor"/>
    </font>
    <font>
      <sz val="10"/>
      <name val="Arial"/>
      <family val="2"/>
      <charset val="238"/>
    </font>
    <font>
      <sz val="10"/>
      <name val="Arial CE"/>
    </font>
    <font>
      <b/>
      <sz val="11"/>
      <name val="Calibri"/>
      <family val="2"/>
      <charset val="238"/>
      <scheme val="minor"/>
    </font>
    <font>
      <b/>
      <sz val="12"/>
      <color theme="1"/>
      <name val="Calibri"/>
      <family val="2"/>
      <charset val="238"/>
      <scheme val="minor"/>
    </font>
    <font>
      <sz val="11"/>
      <color indexed="10"/>
      <name val="Calibri"/>
      <family val="2"/>
      <charset val="238"/>
      <scheme val="minor"/>
    </font>
    <font>
      <sz val="11"/>
      <name val="Garamond"/>
      <family val="1"/>
      <charset val="238"/>
    </font>
    <font>
      <sz val="12"/>
      <name val="Arial"/>
      <family val="2"/>
      <charset val="238"/>
    </font>
    <font>
      <i/>
      <sz val="11"/>
      <color indexed="10"/>
      <name val="Calibri"/>
      <family val="2"/>
      <charset val="238"/>
      <scheme val="minor"/>
    </font>
    <font>
      <sz val="11"/>
      <color theme="5"/>
      <name val="Calibri"/>
      <family val="2"/>
      <charset val="238"/>
      <scheme val="minor"/>
    </font>
    <font>
      <i/>
      <sz val="11"/>
      <name val="Calibri"/>
      <family val="2"/>
      <charset val="238"/>
      <scheme val="minor"/>
    </font>
    <font>
      <b/>
      <i/>
      <sz val="12"/>
      <name val="Calibri"/>
      <family val="2"/>
      <charset val="238"/>
      <scheme val="minor"/>
    </font>
    <font>
      <sz val="12"/>
      <color theme="1"/>
      <name val="Arial"/>
      <family val="2"/>
      <charset val="238"/>
    </font>
    <font>
      <sz val="10"/>
      <name val="Arial CE"/>
      <charset val="238"/>
    </font>
    <font>
      <b/>
      <i/>
      <sz val="10"/>
      <name val="Calibri"/>
      <family val="2"/>
      <charset val="238"/>
      <scheme val="minor"/>
    </font>
    <font>
      <b/>
      <i/>
      <sz val="14"/>
      <name val="Calibri"/>
      <family val="2"/>
      <charset val="238"/>
      <scheme val="minor"/>
    </font>
    <font>
      <sz val="10"/>
      <name val="Times New Roman CE"/>
      <charset val="238"/>
    </font>
    <font>
      <sz val="10"/>
      <name val="Calibri"/>
      <family val="2"/>
      <charset val="238"/>
    </font>
    <font>
      <i/>
      <sz val="10"/>
      <name val="Calibri"/>
      <family val="2"/>
      <charset val="238"/>
      <scheme val="minor"/>
    </font>
    <font>
      <sz val="10"/>
      <color theme="1"/>
      <name val="Arial CE"/>
      <charset val="238"/>
    </font>
    <font>
      <sz val="10"/>
      <color indexed="8"/>
      <name val="Calibri"/>
      <family val="2"/>
      <charset val="238"/>
      <scheme val="minor"/>
    </font>
    <font>
      <b/>
      <sz val="10"/>
      <color indexed="8"/>
      <name val="Calibri"/>
      <family val="2"/>
      <charset val="238"/>
      <scheme val="minor"/>
    </font>
    <font>
      <sz val="9"/>
      <color theme="1"/>
      <name val="Calibri"/>
      <family val="2"/>
      <charset val="238"/>
      <scheme val="minor"/>
    </font>
    <font>
      <b/>
      <sz val="10"/>
      <color rgb="FFFF0000"/>
      <name val="Calibri"/>
      <family val="2"/>
      <charset val="238"/>
      <scheme val="minor"/>
    </font>
    <font>
      <sz val="10"/>
      <name val="Arial CE"/>
      <family val="2"/>
      <charset val="238"/>
    </font>
    <font>
      <sz val="10"/>
      <color rgb="FF000000"/>
      <name val="Calibri"/>
      <family val="2"/>
      <charset val="238"/>
      <scheme val="minor"/>
    </font>
    <font>
      <sz val="10"/>
      <color rgb="FF008000"/>
      <name val="Calibri"/>
      <family val="2"/>
      <charset val="238"/>
      <scheme val="minor"/>
    </font>
    <font>
      <sz val="10"/>
      <name val="Arial"/>
      <family val="2"/>
    </font>
    <font>
      <sz val="10"/>
      <color theme="1"/>
      <name val="Arial CE"/>
    </font>
    <font>
      <b/>
      <sz val="10"/>
      <color theme="1"/>
      <name val="Calibri"/>
      <family val="2"/>
      <charset val="238"/>
      <scheme val="minor"/>
    </font>
    <font>
      <b/>
      <sz val="11"/>
      <color rgb="FFFF0000"/>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00000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style="thin">
        <color indexed="64"/>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indexed="64"/>
      </bottom>
      <diagonal/>
    </border>
    <border>
      <left/>
      <right style="thin">
        <color theme="2" tint="-9.9978637043366805E-2"/>
      </right>
      <top/>
      <bottom/>
      <diagonal/>
    </border>
    <border>
      <left/>
      <right style="thin">
        <color theme="2" tint="-9.9978637043366805E-2"/>
      </right>
      <top style="thin">
        <color indexed="64"/>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indexed="64"/>
      </top>
      <bottom style="thin">
        <color theme="2" tint="-9.9978637043366805E-2"/>
      </bottom>
      <diagonal/>
    </border>
    <border>
      <left/>
      <right style="thin">
        <color theme="2" tint="-9.9978637043366805E-2"/>
      </right>
      <top style="thin">
        <color indexed="64"/>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5">
    <xf numFmtId="0" fontId="0" fillId="0" borderId="0"/>
    <xf numFmtId="0" fontId="11" fillId="0" borderId="0"/>
    <xf numFmtId="0" fontId="12" fillId="0" borderId="0"/>
    <xf numFmtId="39" fontId="13" fillId="0" borderId="0"/>
    <xf numFmtId="0" fontId="15" fillId="0" borderId="0"/>
    <xf numFmtId="0" fontId="15" fillId="0" borderId="0" applyFont="0" applyBorder="0"/>
    <xf numFmtId="0" fontId="16" fillId="0" borderId="0"/>
    <xf numFmtId="0" fontId="20" fillId="0" borderId="0"/>
    <xf numFmtId="0" fontId="21" fillId="0" borderId="0" applyNumberFormat="0" applyFill="0" applyBorder="0" applyAlignment="0" applyProtection="0"/>
    <xf numFmtId="0" fontId="16" fillId="0" borderId="0"/>
    <xf numFmtId="0" fontId="26" fillId="0" borderId="0"/>
    <xf numFmtId="0" fontId="27" fillId="0" borderId="0"/>
    <xf numFmtId="0" fontId="30" fillId="0" borderId="0"/>
    <xf numFmtId="0" fontId="33" fillId="0" borderId="0"/>
    <xf numFmtId="0" fontId="15" fillId="0" borderId="0"/>
  </cellStyleXfs>
  <cellXfs count="539">
    <xf numFmtId="0" fontId="0" fillId="0" borderId="0" xfId="0"/>
    <xf numFmtId="0" fontId="3" fillId="0" borderId="0" xfId="0" applyFont="1"/>
    <xf numFmtId="44" fontId="3" fillId="0" borderId="0" xfId="0" applyNumberFormat="1" applyFont="1"/>
    <xf numFmtId="44" fontId="0" fillId="0" borderId="0" xfId="0" applyNumberFormat="1"/>
    <xf numFmtId="0" fontId="4" fillId="0" borderId="1" xfId="0" applyFont="1" applyBorder="1"/>
    <xf numFmtId="0" fontId="5" fillId="0" borderId="1" xfId="0" applyFont="1" applyBorder="1"/>
    <xf numFmtId="44" fontId="3" fillId="0" borderId="1" xfId="0" applyNumberFormat="1" applyFont="1" applyBorder="1"/>
    <xf numFmtId="44" fontId="0" fillId="0" borderId="1" xfId="0" applyNumberFormat="1" applyBorder="1"/>
    <xf numFmtId="44" fontId="5" fillId="0" borderId="0" xfId="0" applyNumberFormat="1" applyFont="1"/>
    <xf numFmtId="44" fontId="8" fillId="0" borderId="0" xfId="0" applyNumberFormat="1" applyFont="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4" fontId="6" fillId="2" borderId="2" xfId="0" applyNumberFormat="1"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44" fontId="6" fillId="0" borderId="0" xfId="0" applyNumberFormat="1" applyFont="1" applyAlignment="1">
      <alignment horizontal="center" vertical="center" wrapText="1"/>
    </xf>
    <xf numFmtId="0" fontId="3" fillId="0" borderId="0" xfId="0" applyFont="1" applyAlignment="1">
      <alignment horizontal="center" wrapText="1"/>
    </xf>
    <xf numFmtId="0" fontId="2" fillId="0" borderId="0" xfId="0" applyFont="1" applyAlignment="1">
      <alignment horizontal="left" vertical="center" wrapText="1"/>
    </xf>
    <xf numFmtId="44" fontId="2" fillId="0" borderId="0" xfId="0" applyNumberFormat="1" applyFont="1"/>
    <xf numFmtId="49" fontId="2" fillId="0" borderId="1" xfId="0" applyNumberFormat="1" applyFont="1" applyBorder="1"/>
    <xf numFmtId="0" fontId="2" fillId="0" borderId="1" xfId="0" applyFont="1" applyBorder="1"/>
    <xf numFmtId="49" fontId="2" fillId="0" borderId="0" xfId="0" applyNumberFormat="1" applyFont="1"/>
    <xf numFmtId="49" fontId="6" fillId="0" borderId="0" xfId="0" applyNumberFormat="1" applyFont="1"/>
    <xf numFmtId="0" fontId="2" fillId="0" borderId="0" xfId="0" applyFont="1" applyAlignment="1">
      <alignment horizontal="center" vertical="center"/>
    </xf>
    <xf numFmtId="44" fontId="2" fillId="0" borderId="0" xfId="0" applyNumberFormat="1" applyFont="1" applyAlignment="1">
      <alignment horizontal="center" vertical="center"/>
    </xf>
    <xf numFmtId="0" fontId="9" fillId="0" borderId="0" xfId="0" applyFont="1" applyAlignment="1">
      <alignment horizontal="center" vertical="center"/>
    </xf>
    <xf numFmtId="0" fontId="14" fillId="0" borderId="0" xfId="0" applyFont="1"/>
    <xf numFmtId="49" fontId="2" fillId="0" borderId="0" xfId="0" applyNumberFormat="1" applyFont="1" applyAlignment="1">
      <alignment horizontal="center" vertical="top"/>
    </xf>
    <xf numFmtId="0" fontId="2" fillId="0" borderId="0" xfId="6" applyFont="1" applyAlignment="1">
      <alignment wrapText="1"/>
    </xf>
    <xf numFmtId="0" fontId="6" fillId="0" borderId="0" xfId="0" applyFont="1" applyAlignment="1">
      <alignment horizontal="left" vertical="center" wrapText="1"/>
    </xf>
    <xf numFmtId="49" fontId="2" fillId="0" borderId="0" xfId="0" applyNumberFormat="1" applyFont="1" applyAlignment="1">
      <alignment horizontal="center" vertical="center"/>
    </xf>
    <xf numFmtId="49" fontId="6" fillId="0" borderId="0" xfId="0" applyNumberFormat="1"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justify" vertical="center"/>
    </xf>
    <xf numFmtId="49" fontId="2" fillId="0" borderId="0" xfId="0" applyNumberFormat="1" applyFont="1" applyAlignment="1">
      <alignment horizontal="center"/>
    </xf>
    <xf numFmtId="49" fontId="2" fillId="0" borderId="0" xfId="0" applyNumberFormat="1" applyFont="1" applyAlignment="1">
      <alignment horizontal="left" vertical="top" wrapText="1"/>
    </xf>
    <xf numFmtId="0" fontId="7" fillId="0" borderId="0" xfId="0" applyFont="1" applyAlignment="1">
      <alignment horizontal="left" wrapText="1"/>
    </xf>
    <xf numFmtId="44" fontId="31" fillId="0" borderId="0" xfId="12" applyNumberFormat="1" applyFont="1" applyProtection="1">
      <protection locked="0"/>
    </xf>
    <xf numFmtId="0" fontId="2" fillId="0" borderId="1" xfId="0" applyFont="1" applyBorder="1" applyAlignment="1">
      <alignment horizontal="left" wrapText="1"/>
    </xf>
    <xf numFmtId="0" fontId="3" fillId="0" borderId="1" xfId="0" applyFont="1" applyBorder="1"/>
    <xf numFmtId="0" fontId="2" fillId="0" borderId="0" xfId="0" applyFont="1" applyAlignment="1">
      <alignment horizontal="left" wrapText="1"/>
    </xf>
    <xf numFmtId="0" fontId="6" fillId="2" borderId="2" xfId="0" applyFont="1" applyFill="1" applyBorder="1" applyAlignment="1">
      <alignment horizontal="left" vertical="center" wrapText="1"/>
    </xf>
    <xf numFmtId="0" fontId="6" fillId="0" borderId="0" xfId="0" applyFont="1" applyAlignment="1">
      <alignment horizontal="left" wrapText="1"/>
    </xf>
    <xf numFmtId="167" fontId="2" fillId="0" borderId="0" xfId="0" applyNumberFormat="1" applyFont="1" applyAlignment="1">
      <alignment horizontal="center" vertical="center"/>
    </xf>
    <xf numFmtId="44" fontId="34" fillId="0" borderId="0" xfId="0" applyNumberFormat="1" applyFont="1" applyAlignment="1">
      <alignment horizontal="center" vertical="center"/>
    </xf>
    <xf numFmtId="49" fontId="32" fillId="0" borderId="0" xfId="0" applyNumberFormat="1" applyFont="1" applyAlignment="1">
      <alignment horizontal="center" vertical="center"/>
    </xf>
    <xf numFmtId="44" fontId="2" fillId="0" borderId="0" xfId="0" quotePrefix="1" applyNumberFormat="1" applyFont="1" applyAlignment="1">
      <alignment horizontal="center" vertical="center"/>
    </xf>
    <xf numFmtId="49" fontId="32" fillId="0" borderId="0" xfId="0" quotePrefix="1" applyNumberFormat="1" applyFont="1" applyAlignment="1">
      <alignment horizontal="center" vertical="center"/>
    </xf>
    <xf numFmtId="167" fontId="6" fillId="0" borderId="0" xfId="0" applyNumberFormat="1" applyFont="1" applyAlignment="1">
      <alignment horizontal="center" vertical="center"/>
    </xf>
    <xf numFmtId="44" fontId="6" fillId="0" borderId="0" xfId="0" applyNumberFormat="1" applyFont="1" applyAlignment="1">
      <alignment horizontal="center" vertical="center"/>
    </xf>
    <xf numFmtId="0" fontId="4" fillId="0" borderId="0" xfId="0" applyFont="1"/>
    <xf numFmtId="0" fontId="3" fillId="0" borderId="0" xfId="0" applyFont="1" applyAlignment="1">
      <alignment horizontal="left" vertical="top" wrapText="1"/>
    </xf>
    <xf numFmtId="44" fontId="35" fillId="0" borderId="0" xfId="0" applyNumberFormat="1" applyFont="1" applyAlignment="1">
      <alignment horizontal="center" vertical="center"/>
    </xf>
    <xf numFmtId="49" fontId="6" fillId="0" borderId="0" xfId="0" applyNumberFormat="1" applyFont="1" applyAlignment="1">
      <alignment horizontal="left" vertical="justify" wrapText="1"/>
    </xf>
    <xf numFmtId="0" fontId="6" fillId="0" borderId="0" xfId="0" applyFont="1" applyAlignment="1">
      <alignment horizontal="center"/>
    </xf>
    <xf numFmtId="1" fontId="2" fillId="0" borderId="0" xfId="0" applyNumberFormat="1" applyFont="1"/>
    <xf numFmtId="0" fontId="2" fillId="0" borderId="0" xfId="4" applyFont="1" applyAlignment="1">
      <alignment horizontal="center"/>
    </xf>
    <xf numFmtId="2" fontId="2" fillId="0" borderId="0" xfId="0" applyNumberFormat="1" applyFont="1" applyAlignment="1">
      <alignment horizontal="right" wrapText="1"/>
    </xf>
    <xf numFmtId="44" fontId="3" fillId="0" borderId="0" xfId="0" applyNumberFormat="1" applyFont="1" applyAlignment="1">
      <alignment horizontal="center"/>
    </xf>
    <xf numFmtId="49" fontId="2" fillId="0" borderId="0" xfId="0" applyNumberFormat="1" applyFont="1" applyAlignment="1">
      <alignment horizontal="left" vertical="justify" wrapText="1"/>
    </xf>
    <xf numFmtId="0" fontId="2" fillId="0" borderId="0" xfId="0" applyFont="1" applyAlignment="1">
      <alignment horizontal="center"/>
    </xf>
    <xf numFmtId="1" fontId="2" fillId="0" borderId="0" xfId="0" applyNumberFormat="1" applyFont="1" applyAlignment="1">
      <alignment horizontal="right"/>
    </xf>
    <xf numFmtId="0" fontId="36" fillId="0" borderId="0" xfId="0" applyFont="1"/>
    <xf numFmtId="3" fontId="2" fillId="0" borderId="0" xfId="0" applyNumberFormat="1" applyFont="1"/>
    <xf numFmtId="3" fontId="3" fillId="0" borderId="0" xfId="0" applyNumberFormat="1" applyFont="1"/>
    <xf numFmtId="164" fontId="2" fillId="0" borderId="0" xfId="0" applyNumberFormat="1" applyFont="1"/>
    <xf numFmtId="164" fontId="2" fillId="0" borderId="1" xfId="0" applyNumberFormat="1" applyFont="1" applyBorder="1"/>
    <xf numFmtId="164" fontId="6" fillId="0" borderId="0" xfId="0" applyNumberFormat="1" applyFont="1"/>
    <xf numFmtId="4" fontId="7" fillId="0" borderId="0" xfId="0" applyNumberFormat="1" applyFont="1"/>
    <xf numFmtId="164" fontId="2" fillId="0" borderId="0" xfId="0" applyNumberFormat="1" applyFont="1" applyAlignment="1">
      <alignment horizontal="center" vertical="top"/>
    </xf>
    <xf numFmtId="0" fontId="9" fillId="0" borderId="0" xfId="0" applyFont="1" applyAlignment="1">
      <alignment horizontal="left" wrapText="1"/>
    </xf>
    <xf numFmtId="164" fontId="5" fillId="0" borderId="0" xfId="0" applyNumberFormat="1" applyFont="1"/>
    <xf numFmtId="0" fontId="5" fillId="0" borderId="0" xfId="0" applyFont="1"/>
    <xf numFmtId="0" fontId="9" fillId="0" borderId="0" xfId="0" applyFont="1"/>
    <xf numFmtId="0" fontId="2" fillId="0" borderId="0" xfId="0" applyFont="1"/>
    <xf numFmtId="164" fontId="2" fillId="0" borderId="0" xfId="0" applyNumberFormat="1" applyFont="1" applyAlignment="1">
      <alignment horizontal="center" vertical="center"/>
    </xf>
    <xf numFmtId="0" fontId="2" fillId="0" borderId="0" xfId="0" applyFont="1" applyAlignment="1">
      <alignment horizontal="left"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xf>
    <xf numFmtId="164" fontId="6" fillId="0" borderId="0" xfId="0" applyNumberFormat="1" applyFont="1" applyAlignment="1">
      <alignment horizontal="center" vertical="center"/>
    </xf>
    <xf numFmtId="4" fontId="7" fillId="0" borderId="0" xfId="0" applyNumberFormat="1" applyFont="1" applyAlignment="1">
      <alignment horizontal="left" vertical="center"/>
    </xf>
    <xf numFmtId="0" fontId="6" fillId="2" borderId="2" xfId="0" applyFont="1" applyFill="1" applyBorder="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wrapText="1"/>
    </xf>
    <xf numFmtId="49" fontId="10" fillId="0" borderId="0" xfId="0" applyNumberFormat="1" applyFont="1" applyAlignment="1">
      <alignment horizontal="center"/>
    </xf>
    <xf numFmtId="0" fontId="1" fillId="0" borderId="0" xfId="0" applyFont="1"/>
    <xf numFmtId="164" fontId="5" fillId="0" borderId="0" xfId="0" applyNumberFormat="1" applyFont="1" applyAlignment="1">
      <alignment horizontal="center" vertical="center"/>
    </xf>
    <xf numFmtId="0" fontId="5" fillId="0" borderId="0" xfId="0" applyFont="1" applyAlignment="1">
      <alignment horizontal="left" vertical="center"/>
    </xf>
    <xf numFmtId="44" fontId="9" fillId="0" borderId="0" xfId="0" applyNumberFormat="1" applyFont="1"/>
    <xf numFmtId="49" fontId="2" fillId="0" borderId="0" xfId="1" applyNumberFormat="1" applyFont="1" applyAlignment="1">
      <alignment horizontal="left" vertical="center" wrapText="1"/>
    </xf>
    <xf numFmtId="164" fontId="2" fillId="0" borderId="3" xfId="0" applyNumberFormat="1"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xf numFmtId="44" fontId="2" fillId="0" borderId="3" xfId="0" applyNumberFormat="1" applyFont="1" applyBorder="1"/>
    <xf numFmtId="44" fontId="9" fillId="0" borderId="3" xfId="0" applyNumberFormat="1" applyFont="1" applyBorder="1"/>
    <xf numFmtId="44" fontId="5" fillId="0" borderId="0" xfId="0" applyNumberFormat="1" applyFont="1" applyProtection="1">
      <protection locked="0"/>
    </xf>
    <xf numFmtId="44" fontId="2" fillId="0" borderId="0" xfId="0" applyNumberFormat="1" applyFont="1" applyProtection="1">
      <protection locked="0"/>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44" fontId="3" fillId="0" borderId="1" xfId="0" applyNumberFormat="1" applyFont="1" applyBorder="1" applyAlignment="1">
      <alignment horizontal="right" vertical="center"/>
    </xf>
    <xf numFmtId="0" fontId="3" fillId="0" borderId="0" xfId="0" applyFont="1" applyAlignment="1">
      <alignment horizontal="center" vertical="center"/>
    </xf>
    <xf numFmtId="2" fontId="3" fillId="0" borderId="0" xfId="0" applyNumberFormat="1" applyFont="1" applyAlignment="1">
      <alignment horizontal="center" vertical="center"/>
    </xf>
    <xf numFmtId="44" fontId="3" fillId="0" borderId="0" xfId="0" applyNumberFormat="1" applyFont="1" applyAlignment="1">
      <alignment horizontal="center" vertical="center"/>
    </xf>
    <xf numFmtId="44" fontId="3" fillId="0" borderId="0" xfId="0" applyNumberFormat="1" applyFont="1" applyAlignment="1">
      <alignment horizontal="right" vertical="center"/>
    </xf>
    <xf numFmtId="0" fontId="7" fillId="0" borderId="0" xfId="0" applyFont="1"/>
    <xf numFmtId="44" fontId="8" fillId="0" borderId="0" xfId="0" applyNumberFormat="1" applyFont="1" applyAlignment="1">
      <alignment horizontal="right" vertical="center"/>
    </xf>
    <xf numFmtId="0" fontId="6" fillId="0" borderId="0" xfId="0" applyFont="1"/>
    <xf numFmtId="2" fontId="6" fillId="2" borderId="2" xfId="0" applyNumberFormat="1" applyFont="1" applyFill="1" applyBorder="1" applyAlignment="1">
      <alignment horizontal="center" vertical="center"/>
    </xf>
    <xf numFmtId="44" fontId="6" fillId="2" borderId="2" xfId="0" applyNumberFormat="1" applyFont="1" applyFill="1" applyBorder="1" applyAlignment="1">
      <alignment horizontal="right" vertical="center" wrapText="1"/>
    </xf>
    <xf numFmtId="2" fontId="2" fillId="0" borderId="0" xfId="0" applyNumberFormat="1" applyFont="1" applyAlignment="1">
      <alignment horizontal="center" vertical="center"/>
    </xf>
    <xf numFmtId="44" fontId="2" fillId="0" borderId="0" xfId="0" applyNumberFormat="1" applyFont="1" applyAlignment="1">
      <alignment horizontal="right" vertical="center"/>
    </xf>
    <xf numFmtId="0" fontId="6" fillId="0" borderId="0" xfId="2" applyFont="1" applyAlignment="1">
      <alignment horizontal="center" vertical="top" wrapText="1"/>
    </xf>
    <xf numFmtId="0" fontId="6" fillId="0" borderId="0" xfId="2" applyFont="1" applyAlignment="1">
      <alignment horizontal="left" vertical="center" wrapText="1"/>
    </xf>
    <xf numFmtId="0" fontId="2" fillId="0" borderId="0" xfId="2" applyFont="1" applyAlignment="1">
      <alignment horizontal="center" vertical="center" wrapText="1"/>
    </xf>
    <xf numFmtId="2" fontId="2" fillId="0" borderId="0" xfId="2" applyNumberFormat="1" applyFont="1" applyAlignment="1">
      <alignment horizontal="center" vertical="center" wrapText="1"/>
    </xf>
    <xf numFmtId="44" fontId="2" fillId="0" borderId="0" xfId="3" applyNumberFormat="1" applyFont="1" applyAlignment="1">
      <alignment horizontal="center" vertical="center" wrapText="1"/>
    </xf>
    <xf numFmtId="44" fontId="2" fillId="0" borderId="0" xfId="3" applyNumberFormat="1" applyFont="1" applyAlignment="1">
      <alignment horizontal="right" vertical="center" wrapText="1"/>
    </xf>
    <xf numFmtId="0" fontId="9" fillId="0" borderId="0" xfId="0" applyFont="1" applyAlignment="1">
      <alignment horizontal="left" vertical="center"/>
    </xf>
    <xf numFmtId="2" fontId="9" fillId="0" borderId="0" xfId="0" applyNumberFormat="1" applyFont="1" applyAlignment="1">
      <alignment horizontal="center" vertical="center"/>
    </xf>
    <xf numFmtId="0" fontId="9" fillId="0" borderId="3" xfId="0" applyFont="1" applyBorder="1" applyAlignment="1">
      <alignment horizontal="left" vertical="center"/>
    </xf>
    <xf numFmtId="0" fontId="2" fillId="0" borderId="3" xfId="2" applyFont="1" applyBorder="1" applyAlignment="1">
      <alignment horizontal="center" vertical="center" wrapText="1"/>
    </xf>
    <xf numFmtId="2" fontId="9" fillId="0" borderId="3" xfId="0" applyNumberFormat="1" applyFont="1" applyBorder="1" applyAlignment="1">
      <alignment horizontal="center" vertical="center"/>
    </xf>
    <xf numFmtId="44" fontId="2" fillId="0" borderId="3" xfId="3" applyNumberFormat="1" applyFont="1" applyBorder="1" applyAlignment="1">
      <alignment horizontal="right" vertical="center" wrapText="1"/>
    </xf>
    <xf numFmtId="0" fontId="2" fillId="0" borderId="0" xfId="2" applyFont="1" applyAlignment="1">
      <alignment horizontal="left" vertical="center" wrapText="1"/>
    </xf>
    <xf numFmtId="2" fontId="2" fillId="0" borderId="0" xfId="2" applyNumberFormat="1" applyFont="1" applyAlignment="1">
      <alignment horizontal="center" vertical="center"/>
    </xf>
    <xf numFmtId="44" fontId="9" fillId="0" borderId="0" xfId="2" applyNumberFormat="1" applyFont="1" applyAlignment="1">
      <alignment horizontal="center" vertical="center"/>
    </xf>
    <xf numFmtId="0" fontId="2" fillId="0" borderId="0" xfId="4" applyFont="1" applyAlignment="1">
      <alignment vertical="top" wrapText="1"/>
    </xf>
    <xf numFmtId="0" fontId="2" fillId="0" borderId="0" xfId="5" applyFont="1" applyBorder="1" applyAlignment="1">
      <alignment horizontal="center" vertical="center"/>
    </xf>
    <xf numFmtId="2" fontId="2" fillId="0" borderId="0" xfId="5" applyNumberFormat="1" applyFont="1" applyBorder="1" applyAlignment="1">
      <alignment horizontal="center" vertical="center"/>
    </xf>
    <xf numFmtId="0" fontId="2" fillId="0" borderId="0" xfId="4" applyFont="1" applyAlignment="1">
      <alignment horizontal="center" vertical="center"/>
    </xf>
    <xf numFmtId="2" fontId="2" fillId="0" borderId="0" xfId="4" applyNumberFormat="1" applyFont="1" applyAlignment="1">
      <alignment horizontal="center" vertical="center"/>
    </xf>
    <xf numFmtId="2" fontId="2" fillId="0" borderId="0" xfId="0" applyNumberFormat="1" applyFont="1" applyAlignment="1">
      <alignment horizontal="center" vertical="center" wrapText="1"/>
    </xf>
    <xf numFmtId="49" fontId="2" fillId="0" borderId="3" xfId="0" applyNumberFormat="1" applyFont="1" applyBorder="1"/>
    <xf numFmtId="0" fontId="9" fillId="0" borderId="3" xfId="0" applyFont="1" applyBorder="1"/>
    <xf numFmtId="49" fontId="2" fillId="0" borderId="3" xfId="0" applyNumberFormat="1" applyFont="1" applyBorder="1" applyAlignment="1">
      <alignment horizontal="center" vertical="center"/>
    </xf>
    <xf numFmtId="2" fontId="2" fillId="0" borderId="3" xfId="0" applyNumberFormat="1" applyFont="1" applyBorder="1" applyAlignment="1">
      <alignment horizontal="center" vertical="center"/>
    </xf>
    <xf numFmtId="44" fontId="2" fillId="0" borderId="3" xfId="0" applyNumberFormat="1" applyFont="1" applyBorder="1" applyAlignment="1">
      <alignment horizontal="right" vertical="center"/>
    </xf>
    <xf numFmtId="2" fontId="6" fillId="0" borderId="0" xfId="0" applyNumberFormat="1" applyFont="1" applyAlignment="1">
      <alignment horizontal="center" vertical="center"/>
    </xf>
    <xf numFmtId="44" fontId="6" fillId="0" borderId="0" xfId="0" applyNumberFormat="1" applyFont="1" applyAlignment="1">
      <alignment horizontal="right" vertical="center" wrapText="1"/>
    </xf>
    <xf numFmtId="0" fontId="2" fillId="0" borderId="0" xfId="0" applyFont="1" applyAlignment="1">
      <alignment horizontal="left" vertical="top" wrapText="1" shrinkToFit="1"/>
    </xf>
    <xf numFmtId="49" fontId="6" fillId="0" borderId="0" xfId="0" applyNumberFormat="1" applyFont="1" applyAlignment="1">
      <alignment horizontal="left" vertical="justify"/>
    </xf>
    <xf numFmtId="49" fontId="6" fillId="0" borderId="0" xfId="0" applyNumberFormat="1" applyFont="1" applyAlignment="1">
      <alignment horizontal="center" vertical="top"/>
    </xf>
    <xf numFmtId="0" fontId="2" fillId="0" borderId="3" xfId="0" applyFont="1" applyBorder="1" applyAlignment="1">
      <alignment horizontal="left" vertical="center" wrapText="1"/>
    </xf>
    <xf numFmtId="0" fontId="2" fillId="0" borderId="3" xfId="4" applyFont="1" applyBorder="1" applyAlignment="1">
      <alignment horizontal="center" vertical="center"/>
    </xf>
    <xf numFmtId="2" fontId="2" fillId="0" borderId="3" xfId="0" applyNumberFormat="1" applyFont="1" applyBorder="1" applyAlignment="1">
      <alignment horizontal="center" vertical="center" wrapText="1"/>
    </xf>
    <xf numFmtId="49" fontId="2" fillId="0" borderId="0" xfId="0" applyNumberFormat="1" applyFont="1" applyAlignment="1">
      <alignment horizontal="left" vertical="justify"/>
    </xf>
    <xf numFmtId="49" fontId="2" fillId="0" borderId="3" xfId="0" applyNumberFormat="1" applyFont="1" applyBorder="1" applyAlignment="1">
      <alignment horizontal="center"/>
    </xf>
    <xf numFmtId="49" fontId="2" fillId="0" borderId="0" xfId="0" applyNumberFormat="1" applyFont="1" applyAlignment="1">
      <alignment vertical="justify"/>
    </xf>
    <xf numFmtId="44" fontId="2" fillId="0" borderId="0" xfId="3" applyNumberFormat="1" applyFont="1" applyAlignment="1" applyProtection="1">
      <alignment horizontal="center" vertical="center" wrapText="1"/>
      <protection locked="0"/>
    </xf>
    <xf numFmtId="44" fontId="2" fillId="0" borderId="3" xfId="3" applyNumberFormat="1" applyFont="1" applyBorder="1" applyAlignment="1" applyProtection="1">
      <alignment horizontal="center" vertical="center" wrapText="1"/>
      <protection locked="0"/>
    </xf>
    <xf numFmtId="44" fontId="2" fillId="0" borderId="0" xfId="0" applyNumberFormat="1" applyFont="1" applyAlignment="1" applyProtection="1">
      <alignment horizontal="center" vertical="center"/>
      <protection locked="0"/>
    </xf>
    <xf numFmtId="44" fontId="2" fillId="0" borderId="3" xfId="0" applyNumberFormat="1" applyFont="1" applyBorder="1" applyAlignment="1" applyProtection="1">
      <alignment horizontal="center" vertical="center"/>
      <protection locked="0"/>
    </xf>
    <xf numFmtId="49" fontId="2" fillId="0" borderId="3" xfId="1" applyNumberFormat="1" applyFont="1" applyBorder="1" applyAlignment="1">
      <alignment horizontal="left"/>
    </xf>
    <xf numFmtId="49" fontId="5" fillId="0" borderId="3" xfId="1" applyNumberFormat="1" applyFont="1" applyBorder="1"/>
    <xf numFmtId="49" fontId="5" fillId="0" borderId="3" xfId="1" applyNumberFormat="1" applyFont="1" applyBorder="1" applyAlignment="1">
      <alignment horizontal="right"/>
    </xf>
    <xf numFmtId="4" fontId="5" fillId="0" borderId="3" xfId="1" applyNumberFormat="1" applyFont="1" applyBorder="1"/>
    <xf numFmtId="44" fontId="2" fillId="0" borderId="3" xfId="1" applyNumberFormat="1" applyFont="1" applyBorder="1" applyAlignment="1">
      <alignment wrapText="1"/>
    </xf>
    <xf numFmtId="44" fontId="2" fillId="0" borderId="3" xfId="1" applyNumberFormat="1" applyFont="1" applyBorder="1"/>
    <xf numFmtId="0" fontId="2" fillId="0" borderId="3" xfId="1" applyFont="1" applyBorder="1"/>
    <xf numFmtId="0" fontId="2" fillId="0" borderId="0" xfId="1" applyFont="1"/>
    <xf numFmtId="49" fontId="2" fillId="0" borderId="0" xfId="1" applyNumberFormat="1" applyFont="1" applyAlignment="1">
      <alignment horizontal="left"/>
    </xf>
    <xf numFmtId="49" fontId="5" fillId="0" borderId="0" xfId="1" applyNumberFormat="1" applyFont="1"/>
    <xf numFmtId="49" fontId="5" fillId="0" borderId="0" xfId="1" applyNumberFormat="1" applyFont="1" applyAlignment="1">
      <alignment horizontal="right"/>
    </xf>
    <xf numFmtId="4" fontId="5" fillId="0" borderId="0" xfId="1" applyNumberFormat="1" applyFont="1"/>
    <xf numFmtId="44" fontId="2" fillId="0" borderId="0" xfId="1" applyNumberFormat="1" applyFont="1" applyAlignment="1">
      <alignment wrapText="1"/>
    </xf>
    <xf numFmtId="44" fontId="2" fillId="0" borderId="0" xfId="1" applyNumberFormat="1" applyFont="1"/>
    <xf numFmtId="44" fontId="5" fillId="0" borderId="0" xfId="0" applyNumberFormat="1" applyFont="1" applyAlignment="1">
      <alignment wrapText="1"/>
    </xf>
    <xf numFmtId="49" fontId="7" fillId="0" borderId="0" xfId="1" applyNumberFormat="1" applyFont="1" applyAlignment="1">
      <alignment horizontal="left" vertical="top"/>
    </xf>
    <xf numFmtId="49" fontId="2" fillId="0" borderId="0" xfId="1" applyNumberFormat="1" applyFont="1" applyAlignment="1">
      <alignment horizontal="center" vertical="center"/>
    </xf>
    <xf numFmtId="0" fontId="2" fillId="0" borderId="0" xfId="1" applyFont="1" applyAlignment="1">
      <alignment horizontal="center" vertical="center" wrapText="1"/>
    </xf>
    <xf numFmtId="4" fontId="2" fillId="0" borderId="0" xfId="1" applyNumberFormat="1" applyFont="1" applyAlignment="1">
      <alignment horizontal="center" vertical="center" wrapText="1"/>
    </xf>
    <xf numFmtId="0" fontId="5" fillId="0" borderId="0" xfId="1" applyFont="1"/>
    <xf numFmtId="2" fontId="5" fillId="0" borderId="0" xfId="1" applyNumberFormat="1" applyFont="1"/>
    <xf numFmtId="44" fontId="5" fillId="0" borderId="0" xfId="1" applyNumberFormat="1" applyFont="1"/>
    <xf numFmtId="49" fontId="2" fillId="0" borderId="0" xfId="1" applyNumberFormat="1" applyFont="1" applyAlignment="1">
      <alignment horizontal="center" vertical="top"/>
    </xf>
    <xf numFmtId="49" fontId="2" fillId="0" borderId="0" xfId="1" applyNumberFormat="1" applyFont="1" applyAlignment="1">
      <alignment horizontal="left" vertical="top" wrapText="1"/>
    </xf>
    <xf numFmtId="2" fontId="2" fillId="0" borderId="0" xfId="1" applyNumberFormat="1" applyFont="1"/>
    <xf numFmtId="44" fontId="5" fillId="0" borderId="0" xfId="1" applyNumberFormat="1" applyFont="1" applyAlignment="1">
      <alignment wrapText="1"/>
    </xf>
    <xf numFmtId="44" fontId="2" fillId="0" borderId="0" xfId="1" applyNumberFormat="1" applyFont="1" applyAlignment="1">
      <alignment horizontal="right"/>
    </xf>
    <xf numFmtId="49" fontId="25" fillId="0" borderId="5" xfId="1" applyNumberFormat="1" applyFont="1" applyBorder="1" applyAlignment="1">
      <alignment wrapText="1"/>
    </xf>
    <xf numFmtId="0" fontId="25" fillId="0" borderId="5" xfId="1" applyFont="1" applyBorder="1"/>
    <xf numFmtId="2" fontId="25" fillId="0" borderId="3" xfId="1" applyNumberFormat="1" applyFont="1" applyBorder="1" applyAlignment="1">
      <alignment vertical="top"/>
    </xf>
    <xf numFmtId="49" fontId="25" fillId="0" borderId="0" xfId="1" applyNumberFormat="1" applyFont="1" applyAlignment="1">
      <alignment wrapText="1"/>
    </xf>
    <xf numFmtId="0" fontId="25" fillId="0" borderId="0" xfId="1" applyFont="1"/>
    <xf numFmtId="2" fontId="25" fillId="0" borderId="0" xfId="1" applyNumberFormat="1" applyFont="1" applyAlignment="1">
      <alignment vertical="top"/>
    </xf>
    <xf numFmtId="0" fontId="2" fillId="0" borderId="0" xfId="1" applyFont="1" applyAlignment="1">
      <alignment horizontal="left"/>
    </xf>
    <xf numFmtId="49" fontId="3" fillId="0" borderId="0" xfId="1" applyNumberFormat="1" applyFont="1" applyAlignment="1">
      <alignment horizontal="left" vertical="top" wrapText="1"/>
    </xf>
    <xf numFmtId="0" fontId="2" fillId="0" borderId="0" xfId="1" applyFont="1" applyAlignment="1">
      <alignment horizontal="left" vertical="top" wrapText="1"/>
    </xf>
    <xf numFmtId="0" fontId="2" fillId="0" borderId="0" xfId="1" applyFont="1" applyAlignment="1">
      <alignment horizontal="left" wrapText="1"/>
    </xf>
    <xf numFmtId="4" fontId="2" fillId="0" borderId="0" xfId="1" applyNumberFormat="1" applyFont="1"/>
    <xf numFmtId="49" fontId="2" fillId="0" borderId="0" xfId="1" applyNumberFormat="1" applyFont="1" applyAlignment="1">
      <alignment vertical="top" wrapText="1"/>
    </xf>
    <xf numFmtId="1" fontId="2" fillId="0" borderId="0" xfId="1" applyNumberFormat="1" applyFont="1"/>
    <xf numFmtId="0" fontId="2" fillId="0" borderId="0" xfId="10" applyFont="1" applyAlignment="1">
      <alignment wrapText="1"/>
    </xf>
    <xf numFmtId="0" fontId="2" fillId="0" borderId="0" xfId="11" applyFont="1" applyAlignment="1">
      <alignment horizontal="left" wrapText="1"/>
    </xf>
    <xf numFmtId="49" fontId="2" fillId="0" borderId="0" xfId="1" applyNumberFormat="1" applyFont="1"/>
    <xf numFmtId="49" fontId="2" fillId="0" borderId="3" xfId="1" applyNumberFormat="1" applyFont="1" applyBorder="1" applyAlignment="1">
      <alignment horizontal="center" vertical="top"/>
    </xf>
    <xf numFmtId="49" fontId="2" fillId="0" borderId="3" xfId="1" applyNumberFormat="1" applyFont="1" applyBorder="1" applyAlignment="1">
      <alignment horizontal="left" vertical="top" wrapText="1"/>
    </xf>
    <xf numFmtId="0" fontId="2" fillId="0" borderId="3" xfId="1" applyFont="1" applyBorder="1" applyAlignment="1">
      <alignment wrapText="1"/>
    </xf>
    <xf numFmtId="2" fontId="2" fillId="0" borderId="3" xfId="1" applyNumberFormat="1" applyFont="1" applyBorder="1"/>
    <xf numFmtId="0" fontId="2" fillId="0" borderId="0" xfId="1" applyFont="1" applyAlignment="1">
      <alignment wrapText="1"/>
    </xf>
    <xf numFmtId="49" fontId="25" fillId="0" borderId="0" xfId="1" applyNumberFormat="1" applyFont="1" applyAlignment="1">
      <alignment horizontal="left" vertical="top" wrapText="1"/>
    </xf>
    <xf numFmtId="0" fontId="28" fillId="0" borderId="0" xfId="1" applyFont="1"/>
    <xf numFmtId="2" fontId="29" fillId="0" borderId="0" xfId="1" applyNumberFormat="1" applyFont="1" applyAlignment="1">
      <alignment vertical="top"/>
    </xf>
    <xf numFmtId="1" fontId="7" fillId="0" borderId="0" xfId="1" applyNumberFormat="1" applyFont="1" applyAlignment="1">
      <alignment horizontal="center" vertical="top"/>
    </xf>
    <xf numFmtId="1" fontId="2" fillId="0" borderId="0" xfId="1" applyNumberFormat="1" applyFont="1" applyAlignment="1">
      <alignment horizontal="center" vertical="top"/>
    </xf>
    <xf numFmtId="0" fontId="6" fillId="0" borderId="0" xfId="1" applyFont="1" applyAlignment="1">
      <alignment vertical="top" wrapText="1"/>
    </xf>
    <xf numFmtId="9" fontId="2" fillId="0" borderId="0" xfId="1" applyNumberFormat="1" applyFont="1" applyAlignment="1">
      <alignment horizontal="center" wrapText="1"/>
    </xf>
    <xf numFmtId="1" fontId="28" fillId="0" borderId="0" xfId="1" quotePrefix="1" applyNumberFormat="1" applyFont="1" applyAlignment="1">
      <alignment horizontal="center" vertical="top"/>
    </xf>
    <xf numFmtId="1" fontId="2" fillId="0" borderId="0" xfId="1" quotePrefix="1" applyNumberFormat="1" applyFont="1" applyAlignment="1">
      <alignment horizontal="center" vertical="top"/>
    </xf>
    <xf numFmtId="0" fontId="14" fillId="0" borderId="0" xfId="1" applyFont="1"/>
    <xf numFmtId="0" fontId="2" fillId="0" borderId="0" xfId="1" applyFont="1" applyAlignment="1">
      <alignment vertical="top" wrapText="1"/>
    </xf>
    <xf numFmtId="4" fontId="31" fillId="0" borderId="0" xfId="12" applyNumberFormat="1" applyFont="1"/>
    <xf numFmtId="166" fontId="2" fillId="0" borderId="0" xfId="1" applyNumberFormat="1" applyFont="1" applyAlignment="1">
      <alignment wrapText="1"/>
    </xf>
    <xf numFmtId="0" fontId="28" fillId="0" borderId="0" xfId="1" applyFont="1" applyAlignment="1">
      <alignment vertical="top" wrapText="1"/>
    </xf>
    <xf numFmtId="1" fontId="32" fillId="0" borderId="0" xfId="1" quotePrefix="1" applyNumberFormat="1" applyFont="1" applyAlignment="1">
      <alignment horizontal="center" vertical="top"/>
    </xf>
    <xf numFmtId="0" fontId="2" fillId="0" borderId="0" xfId="1" applyFont="1" applyAlignment="1">
      <alignment vertical="top"/>
    </xf>
    <xf numFmtId="1" fontId="2" fillId="0" borderId="0" xfId="1" applyNumberFormat="1" applyFont="1" applyAlignment="1">
      <alignment horizontal="center" vertical="center"/>
    </xf>
    <xf numFmtId="0" fontId="2" fillId="0" borderId="0" xfId="1" applyFont="1" applyAlignment="1">
      <alignment vertical="center"/>
    </xf>
    <xf numFmtId="9" fontId="2" fillId="0" borderId="0" xfId="1" applyNumberFormat="1" applyFont="1" applyAlignment="1">
      <alignment horizontal="left" wrapText="1"/>
    </xf>
    <xf numFmtId="0" fontId="2" fillId="0" borderId="0" xfId="1" applyFont="1" applyAlignment="1">
      <alignment horizontal="justify"/>
    </xf>
    <xf numFmtId="0" fontId="2" fillId="0" borderId="0" xfId="13" applyFont="1" applyAlignment="1">
      <alignment horizontal="left" vertical="top" wrapText="1"/>
    </xf>
    <xf numFmtId="0" fontId="2" fillId="0" borderId="0" xfId="1" applyFont="1" applyAlignment="1">
      <alignment horizontal="center"/>
    </xf>
    <xf numFmtId="1" fontId="28" fillId="0" borderId="0" xfId="1" quotePrefix="1" applyNumberFormat="1" applyFont="1" applyAlignment="1">
      <alignment horizontal="left" vertical="top"/>
    </xf>
    <xf numFmtId="0" fontId="6" fillId="0" borderId="0" xfId="1" applyFont="1" applyAlignment="1">
      <alignment vertical="top"/>
    </xf>
    <xf numFmtId="44" fontId="2" fillId="0" borderId="0" xfId="10" applyNumberFormat="1" applyFont="1"/>
    <xf numFmtId="166" fontId="5" fillId="0" borderId="0" xfId="1" applyNumberFormat="1" applyFont="1" applyAlignment="1">
      <alignment wrapText="1"/>
    </xf>
    <xf numFmtId="4" fontId="2" fillId="0" borderId="0" xfId="1" applyNumberFormat="1" applyFont="1" applyAlignment="1">
      <alignment horizontal="right" vertical="center"/>
    </xf>
    <xf numFmtId="0" fontId="7" fillId="0" borderId="0" xfId="1" applyFont="1" applyAlignment="1">
      <alignment vertical="top"/>
    </xf>
    <xf numFmtId="2" fontId="2" fillId="0" borderId="0" xfId="1" applyNumberFormat="1" applyFont="1" applyAlignment="1">
      <alignment wrapText="1"/>
    </xf>
    <xf numFmtId="0" fontId="2" fillId="0" borderId="0" xfId="1" applyFont="1" applyAlignment="1">
      <alignment horizontal="left" vertical="top"/>
    </xf>
    <xf numFmtId="49" fontId="25" fillId="0" borderId="3" xfId="1" applyNumberFormat="1" applyFont="1" applyBorder="1" applyAlignment="1">
      <alignment horizontal="left" vertical="top" wrapText="1"/>
    </xf>
    <xf numFmtId="0" fontId="2" fillId="0" borderId="3" xfId="1" applyFont="1" applyBorder="1" applyAlignment="1">
      <alignment horizontal="left" wrapText="1"/>
    </xf>
    <xf numFmtId="4" fontId="2" fillId="0" borderId="3" xfId="1" applyNumberFormat="1" applyFont="1" applyBorder="1"/>
    <xf numFmtId="0" fontId="2" fillId="0" borderId="0" xfId="10" applyFont="1"/>
    <xf numFmtId="2" fontId="2" fillId="0" borderId="0" xfId="10" applyNumberFormat="1" applyFont="1"/>
    <xf numFmtId="49" fontId="2" fillId="0" borderId="0" xfId="1" applyNumberFormat="1" applyFont="1" applyAlignment="1">
      <alignment vertical="top"/>
    </xf>
    <xf numFmtId="0" fontId="2" fillId="0" borderId="0" xfId="1" applyFont="1" applyAlignment="1">
      <alignment horizontal="justify" vertical="center" wrapText="1"/>
    </xf>
    <xf numFmtId="44" fontId="2" fillId="0" borderId="0" xfId="1" applyNumberFormat="1" applyFont="1" applyAlignment="1" applyProtection="1">
      <alignment wrapText="1"/>
      <protection locked="0"/>
    </xf>
    <xf numFmtId="44" fontId="2" fillId="0" borderId="3" xfId="1" applyNumberFormat="1" applyFont="1" applyBorder="1" applyAlignment="1" applyProtection="1">
      <alignment wrapText="1"/>
      <protection locked="0"/>
    </xf>
    <xf numFmtId="44" fontId="34" fillId="0" borderId="0" xfId="0" applyNumberFormat="1" applyFont="1" applyAlignment="1" applyProtection="1">
      <alignment horizontal="center" vertical="center"/>
      <protection locked="0"/>
    </xf>
    <xf numFmtId="44" fontId="2" fillId="0" borderId="0" xfId="0" quotePrefix="1" applyNumberFormat="1" applyFont="1" applyAlignment="1" applyProtection="1">
      <alignment horizontal="center" vertical="center"/>
      <protection locked="0"/>
    </xf>
    <xf numFmtId="0" fontId="2" fillId="0" borderId="1" xfId="0" applyFont="1" applyBorder="1" applyAlignment="1">
      <alignment horizontal="center"/>
    </xf>
    <xf numFmtId="2" fontId="2" fillId="0" borderId="1" xfId="0" applyNumberFormat="1" applyFont="1" applyBorder="1" applyAlignment="1">
      <alignment horizontal="center"/>
    </xf>
    <xf numFmtId="44" fontId="2" fillId="0" borderId="1" xfId="0" applyNumberFormat="1" applyFont="1" applyBorder="1"/>
    <xf numFmtId="44" fontId="9" fillId="0" borderId="1" xfId="0" applyNumberFormat="1" applyFont="1" applyBorder="1" applyAlignment="1">
      <alignment wrapText="1"/>
    </xf>
    <xf numFmtId="0" fontId="9" fillId="0" borderId="0" xfId="0" applyFont="1" applyAlignment="1">
      <alignment wrapText="1"/>
    </xf>
    <xf numFmtId="44" fontId="9" fillId="0" borderId="0" xfId="0" applyNumberFormat="1" applyFont="1" applyAlignment="1">
      <alignment wrapText="1"/>
    </xf>
    <xf numFmtId="2" fontId="2" fillId="0" borderId="0" xfId="0" applyNumberFormat="1" applyFont="1" applyAlignment="1">
      <alignment horizontal="center"/>
    </xf>
    <xf numFmtId="0" fontId="14" fillId="0" borderId="0" xfId="0" applyFont="1" applyAlignment="1">
      <alignment wrapText="1"/>
    </xf>
    <xf numFmtId="44" fontId="37" fillId="0" borderId="0" xfId="0" applyNumberFormat="1" applyFont="1" applyAlignment="1">
      <alignment horizontal="center"/>
    </xf>
    <xf numFmtId="0" fontId="9" fillId="0" borderId="0" xfId="0" applyFont="1" applyAlignment="1">
      <alignment horizontal="center" vertical="center" wrapText="1"/>
    </xf>
    <xf numFmtId="164" fontId="6" fillId="0" borderId="0" xfId="0" applyNumberFormat="1" applyFont="1" applyAlignment="1">
      <alignment horizontal="left" vertical="center"/>
    </xf>
    <xf numFmtId="2" fontId="2" fillId="0" borderId="0" xfId="1" applyNumberFormat="1" applyFont="1" applyAlignment="1">
      <alignment horizontal="center"/>
    </xf>
    <xf numFmtId="0" fontId="2" fillId="0" borderId="0" xfId="0" applyFont="1" applyAlignment="1">
      <alignment wrapText="1"/>
    </xf>
    <xf numFmtId="0" fontId="6" fillId="0" borderId="0" xfId="0" applyFont="1" applyAlignment="1">
      <alignment horizontal="center" wrapText="1"/>
    </xf>
    <xf numFmtId="2" fontId="6" fillId="0" borderId="0" xfId="0" applyNumberFormat="1" applyFont="1" applyAlignment="1">
      <alignment horizontal="center"/>
    </xf>
    <xf numFmtId="44" fontId="2" fillId="0" borderId="0" xfId="0" applyNumberFormat="1" applyFont="1" applyAlignment="1">
      <alignment horizontal="right" wrapText="1"/>
    </xf>
    <xf numFmtId="0" fontId="38" fillId="0" borderId="0" xfId="0" applyFont="1"/>
    <xf numFmtId="2" fontId="5" fillId="0" borderId="0" xfId="1" applyNumberFormat="1" applyFont="1" applyAlignment="1">
      <alignment horizontal="center"/>
    </xf>
    <xf numFmtId="9" fontId="2" fillId="0" borderId="0" xfId="1" applyNumberFormat="1" applyFont="1"/>
    <xf numFmtId="0" fontId="2" fillId="0" borderId="0" xfId="0" applyFont="1" applyAlignment="1">
      <alignment horizontal="center" wrapText="1"/>
    </xf>
    <xf numFmtId="49" fontId="9" fillId="0" borderId="0" xfId="0" applyNumberFormat="1" applyFont="1" applyAlignment="1">
      <alignment horizontal="center" vertical="center"/>
    </xf>
    <xf numFmtId="44" fontId="39" fillId="0" borderId="0" xfId="0" applyNumberFormat="1" applyFont="1" applyAlignment="1">
      <alignment horizontal="right"/>
    </xf>
    <xf numFmtId="0" fontId="9" fillId="0" borderId="0" xfId="10" applyFont="1" applyAlignment="1">
      <alignment wrapText="1"/>
    </xf>
    <xf numFmtId="1" fontId="40" fillId="0" borderId="0" xfId="0" applyNumberFormat="1" applyFont="1" applyAlignment="1">
      <alignment horizontal="center"/>
    </xf>
    <xf numFmtId="44" fontId="39" fillId="0" borderId="0" xfId="0" applyNumberFormat="1" applyFont="1"/>
    <xf numFmtId="49" fontId="9" fillId="0" borderId="0" xfId="0" applyNumberFormat="1" applyFont="1" applyAlignment="1">
      <alignment horizontal="left" vertical="top" wrapText="1"/>
    </xf>
    <xf numFmtId="44" fontId="2" fillId="0" borderId="0" xfId="0" applyNumberFormat="1" applyFont="1" applyAlignment="1">
      <alignment horizontal="right"/>
    </xf>
    <xf numFmtId="0" fontId="6" fillId="0" borderId="0" xfId="0" applyFont="1" applyAlignment="1">
      <alignment vertical="top" wrapText="1"/>
    </xf>
    <xf numFmtId="0" fontId="2" fillId="0" borderId="0" xfId="0" applyFont="1" applyAlignment="1">
      <alignment vertical="top" wrapText="1"/>
    </xf>
    <xf numFmtId="49" fontId="2" fillId="0" borderId="0" xfId="0" applyNumberFormat="1" applyFont="1" applyAlignment="1">
      <alignment vertical="top" wrapText="1"/>
    </xf>
    <xf numFmtId="44" fontId="2" fillId="0" borderId="0" xfId="0" applyNumberFormat="1" applyFont="1" applyAlignment="1">
      <alignment horizontal="center"/>
    </xf>
    <xf numFmtId="44" fontId="9" fillId="0" borderId="0" xfId="0" applyNumberFormat="1" applyFont="1" applyAlignment="1">
      <alignment horizontal="right" wrapText="1"/>
    </xf>
    <xf numFmtId="164" fontId="37" fillId="0" borderId="0" xfId="0" applyNumberFormat="1" applyFont="1" applyAlignment="1">
      <alignment horizontal="center" vertical="center"/>
    </xf>
    <xf numFmtId="0" fontId="14" fillId="0" borderId="0" xfId="0" applyFont="1" applyAlignment="1">
      <alignment horizontal="center"/>
    </xf>
    <xf numFmtId="2" fontId="14" fillId="0" borderId="0" xfId="0" applyNumberFormat="1" applyFont="1" applyAlignment="1">
      <alignment horizontal="center"/>
    </xf>
    <xf numFmtId="44" fontId="14" fillId="0" borderId="0" xfId="0" applyNumberFormat="1" applyFont="1"/>
    <xf numFmtId="44" fontId="2" fillId="0" borderId="0" xfId="0" applyNumberFormat="1" applyFont="1" applyAlignment="1">
      <alignment vertical="top"/>
    </xf>
    <xf numFmtId="44" fontId="2" fillId="0" borderId="0" xfId="0" applyNumberFormat="1" applyFont="1" applyAlignment="1">
      <alignment wrapText="1"/>
    </xf>
    <xf numFmtId="4" fontId="41" fillId="0" borderId="0" xfId="0" applyNumberFormat="1" applyFont="1"/>
    <xf numFmtId="0" fontId="2" fillId="0" borderId="0" xfId="0" applyFont="1" applyAlignment="1">
      <alignment horizontal="center" vertical="top" wrapText="1"/>
    </xf>
    <xf numFmtId="44" fontId="41" fillId="0" borderId="0" xfId="0" applyNumberFormat="1" applyFont="1"/>
    <xf numFmtId="44" fontId="42" fillId="0" borderId="0" xfId="0" applyNumberFormat="1" applyFont="1" applyAlignment="1">
      <alignment vertical="top" wrapText="1"/>
    </xf>
    <xf numFmtId="0" fontId="41" fillId="0" borderId="0" xfId="0" applyFont="1"/>
    <xf numFmtId="44" fontId="38" fillId="0" borderId="0" xfId="0" applyNumberFormat="1" applyFont="1" applyAlignment="1">
      <alignment vertical="top"/>
    </xf>
    <xf numFmtId="44" fontId="38" fillId="0" borderId="0" xfId="0" applyNumberFormat="1" applyFont="1" applyAlignment="1">
      <alignment wrapText="1"/>
    </xf>
    <xf numFmtId="44" fontId="0" fillId="0" borderId="0" xfId="0" applyNumberFormat="1" applyAlignment="1">
      <alignment wrapText="1"/>
    </xf>
    <xf numFmtId="44" fontId="2" fillId="0" borderId="0" xfId="0" applyNumberFormat="1" applyFont="1" applyAlignment="1" applyProtection="1">
      <alignment horizontal="center"/>
      <protection locked="0"/>
    </xf>
    <xf numFmtId="44" fontId="2" fillId="0" borderId="1" xfId="0" applyNumberFormat="1" applyFont="1" applyBorder="1" applyAlignment="1">
      <alignment horizontal="center"/>
    </xf>
    <xf numFmtId="44" fontId="2" fillId="0" borderId="1" xfId="0" applyNumberFormat="1" applyFont="1" applyBorder="1" applyAlignment="1">
      <alignment horizontal="center" vertical="center"/>
    </xf>
    <xf numFmtId="44" fontId="14" fillId="0" borderId="0" xfId="0" applyNumberFormat="1" applyFont="1" applyAlignment="1">
      <alignment horizontal="center" vertical="center"/>
    </xf>
    <xf numFmtId="49" fontId="7" fillId="0" borderId="0" xfId="0" applyNumberFormat="1" applyFont="1"/>
    <xf numFmtId="49" fontId="17" fillId="0" borderId="0" xfId="0" applyNumberFormat="1" applyFont="1"/>
    <xf numFmtId="49" fontId="6" fillId="2" borderId="2" xfId="0" applyNumberFormat="1" applyFont="1" applyFill="1" applyBorder="1" applyAlignment="1">
      <alignment horizontal="center" vertical="center"/>
    </xf>
    <xf numFmtId="49" fontId="15" fillId="0" borderId="0" xfId="0" applyNumberFormat="1" applyFont="1" applyAlignment="1">
      <alignment horizontal="left" vertical="top" wrapText="1"/>
    </xf>
    <xf numFmtId="49" fontId="6" fillId="0" borderId="0" xfId="2" applyNumberFormat="1" applyFont="1" applyAlignment="1">
      <alignment horizontal="center" vertical="top" wrapText="1"/>
    </xf>
    <xf numFmtId="49" fontId="6" fillId="0" borderId="0" xfId="0" applyNumberFormat="1" applyFont="1" applyAlignment="1">
      <alignment horizontal="left" vertical="top" wrapText="1"/>
    </xf>
    <xf numFmtId="1" fontId="2" fillId="0" borderId="0" xfId="2" applyNumberFormat="1" applyFont="1" applyAlignment="1">
      <alignment horizontal="center" vertical="center" wrapText="1"/>
    </xf>
    <xf numFmtId="44" fontId="2" fillId="0" borderId="0" xfId="3" applyNumberFormat="1" applyFont="1" applyAlignment="1">
      <alignment horizontal="center" wrapText="1"/>
    </xf>
    <xf numFmtId="49" fontId="2" fillId="0" borderId="0" xfId="0" applyNumberFormat="1" applyFont="1" applyAlignment="1">
      <alignment horizontal="left" vertical="top"/>
    </xf>
    <xf numFmtId="3" fontId="2" fillId="0" borderId="0" xfId="0" applyNumberFormat="1" applyFont="1" applyAlignment="1">
      <alignment horizontal="center" vertical="center"/>
    </xf>
    <xf numFmtId="4" fontId="2" fillId="0" borderId="0" xfId="0" applyNumberFormat="1" applyFont="1"/>
    <xf numFmtId="2" fontId="2" fillId="0" borderId="0" xfId="0" applyNumberFormat="1" applyFont="1"/>
    <xf numFmtId="49" fontId="2" fillId="0" borderId="0" xfId="0" applyNumberFormat="1" applyFont="1" applyAlignment="1">
      <alignment horizontal="left" vertical="center"/>
    </xf>
    <xf numFmtId="49" fontId="2" fillId="0" borderId="0" xfId="0" applyNumberFormat="1" applyFont="1" applyAlignment="1">
      <alignment horizontal="left" vertical="center" wrapText="1"/>
    </xf>
    <xf numFmtId="4" fontId="2" fillId="0" borderId="0" xfId="0" applyNumberFormat="1" applyFont="1" applyAlignment="1">
      <alignment vertical="center"/>
    </xf>
    <xf numFmtId="2" fontId="2" fillId="0" borderId="0" xfId="0" applyNumberFormat="1" applyFont="1" applyAlignment="1">
      <alignment vertical="center"/>
    </xf>
    <xf numFmtId="0" fontId="2" fillId="0" borderId="0" xfId="0" applyFont="1" applyAlignment="1">
      <alignment vertical="center"/>
    </xf>
    <xf numFmtId="3" fontId="2" fillId="0" borderId="0" xfId="0" applyNumberFormat="1" applyFont="1" applyAlignment="1">
      <alignment vertical="center"/>
    </xf>
    <xf numFmtId="3" fontId="2" fillId="0" borderId="0" xfId="0" quotePrefix="1" applyNumberFormat="1" applyFont="1" applyAlignment="1">
      <alignment horizontal="center" vertical="center"/>
    </xf>
    <xf numFmtId="44" fontId="9" fillId="0" borderId="0" xfId="2" applyNumberFormat="1" applyFont="1" applyAlignment="1">
      <alignment horizontal="center"/>
    </xf>
    <xf numFmtId="49" fontId="6" fillId="0" borderId="0" xfId="2" applyNumberFormat="1" applyFont="1" applyAlignment="1">
      <alignment horizontal="center" vertical="center" wrapText="1"/>
    </xf>
    <xf numFmtId="0" fontId="9" fillId="0" borderId="0" xfId="0" applyFont="1" applyAlignment="1">
      <alignment vertical="center"/>
    </xf>
    <xf numFmtId="44" fontId="14" fillId="0" borderId="0" xfId="3" applyNumberFormat="1" applyFont="1" applyAlignment="1">
      <alignment horizontal="center" wrapText="1"/>
    </xf>
    <xf numFmtId="44" fontId="14" fillId="0" borderId="0" xfId="3" applyNumberFormat="1" applyFont="1" applyAlignment="1">
      <alignment horizontal="center" vertical="center" wrapText="1"/>
    </xf>
    <xf numFmtId="49" fontId="37" fillId="0" borderId="0" xfId="2" applyNumberFormat="1" applyFont="1" applyAlignment="1">
      <alignment horizontal="center" vertical="top" wrapText="1"/>
    </xf>
    <xf numFmtId="49" fontId="6" fillId="0" borderId="0" xfId="2" applyNumberFormat="1" applyFont="1" applyAlignment="1">
      <alignment horizontal="left" vertical="justify"/>
    </xf>
    <xf numFmtId="44" fontId="9" fillId="0" borderId="0" xfId="0" applyNumberFormat="1" applyFont="1" applyAlignment="1">
      <alignment horizontal="center"/>
    </xf>
    <xf numFmtId="44" fontId="9" fillId="0" borderId="0" xfId="0" applyNumberFormat="1" applyFont="1" applyAlignment="1">
      <alignment horizontal="center" vertical="center"/>
    </xf>
    <xf numFmtId="1" fontId="2" fillId="0" borderId="0" xfId="0" applyNumberFormat="1" applyFont="1" applyAlignment="1">
      <alignment horizontal="center" vertical="center"/>
    </xf>
    <xf numFmtId="49" fontId="14" fillId="0" borderId="0" xfId="0" applyNumberFormat="1" applyFont="1" applyAlignment="1">
      <alignment horizontal="center" vertical="top"/>
    </xf>
    <xf numFmtId="49" fontId="37" fillId="0" borderId="0" xfId="0" applyNumberFormat="1" applyFont="1" applyAlignment="1">
      <alignment horizontal="left" vertical="top" wrapText="1"/>
    </xf>
    <xf numFmtId="3" fontId="14" fillId="0" borderId="0" xfId="0" applyNumberFormat="1" applyFont="1" applyAlignment="1">
      <alignment horizontal="center" vertical="center"/>
    </xf>
    <xf numFmtId="2" fontId="14" fillId="0" borderId="0" xfId="0" applyNumberFormat="1" applyFont="1" applyAlignment="1">
      <alignment horizontal="center" vertical="center" wrapText="1"/>
    </xf>
    <xf numFmtId="44" fontId="14" fillId="0" borderId="0" xfId="0" applyNumberFormat="1" applyFont="1" applyAlignment="1">
      <alignment horizontal="center"/>
    </xf>
    <xf numFmtId="49" fontId="14" fillId="0" borderId="0" xfId="0" applyNumberFormat="1" applyFont="1" applyAlignment="1">
      <alignment horizontal="left" vertical="top" wrapText="1"/>
    </xf>
    <xf numFmtId="1" fontId="14" fillId="0" borderId="0" xfId="0" applyNumberFormat="1" applyFont="1" applyAlignment="1">
      <alignment horizontal="center" vertical="center"/>
    </xf>
    <xf numFmtId="49" fontId="37" fillId="0" borderId="0" xfId="0" applyNumberFormat="1" applyFont="1"/>
    <xf numFmtId="0" fontId="8" fillId="0" borderId="0" xfId="0" applyFont="1" applyAlignment="1">
      <alignment horizontal="center" vertical="center"/>
    </xf>
    <xf numFmtId="49" fontId="14" fillId="0" borderId="0" xfId="0" applyNumberFormat="1" applyFont="1"/>
    <xf numFmtId="49" fontId="37" fillId="0" borderId="0" xfId="0" applyNumberFormat="1" applyFont="1" applyAlignment="1">
      <alignment horizontal="center" vertical="center"/>
    </xf>
    <xf numFmtId="0" fontId="37" fillId="0" borderId="0" xfId="0" applyFont="1" applyAlignment="1">
      <alignment horizontal="center" vertical="center"/>
    </xf>
    <xf numFmtId="44" fontId="37" fillId="0" borderId="0" xfId="0" applyNumberFormat="1" applyFont="1" applyAlignment="1">
      <alignment horizontal="center" vertical="center" wrapText="1"/>
    </xf>
    <xf numFmtId="0" fontId="1" fillId="0" borderId="0" xfId="0" applyFont="1" applyAlignment="1">
      <alignment horizontal="center" vertical="center"/>
    </xf>
    <xf numFmtId="49" fontId="14" fillId="0" borderId="0" xfId="0" applyNumberFormat="1" applyFont="1" applyAlignment="1">
      <alignment vertical="justify"/>
    </xf>
    <xf numFmtId="0" fontId="14" fillId="0" borderId="0" xfId="0" applyFont="1" applyAlignment="1">
      <alignment horizontal="center" vertical="center"/>
    </xf>
    <xf numFmtId="3" fontId="3" fillId="0" borderId="0" xfId="0" applyNumberFormat="1" applyFont="1" applyAlignment="1">
      <alignment horizontal="center" vertical="center"/>
    </xf>
    <xf numFmtId="4" fontId="2" fillId="0" borderId="0" xfId="0" applyNumberFormat="1" applyFont="1" applyProtection="1">
      <protection locked="0"/>
    </xf>
    <xf numFmtId="4" fontId="15" fillId="0" borderId="0" xfId="0" applyNumberFormat="1" applyFont="1" applyProtection="1">
      <protection locked="0"/>
    </xf>
    <xf numFmtId="49" fontId="2" fillId="0" borderId="1" xfId="0" applyNumberFormat="1" applyFont="1" applyBorder="1" applyAlignment="1">
      <alignment horizontal="center" vertical="center"/>
    </xf>
    <xf numFmtId="0" fontId="6" fillId="0" borderId="0" xfId="2" applyFont="1" applyAlignment="1">
      <alignment horizontal="center" vertical="center" wrapText="1"/>
    </xf>
    <xf numFmtId="0" fontId="2" fillId="0" borderId="0" xfId="2" applyFont="1" applyAlignment="1">
      <alignment horizontal="right" wrapText="1"/>
    </xf>
    <xf numFmtId="1" fontId="2" fillId="0" borderId="0" xfId="2" applyNumberFormat="1" applyFont="1" applyAlignment="1">
      <alignment horizontal="right" wrapText="1"/>
    </xf>
    <xf numFmtId="44" fontId="2" fillId="0" borderId="0" xfId="3" applyNumberFormat="1" applyFont="1" applyAlignment="1">
      <alignment horizontal="right" wrapText="1"/>
    </xf>
    <xf numFmtId="0" fontId="2" fillId="0" borderId="0" xfId="2" applyFont="1" applyAlignment="1">
      <alignment wrapText="1"/>
    </xf>
    <xf numFmtId="49" fontId="2" fillId="0" borderId="0" xfId="2" applyNumberFormat="1" applyFont="1" applyAlignment="1">
      <alignment horizontal="right"/>
    </xf>
    <xf numFmtId="0" fontId="6" fillId="0" borderId="0" xfId="2" applyFont="1" applyAlignment="1">
      <alignment horizontal="center" vertical="center"/>
    </xf>
    <xf numFmtId="0" fontId="6" fillId="0" borderId="0" xfId="2" applyFont="1" applyAlignment="1">
      <alignment horizontal="left" vertical="justify"/>
    </xf>
    <xf numFmtId="0" fontId="6" fillId="0" borderId="0" xfId="2" applyFont="1" applyAlignment="1">
      <alignment horizontal="right"/>
    </xf>
    <xf numFmtId="168" fontId="2" fillId="0" borderId="0" xfId="0" applyNumberFormat="1" applyFont="1" applyAlignment="1">
      <alignment horizontal="right" wrapText="1"/>
    </xf>
    <xf numFmtId="4" fontId="2" fillId="0" borderId="0" xfId="0" applyNumberFormat="1" applyFont="1" applyAlignment="1">
      <alignment horizontal="center"/>
    </xf>
    <xf numFmtId="0" fontId="2" fillId="0" borderId="0" xfId="5" applyFont="1" applyBorder="1" applyAlignment="1">
      <alignment horizontal="center"/>
    </xf>
    <xf numFmtId="0" fontId="37" fillId="0" borderId="0" xfId="5" applyFont="1" applyBorder="1" applyAlignment="1">
      <alignment horizontal="center"/>
    </xf>
    <xf numFmtId="4" fontId="2" fillId="0" borderId="0" xfId="5" applyNumberFormat="1" applyFont="1" applyBorder="1"/>
    <xf numFmtId="0" fontId="2" fillId="0" borderId="0" xfId="4" applyFont="1"/>
    <xf numFmtId="3" fontId="2" fillId="0" borderId="0" xfId="4" applyNumberFormat="1" applyFont="1"/>
    <xf numFmtId="44" fontId="2" fillId="0" borderId="0" xfId="3" applyNumberFormat="1" applyFont="1" applyAlignment="1" applyProtection="1">
      <alignment horizontal="right" wrapText="1"/>
      <protection locked="0"/>
    </xf>
    <xf numFmtId="44" fontId="9" fillId="0" borderId="0" xfId="2" applyNumberFormat="1" applyFont="1" applyAlignment="1" applyProtection="1">
      <alignment horizontal="right"/>
      <protection locked="0"/>
    </xf>
    <xf numFmtId="44" fontId="9" fillId="0" borderId="1" xfId="0" applyNumberFormat="1" applyFont="1" applyBorder="1" applyAlignment="1">
      <alignment horizontal="right" wrapText="1"/>
    </xf>
    <xf numFmtId="0" fontId="2" fillId="0" borderId="0" xfId="0" applyFont="1" applyAlignment="1">
      <alignment horizontal="justify" wrapText="1"/>
    </xf>
    <xf numFmtId="164" fontId="14" fillId="0" borderId="0" xfId="0" applyNumberFormat="1"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lignment horizontal="center"/>
    </xf>
    <xf numFmtId="44" fontId="14" fillId="0" borderId="0" xfId="0" applyNumberFormat="1" applyFont="1" applyAlignment="1">
      <alignment horizontal="right"/>
    </xf>
    <xf numFmtId="0" fontId="2" fillId="0" borderId="0" xfId="1" applyFont="1" applyAlignment="1">
      <alignment horizontal="center" wrapText="1"/>
    </xf>
    <xf numFmtId="49" fontId="6" fillId="0" borderId="0" xfId="1" applyNumberFormat="1" applyFont="1" applyAlignment="1">
      <alignment horizontal="center" vertical="center"/>
    </xf>
    <xf numFmtId="0" fontId="6" fillId="0" borderId="0" xfId="1" applyFont="1" applyAlignment="1">
      <alignment horizontal="left" wrapText="1"/>
    </xf>
    <xf numFmtId="44" fontId="2" fillId="0" borderId="0" xfId="1" applyNumberFormat="1" applyFont="1" applyAlignment="1">
      <alignment horizontal="right" wrapText="1"/>
    </xf>
    <xf numFmtId="2" fontId="40" fillId="0" borderId="0" xfId="0" applyNumberFormat="1" applyFont="1" applyAlignment="1">
      <alignment horizontal="center"/>
    </xf>
    <xf numFmtId="0" fontId="37" fillId="0" borderId="0" xfId="0" applyFont="1" applyAlignment="1">
      <alignment vertical="top" wrapText="1"/>
    </xf>
    <xf numFmtId="44" fontId="9" fillId="0" borderId="0" xfId="0" applyNumberFormat="1" applyFont="1" applyAlignment="1">
      <alignment horizontal="right" vertical="top" wrapText="1"/>
    </xf>
    <xf numFmtId="44" fontId="2" fillId="0" borderId="0" xfId="1" applyNumberFormat="1" applyFont="1" applyAlignment="1">
      <alignment horizontal="center" wrapText="1"/>
    </xf>
    <xf numFmtId="44" fontId="39" fillId="0" borderId="0" xfId="0" applyNumberFormat="1" applyFont="1" applyAlignment="1">
      <alignment horizontal="center"/>
    </xf>
    <xf numFmtId="44" fontId="41" fillId="0" borderId="0" xfId="0" applyNumberFormat="1" applyFont="1" applyAlignment="1">
      <alignment horizontal="center"/>
    </xf>
    <xf numFmtId="44" fontId="42" fillId="0" borderId="0" xfId="0" applyNumberFormat="1" applyFont="1" applyAlignment="1">
      <alignment horizontal="right" vertical="top" wrapText="1"/>
    </xf>
    <xf numFmtId="44" fontId="38" fillId="0" borderId="0" xfId="0" applyNumberFormat="1" applyFont="1" applyAlignment="1">
      <alignment horizontal="center" vertical="top"/>
    </xf>
    <xf numFmtId="44" fontId="38" fillId="0" borderId="0" xfId="0" applyNumberFormat="1" applyFont="1" applyAlignment="1">
      <alignment horizontal="right" wrapText="1"/>
    </xf>
    <xf numFmtId="44" fontId="0" fillId="0" borderId="0" xfId="0" applyNumberFormat="1" applyAlignment="1">
      <alignment horizontal="center"/>
    </xf>
    <xf numFmtId="44" fontId="0" fillId="0" borderId="0" xfId="0" applyNumberFormat="1" applyAlignment="1">
      <alignment horizontal="right" wrapText="1"/>
    </xf>
    <xf numFmtId="44" fontId="2" fillId="0" borderId="0" xfId="1" applyNumberFormat="1" applyFont="1" applyAlignment="1" applyProtection="1">
      <alignment horizontal="center" wrapText="1"/>
      <protection locked="0"/>
    </xf>
    <xf numFmtId="44" fontId="2" fillId="0" borderId="0" xfId="0" applyNumberFormat="1" applyFont="1" applyAlignment="1" applyProtection="1">
      <alignment horizontal="center" vertical="top"/>
      <protection locked="0"/>
    </xf>
    <xf numFmtId="0" fontId="7" fillId="0" borderId="0" xfId="0" applyFont="1" applyAlignment="1">
      <alignment horizontal="left" vertical="center"/>
    </xf>
    <xf numFmtId="0" fontId="8" fillId="0" borderId="0" xfId="0" applyFont="1" applyAlignment="1">
      <alignment horizontal="center"/>
    </xf>
    <xf numFmtId="49" fontId="7" fillId="0" borderId="0" xfId="0" applyNumberFormat="1" applyFont="1" applyAlignment="1">
      <alignment horizontal="left" vertical="center"/>
    </xf>
    <xf numFmtId="49" fontId="17" fillId="0" borderId="0" xfId="0" applyNumberFormat="1" applyFont="1" applyAlignment="1">
      <alignment horizontal="left" vertical="center"/>
    </xf>
    <xf numFmtId="0" fontId="43" fillId="0" borderId="0" xfId="0" applyFont="1" applyAlignment="1">
      <alignment wrapText="1"/>
    </xf>
    <xf numFmtId="0" fontId="43" fillId="0" borderId="0" xfId="0" applyFont="1" applyAlignment="1">
      <alignment vertical="center" wrapText="1"/>
    </xf>
    <xf numFmtId="0" fontId="9" fillId="0" borderId="0" xfId="0" applyFont="1" applyAlignment="1">
      <alignment vertical="center" wrapText="1"/>
    </xf>
    <xf numFmtId="165" fontId="9" fillId="0" borderId="0" xfId="0" applyNumberFormat="1" applyFont="1" applyAlignment="1">
      <alignment horizontal="center" vertical="center"/>
    </xf>
    <xf numFmtId="165" fontId="2" fillId="0" borderId="0" xfId="0" applyNumberFormat="1" applyFont="1" applyAlignment="1">
      <alignment vertical="center"/>
    </xf>
    <xf numFmtId="49" fontId="9" fillId="0" borderId="3" xfId="0" applyNumberFormat="1"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center" vertical="center"/>
    </xf>
    <xf numFmtId="2" fontId="2" fillId="0" borderId="3" xfId="0" applyNumberFormat="1" applyFont="1" applyBorder="1" applyAlignment="1">
      <alignment vertical="center"/>
    </xf>
    <xf numFmtId="165" fontId="2" fillId="0" borderId="3" xfId="0" applyNumberFormat="1" applyFont="1" applyBorder="1" applyAlignment="1">
      <alignment vertical="center"/>
    </xf>
    <xf numFmtId="165" fontId="2" fillId="0" borderId="0" xfId="0" applyNumberFormat="1" applyFont="1"/>
    <xf numFmtId="0" fontId="43" fillId="0" borderId="0" xfId="0" applyFont="1" applyAlignment="1">
      <alignment horizontal="left"/>
    </xf>
    <xf numFmtId="165" fontId="43" fillId="0" borderId="0" xfId="0" applyNumberFormat="1" applyFont="1" applyAlignment="1">
      <alignment horizontal="right"/>
    </xf>
    <xf numFmtId="165" fontId="9" fillId="0" borderId="0" xfId="0" applyNumberFormat="1" applyFont="1" applyAlignment="1" applyProtection="1">
      <alignment horizontal="center" vertical="center"/>
      <protection locked="0"/>
    </xf>
    <xf numFmtId="165" fontId="9" fillId="0" borderId="3" xfId="0" applyNumberFormat="1" applyFont="1" applyBorder="1" applyAlignment="1" applyProtection="1">
      <alignment horizontal="center" vertical="center"/>
      <protection locked="0"/>
    </xf>
    <xf numFmtId="44" fontId="9" fillId="0" borderId="0" xfId="0" applyNumberFormat="1" applyFont="1" applyAlignment="1" applyProtection="1">
      <alignment horizontal="center" vertical="center"/>
      <protection locked="0"/>
    </xf>
    <xf numFmtId="44" fontId="2" fillId="0" borderId="0" xfId="2" applyNumberFormat="1" applyFont="1" applyAlignment="1" applyProtection="1">
      <alignment horizontal="center" vertical="center"/>
      <protection locked="0"/>
    </xf>
    <xf numFmtId="44" fontId="9" fillId="0" borderId="0" xfId="0" applyNumberFormat="1" applyFont="1" applyAlignment="1" applyProtection="1">
      <alignment horizontal="center" vertical="center" shrinkToFit="1"/>
      <protection locked="0"/>
    </xf>
    <xf numFmtId="44" fontId="9" fillId="0" borderId="3" xfId="0" applyNumberFormat="1" applyFont="1" applyBorder="1" applyAlignment="1" applyProtection="1">
      <alignment horizontal="center" vertical="center" shrinkToFit="1"/>
      <protection locked="0"/>
    </xf>
    <xf numFmtId="0" fontId="5" fillId="0" borderId="1" xfId="0" applyFont="1" applyBorder="1" applyProtection="1">
      <protection hidden="1"/>
    </xf>
    <xf numFmtId="44" fontId="5" fillId="0" borderId="1" xfId="0" applyNumberFormat="1" applyFont="1" applyBorder="1" applyProtection="1">
      <protection hidden="1"/>
    </xf>
    <xf numFmtId="0" fontId="5" fillId="0" borderId="0" xfId="0" applyFont="1" applyProtection="1">
      <protection hidden="1"/>
    </xf>
    <xf numFmtId="0" fontId="0" fillId="0" borderId="0" xfId="0" applyProtection="1">
      <protection hidden="1"/>
    </xf>
    <xf numFmtId="44" fontId="5" fillId="0" borderId="0" xfId="0" applyNumberFormat="1" applyFont="1" applyProtection="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wrapText="1"/>
      <protection hidden="1"/>
    </xf>
    <xf numFmtId="0" fontId="7" fillId="0" borderId="0" xfId="0" applyFont="1" applyAlignment="1" applyProtection="1">
      <alignment horizontal="center" vertical="center" wrapText="1"/>
      <protection hidden="1"/>
    </xf>
    <xf numFmtId="44"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164" fontId="5" fillId="0" borderId="0" xfId="0" applyNumberFormat="1" applyFont="1" applyAlignment="1" applyProtection="1">
      <alignment horizontal="center" vertical="top"/>
      <protection hidden="1"/>
    </xf>
    <xf numFmtId="49" fontId="5" fillId="0" borderId="7" xfId="0" applyNumberFormat="1" applyFont="1" applyBorder="1" applyAlignment="1" applyProtection="1">
      <alignment horizontal="center"/>
      <protection hidden="1"/>
    </xf>
    <xf numFmtId="44" fontId="5" fillId="4" borderId="9" xfId="0" applyNumberFormat="1" applyFont="1" applyFill="1" applyBorder="1" applyAlignment="1" applyProtection="1">
      <alignment horizontal="center"/>
      <protection hidden="1"/>
    </xf>
    <xf numFmtId="0" fontId="5" fillId="3" borderId="9" xfId="0" applyFont="1" applyFill="1" applyBorder="1" applyAlignment="1" applyProtection="1">
      <alignment horizontal="center"/>
      <protection hidden="1"/>
    </xf>
    <xf numFmtId="0" fontId="6" fillId="2" borderId="2"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wrapText="1"/>
      <protection hidden="1"/>
    </xf>
    <xf numFmtId="44" fontId="6" fillId="2" borderId="2" xfId="0" applyNumberFormat="1"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0" fillId="0" borderId="0" xfId="0" applyAlignment="1" applyProtection="1">
      <alignment horizontal="center" vertical="center"/>
      <protection hidden="1"/>
    </xf>
    <xf numFmtId="0" fontId="5" fillId="0" borderId="0" xfId="0" applyFont="1" applyAlignment="1" applyProtection="1">
      <alignment horizontal="left" wrapText="1"/>
      <protection hidden="1"/>
    </xf>
    <xf numFmtId="49" fontId="5" fillId="0" borderId="0" xfId="0" applyNumberFormat="1" applyFont="1" applyAlignment="1" applyProtection="1">
      <alignment horizontal="center"/>
      <protection hidden="1"/>
    </xf>
    <xf numFmtId="44" fontId="5" fillId="0" borderId="0" xfId="0" applyNumberFormat="1" applyFont="1" applyAlignment="1" applyProtection="1">
      <alignment horizontal="center"/>
      <protection hidden="1"/>
    </xf>
    <xf numFmtId="49" fontId="5" fillId="0" borderId="0" xfId="0" applyNumberFormat="1" applyFont="1" applyAlignment="1" applyProtection="1">
      <alignment horizontal="left" vertical="top" wrapText="1"/>
      <protection hidden="1"/>
    </xf>
    <xf numFmtId="44" fontId="5" fillId="4" borderId="6" xfId="0" applyNumberFormat="1" applyFont="1" applyFill="1" applyBorder="1" applyProtection="1">
      <protection hidden="1"/>
    </xf>
    <xf numFmtId="4" fontId="19" fillId="0" borderId="6" xfId="0" applyNumberFormat="1" applyFont="1" applyBorder="1" applyProtection="1">
      <protection hidden="1"/>
    </xf>
    <xf numFmtId="0" fontId="5" fillId="0" borderId="0" xfId="0" applyFont="1" applyAlignment="1" applyProtection="1">
      <alignment horizontal="center" vertical="top"/>
      <protection hidden="1"/>
    </xf>
    <xf numFmtId="49" fontId="5" fillId="0" borderId="0" xfId="0" applyNumberFormat="1" applyFont="1" applyAlignment="1" applyProtection="1">
      <alignment horizontal="left" vertical="top"/>
      <protection hidden="1"/>
    </xf>
    <xf numFmtId="49" fontId="5" fillId="0" borderId="0" xfId="0" applyNumberFormat="1" applyFont="1" applyAlignment="1" applyProtection="1">
      <alignment horizontal="center" vertical="top"/>
      <protection hidden="1"/>
    </xf>
    <xf numFmtId="44" fontId="5" fillId="0" borderId="6" xfId="0" applyNumberFormat="1" applyFont="1" applyBorder="1" applyProtection="1">
      <protection hidden="1"/>
    </xf>
    <xf numFmtId="44" fontId="5" fillId="3" borderId="6" xfId="0" applyNumberFormat="1" applyFont="1" applyFill="1" applyBorder="1" applyProtection="1">
      <protection hidden="1"/>
    </xf>
    <xf numFmtId="49" fontId="5" fillId="0" borderId="0" xfId="0" applyNumberFormat="1" applyFont="1" applyProtection="1">
      <protection hidden="1"/>
    </xf>
    <xf numFmtId="0" fontId="5" fillId="0" borderId="7" xfId="0" applyFont="1" applyBorder="1" applyProtection="1">
      <protection hidden="1"/>
    </xf>
    <xf numFmtId="44" fontId="5" fillId="4" borderId="9" xfId="0" applyNumberFormat="1" applyFont="1" applyFill="1" applyBorder="1" applyProtection="1">
      <protection hidden="1"/>
    </xf>
    <xf numFmtId="44" fontId="5" fillId="3" borderId="10" xfId="0" applyNumberFormat="1" applyFont="1" applyFill="1" applyBorder="1" applyProtection="1">
      <protection hidden="1"/>
    </xf>
    <xf numFmtId="49" fontId="5" fillId="0" borderId="4" xfId="0" applyNumberFormat="1" applyFont="1" applyBorder="1" applyAlignment="1" applyProtection="1">
      <alignment horizontal="left" vertical="top" wrapText="1"/>
      <protection hidden="1"/>
    </xf>
    <xf numFmtId="0" fontId="5" fillId="0" borderId="11" xfId="0" applyFont="1" applyBorder="1" applyProtection="1">
      <protection hidden="1"/>
    </xf>
    <xf numFmtId="44" fontId="5" fillId="4" borderId="13" xfId="0" applyNumberFormat="1" applyFont="1" applyFill="1" applyBorder="1" applyProtection="1">
      <protection hidden="1"/>
    </xf>
    <xf numFmtId="44" fontId="5" fillId="3" borderId="14" xfId="0" applyNumberFormat="1" applyFont="1" applyFill="1" applyBorder="1" applyProtection="1">
      <protection hidden="1"/>
    </xf>
    <xf numFmtId="0" fontId="5" fillId="0" borderId="10" xfId="0" applyFont="1" applyBorder="1" applyProtection="1">
      <protection hidden="1"/>
    </xf>
    <xf numFmtId="44" fontId="5" fillId="0" borderId="12" xfId="0" applyNumberFormat="1" applyFont="1" applyBorder="1" applyProtection="1">
      <protection hidden="1"/>
    </xf>
    <xf numFmtId="4" fontId="19" fillId="0" borderId="8" xfId="0" applyNumberFormat="1" applyFont="1" applyBorder="1" applyProtection="1">
      <protection hidden="1"/>
    </xf>
    <xf numFmtId="44" fontId="17" fillId="4" borderId="6" xfId="0" applyNumberFormat="1" applyFont="1" applyFill="1" applyBorder="1" applyProtection="1">
      <protection hidden="1"/>
    </xf>
    <xf numFmtId="44" fontId="17" fillId="3" borderId="15" xfId="0" applyNumberFormat="1" applyFont="1" applyFill="1" applyBorder="1" applyProtection="1">
      <protection hidden="1"/>
    </xf>
    <xf numFmtId="44" fontId="5" fillId="0" borderId="10" xfId="0" applyNumberFormat="1" applyFont="1" applyBorder="1" applyProtection="1">
      <protection hidden="1"/>
    </xf>
    <xf numFmtId="4" fontId="5" fillId="0" borderId="0" xfId="0" applyNumberFormat="1" applyFont="1" applyProtection="1">
      <protection hidden="1"/>
    </xf>
    <xf numFmtId="0" fontId="1" fillId="0" borderId="0" xfId="0" applyFont="1" applyProtection="1">
      <protection hidden="1"/>
    </xf>
    <xf numFmtId="0" fontId="1" fillId="0" borderId="0" xfId="0" applyFont="1" applyAlignment="1" applyProtection="1">
      <alignment horizontal="center"/>
      <protection hidden="1"/>
    </xf>
    <xf numFmtId="0" fontId="17"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9" fontId="5" fillId="0" borderId="0" xfId="0" applyNumberFormat="1" applyFont="1" applyAlignment="1" applyProtection="1">
      <alignment horizontal="left" vertical="center" wrapText="1"/>
      <protection hidden="1"/>
    </xf>
    <xf numFmtId="0" fontId="5" fillId="0" borderId="0" xfId="0" applyFont="1" applyAlignment="1" applyProtection="1">
      <alignment horizontal="center"/>
      <protection hidden="1"/>
    </xf>
    <xf numFmtId="49" fontId="0" fillId="0" borderId="0" xfId="0" applyNumberFormat="1" applyAlignment="1" applyProtection="1">
      <alignment wrapText="1"/>
      <protection hidden="1"/>
    </xf>
    <xf numFmtId="4" fontId="19" fillId="0" borderId="0" xfId="0" applyNumberFormat="1" applyFont="1" applyProtection="1">
      <protection hidden="1"/>
    </xf>
    <xf numFmtId="44" fontId="44" fillId="0" borderId="0" xfId="0" applyNumberFormat="1" applyFont="1" applyProtection="1">
      <protection hidden="1"/>
    </xf>
    <xf numFmtId="49" fontId="5" fillId="0" borderId="0" xfId="7" applyNumberFormat="1" applyFont="1" applyAlignment="1" applyProtection="1">
      <alignment horizontal="justify" vertical="top" wrapText="1"/>
      <protection hidden="1"/>
    </xf>
    <xf numFmtId="0" fontId="5" fillId="0" borderId="0" xfId="7" applyFont="1" applyAlignment="1" applyProtection="1">
      <alignment horizontal="justify" vertical="top" wrapText="1"/>
      <protection hidden="1"/>
    </xf>
    <xf numFmtId="49" fontId="1" fillId="0" borderId="0" xfId="0" applyNumberFormat="1" applyFont="1" applyAlignment="1" applyProtection="1">
      <alignment horizontal="center" vertical="top"/>
      <protection hidden="1"/>
    </xf>
    <xf numFmtId="0" fontId="1" fillId="0" borderId="0" xfId="7" applyFont="1" applyAlignment="1" applyProtection="1">
      <alignment horizontal="justify" vertical="top" wrapText="1"/>
      <protection hidden="1"/>
    </xf>
    <xf numFmtId="44" fontId="1" fillId="0" borderId="0" xfId="0" applyNumberFormat="1" applyFont="1" applyProtection="1">
      <protection hidden="1"/>
    </xf>
    <xf numFmtId="4" fontId="1" fillId="0" borderId="0" xfId="0" applyNumberFormat="1" applyFont="1" applyProtection="1">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44" fontId="5" fillId="0" borderId="0" xfId="0" applyNumberFormat="1" applyFont="1" applyAlignment="1" applyProtection="1">
      <alignment horizontal="center" vertical="center"/>
      <protection hidden="1"/>
    </xf>
    <xf numFmtId="0" fontId="5" fillId="0" borderId="0" xfId="0" applyFont="1" applyAlignment="1" applyProtection="1">
      <alignment horizontal="left"/>
      <protection hidden="1"/>
    </xf>
    <xf numFmtId="4" fontId="19" fillId="0" borderId="0" xfId="0" applyNumberFormat="1" applyFont="1" applyAlignment="1" applyProtection="1">
      <alignment vertical="top"/>
      <protection hidden="1"/>
    </xf>
    <xf numFmtId="49" fontId="5" fillId="0" borderId="0" xfId="0" applyNumberFormat="1" applyFont="1" applyAlignment="1" applyProtection="1">
      <alignment vertical="top" wrapText="1"/>
      <protection hidden="1"/>
    </xf>
    <xf numFmtId="0" fontId="5" fillId="0" borderId="0" xfId="8" applyFont="1" applyFill="1" applyBorder="1" applyAlignment="1" applyProtection="1">
      <alignment wrapText="1"/>
      <protection hidden="1"/>
    </xf>
    <xf numFmtId="1" fontId="5" fillId="0" borderId="0" xfId="0" applyNumberFormat="1" applyFont="1" applyAlignment="1" applyProtection="1">
      <alignment horizontal="center" vertical="top"/>
      <protection hidden="1"/>
    </xf>
    <xf numFmtId="4" fontId="5" fillId="0" borderId="0" xfId="8" applyNumberFormat="1" applyFont="1" applyFill="1" applyBorder="1" applyAlignment="1" applyProtection="1">
      <alignment wrapText="1"/>
      <protection hidden="1"/>
    </xf>
    <xf numFmtId="4" fontId="22" fillId="0" borderId="0" xfId="0" applyNumberFormat="1" applyFont="1" applyAlignment="1" applyProtection="1">
      <alignment horizontal="right"/>
      <protection hidden="1"/>
    </xf>
    <xf numFmtId="49" fontId="23" fillId="0" borderId="0" xfId="0" applyNumberFormat="1" applyFont="1" applyAlignment="1" applyProtection="1">
      <alignment horizontal="left" vertical="top" wrapText="1"/>
      <protection hidden="1"/>
    </xf>
    <xf numFmtId="0" fontId="23" fillId="0" borderId="0" xfId="0" applyFont="1" applyProtection="1">
      <protection hidden="1"/>
    </xf>
    <xf numFmtId="44" fontId="23" fillId="0" borderId="0" xfId="0" applyNumberFormat="1" applyFont="1" applyProtection="1">
      <protection hidden="1"/>
    </xf>
    <xf numFmtId="4" fontId="23" fillId="0" borderId="0" xfId="0" applyNumberFormat="1" applyFont="1" applyProtection="1">
      <protection hidden="1"/>
    </xf>
    <xf numFmtId="0" fontId="5" fillId="0" borderId="0" xfId="9" applyFont="1" applyAlignment="1" applyProtection="1">
      <alignment horizontal="left" wrapText="1"/>
      <protection hidden="1"/>
    </xf>
    <xf numFmtId="0" fontId="0" fillId="0" borderId="0" xfId="0" applyAlignment="1" applyProtection="1">
      <alignment horizontal="center" vertical="top"/>
      <protection hidden="1"/>
    </xf>
    <xf numFmtId="49" fontId="0" fillId="0" borderId="0" xfId="0" applyNumberFormat="1" applyAlignment="1" applyProtection="1">
      <alignment horizontal="left" vertical="top" wrapText="1"/>
      <protection hidden="1"/>
    </xf>
    <xf numFmtId="49" fontId="0" fillId="0" borderId="0" xfId="0" applyNumberFormat="1" applyAlignment="1" applyProtection="1">
      <alignment horizontal="center" vertical="top" wrapText="1"/>
      <protection hidden="1"/>
    </xf>
    <xf numFmtId="44" fontId="0" fillId="0" borderId="0" xfId="0" applyNumberFormat="1" applyAlignment="1" applyProtection="1">
      <alignment horizontal="center" vertical="top" wrapText="1"/>
      <protection hidden="1"/>
    </xf>
    <xf numFmtId="165" fontId="5" fillId="0" borderId="0" xfId="0" applyNumberFormat="1" applyFont="1" applyProtection="1">
      <protection hidden="1"/>
    </xf>
    <xf numFmtId="44" fontId="5" fillId="0" borderId="0" xfId="0" applyNumberFormat="1" applyFont="1" applyAlignment="1" applyProtection="1">
      <alignment horizontal="center" vertical="top" wrapText="1"/>
      <protection hidden="1"/>
    </xf>
    <xf numFmtId="44" fontId="1" fillId="0" borderId="0" xfId="0" applyNumberFormat="1" applyFont="1" applyAlignment="1" applyProtection="1">
      <alignment horizontal="center" vertical="top" wrapText="1"/>
      <protection hidden="1"/>
    </xf>
    <xf numFmtId="0" fontId="5" fillId="0" borderId="0" xfId="0" applyFont="1" applyAlignment="1" applyProtection="1">
      <alignment horizontal="justify" vertical="center"/>
      <protection hidden="1"/>
    </xf>
    <xf numFmtId="49" fontId="0" fillId="0" borderId="0" xfId="0" applyNumberFormat="1" applyAlignment="1" applyProtection="1">
      <alignment horizontal="left" wrapText="1"/>
      <protection hidden="1"/>
    </xf>
    <xf numFmtId="44" fontId="0" fillId="0" borderId="0" xfId="0" applyNumberFormat="1" applyAlignment="1" applyProtection="1">
      <alignment horizontal="left" wrapText="1"/>
      <protection hidden="1"/>
    </xf>
    <xf numFmtId="0" fontId="5" fillId="0" borderId="0" xfId="0" applyFont="1" applyAlignment="1" applyProtection="1">
      <alignment wrapText="1"/>
      <protection hidden="1"/>
    </xf>
    <xf numFmtId="44" fontId="5" fillId="0" borderId="0" xfId="0" applyNumberFormat="1" applyFont="1" applyAlignment="1" applyProtection="1">
      <alignment horizontal="left" wrapText="1"/>
      <protection hidden="1"/>
    </xf>
    <xf numFmtId="0" fontId="5" fillId="0" borderId="0" xfId="8" applyFont="1" applyFill="1" applyBorder="1" applyAlignment="1" applyProtection="1">
      <alignment horizontal="left" vertical="center" wrapText="1"/>
      <protection hidden="1"/>
    </xf>
    <xf numFmtId="0" fontId="5" fillId="0" borderId="0" xfId="8" applyFont="1" applyAlignment="1" applyProtection="1">
      <alignment horizontal="left" vertical="center" wrapText="1"/>
      <protection hidden="1"/>
    </xf>
    <xf numFmtId="0" fontId="5" fillId="2" borderId="2"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44" fontId="5" fillId="2" borderId="2" xfId="0" applyNumberFormat="1" applyFont="1" applyFill="1" applyBorder="1" applyAlignment="1" applyProtection="1">
      <alignment horizontal="center" vertical="center"/>
      <protection hidden="1"/>
    </xf>
    <xf numFmtId="49" fontId="0" fillId="0" borderId="0" xfId="0" applyNumberFormat="1" applyAlignment="1" applyProtection="1">
      <alignment horizontal="center" wrapText="1"/>
      <protection hidden="1"/>
    </xf>
    <xf numFmtId="44" fontId="0" fillId="0" borderId="0" xfId="0" applyNumberFormat="1" applyAlignment="1" applyProtection="1">
      <alignment horizontal="center" wrapText="1"/>
      <protection hidden="1"/>
    </xf>
    <xf numFmtId="0" fontId="0" fillId="0" borderId="0" xfId="0" applyAlignment="1" applyProtection="1">
      <alignment horizontal="left" vertical="top" wrapText="1"/>
      <protection hidden="1"/>
    </xf>
    <xf numFmtId="49" fontId="5" fillId="0" borderId="0" xfId="0" applyNumberFormat="1" applyFont="1" applyAlignment="1" applyProtection="1">
      <alignment wrapText="1"/>
      <protection hidden="1"/>
    </xf>
    <xf numFmtId="49" fontId="1" fillId="0" borderId="0" xfId="0" applyNumberFormat="1" applyFont="1" applyAlignment="1" applyProtection="1">
      <alignment horizontal="left" vertical="top" wrapText="1"/>
      <protection hidden="1"/>
    </xf>
    <xf numFmtId="49" fontId="24" fillId="0" borderId="0" xfId="0" applyNumberFormat="1" applyFont="1" applyAlignment="1" applyProtection="1">
      <alignment horizontal="left" vertical="top" wrapText="1"/>
      <protection hidden="1"/>
    </xf>
    <xf numFmtId="0" fontId="24" fillId="0" borderId="0" xfId="0" applyFont="1" applyProtection="1">
      <protection hidden="1"/>
    </xf>
    <xf numFmtId="44" fontId="24" fillId="0" borderId="0" xfId="0" applyNumberFormat="1" applyFont="1" applyAlignment="1" applyProtection="1">
      <alignment vertical="top"/>
      <protection hidden="1"/>
    </xf>
    <xf numFmtId="0" fontId="0" fillId="0" borderId="0" xfId="0" applyAlignment="1" applyProtection="1">
      <alignment horizontal="center"/>
      <protection hidden="1"/>
    </xf>
    <xf numFmtId="0" fontId="2" fillId="0" borderId="1" xfId="0" applyFont="1" applyBorder="1" applyAlignment="1">
      <alignment horizontal="left" vertical="center" wrapText="1"/>
    </xf>
    <xf numFmtId="44" fontId="8" fillId="0" borderId="0" xfId="0" applyNumberFormat="1" applyFont="1" applyAlignment="1">
      <alignment horizontal="center" vertical="center"/>
    </xf>
    <xf numFmtId="0" fontId="7" fillId="0" borderId="0" xfId="0" applyFont="1" applyAlignment="1">
      <alignment horizontal="left" vertical="center" wrapText="1"/>
    </xf>
    <xf numFmtId="0" fontId="2" fillId="0" borderId="0" xfId="0" applyFont="1" applyAlignment="1">
      <alignment vertical="center" wrapText="1"/>
    </xf>
    <xf numFmtId="0" fontId="43" fillId="0" borderId="0" xfId="0" applyFont="1" applyAlignment="1">
      <alignment horizontal="left" vertical="center" wrapText="1"/>
    </xf>
    <xf numFmtId="0" fontId="9" fillId="0" borderId="0" xfId="0" applyFont="1" applyAlignment="1">
      <alignment horizontal="left" vertical="center" wrapText="1" shrinkToFit="1"/>
    </xf>
    <xf numFmtId="0" fontId="43" fillId="0" borderId="0" xfId="0" applyFont="1" applyAlignment="1">
      <alignment horizontal="center" vertical="center"/>
    </xf>
    <xf numFmtId="0" fontId="37" fillId="0" borderId="0" xfId="2" applyFont="1" applyAlignment="1">
      <alignment horizontal="center" vertical="center" wrapText="1"/>
    </xf>
    <xf numFmtId="0" fontId="9" fillId="0" borderId="0" xfId="0" quotePrefix="1" applyFont="1" applyAlignment="1">
      <alignment horizontal="center" vertical="center"/>
    </xf>
    <xf numFmtId="49" fontId="6" fillId="0" borderId="0" xfId="0" applyNumberFormat="1" applyFont="1" applyAlignment="1">
      <alignment horizontal="left" vertical="center" wrapText="1"/>
    </xf>
    <xf numFmtId="168" fontId="2" fillId="0" borderId="0" xfId="0" applyNumberFormat="1" applyFont="1" applyAlignment="1">
      <alignment horizontal="center" vertical="center" wrapText="1"/>
    </xf>
    <xf numFmtId="0" fontId="2" fillId="0" borderId="0" xfId="0" applyFont="1" applyAlignment="1">
      <alignment horizontal="left" vertical="center" wrapText="1" shrinkToFit="1"/>
    </xf>
    <xf numFmtId="4" fontId="2" fillId="0" borderId="0" xfId="0" applyNumberFormat="1" applyFont="1" applyAlignment="1">
      <alignment horizontal="center" vertical="center"/>
    </xf>
    <xf numFmtId="44" fontId="9" fillId="0" borderId="0" xfId="0" applyNumberFormat="1" applyFont="1" applyAlignment="1">
      <alignment horizontal="center" vertical="center" shrinkToFit="1"/>
    </xf>
    <xf numFmtId="0" fontId="9" fillId="0" borderId="3" xfId="0" applyFont="1" applyBorder="1" applyAlignment="1">
      <alignment horizontal="left" vertical="center" wrapText="1" shrinkToFit="1"/>
    </xf>
    <xf numFmtId="0" fontId="2" fillId="0" borderId="3" xfId="0" applyFont="1" applyBorder="1" applyAlignment="1">
      <alignment horizontal="center" vertical="center"/>
    </xf>
    <xf numFmtId="44" fontId="2" fillId="0" borderId="0" xfId="3" applyNumberFormat="1" applyFont="1" applyAlignment="1" applyProtection="1">
      <alignment horizontal="center" vertical="center" wrapText="1"/>
      <protection hidden="1"/>
    </xf>
    <xf numFmtId="44" fontId="2" fillId="0" borderId="0" xfId="0" applyNumberFormat="1" applyFont="1" applyAlignment="1" applyProtection="1">
      <alignment horizontal="center" vertical="center"/>
      <protection hidden="1"/>
    </xf>
    <xf numFmtId="44" fontId="2" fillId="0" borderId="3" xfId="0" applyNumberFormat="1" applyFont="1" applyBorder="1" applyAlignment="1" applyProtection="1">
      <alignment horizontal="center" vertical="center"/>
      <protection hidden="1"/>
    </xf>
    <xf numFmtId="44" fontId="0" fillId="0" borderId="0" xfId="0" applyNumberFormat="1" applyProtection="1">
      <protection hidden="1"/>
    </xf>
    <xf numFmtId="0" fontId="6" fillId="0" borderId="0" xfId="1" applyFont="1" applyAlignment="1" applyProtection="1">
      <alignment vertical="top" wrapText="1"/>
      <protection locked="0"/>
    </xf>
    <xf numFmtId="44" fontId="2" fillId="0" borderId="0" xfId="3" applyNumberFormat="1" applyFont="1" applyAlignment="1" applyProtection="1">
      <alignment horizontal="center" vertical="center" wrapText="1"/>
    </xf>
    <xf numFmtId="44" fontId="2" fillId="0" borderId="0" xfId="0" applyNumberFormat="1" applyFont="1" applyProtection="1">
      <protection hidden="1"/>
    </xf>
    <xf numFmtId="0" fontId="17" fillId="0" borderId="0" xfId="0" applyFont="1" applyProtection="1">
      <protection hidden="1"/>
    </xf>
    <xf numFmtId="0" fontId="5" fillId="0" borderId="0" xfId="0" applyFont="1"/>
    <xf numFmtId="49" fontId="7" fillId="0" borderId="0" xfId="1" applyNumberFormat="1" applyFont="1" applyAlignment="1">
      <alignment horizontal="left" vertical="top" wrapText="1"/>
    </xf>
    <xf numFmtId="49" fontId="25" fillId="0" borderId="3" xfId="1" applyNumberFormat="1" applyFont="1" applyBorder="1" applyAlignment="1">
      <alignment horizontal="left" vertical="top" wrapText="1"/>
    </xf>
    <xf numFmtId="2" fontId="2" fillId="0" borderId="0" xfId="14" applyNumberFormat="1" applyFont="1" applyAlignment="1">
      <alignment horizontal="left" vertical="top" wrapText="1"/>
    </xf>
    <xf numFmtId="0" fontId="9" fillId="0" borderId="0" xfId="0" applyFont="1"/>
    <xf numFmtId="49" fontId="2" fillId="0" borderId="0" xfId="14" applyNumberFormat="1" applyFont="1" applyAlignment="1">
      <alignment horizontal="left" vertical="top" wrapText="1"/>
    </xf>
    <xf numFmtId="0" fontId="2" fillId="0" borderId="0" xfId="0" applyFont="1"/>
  </cellXfs>
  <cellStyles count="15">
    <cellStyle name="Navadno" xfId="0" builtinId="0"/>
    <cellStyle name="Navadno 2" xfId="12"/>
    <cellStyle name="Navadno 2 2" xfId="11"/>
    <cellStyle name="Navadno 3" xfId="5"/>
    <cellStyle name="Navadno 4" xfId="1"/>
    <cellStyle name="Navadno 5" xfId="2"/>
    <cellStyle name="Navadno 6" xfId="14"/>
    <cellStyle name="Navadno_model" xfId="7"/>
    <cellStyle name="Navadno_PON-1DEL" xfId="3"/>
    <cellStyle name="Navadno_prednaklovar2 2" xfId="4"/>
    <cellStyle name="normal" xfId="10"/>
    <cellStyle name="normal 2" xfId="8"/>
    <cellStyle name="Normal_A_2" xfId="6"/>
    <cellStyle name="Normal_Sheet1" xfId="13"/>
    <cellStyle name="Normal_Sheet1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209550</xdr:colOff>
      <xdr:row>1</xdr:row>
      <xdr:rowOff>43050</xdr:rowOff>
    </xdr:from>
    <xdr:to>
      <xdr:col>2</xdr:col>
      <xdr:colOff>1725470</xdr:colOff>
      <xdr:row>4</xdr:row>
      <xdr:rowOff>38100</xdr:rowOff>
    </xdr:to>
    <xdr:pic>
      <xdr:nvPicPr>
        <xdr:cNvPr id="2" name="Picture 2">
          <a:extLst>
            <a:ext uri="{FF2B5EF4-FFF2-40B4-BE49-F238E27FC236}">
              <a16:creationId xmlns:a16="http://schemas.microsoft.com/office/drawing/2014/main" xmlns="" id="{A67B4D97-0155-45C6-B1A6-92892C9BC39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6775" y="233550"/>
          <a:ext cx="1963595" cy="566550"/>
        </a:xfrm>
        <a:prstGeom prst="rect">
          <a:avLst/>
        </a:prstGeom>
        <a:noFill/>
        <a:ln w="9525">
          <a:noFill/>
          <a:miter lim="800000"/>
          <a:headEnd/>
          <a:tailEnd/>
        </a:ln>
      </xdr:spPr>
    </xdr:pic>
    <xdr:clientData/>
  </xdr:twoCellAnchor>
  <xdr:oneCellAnchor>
    <xdr:from>
      <xdr:col>2</xdr:col>
      <xdr:colOff>1272268</xdr:colOff>
      <xdr:row>32</xdr:row>
      <xdr:rowOff>0</xdr:rowOff>
    </xdr:from>
    <xdr:ext cx="184731" cy="264560"/>
    <xdr:sp macro="" textlink="">
      <xdr:nvSpPr>
        <xdr:cNvPr id="3" name="PoljeZBesedilom 2">
          <a:extLst>
            <a:ext uri="{FF2B5EF4-FFF2-40B4-BE49-F238E27FC236}">
              <a16:creationId xmlns:a16="http://schemas.microsoft.com/office/drawing/2014/main" xmlns="" id="{F87430C4-2937-44FA-B77F-C128D525DA83}"/>
            </a:ext>
          </a:extLst>
        </xdr:cNvPr>
        <xdr:cNvSpPr txBox="1"/>
      </xdr:nvSpPr>
      <xdr:spPr>
        <a:xfrm>
          <a:off x="2377168" y="64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9526</xdr:rowOff>
    </xdr:to>
    <xdr:pic>
      <xdr:nvPicPr>
        <xdr:cNvPr id="4" name="Picture 2">
          <a:extLst>
            <a:ext uri="{FF2B5EF4-FFF2-40B4-BE49-F238E27FC236}">
              <a16:creationId xmlns:a16="http://schemas.microsoft.com/office/drawing/2014/main" xmlns="" id="{7537E0D0-0CD6-4438-9DAB-3E6AA93812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04975"/>
          <a:ext cx="1963595" cy="45225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0</xdr:row>
      <xdr:rowOff>190499</xdr:rowOff>
    </xdr:from>
    <xdr:to>
      <xdr:col>2</xdr:col>
      <xdr:colOff>1422636</xdr:colOff>
      <xdr:row>3</xdr:row>
      <xdr:rowOff>176892</xdr:rowOff>
    </xdr:to>
    <xdr:pic>
      <xdr:nvPicPr>
        <xdr:cNvPr id="2" name="Picture 2">
          <a:extLst>
            <a:ext uri="{FF2B5EF4-FFF2-40B4-BE49-F238E27FC236}">
              <a16:creationId xmlns:a16="http://schemas.microsoft.com/office/drawing/2014/main" xmlns="" id="{63A11CA3-197C-41CE-9CE9-945F229003D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7674" y="190499"/>
          <a:ext cx="2470387" cy="557893"/>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38100</xdr:rowOff>
    </xdr:to>
    <xdr:pic>
      <xdr:nvPicPr>
        <xdr:cNvPr id="2" name="Picture 2">
          <a:extLst>
            <a:ext uri="{FF2B5EF4-FFF2-40B4-BE49-F238E27FC236}">
              <a16:creationId xmlns:a16="http://schemas.microsoft.com/office/drawing/2014/main" xmlns="" id="{6E038821-5BB4-4927-8F5F-F338491827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33550"/>
          <a:ext cx="1963595" cy="5665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65279</xdr:colOff>
      <xdr:row>0</xdr:row>
      <xdr:rowOff>180975</xdr:rowOff>
    </xdr:from>
    <xdr:to>
      <xdr:col>1</xdr:col>
      <xdr:colOff>2220771</xdr:colOff>
      <xdr:row>4</xdr:row>
      <xdr:rowOff>114300</xdr:rowOff>
    </xdr:to>
    <xdr:pic>
      <xdr:nvPicPr>
        <xdr:cNvPr id="2" name="Picture 2">
          <a:extLst>
            <a:ext uri="{FF2B5EF4-FFF2-40B4-BE49-F238E27FC236}">
              <a16:creationId xmlns:a16="http://schemas.microsoft.com/office/drawing/2014/main" xmlns="" id="{3FCFF5F6-FE16-4D7C-BB38-C08E547050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954" y="180975"/>
          <a:ext cx="2155492"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65279</xdr:colOff>
      <xdr:row>0</xdr:row>
      <xdr:rowOff>180975</xdr:rowOff>
    </xdr:from>
    <xdr:to>
      <xdr:col>1</xdr:col>
      <xdr:colOff>2220771</xdr:colOff>
      <xdr:row>4</xdr:row>
      <xdr:rowOff>114300</xdr:rowOff>
    </xdr:to>
    <xdr:pic>
      <xdr:nvPicPr>
        <xdr:cNvPr id="2" name="Picture 2">
          <a:extLst>
            <a:ext uri="{FF2B5EF4-FFF2-40B4-BE49-F238E27FC236}">
              <a16:creationId xmlns:a16="http://schemas.microsoft.com/office/drawing/2014/main" xmlns="" id="{B78A50A2-E632-4C98-A138-41E35A38D7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954" y="180975"/>
          <a:ext cx="2155492"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38100</xdr:rowOff>
    </xdr:to>
    <xdr:pic>
      <xdr:nvPicPr>
        <xdr:cNvPr id="2" name="Picture 2">
          <a:extLst>
            <a:ext uri="{FF2B5EF4-FFF2-40B4-BE49-F238E27FC236}">
              <a16:creationId xmlns:a16="http://schemas.microsoft.com/office/drawing/2014/main" xmlns="" id="{678BBAD7-449F-4716-9CE9-027E47E939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33550"/>
          <a:ext cx="1963595" cy="5665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38100</xdr:colOff>
      <xdr:row>0</xdr:row>
      <xdr:rowOff>44450</xdr:rowOff>
    </xdr:from>
    <xdr:ext cx="1651000" cy="495300"/>
    <xdr:pic>
      <xdr:nvPicPr>
        <xdr:cNvPr id="2" name="Slika 2">
          <a:extLst>
            <a:ext uri="{FF2B5EF4-FFF2-40B4-BE49-F238E27FC236}">
              <a16:creationId xmlns:a16="http://schemas.microsoft.com/office/drawing/2014/main" xmlns="" id="{9F937864-45E8-4932-9697-3C4BA80344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44450"/>
          <a:ext cx="1651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38100</xdr:rowOff>
    </xdr:to>
    <xdr:pic>
      <xdr:nvPicPr>
        <xdr:cNvPr id="2" name="Picture 2">
          <a:extLst>
            <a:ext uri="{FF2B5EF4-FFF2-40B4-BE49-F238E27FC236}">
              <a16:creationId xmlns:a16="http://schemas.microsoft.com/office/drawing/2014/main" xmlns="" id="{A0A2D810-9AF9-43C5-B60A-D6481571B7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33550"/>
          <a:ext cx="1963595" cy="566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9526</xdr:rowOff>
    </xdr:to>
    <xdr:pic>
      <xdr:nvPicPr>
        <xdr:cNvPr id="2" name="Picture 2">
          <a:extLst>
            <a:ext uri="{FF2B5EF4-FFF2-40B4-BE49-F238E27FC236}">
              <a16:creationId xmlns:a16="http://schemas.microsoft.com/office/drawing/2014/main" xmlns="" id="{D2E59B38-E8BB-4552-92FA-28B1E782D9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04975"/>
          <a:ext cx="1963595" cy="45225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38100</xdr:rowOff>
    </xdr:to>
    <xdr:pic>
      <xdr:nvPicPr>
        <xdr:cNvPr id="2" name="Picture 2">
          <a:extLst>
            <a:ext uri="{FF2B5EF4-FFF2-40B4-BE49-F238E27FC236}">
              <a16:creationId xmlns:a16="http://schemas.microsoft.com/office/drawing/2014/main" xmlns="" id="{7510304F-DAA5-4BD5-89C5-494B8E32C2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33550"/>
          <a:ext cx="1963595" cy="5665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38100</xdr:rowOff>
    </xdr:to>
    <xdr:pic>
      <xdr:nvPicPr>
        <xdr:cNvPr id="2" name="Picture 2">
          <a:extLst>
            <a:ext uri="{FF2B5EF4-FFF2-40B4-BE49-F238E27FC236}">
              <a16:creationId xmlns:a16="http://schemas.microsoft.com/office/drawing/2014/main" xmlns="" id="{46214CD8-32ED-4CCD-9334-34A9FFF357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04975"/>
          <a:ext cx="1963595" cy="4808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209550</xdr:colOff>
      <xdr:row>1</xdr:row>
      <xdr:rowOff>43050</xdr:rowOff>
    </xdr:from>
    <xdr:to>
      <xdr:col>1</xdr:col>
      <xdr:colOff>1725470</xdr:colOff>
      <xdr:row>4</xdr:row>
      <xdr:rowOff>9526</xdr:rowOff>
    </xdr:to>
    <xdr:pic>
      <xdr:nvPicPr>
        <xdr:cNvPr id="2" name="Picture 2">
          <a:extLst>
            <a:ext uri="{FF2B5EF4-FFF2-40B4-BE49-F238E27FC236}">
              <a16:creationId xmlns:a16="http://schemas.microsoft.com/office/drawing/2014/main" xmlns="" id="{B88D750B-A825-4EC1-BFAA-5B82DA03BE2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204975"/>
          <a:ext cx="1963595" cy="4522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G217"/>
  <sheetViews>
    <sheetView tabSelected="1" view="pageBreakPreview" topLeftCell="A4" zoomScaleNormal="100" zoomScaleSheetLayoutView="100" workbookViewId="0">
      <selection activeCell="E15" sqref="E15"/>
    </sheetView>
  </sheetViews>
  <sheetFormatPr defaultColWidth="9.1796875" defaultRowHeight="14.5" x14ac:dyDescent="0.35"/>
  <cols>
    <col min="1" max="1" width="9.81640625" style="409" customWidth="1"/>
    <col min="2" max="2" width="6.7265625" style="408" customWidth="1"/>
    <col min="3" max="3" width="49.26953125" style="408" customWidth="1"/>
    <col min="4" max="4" width="8.7265625" style="408" customWidth="1"/>
    <col min="5" max="5" width="17" style="410" customWidth="1"/>
    <col min="6" max="6" width="15.453125" style="408" customWidth="1"/>
    <col min="7" max="7" width="11.7265625" style="408" customWidth="1"/>
    <col min="8" max="16384" width="9.1796875" style="409"/>
  </cols>
  <sheetData>
    <row r="5" spans="2:7" ht="15" thickBot="1" x14ac:dyDescent="0.4">
      <c r="B5" s="406"/>
      <c r="C5" s="406"/>
      <c r="D5" s="406" t="s">
        <v>0</v>
      </c>
      <c r="E5" s="407"/>
      <c r="F5" s="406"/>
    </row>
    <row r="6" spans="2:7" ht="5.15" customHeight="1" x14ac:dyDescent="0.25"/>
    <row r="7" spans="2:7" ht="15" x14ac:dyDescent="0.25">
      <c r="B7" s="531"/>
      <c r="C7" s="531"/>
      <c r="D7" s="531"/>
      <c r="E7" s="531"/>
      <c r="F7" s="531"/>
      <c r="G7" s="531"/>
    </row>
    <row r="9" spans="2:7" s="416" customFormat="1" ht="15.75" x14ac:dyDescent="0.25">
      <c r="B9" s="411">
        <v>0</v>
      </c>
      <c r="C9" s="412" t="s">
        <v>78</v>
      </c>
      <c r="D9" s="413"/>
      <c r="E9" s="414"/>
      <c r="F9" s="415"/>
      <c r="G9" s="413"/>
    </row>
    <row r="10" spans="2:7" s="408" customFormat="1" x14ac:dyDescent="0.35">
      <c r="B10" s="417"/>
      <c r="D10" s="418"/>
      <c r="E10" s="419" t="s">
        <v>616</v>
      </c>
      <c r="F10" s="420" t="s">
        <v>599</v>
      </c>
    </row>
    <row r="11" spans="2:7" s="425" customFormat="1" x14ac:dyDescent="0.35">
      <c r="B11" s="421" t="s">
        <v>3</v>
      </c>
      <c r="C11" s="421" t="s">
        <v>79</v>
      </c>
      <c r="D11" s="422"/>
      <c r="E11" s="423" t="s">
        <v>80</v>
      </c>
      <c r="F11" s="423" t="s">
        <v>80</v>
      </c>
      <c r="G11" s="424"/>
    </row>
    <row r="12" spans="2:7" s="408" customFormat="1" ht="15" x14ac:dyDescent="0.25">
      <c r="B12" s="417"/>
      <c r="C12" s="426"/>
      <c r="D12" s="427"/>
      <c r="E12" s="428"/>
    </row>
    <row r="13" spans="2:7" s="408" customFormat="1" ht="15" x14ac:dyDescent="0.25">
      <c r="B13" s="417" t="s">
        <v>119</v>
      </c>
      <c r="C13" s="429" t="s">
        <v>534</v>
      </c>
      <c r="E13" s="430">
        <f>'1 Pripravljalna dela'!F44</f>
        <v>0</v>
      </c>
      <c r="F13" s="431"/>
    </row>
    <row r="14" spans="2:7" s="408" customFormat="1" ht="15" x14ac:dyDescent="0.25">
      <c r="B14" s="432" t="s">
        <v>81</v>
      </c>
      <c r="C14" s="433" t="s">
        <v>82</v>
      </c>
      <c r="E14" s="430">
        <f>'2 Geodetske storitve'!F77</f>
        <v>0</v>
      </c>
      <c r="F14" s="431"/>
    </row>
    <row r="15" spans="2:7" s="408" customFormat="1" ht="18" customHeight="1" x14ac:dyDescent="0.25">
      <c r="B15" s="434" t="s">
        <v>83</v>
      </c>
      <c r="C15" s="429" t="s">
        <v>34</v>
      </c>
      <c r="E15" s="430">
        <f>'3 Vodovod NL DN400'!F166</f>
        <v>0</v>
      </c>
      <c r="F15" s="431"/>
    </row>
    <row r="16" spans="2:7" s="408" customFormat="1" ht="15" x14ac:dyDescent="0.25">
      <c r="B16" s="417" t="s">
        <v>84</v>
      </c>
      <c r="C16" s="433" t="s">
        <v>85</v>
      </c>
      <c r="E16" s="430">
        <f>'4 Plinovod'!F54</f>
        <v>0</v>
      </c>
      <c r="F16" s="431"/>
    </row>
    <row r="17" spans="2:6" s="408" customFormat="1" ht="18" customHeight="1" x14ac:dyDescent="0.35">
      <c r="B17" s="432" t="s">
        <v>86</v>
      </c>
      <c r="C17" s="429" t="s">
        <v>576</v>
      </c>
      <c r="E17" s="435"/>
      <c r="F17" s="436">
        <f>'5 Tehnološki vodi CC'!F95</f>
        <v>0</v>
      </c>
    </row>
    <row r="18" spans="2:6" s="408" customFormat="1" ht="15" x14ac:dyDescent="0.25">
      <c r="B18" s="434" t="s">
        <v>87</v>
      </c>
      <c r="C18" s="433" t="s">
        <v>88</v>
      </c>
      <c r="E18" s="435"/>
      <c r="F18" s="436">
        <f>'6 JC DN 300 '!F95</f>
        <v>0</v>
      </c>
    </row>
    <row r="19" spans="2:6" s="408" customFormat="1" x14ac:dyDescent="0.35">
      <c r="B19" s="417" t="s">
        <v>15</v>
      </c>
      <c r="C19" s="433" t="s">
        <v>89</v>
      </c>
      <c r="E19" s="435"/>
      <c r="F19" s="436">
        <f>'7 Katodna zaščita'!F30</f>
        <v>0</v>
      </c>
    </row>
    <row r="20" spans="2:6" s="408" customFormat="1" ht="15" x14ac:dyDescent="0.25">
      <c r="B20" s="432" t="s">
        <v>90</v>
      </c>
      <c r="C20" s="433" t="s">
        <v>572</v>
      </c>
      <c r="E20" s="430">
        <f>'8 Zemeljska dela'!F55</f>
        <v>0</v>
      </c>
      <c r="F20" s="431"/>
    </row>
    <row r="21" spans="2:6" s="408" customFormat="1" x14ac:dyDescent="0.35">
      <c r="B21" s="432" t="s">
        <v>91</v>
      </c>
      <c r="C21" s="433" t="s">
        <v>92</v>
      </c>
      <c r="E21" s="430">
        <f>'9 Drenaže'!F120</f>
        <v>0</v>
      </c>
      <c r="F21" s="431"/>
    </row>
    <row r="22" spans="2:6" s="408" customFormat="1" x14ac:dyDescent="0.35">
      <c r="B22" s="432" t="s">
        <v>93</v>
      </c>
      <c r="C22" s="433" t="s">
        <v>94</v>
      </c>
      <c r="E22" s="430">
        <f>'10 Tesnenje'!G75</f>
        <v>0</v>
      </c>
      <c r="F22" s="431"/>
    </row>
    <row r="23" spans="2:6" s="408" customFormat="1" ht="15" x14ac:dyDescent="0.25">
      <c r="B23" s="434" t="s">
        <v>95</v>
      </c>
      <c r="C23" s="433" t="s">
        <v>99</v>
      </c>
      <c r="E23" s="430">
        <f>'11 Preiskave NK'!F156</f>
        <v>0</v>
      </c>
      <c r="F23" s="431"/>
    </row>
    <row r="24" spans="2:6" s="408" customFormat="1" x14ac:dyDescent="0.35">
      <c r="B24" s="417" t="s">
        <v>97</v>
      </c>
      <c r="C24" s="433" t="s">
        <v>101</v>
      </c>
      <c r="E24" s="430">
        <f>'12 Zaključna dela'!F18</f>
        <v>0</v>
      </c>
      <c r="F24" s="431"/>
    </row>
    <row r="25" spans="2:6" s="408" customFormat="1" x14ac:dyDescent="0.35">
      <c r="B25" s="432" t="s">
        <v>98</v>
      </c>
      <c r="C25" s="433" t="s">
        <v>111</v>
      </c>
      <c r="E25" s="430">
        <f>'13 Varnostni načrt'!F14</f>
        <v>0</v>
      </c>
      <c r="F25" s="431"/>
    </row>
    <row r="26" spans="2:6" s="408" customFormat="1" x14ac:dyDescent="0.35">
      <c r="B26" s="434"/>
      <c r="C26" s="433"/>
      <c r="E26" s="435"/>
      <c r="F26" s="431"/>
    </row>
    <row r="27" spans="2:6" s="408" customFormat="1" x14ac:dyDescent="0.35">
      <c r="B27" s="434"/>
      <c r="C27" s="433" t="s">
        <v>102</v>
      </c>
      <c r="E27" s="430">
        <f>SUM(E13:E25)</f>
        <v>0</v>
      </c>
      <c r="F27" s="436">
        <f>SUM(F17:F19)</f>
        <v>0</v>
      </c>
    </row>
    <row r="28" spans="2:6" s="408" customFormat="1" x14ac:dyDescent="0.35">
      <c r="B28" s="434"/>
      <c r="C28" s="437" t="s">
        <v>570</v>
      </c>
      <c r="D28" s="438"/>
      <c r="E28" s="439">
        <f>E27*0.1</f>
        <v>0</v>
      </c>
      <c r="F28" s="440">
        <f>F27*0.1</f>
        <v>0</v>
      </c>
    </row>
    <row r="29" spans="2:6" s="408" customFormat="1" x14ac:dyDescent="0.35">
      <c r="B29" s="434"/>
      <c r="C29" s="441" t="s">
        <v>103</v>
      </c>
      <c r="D29" s="442"/>
      <c r="E29" s="443">
        <f>SUM(E27:E28)</f>
        <v>0</v>
      </c>
      <c r="F29" s="444">
        <f>SUM(F27:F28)</f>
        <v>0</v>
      </c>
    </row>
    <row r="30" spans="2:6" s="408" customFormat="1" x14ac:dyDescent="0.35">
      <c r="B30" s="434"/>
      <c r="C30" s="429"/>
      <c r="D30" s="445"/>
      <c r="E30" s="446"/>
      <c r="F30" s="447"/>
    </row>
    <row r="31" spans="2:6" s="408" customFormat="1" x14ac:dyDescent="0.35">
      <c r="C31" s="429" t="s">
        <v>104</v>
      </c>
      <c r="D31" s="445"/>
      <c r="E31" s="448">
        <f>E29*1.22</f>
        <v>0</v>
      </c>
      <c r="F31" s="449">
        <f>F29*1.22</f>
        <v>0</v>
      </c>
    </row>
    <row r="32" spans="2:6" s="408" customFormat="1" x14ac:dyDescent="0.35">
      <c r="B32" s="437"/>
      <c r="C32" s="429"/>
      <c r="D32" s="445"/>
      <c r="E32" s="450"/>
      <c r="F32" s="451"/>
    </row>
    <row r="33" spans="2:7" x14ac:dyDescent="0.35">
      <c r="C33" s="452"/>
      <c r="G33" s="453"/>
    </row>
    <row r="34" spans="2:7" x14ac:dyDescent="0.35">
      <c r="C34" s="454" t="s">
        <v>105</v>
      </c>
    </row>
    <row r="35" spans="2:7" x14ac:dyDescent="0.35">
      <c r="C35" s="454"/>
    </row>
    <row r="36" spans="2:7" ht="43.5" x14ac:dyDescent="0.35">
      <c r="B36" s="417">
        <v>1</v>
      </c>
      <c r="C36" s="455" t="s">
        <v>598</v>
      </c>
    </row>
    <row r="37" spans="2:7" x14ac:dyDescent="0.35">
      <c r="C37" s="455"/>
    </row>
    <row r="38" spans="2:7" x14ac:dyDescent="0.35">
      <c r="B38" s="417">
        <v>2</v>
      </c>
      <c r="C38" s="456" t="s">
        <v>106</v>
      </c>
    </row>
    <row r="39" spans="2:7" x14ac:dyDescent="0.35">
      <c r="B39" s="457"/>
      <c r="C39" s="456"/>
    </row>
    <row r="40" spans="2:7" x14ac:dyDescent="0.35">
      <c r="B40" s="417">
        <v>3</v>
      </c>
      <c r="C40" s="456" t="s">
        <v>535</v>
      </c>
    </row>
    <row r="41" spans="2:7" x14ac:dyDescent="0.35">
      <c r="B41" s="417"/>
      <c r="C41" s="458"/>
    </row>
    <row r="42" spans="2:7" s="408" customFormat="1" x14ac:dyDescent="0.35">
      <c r="B42" s="434" t="s">
        <v>107</v>
      </c>
      <c r="C42" s="429" t="s">
        <v>109</v>
      </c>
      <c r="E42" s="410"/>
      <c r="F42" s="459"/>
    </row>
    <row r="43" spans="2:7" s="408" customFormat="1" x14ac:dyDescent="0.35">
      <c r="B43" s="434"/>
      <c r="C43" s="429"/>
      <c r="E43" s="410"/>
      <c r="F43" s="459"/>
    </row>
    <row r="44" spans="2:7" s="408" customFormat="1" x14ac:dyDescent="0.35">
      <c r="B44" s="434" t="s">
        <v>108</v>
      </c>
      <c r="C44" s="429" t="s">
        <v>100</v>
      </c>
      <c r="E44" s="410"/>
      <c r="F44" s="451"/>
    </row>
    <row r="45" spans="2:7" s="408" customFormat="1" x14ac:dyDescent="0.35">
      <c r="B45" s="434"/>
      <c r="C45" s="429"/>
      <c r="E45" s="410"/>
      <c r="F45" s="459"/>
    </row>
    <row r="46" spans="2:7" s="408" customFormat="1" x14ac:dyDescent="0.35">
      <c r="B46" s="434" t="s">
        <v>110</v>
      </c>
      <c r="C46" s="429" t="s">
        <v>113</v>
      </c>
      <c r="D46" s="452"/>
      <c r="E46" s="460"/>
      <c r="F46" s="459"/>
    </row>
    <row r="47" spans="2:7" s="408" customFormat="1" x14ac:dyDescent="0.35">
      <c r="B47" s="434"/>
      <c r="C47" s="429"/>
      <c r="D47" s="452"/>
      <c r="E47" s="460"/>
      <c r="F47" s="459"/>
    </row>
    <row r="48" spans="2:7" x14ac:dyDescent="0.35">
      <c r="B48" s="434" t="s">
        <v>602</v>
      </c>
      <c r="C48" s="433" t="s">
        <v>96</v>
      </c>
    </row>
    <row r="49" spans="2:7" x14ac:dyDescent="0.35">
      <c r="B49" s="434"/>
      <c r="C49" s="433"/>
    </row>
    <row r="50" spans="2:7" s="408" customFormat="1" x14ac:dyDescent="0.35">
      <c r="B50" s="457" t="s">
        <v>112</v>
      </c>
      <c r="C50" s="429" t="s">
        <v>601</v>
      </c>
      <c r="E50" s="410"/>
      <c r="F50" s="459"/>
    </row>
    <row r="51" spans="2:7" s="408" customFormat="1" x14ac:dyDescent="0.35">
      <c r="B51" s="434"/>
      <c r="C51" s="429"/>
      <c r="E51" s="410"/>
      <c r="F51" s="459"/>
    </row>
    <row r="52" spans="2:7" s="408" customFormat="1" ht="22.5" customHeight="1" x14ac:dyDescent="0.35">
      <c r="B52" s="434"/>
      <c r="C52" s="429"/>
      <c r="E52" s="410"/>
      <c r="F52" s="459"/>
    </row>
    <row r="53" spans="2:7" s="408" customFormat="1" ht="22.5" customHeight="1" x14ac:dyDescent="0.35">
      <c r="B53" s="434"/>
      <c r="C53" s="437"/>
      <c r="E53" s="410"/>
      <c r="F53" s="459"/>
    </row>
    <row r="54" spans="2:7" s="408" customFormat="1" ht="72" customHeight="1" x14ac:dyDescent="0.35">
      <c r="B54" s="434"/>
      <c r="C54" s="429"/>
      <c r="E54" s="410"/>
      <c r="F54" s="459"/>
    </row>
    <row r="55" spans="2:7" s="408" customFormat="1" ht="32.25" customHeight="1" x14ac:dyDescent="0.35">
      <c r="B55" s="434"/>
      <c r="C55" s="429"/>
      <c r="E55" s="410"/>
      <c r="F55" s="459"/>
    </row>
    <row r="56" spans="2:7" s="408" customFormat="1" x14ac:dyDescent="0.35">
      <c r="B56" s="434"/>
      <c r="C56" s="429"/>
      <c r="E56" s="410"/>
      <c r="F56" s="459"/>
    </row>
    <row r="57" spans="2:7" s="408" customFormat="1" x14ac:dyDescent="0.35">
      <c r="B57" s="434"/>
      <c r="C57" s="461"/>
      <c r="E57" s="410"/>
      <c r="F57" s="459"/>
    </row>
    <row r="58" spans="2:7" s="408" customFormat="1" x14ac:dyDescent="0.35">
      <c r="B58" s="434"/>
      <c r="C58" s="462"/>
      <c r="E58" s="410"/>
      <c r="F58" s="459"/>
    </row>
    <row r="59" spans="2:7" s="452" customFormat="1" x14ac:dyDescent="0.35">
      <c r="B59" s="463"/>
      <c r="C59" s="464"/>
      <c r="E59" s="465"/>
      <c r="F59" s="466"/>
    </row>
    <row r="60" spans="2:7" s="408" customFormat="1" ht="12.65" customHeight="1" x14ac:dyDescent="0.35">
      <c r="B60" s="434"/>
      <c r="C60" s="462"/>
      <c r="E60" s="410"/>
      <c r="F60" s="459"/>
    </row>
    <row r="63" spans="2:7" s="425" customFormat="1" x14ac:dyDescent="0.35">
      <c r="B63" s="467"/>
      <c r="C63" s="467"/>
      <c r="D63" s="468"/>
      <c r="E63" s="469"/>
      <c r="F63" s="468"/>
      <c r="G63" s="468"/>
    </row>
    <row r="64" spans="2:7" s="408" customFormat="1" x14ac:dyDescent="0.35">
      <c r="B64" s="433"/>
      <c r="C64" s="433"/>
      <c r="D64" s="470"/>
      <c r="E64" s="410"/>
      <c r="F64" s="471"/>
    </row>
    <row r="65" spans="2:7" x14ac:dyDescent="0.35">
      <c r="B65" s="434"/>
      <c r="C65" s="426"/>
      <c r="F65" s="459"/>
      <c r="G65" s="409"/>
    </row>
    <row r="66" spans="2:7" x14ac:dyDescent="0.35">
      <c r="B66" s="434"/>
      <c r="C66" s="429"/>
      <c r="F66" s="459"/>
      <c r="G66" s="409"/>
    </row>
    <row r="67" spans="2:7" x14ac:dyDescent="0.35">
      <c r="B67" s="434"/>
      <c r="C67" s="472"/>
      <c r="F67" s="459"/>
      <c r="G67" s="409"/>
    </row>
    <row r="68" spans="2:7" x14ac:dyDescent="0.35">
      <c r="B68" s="434"/>
      <c r="C68" s="437"/>
      <c r="F68" s="459"/>
      <c r="G68" s="409"/>
    </row>
    <row r="69" spans="2:7" x14ac:dyDescent="0.35">
      <c r="B69" s="434"/>
      <c r="C69" s="429"/>
      <c r="F69" s="459"/>
      <c r="G69" s="409"/>
    </row>
    <row r="70" spans="2:7" x14ac:dyDescent="0.35">
      <c r="B70" s="434"/>
      <c r="C70" s="429"/>
      <c r="F70" s="459"/>
      <c r="G70" s="409"/>
    </row>
    <row r="71" spans="2:7" x14ac:dyDescent="0.35">
      <c r="B71" s="434"/>
      <c r="C71" s="473"/>
      <c r="F71" s="459"/>
      <c r="G71" s="409"/>
    </row>
    <row r="72" spans="2:7" x14ac:dyDescent="0.35">
      <c r="B72" s="434"/>
      <c r="C72" s="473"/>
      <c r="F72" s="459"/>
      <c r="G72" s="409"/>
    </row>
    <row r="73" spans="2:7" x14ac:dyDescent="0.35">
      <c r="B73" s="434"/>
      <c r="C73" s="473"/>
      <c r="F73" s="459"/>
      <c r="G73" s="409"/>
    </row>
    <row r="74" spans="2:7" x14ac:dyDescent="0.35">
      <c r="B74" s="434"/>
      <c r="C74" s="429"/>
      <c r="F74" s="459"/>
      <c r="G74" s="409"/>
    </row>
    <row r="75" spans="2:7" x14ac:dyDescent="0.35">
      <c r="B75" s="434"/>
      <c r="C75" s="473"/>
      <c r="F75" s="459"/>
      <c r="G75" s="409"/>
    </row>
    <row r="76" spans="2:7" x14ac:dyDescent="0.35">
      <c r="B76" s="434"/>
      <c r="C76" s="473"/>
      <c r="F76" s="459"/>
      <c r="G76" s="409"/>
    </row>
    <row r="77" spans="2:7" x14ac:dyDescent="0.35">
      <c r="B77" s="434"/>
      <c r="C77" s="473"/>
      <c r="F77" s="459"/>
      <c r="G77" s="409"/>
    </row>
    <row r="78" spans="2:7" x14ac:dyDescent="0.35">
      <c r="B78" s="434"/>
      <c r="C78" s="473"/>
      <c r="F78" s="459"/>
      <c r="G78" s="409"/>
    </row>
    <row r="79" spans="2:7" x14ac:dyDescent="0.35">
      <c r="B79" s="434"/>
      <c r="C79" s="429"/>
      <c r="F79" s="459"/>
      <c r="G79" s="409"/>
    </row>
    <row r="80" spans="2:7" x14ac:dyDescent="0.35">
      <c r="B80" s="434"/>
      <c r="C80" s="429"/>
      <c r="F80" s="459"/>
      <c r="G80" s="409"/>
    </row>
    <row r="81" spans="2:7" x14ac:dyDescent="0.35">
      <c r="B81" s="434"/>
      <c r="C81" s="473"/>
      <c r="F81" s="459"/>
      <c r="G81" s="409"/>
    </row>
    <row r="82" spans="2:7" x14ac:dyDescent="0.35">
      <c r="B82" s="434"/>
      <c r="C82" s="437"/>
      <c r="F82" s="459"/>
      <c r="G82" s="409"/>
    </row>
    <row r="83" spans="2:7" x14ac:dyDescent="0.35">
      <c r="B83" s="434"/>
      <c r="C83" s="429"/>
      <c r="F83" s="459"/>
      <c r="G83" s="409"/>
    </row>
    <row r="84" spans="2:7" x14ac:dyDescent="0.35">
      <c r="B84" s="434"/>
      <c r="C84" s="429"/>
      <c r="F84" s="459"/>
      <c r="G84" s="409"/>
    </row>
    <row r="85" spans="2:7" x14ac:dyDescent="0.35">
      <c r="B85" s="434"/>
      <c r="C85" s="429"/>
      <c r="F85" s="459"/>
      <c r="G85" s="409"/>
    </row>
    <row r="86" spans="2:7" x14ac:dyDescent="0.35">
      <c r="B86" s="434"/>
      <c r="C86" s="429"/>
      <c r="F86" s="459"/>
      <c r="G86" s="409"/>
    </row>
    <row r="87" spans="2:7" x14ac:dyDescent="0.35">
      <c r="B87" s="434"/>
      <c r="C87" s="429"/>
      <c r="F87" s="459"/>
      <c r="G87" s="409"/>
    </row>
    <row r="88" spans="2:7" x14ac:dyDescent="0.35">
      <c r="B88" s="434"/>
      <c r="C88" s="429"/>
      <c r="F88" s="459"/>
      <c r="G88" s="409"/>
    </row>
    <row r="89" spans="2:7" s="408" customFormat="1" x14ac:dyDescent="0.35">
      <c r="B89" s="474"/>
      <c r="C89" s="475"/>
      <c r="D89" s="457"/>
      <c r="E89" s="410"/>
      <c r="F89" s="457"/>
    </row>
    <row r="90" spans="2:7" x14ac:dyDescent="0.35">
      <c r="B90" s="434"/>
      <c r="C90" s="429"/>
      <c r="F90" s="476"/>
      <c r="G90" s="409"/>
    </row>
    <row r="93" spans="2:7" s="425" customFormat="1" x14ac:dyDescent="0.35">
      <c r="B93" s="467"/>
      <c r="C93" s="467"/>
      <c r="D93" s="468"/>
      <c r="E93" s="469"/>
      <c r="F93" s="468"/>
      <c r="G93" s="468"/>
    </row>
    <row r="94" spans="2:7" x14ac:dyDescent="0.35">
      <c r="B94" s="434"/>
      <c r="C94" s="477"/>
      <c r="D94" s="478"/>
      <c r="E94" s="479"/>
      <c r="F94" s="480"/>
      <c r="G94" s="478"/>
    </row>
    <row r="95" spans="2:7" s="408" customFormat="1" x14ac:dyDescent="0.35">
      <c r="B95" s="434"/>
      <c r="C95" s="472"/>
      <c r="E95" s="410"/>
      <c r="F95" s="451"/>
    </row>
    <row r="96" spans="2:7" s="408" customFormat="1" x14ac:dyDescent="0.35">
      <c r="B96" s="434"/>
      <c r="C96" s="472"/>
      <c r="E96" s="410"/>
      <c r="F96" s="451"/>
    </row>
    <row r="97" spans="2:7" s="408" customFormat="1" x14ac:dyDescent="0.35">
      <c r="B97" s="434"/>
      <c r="C97" s="437"/>
      <c r="E97" s="410"/>
      <c r="F97" s="451"/>
    </row>
    <row r="98" spans="2:7" s="408" customFormat="1" x14ac:dyDescent="0.35">
      <c r="B98" s="434"/>
      <c r="C98" s="472"/>
      <c r="E98" s="410"/>
      <c r="F98" s="451"/>
    </row>
    <row r="99" spans="2:7" s="408" customFormat="1" ht="64.5" customHeight="1" x14ac:dyDescent="0.35">
      <c r="B99" s="434"/>
      <c r="C99" s="437"/>
      <c r="E99" s="410"/>
      <c r="F99" s="451"/>
    </row>
    <row r="100" spans="2:7" s="408" customFormat="1" x14ac:dyDescent="0.35">
      <c r="B100" s="434"/>
      <c r="C100" s="472"/>
      <c r="E100" s="410"/>
      <c r="F100" s="451"/>
    </row>
    <row r="101" spans="2:7" s="408" customFormat="1" x14ac:dyDescent="0.35">
      <c r="B101" s="434"/>
      <c r="C101" s="437"/>
      <c r="E101" s="410"/>
      <c r="F101" s="451"/>
    </row>
    <row r="102" spans="2:7" s="408" customFormat="1" ht="12.75" customHeight="1" x14ac:dyDescent="0.35">
      <c r="B102" s="434"/>
      <c r="C102" s="429"/>
      <c r="E102" s="410"/>
      <c r="F102" s="451"/>
    </row>
    <row r="103" spans="2:7" s="408" customFormat="1" x14ac:dyDescent="0.35">
      <c r="B103" s="434"/>
      <c r="C103" s="481"/>
      <c r="E103" s="410"/>
      <c r="F103" s="451"/>
    </row>
    <row r="104" spans="2:7" ht="13.15" customHeight="1" x14ac:dyDescent="0.35">
      <c r="B104" s="432"/>
      <c r="C104" s="426"/>
      <c r="F104" s="459"/>
      <c r="G104" s="409"/>
    </row>
    <row r="107" spans="2:7" s="425" customFormat="1" x14ac:dyDescent="0.35">
      <c r="B107" s="467"/>
      <c r="C107" s="467"/>
      <c r="D107" s="468"/>
      <c r="E107" s="469"/>
      <c r="F107" s="468"/>
      <c r="G107" s="468"/>
    </row>
    <row r="108" spans="2:7" x14ac:dyDescent="0.35">
      <c r="B108" s="482"/>
      <c r="C108" s="483"/>
      <c r="D108" s="484"/>
      <c r="E108" s="485"/>
      <c r="F108" s="486"/>
      <c r="G108" s="409"/>
    </row>
    <row r="109" spans="2:7" x14ac:dyDescent="0.35">
      <c r="B109" s="482"/>
      <c r="C109" s="483"/>
      <c r="D109" s="483"/>
      <c r="E109" s="487"/>
      <c r="F109" s="486"/>
      <c r="G109" s="409"/>
    </row>
    <row r="110" spans="2:7" x14ac:dyDescent="0.35">
      <c r="B110" s="482"/>
      <c r="C110" s="483"/>
      <c r="D110" s="484"/>
      <c r="E110" s="488"/>
      <c r="F110" s="486"/>
      <c r="G110" s="409"/>
    </row>
    <row r="111" spans="2:7" x14ac:dyDescent="0.35">
      <c r="B111" s="482"/>
      <c r="C111" s="483"/>
      <c r="D111" s="483"/>
      <c r="E111" s="487"/>
      <c r="F111" s="486"/>
      <c r="G111" s="409"/>
    </row>
    <row r="112" spans="2:7" x14ac:dyDescent="0.35">
      <c r="B112" s="482"/>
      <c r="C112" s="483"/>
      <c r="D112" s="484"/>
      <c r="E112" s="488"/>
      <c r="F112" s="486"/>
      <c r="G112" s="409"/>
    </row>
    <row r="113" spans="2:7" x14ac:dyDescent="0.35">
      <c r="B113" s="482"/>
      <c r="C113" s="483"/>
      <c r="D113" s="483"/>
      <c r="E113" s="487"/>
      <c r="F113" s="486"/>
      <c r="G113" s="409"/>
    </row>
    <row r="114" spans="2:7" x14ac:dyDescent="0.35">
      <c r="B114" s="482"/>
      <c r="C114" s="483"/>
      <c r="D114" s="483"/>
      <c r="E114" s="485"/>
      <c r="F114" s="486"/>
      <c r="G114" s="409"/>
    </row>
    <row r="115" spans="2:7" x14ac:dyDescent="0.35">
      <c r="B115" s="482"/>
      <c r="C115" s="483"/>
      <c r="D115" s="484"/>
      <c r="E115" s="485"/>
      <c r="F115" s="486"/>
      <c r="G115" s="409"/>
    </row>
    <row r="116" spans="2:7" x14ac:dyDescent="0.35">
      <c r="B116" s="482"/>
      <c r="C116" s="483"/>
      <c r="D116" s="484"/>
      <c r="E116" s="485"/>
      <c r="F116" s="486"/>
      <c r="G116" s="409"/>
    </row>
    <row r="117" spans="2:7" x14ac:dyDescent="0.35">
      <c r="B117" s="482"/>
      <c r="C117" s="483"/>
      <c r="D117" s="484"/>
      <c r="E117" s="485"/>
      <c r="F117" s="486"/>
      <c r="G117" s="409"/>
    </row>
    <row r="120" spans="2:7" s="425" customFormat="1" x14ac:dyDescent="0.35">
      <c r="B120" s="467"/>
      <c r="C120" s="467"/>
      <c r="D120" s="468"/>
      <c r="E120" s="469"/>
      <c r="F120" s="468"/>
      <c r="G120" s="468"/>
    </row>
    <row r="121" spans="2:7" x14ac:dyDescent="0.35">
      <c r="B121" s="434"/>
      <c r="C121" s="489"/>
      <c r="D121" s="484"/>
      <c r="E121" s="485"/>
      <c r="F121" s="486"/>
      <c r="G121" s="409"/>
    </row>
    <row r="122" spans="2:7" x14ac:dyDescent="0.35">
      <c r="B122" s="482"/>
      <c r="C122" s="483"/>
      <c r="D122" s="484"/>
      <c r="E122" s="485"/>
      <c r="F122" s="486"/>
      <c r="G122" s="409"/>
    </row>
    <row r="123" spans="2:7" x14ac:dyDescent="0.35">
      <c r="B123" s="482"/>
      <c r="C123" s="483"/>
      <c r="D123" s="490"/>
      <c r="E123" s="491"/>
      <c r="F123" s="486"/>
      <c r="G123" s="409"/>
    </row>
    <row r="124" spans="2:7" x14ac:dyDescent="0.35">
      <c r="B124" s="482"/>
      <c r="C124" s="483"/>
      <c r="D124" s="490"/>
      <c r="E124" s="491"/>
      <c r="F124" s="492"/>
      <c r="G124" s="409"/>
    </row>
    <row r="125" spans="2:7" x14ac:dyDescent="0.35">
      <c r="B125" s="482"/>
      <c r="C125" s="483"/>
      <c r="D125" s="490"/>
      <c r="E125" s="491"/>
      <c r="F125" s="486"/>
      <c r="G125" s="409"/>
    </row>
    <row r="126" spans="2:7" x14ac:dyDescent="0.35">
      <c r="B126" s="482"/>
      <c r="C126" s="483"/>
      <c r="D126" s="490"/>
      <c r="E126" s="491"/>
      <c r="F126" s="492"/>
      <c r="G126" s="409"/>
    </row>
    <row r="127" spans="2:7" x14ac:dyDescent="0.35">
      <c r="B127" s="482"/>
      <c r="C127" s="483"/>
      <c r="D127" s="490"/>
      <c r="E127" s="491"/>
      <c r="F127" s="486"/>
      <c r="G127" s="409"/>
    </row>
    <row r="128" spans="2:7" x14ac:dyDescent="0.35">
      <c r="B128" s="482"/>
      <c r="C128" s="483"/>
      <c r="D128" s="490"/>
      <c r="E128" s="491"/>
      <c r="F128" s="492"/>
      <c r="G128" s="409"/>
    </row>
    <row r="129" spans="2:7" x14ac:dyDescent="0.35">
      <c r="B129" s="482"/>
      <c r="C129" s="483"/>
      <c r="D129" s="490"/>
      <c r="E129" s="491"/>
      <c r="F129" s="486"/>
      <c r="G129" s="409"/>
    </row>
    <row r="130" spans="2:7" x14ac:dyDescent="0.35">
      <c r="B130" s="482"/>
      <c r="C130" s="483"/>
      <c r="D130" s="490"/>
      <c r="E130" s="491"/>
      <c r="G130" s="409"/>
    </row>
    <row r="131" spans="2:7" x14ac:dyDescent="0.35">
      <c r="B131" s="482"/>
      <c r="C131" s="483"/>
      <c r="D131" s="490"/>
      <c r="E131" s="493"/>
      <c r="F131" s="486"/>
      <c r="G131" s="409"/>
    </row>
    <row r="132" spans="2:7" x14ac:dyDescent="0.35">
      <c r="B132" s="482"/>
      <c r="C132" s="483"/>
      <c r="D132" s="490"/>
      <c r="E132" s="493"/>
      <c r="G132" s="409"/>
    </row>
    <row r="133" spans="2:7" x14ac:dyDescent="0.35">
      <c r="B133" s="482"/>
      <c r="C133" s="483"/>
      <c r="D133" s="490"/>
      <c r="E133" s="493"/>
      <c r="F133" s="486"/>
      <c r="G133" s="409"/>
    </row>
    <row r="134" spans="2:7" x14ac:dyDescent="0.35">
      <c r="B134" s="482"/>
      <c r="C134" s="483"/>
      <c r="D134" s="490"/>
      <c r="E134" s="491"/>
      <c r="G134" s="409"/>
    </row>
    <row r="135" spans="2:7" x14ac:dyDescent="0.35">
      <c r="B135" s="482"/>
      <c r="C135" s="483"/>
      <c r="D135" s="490"/>
      <c r="E135" s="491"/>
      <c r="F135" s="486"/>
      <c r="G135" s="409"/>
    </row>
    <row r="136" spans="2:7" x14ac:dyDescent="0.35">
      <c r="B136" s="482"/>
      <c r="C136" s="483"/>
      <c r="D136" s="490"/>
      <c r="E136" s="491"/>
      <c r="G136" s="409"/>
    </row>
    <row r="137" spans="2:7" x14ac:dyDescent="0.35">
      <c r="B137" s="482"/>
      <c r="C137" s="472"/>
      <c r="D137" s="490"/>
      <c r="E137" s="491"/>
      <c r="F137" s="486"/>
      <c r="G137" s="409"/>
    </row>
    <row r="138" spans="2:7" x14ac:dyDescent="0.35">
      <c r="B138" s="482"/>
      <c r="C138" s="483"/>
      <c r="D138" s="490"/>
      <c r="E138" s="491"/>
      <c r="G138" s="409"/>
    </row>
    <row r="139" spans="2:7" x14ac:dyDescent="0.35">
      <c r="B139" s="482"/>
      <c r="C139" s="494"/>
      <c r="D139" s="490"/>
      <c r="E139" s="491"/>
      <c r="F139" s="486"/>
      <c r="G139" s="409"/>
    </row>
    <row r="140" spans="2:7" x14ac:dyDescent="0.35">
      <c r="B140" s="482"/>
      <c r="C140" s="483"/>
      <c r="D140" s="490"/>
      <c r="E140" s="491"/>
      <c r="G140" s="409"/>
    </row>
    <row r="141" spans="2:7" x14ac:dyDescent="0.35">
      <c r="B141" s="482"/>
      <c r="C141" s="494"/>
      <c r="D141" s="490"/>
      <c r="E141" s="491"/>
      <c r="F141" s="486"/>
      <c r="G141" s="409"/>
    </row>
    <row r="142" spans="2:7" x14ac:dyDescent="0.35">
      <c r="B142" s="482"/>
      <c r="C142" s="483"/>
      <c r="D142" s="490"/>
      <c r="E142" s="491"/>
      <c r="G142" s="409"/>
    </row>
    <row r="143" spans="2:7" x14ac:dyDescent="0.35">
      <c r="B143" s="482"/>
      <c r="C143" s="495"/>
      <c r="D143" s="490"/>
      <c r="E143" s="491"/>
      <c r="F143" s="486"/>
      <c r="G143" s="409"/>
    </row>
    <row r="144" spans="2:7" x14ac:dyDescent="0.35">
      <c r="B144" s="482"/>
      <c r="C144" s="483"/>
      <c r="D144" s="484"/>
      <c r="E144" s="485"/>
      <c r="F144" s="486"/>
      <c r="G144" s="409"/>
    </row>
    <row r="145" spans="2:7" x14ac:dyDescent="0.35">
      <c r="B145" s="482"/>
      <c r="C145" s="483"/>
      <c r="D145" s="484"/>
      <c r="E145" s="485"/>
      <c r="F145" s="486"/>
      <c r="G145" s="409"/>
    </row>
    <row r="146" spans="2:7" x14ac:dyDescent="0.35">
      <c r="B146" s="482"/>
      <c r="C146" s="483"/>
      <c r="D146" s="484"/>
      <c r="E146" s="485"/>
      <c r="F146" s="486"/>
      <c r="G146" s="409"/>
    </row>
    <row r="149" spans="2:7" s="425" customFormat="1" x14ac:dyDescent="0.35">
      <c r="B149" s="496"/>
      <c r="C149" s="496"/>
      <c r="D149" s="497"/>
      <c r="E149" s="498"/>
      <c r="F149" s="497"/>
      <c r="G149" s="497"/>
    </row>
    <row r="150" spans="2:7" x14ac:dyDescent="0.35">
      <c r="B150" s="482"/>
      <c r="C150" s="429"/>
      <c r="D150" s="499"/>
      <c r="E150" s="500"/>
      <c r="F150" s="486"/>
      <c r="G150" s="409"/>
    </row>
    <row r="151" spans="2:7" x14ac:dyDescent="0.35">
      <c r="B151" s="482"/>
      <c r="C151" s="483"/>
      <c r="D151" s="499"/>
      <c r="E151" s="500"/>
      <c r="F151" s="486"/>
      <c r="G151" s="409"/>
    </row>
    <row r="152" spans="2:7" x14ac:dyDescent="0.35">
      <c r="B152" s="482"/>
      <c r="C152" s="483"/>
      <c r="D152" s="499"/>
      <c r="E152" s="500"/>
      <c r="F152" s="486"/>
      <c r="G152" s="409"/>
    </row>
    <row r="153" spans="2:7" x14ac:dyDescent="0.35">
      <c r="B153" s="482"/>
      <c r="C153" s="483"/>
      <c r="D153" s="499"/>
      <c r="F153" s="459"/>
      <c r="G153" s="409"/>
    </row>
    <row r="154" spans="2:7" x14ac:dyDescent="0.35">
      <c r="B154" s="482"/>
      <c r="C154" s="501"/>
      <c r="D154" s="499"/>
      <c r="E154" s="500"/>
      <c r="F154" s="486"/>
      <c r="G154" s="409"/>
    </row>
    <row r="155" spans="2:7" x14ac:dyDescent="0.35">
      <c r="B155" s="482"/>
      <c r="C155" s="501"/>
      <c r="D155" s="499"/>
      <c r="E155" s="500"/>
      <c r="F155" s="486"/>
      <c r="G155" s="409"/>
    </row>
    <row r="156" spans="2:7" x14ac:dyDescent="0.35">
      <c r="B156" s="482"/>
      <c r="C156" s="483"/>
      <c r="D156" s="499"/>
      <c r="E156" s="500"/>
      <c r="F156" s="486"/>
      <c r="G156" s="409"/>
    </row>
    <row r="157" spans="2:7" x14ac:dyDescent="0.35">
      <c r="B157" s="482"/>
      <c r="C157" s="483"/>
      <c r="D157" s="499"/>
      <c r="E157" s="500"/>
      <c r="F157" s="486"/>
      <c r="G157" s="409"/>
    </row>
    <row r="158" spans="2:7" x14ac:dyDescent="0.35">
      <c r="B158" s="482"/>
      <c r="C158" s="483"/>
      <c r="D158" s="499"/>
      <c r="E158" s="500"/>
      <c r="F158" s="486"/>
      <c r="G158" s="409"/>
    </row>
    <row r="159" spans="2:7" x14ac:dyDescent="0.35">
      <c r="B159" s="482"/>
      <c r="C159" s="483"/>
      <c r="D159" s="499"/>
      <c r="E159" s="500"/>
      <c r="F159" s="486"/>
      <c r="G159" s="409"/>
    </row>
    <row r="163" spans="2:7" x14ac:dyDescent="0.35">
      <c r="B163" s="482"/>
      <c r="C163" s="489"/>
      <c r="D163" s="499"/>
      <c r="E163" s="500"/>
      <c r="F163" s="486"/>
      <c r="G163" s="409"/>
    </row>
    <row r="164" spans="2:7" x14ac:dyDescent="0.35">
      <c r="B164" s="482"/>
      <c r="C164" s="483"/>
      <c r="D164" s="499"/>
      <c r="E164" s="500"/>
      <c r="F164" s="486"/>
      <c r="G164" s="409"/>
    </row>
    <row r="165" spans="2:7" x14ac:dyDescent="0.35">
      <c r="B165" s="482"/>
      <c r="C165" s="483"/>
      <c r="F165" s="459"/>
      <c r="G165" s="409"/>
    </row>
    <row r="166" spans="2:7" x14ac:dyDescent="0.35">
      <c r="B166" s="482"/>
      <c r="C166" s="502"/>
      <c r="D166" s="490"/>
      <c r="E166" s="500"/>
      <c r="F166" s="486"/>
      <c r="G166" s="409"/>
    </row>
    <row r="167" spans="2:7" x14ac:dyDescent="0.35">
      <c r="B167" s="482"/>
      <c r="C167" s="483"/>
      <c r="D167" s="499"/>
      <c r="E167" s="500"/>
      <c r="F167" s="486"/>
      <c r="G167" s="409"/>
    </row>
    <row r="168" spans="2:7" x14ac:dyDescent="0.35">
      <c r="B168" s="482"/>
      <c r="C168" s="483"/>
      <c r="D168" s="490"/>
      <c r="E168" s="500"/>
      <c r="F168" s="486"/>
      <c r="G168" s="409"/>
    </row>
    <row r="169" spans="2:7" x14ac:dyDescent="0.35">
      <c r="B169" s="482"/>
      <c r="C169" s="437"/>
      <c r="D169" s="499"/>
      <c r="E169" s="500"/>
      <c r="F169" s="486"/>
      <c r="G169" s="409"/>
    </row>
    <row r="170" spans="2:7" x14ac:dyDescent="0.35">
      <c r="B170" s="482"/>
      <c r="C170" s="490"/>
      <c r="D170" s="490"/>
      <c r="E170" s="500"/>
      <c r="F170" s="486"/>
      <c r="G170" s="409"/>
    </row>
    <row r="171" spans="2:7" x14ac:dyDescent="0.35">
      <c r="B171" s="482"/>
      <c r="C171" s="437"/>
      <c r="D171" s="499"/>
      <c r="E171" s="500"/>
      <c r="F171" s="486"/>
      <c r="G171" s="409"/>
    </row>
    <row r="172" spans="2:7" x14ac:dyDescent="0.35">
      <c r="B172" s="482"/>
      <c r="C172" s="490"/>
      <c r="D172" s="490"/>
      <c r="E172" s="500"/>
      <c r="F172" s="486"/>
      <c r="G172" s="409"/>
    </row>
    <row r="173" spans="2:7" x14ac:dyDescent="0.35">
      <c r="B173" s="482"/>
      <c r="C173" s="437"/>
      <c r="D173" s="499"/>
      <c r="E173" s="500"/>
      <c r="F173" s="486"/>
      <c r="G173" s="409"/>
    </row>
    <row r="174" spans="2:7" x14ac:dyDescent="0.35">
      <c r="B174" s="482"/>
      <c r="C174" s="490"/>
      <c r="D174" s="490"/>
      <c r="E174" s="500"/>
      <c r="F174" s="486"/>
      <c r="G174" s="409"/>
    </row>
    <row r="175" spans="2:7" x14ac:dyDescent="0.35">
      <c r="B175" s="482"/>
      <c r="C175" s="490"/>
      <c r="D175" s="490"/>
      <c r="E175" s="500"/>
      <c r="F175" s="486"/>
      <c r="G175" s="409"/>
    </row>
    <row r="176" spans="2:7" x14ac:dyDescent="0.35">
      <c r="B176" s="482"/>
      <c r="C176" s="490"/>
      <c r="D176" s="490"/>
      <c r="E176" s="500"/>
      <c r="F176" s="486"/>
      <c r="G176" s="409"/>
    </row>
    <row r="177" spans="2:7" x14ac:dyDescent="0.35">
      <c r="B177" s="482"/>
      <c r="C177" s="490"/>
      <c r="D177" s="490"/>
      <c r="E177" s="500"/>
      <c r="F177" s="486"/>
      <c r="G177" s="409"/>
    </row>
    <row r="178" spans="2:7" x14ac:dyDescent="0.35">
      <c r="B178" s="482"/>
      <c r="C178" s="490"/>
      <c r="D178" s="490"/>
      <c r="E178" s="500"/>
      <c r="F178" s="486"/>
      <c r="G178" s="409"/>
    </row>
    <row r="179" spans="2:7" x14ac:dyDescent="0.35">
      <c r="B179" s="482"/>
      <c r="C179" s="437"/>
      <c r="D179" s="499"/>
      <c r="E179" s="500"/>
      <c r="F179" s="486"/>
      <c r="G179" s="409"/>
    </row>
    <row r="180" spans="2:7" x14ac:dyDescent="0.35">
      <c r="B180" s="482"/>
      <c r="C180" s="483"/>
      <c r="D180" s="490"/>
      <c r="E180" s="500"/>
      <c r="F180" s="486"/>
      <c r="G180" s="409"/>
    </row>
    <row r="181" spans="2:7" x14ac:dyDescent="0.35">
      <c r="B181" s="482"/>
      <c r="C181" s="483"/>
      <c r="D181" s="490"/>
      <c r="E181" s="500"/>
      <c r="F181" s="486"/>
      <c r="G181" s="409"/>
    </row>
    <row r="182" spans="2:7" x14ac:dyDescent="0.35">
      <c r="B182" s="482"/>
      <c r="C182" s="483"/>
      <c r="D182" s="490"/>
      <c r="E182" s="500"/>
      <c r="F182" s="486"/>
      <c r="G182" s="409"/>
    </row>
    <row r="183" spans="2:7" x14ac:dyDescent="0.35">
      <c r="B183" s="482"/>
      <c r="C183" s="483"/>
      <c r="D183" s="490"/>
      <c r="E183" s="500"/>
      <c r="F183" s="486"/>
      <c r="G183" s="409"/>
    </row>
    <row r="184" spans="2:7" x14ac:dyDescent="0.35">
      <c r="B184" s="482"/>
      <c r="C184" s="483"/>
      <c r="D184" s="490"/>
      <c r="E184" s="500"/>
      <c r="F184" s="486"/>
      <c r="G184" s="409"/>
    </row>
    <row r="185" spans="2:7" x14ac:dyDescent="0.35">
      <c r="B185" s="482"/>
      <c r="C185" s="483"/>
      <c r="D185" s="490"/>
      <c r="E185" s="500"/>
      <c r="F185" s="486"/>
      <c r="G185" s="409"/>
    </row>
    <row r="186" spans="2:7" x14ac:dyDescent="0.35">
      <c r="B186" s="434"/>
      <c r="C186" s="472"/>
      <c r="F186" s="459"/>
      <c r="G186" s="409"/>
    </row>
    <row r="187" spans="2:7" x14ac:dyDescent="0.35">
      <c r="B187" s="434"/>
      <c r="C187" s="472"/>
      <c r="F187" s="459"/>
      <c r="G187" s="409"/>
    </row>
    <row r="188" spans="2:7" x14ac:dyDescent="0.35">
      <c r="B188" s="434"/>
      <c r="C188" s="437"/>
      <c r="F188" s="459"/>
      <c r="G188" s="409"/>
    </row>
    <row r="189" spans="2:7" x14ac:dyDescent="0.35">
      <c r="B189" s="434"/>
      <c r="C189" s="437"/>
      <c r="F189" s="459"/>
      <c r="G189" s="409"/>
    </row>
    <row r="190" spans="2:7" x14ac:dyDescent="0.35">
      <c r="B190" s="434"/>
      <c r="C190" s="472"/>
      <c r="F190" s="459"/>
      <c r="G190" s="409"/>
    </row>
    <row r="191" spans="2:7" x14ac:dyDescent="0.35">
      <c r="B191" s="434"/>
      <c r="C191" s="472"/>
      <c r="F191" s="459"/>
      <c r="G191" s="409"/>
    </row>
    <row r="192" spans="2:7" x14ac:dyDescent="0.35">
      <c r="B192" s="434"/>
      <c r="C192" s="437"/>
      <c r="F192" s="459"/>
      <c r="G192" s="409"/>
    </row>
    <row r="193" spans="2:7" x14ac:dyDescent="0.35">
      <c r="B193" s="482"/>
      <c r="C193" s="483"/>
      <c r="D193" s="499"/>
      <c r="E193" s="500"/>
      <c r="F193" s="486"/>
      <c r="G193" s="409"/>
    </row>
    <row r="196" spans="2:7" s="425" customFormat="1" x14ac:dyDescent="0.35">
      <c r="B196" s="496"/>
      <c r="C196" s="496"/>
      <c r="D196" s="497"/>
      <c r="E196" s="498"/>
      <c r="F196" s="497"/>
      <c r="G196" s="497"/>
    </row>
    <row r="197" spans="2:7" s="408" customFormat="1" x14ac:dyDescent="0.35">
      <c r="B197" s="434"/>
      <c r="C197" s="429"/>
      <c r="E197" s="410"/>
      <c r="F197" s="459"/>
    </row>
    <row r="198" spans="2:7" x14ac:dyDescent="0.35">
      <c r="B198" s="434"/>
      <c r="C198" s="429"/>
      <c r="F198" s="459"/>
      <c r="G198" s="409"/>
    </row>
    <row r="199" spans="2:7" x14ac:dyDescent="0.35">
      <c r="B199" s="434"/>
      <c r="C199" s="429"/>
      <c r="F199" s="459"/>
      <c r="G199" s="409"/>
    </row>
    <row r="200" spans="2:7" x14ac:dyDescent="0.35">
      <c r="B200" s="434"/>
      <c r="C200" s="429"/>
      <c r="F200" s="459"/>
      <c r="G200" s="409"/>
    </row>
    <row r="201" spans="2:7" x14ac:dyDescent="0.35">
      <c r="B201" s="434"/>
      <c r="C201" s="429"/>
      <c r="F201" s="459"/>
      <c r="G201" s="409"/>
    </row>
    <row r="202" spans="2:7" x14ac:dyDescent="0.35">
      <c r="B202" s="434"/>
      <c r="C202" s="429"/>
      <c r="F202" s="459"/>
      <c r="G202" s="409"/>
    </row>
    <row r="203" spans="2:7" x14ac:dyDescent="0.35">
      <c r="B203" s="434"/>
      <c r="C203" s="429"/>
      <c r="F203" s="459"/>
      <c r="G203" s="409"/>
    </row>
    <row r="204" spans="2:7" x14ac:dyDescent="0.35">
      <c r="B204" s="434"/>
      <c r="C204" s="429"/>
      <c r="F204" s="459"/>
      <c r="G204" s="409"/>
    </row>
    <row r="205" spans="2:7" s="452" customFormat="1" x14ac:dyDescent="0.35">
      <c r="B205" s="463"/>
      <c r="C205" s="503"/>
      <c r="E205" s="465"/>
      <c r="F205" s="466"/>
    </row>
    <row r="206" spans="2:7" s="452" customFormat="1" x14ac:dyDescent="0.35">
      <c r="B206" s="463"/>
      <c r="C206" s="503"/>
      <c r="E206" s="465"/>
      <c r="F206" s="466"/>
    </row>
    <row r="207" spans="2:7" s="452" customFormat="1" x14ac:dyDescent="0.35">
      <c r="B207" s="463"/>
      <c r="C207" s="503"/>
      <c r="E207" s="465"/>
      <c r="F207" s="466"/>
    </row>
    <row r="208" spans="2:7" s="452" customFormat="1" x14ac:dyDescent="0.35">
      <c r="B208" s="463"/>
      <c r="C208" s="503"/>
      <c r="E208" s="465"/>
      <c r="F208" s="466"/>
    </row>
    <row r="209" spans="2:7" s="452" customFormat="1" x14ac:dyDescent="0.35">
      <c r="B209" s="463"/>
      <c r="C209" s="503"/>
      <c r="E209" s="465"/>
      <c r="F209" s="466"/>
    </row>
    <row r="210" spans="2:7" x14ac:dyDescent="0.35">
      <c r="B210" s="434"/>
      <c r="C210" s="429"/>
      <c r="F210" s="459"/>
      <c r="G210" s="409"/>
    </row>
    <row r="211" spans="2:7" ht="54.75" customHeight="1" x14ac:dyDescent="0.35">
      <c r="B211" s="434"/>
      <c r="C211" s="429"/>
      <c r="D211" s="492"/>
      <c r="F211" s="459"/>
      <c r="G211" s="409"/>
    </row>
    <row r="212" spans="2:7" x14ac:dyDescent="0.35">
      <c r="B212" s="434"/>
      <c r="C212" s="429"/>
      <c r="D212" s="492"/>
      <c r="F212" s="459"/>
      <c r="G212" s="409"/>
    </row>
    <row r="213" spans="2:7" x14ac:dyDescent="0.35">
      <c r="B213" s="434"/>
      <c r="C213" s="429"/>
      <c r="D213" s="492"/>
      <c r="F213" s="459"/>
      <c r="G213" s="409"/>
    </row>
    <row r="214" spans="2:7" x14ac:dyDescent="0.35">
      <c r="B214" s="434"/>
      <c r="C214" s="429"/>
      <c r="D214" s="492"/>
      <c r="F214" s="459"/>
      <c r="G214" s="409"/>
    </row>
    <row r="215" spans="2:7" x14ac:dyDescent="0.35">
      <c r="B215" s="434"/>
      <c r="C215" s="504"/>
      <c r="D215" s="505"/>
      <c r="E215" s="506"/>
      <c r="F215" s="476"/>
      <c r="G215" s="409"/>
    </row>
    <row r="216" spans="2:7" s="408" customFormat="1" x14ac:dyDescent="0.35">
      <c r="B216" s="417"/>
      <c r="D216" s="507"/>
      <c r="E216" s="428"/>
    </row>
    <row r="217" spans="2:7" s="408" customFormat="1" x14ac:dyDescent="0.35">
      <c r="B217" s="417"/>
      <c r="D217" s="507"/>
      <c r="E217" s="428"/>
    </row>
  </sheetData>
  <sheetProtection algorithmName="SHA-512" hashValue="YVUz8mBpvK78Bkuf7e2LjiHH2N9qldR6fkfhBLIqXsChpyfSbRNj0el4pBalyjz08QtNkRNVCoK7Rhp9POGzbg==" saltValue="TBQufIKcl7M+I9JrSGdFyQ==" spinCount="100000" sheet="1" selectLockedCells="1"/>
  <mergeCells count="1">
    <mergeCell ref="B7:G7"/>
  </mergeCells>
  <phoneticPr fontId="4" type="noConversion"/>
  <pageMargins left="0.70866141732283472" right="0.70866141732283472" top="0.74803149606299213" bottom="0.74803149606299213" header="0.31496062992125984" footer="0.31496062992125984"/>
  <pageSetup paperSize="9" scale="73" fitToHeight="0" orientation="portrait" r:id="rId1"/>
  <headerFooter differentFirst="1">
    <oddFooter>&amp;C&amp;P od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120"/>
  <sheetViews>
    <sheetView zoomScale="130" zoomScaleNormal="130" zoomScaleSheetLayoutView="100" workbookViewId="0">
      <selection activeCell="E19" sqref="E19"/>
    </sheetView>
  </sheetViews>
  <sheetFormatPr defaultColWidth="9.1796875" defaultRowHeight="13" x14ac:dyDescent="0.3"/>
  <cols>
    <col min="1" max="1" width="6.7265625" style="76" customWidth="1"/>
    <col min="2" max="2" width="40.7265625" style="75" customWidth="1"/>
    <col min="3" max="3" width="8.7265625" style="61" customWidth="1"/>
    <col min="4" max="4" width="9.7265625" style="249" customWidth="1"/>
    <col min="5" max="5" width="15" style="273" customWidth="1"/>
    <col min="6" max="6" width="15" style="274" customWidth="1"/>
    <col min="7" max="7" width="28.7265625" style="247" customWidth="1"/>
    <col min="8" max="16384" width="9.1796875" style="74"/>
  </cols>
  <sheetData>
    <row r="5" spans="1:7" ht="13.5" thickBot="1" x14ac:dyDescent="0.35">
      <c r="A5" s="78"/>
      <c r="B5" s="21"/>
      <c r="C5" s="243" t="s">
        <v>0</v>
      </c>
      <c r="D5" s="244"/>
      <c r="E5" s="290"/>
    </row>
    <row r="7" spans="1:7" ht="15" x14ac:dyDescent="0.25">
      <c r="A7" s="532" t="s">
        <v>1</v>
      </c>
      <c r="B7" s="532"/>
      <c r="C7" s="532"/>
      <c r="D7" s="532"/>
      <c r="E7" s="532"/>
    </row>
    <row r="8" spans="1:7" ht="12.75" x14ac:dyDescent="0.2">
      <c r="G8" s="250"/>
    </row>
    <row r="9" spans="1:7" ht="15.5" x14ac:dyDescent="0.35">
      <c r="A9" s="80"/>
      <c r="B9" s="106" t="s">
        <v>366</v>
      </c>
      <c r="E9" s="251"/>
    </row>
    <row r="11" spans="1:7" s="26" customFormat="1" ht="26" x14ac:dyDescent="0.35">
      <c r="A11" s="10" t="s">
        <v>3</v>
      </c>
      <c r="B11" s="10" t="s">
        <v>4</v>
      </c>
      <c r="C11" s="11" t="s">
        <v>5</v>
      </c>
      <c r="D11" s="109" t="s">
        <v>6</v>
      </c>
      <c r="E11" s="12" t="s">
        <v>7</v>
      </c>
      <c r="F11" s="110" t="s">
        <v>8</v>
      </c>
      <c r="G11" s="252"/>
    </row>
    <row r="12" spans="1:7" s="26" customFormat="1" ht="12.75" x14ac:dyDescent="0.25">
      <c r="A12" s="14"/>
      <c r="B12" s="14"/>
      <c r="C12" s="15"/>
      <c r="D12" s="139"/>
      <c r="E12" s="16"/>
      <c r="F12" s="140"/>
      <c r="G12" s="252"/>
    </row>
    <row r="13" spans="1:7" s="26" customFormat="1" ht="36" x14ac:dyDescent="0.35">
      <c r="A13" s="14"/>
      <c r="B13" s="188" t="s">
        <v>592</v>
      </c>
      <c r="C13" s="15"/>
      <c r="D13" s="139"/>
      <c r="E13" s="16"/>
      <c r="F13" s="140"/>
      <c r="G13" s="252"/>
    </row>
    <row r="15" spans="1:7" ht="12.75" x14ac:dyDescent="0.2">
      <c r="A15" s="80" t="s">
        <v>243</v>
      </c>
    </row>
    <row r="17" spans="1:12" ht="39" x14ac:dyDescent="0.3">
      <c r="A17" s="76">
        <v>1</v>
      </c>
      <c r="B17" s="177" t="s">
        <v>125</v>
      </c>
      <c r="C17" s="35" t="s">
        <v>49</v>
      </c>
      <c r="D17" s="249">
        <v>7</v>
      </c>
      <c r="E17" s="289"/>
      <c r="F17" s="274">
        <f>D17*E17</f>
        <v>0</v>
      </c>
    </row>
    <row r="18" spans="1:12" x14ac:dyDescent="0.3">
      <c r="B18" s="177"/>
      <c r="C18" s="35"/>
    </row>
    <row r="19" spans="1:12" s="161" customFormat="1" ht="26" x14ac:dyDescent="0.3">
      <c r="A19" s="176" t="s">
        <v>124</v>
      </c>
      <c r="B19" s="177" t="s">
        <v>128</v>
      </c>
      <c r="C19" s="161" t="s">
        <v>126</v>
      </c>
      <c r="D19" s="254">
        <v>3</v>
      </c>
      <c r="E19" s="381"/>
      <c r="F19" s="180">
        <f>D19*E19</f>
        <v>0</v>
      </c>
    </row>
    <row r="20" spans="1:12" x14ac:dyDescent="0.3">
      <c r="B20" s="255"/>
    </row>
    <row r="21" spans="1:12" x14ac:dyDescent="0.3">
      <c r="A21" s="253" t="s">
        <v>244</v>
      </c>
    </row>
    <row r="23" spans="1:12" ht="26" x14ac:dyDescent="0.3">
      <c r="A23" s="80"/>
      <c r="B23" s="43" t="s">
        <v>245</v>
      </c>
      <c r="C23" s="256"/>
      <c r="D23" s="257"/>
    </row>
    <row r="24" spans="1:12" x14ac:dyDescent="0.3">
      <c r="A24" s="80"/>
      <c r="B24" s="55"/>
      <c r="C24" s="256"/>
      <c r="D24" s="257"/>
    </row>
    <row r="25" spans="1:12" s="259" customFormat="1" ht="26" x14ac:dyDescent="0.3">
      <c r="A25" s="31" t="s">
        <v>17</v>
      </c>
      <c r="B25" s="36" t="s">
        <v>246</v>
      </c>
      <c r="C25" s="61"/>
      <c r="D25" s="249"/>
      <c r="E25" s="273"/>
      <c r="F25" s="258"/>
    </row>
    <row r="26" spans="1:12" s="259" customFormat="1" x14ac:dyDescent="0.3">
      <c r="A26" s="31"/>
      <c r="B26" s="36" t="s">
        <v>35</v>
      </c>
      <c r="C26" s="61" t="s">
        <v>122</v>
      </c>
      <c r="D26" s="249">
        <v>403.5</v>
      </c>
      <c r="E26" s="289"/>
      <c r="F26" s="258">
        <f>D26*E26</f>
        <v>0</v>
      </c>
    </row>
    <row r="27" spans="1:12" x14ac:dyDescent="0.3">
      <c r="B27" s="361" t="s">
        <v>36</v>
      </c>
      <c r="C27" s="61" t="s">
        <v>122</v>
      </c>
      <c r="D27" s="249">
        <v>318.5</v>
      </c>
      <c r="E27" s="289"/>
      <c r="F27" s="258">
        <f t="shared" ref="F27:F28" si="0">D27*E27</f>
        <v>0</v>
      </c>
    </row>
    <row r="28" spans="1:12" ht="15" customHeight="1" x14ac:dyDescent="0.3">
      <c r="B28" s="18" t="s">
        <v>37</v>
      </c>
      <c r="C28" s="61" t="s">
        <v>122</v>
      </c>
      <c r="D28" s="249">
        <v>97</v>
      </c>
      <c r="E28" s="289"/>
      <c r="F28" s="258">
        <f t="shared" si="0"/>
        <v>0</v>
      </c>
    </row>
    <row r="29" spans="1:12" s="161" customFormat="1" ht="52.5" x14ac:dyDescent="0.35">
      <c r="A29" s="170" t="s">
        <v>124</v>
      </c>
      <c r="B29" s="190" t="s">
        <v>367</v>
      </c>
      <c r="C29" s="223"/>
      <c r="D29" s="260"/>
      <c r="E29" s="373"/>
      <c r="F29" s="369"/>
    </row>
    <row r="30" spans="1:12" s="161" customFormat="1" ht="14.5" x14ac:dyDescent="0.35">
      <c r="A30" s="170"/>
      <c r="B30" s="190"/>
      <c r="C30" s="223"/>
      <c r="D30" s="260"/>
      <c r="E30" s="373"/>
      <c r="F30" s="369"/>
      <c r="J30" s="223"/>
      <c r="K30" s="261"/>
      <c r="L30" s="261"/>
    </row>
    <row r="31" spans="1:12" s="161" customFormat="1" ht="14.5" x14ac:dyDescent="0.35">
      <c r="A31" s="170" t="s">
        <v>139</v>
      </c>
      <c r="B31" s="190" t="s">
        <v>140</v>
      </c>
      <c r="C31" s="223"/>
      <c r="D31" s="260"/>
      <c r="E31" s="373"/>
      <c r="F31" s="369"/>
    </row>
    <row r="32" spans="1:12" s="161" customFormat="1" x14ac:dyDescent="0.3">
      <c r="A32" s="170"/>
      <c r="B32" s="177" t="s">
        <v>141</v>
      </c>
      <c r="C32" s="223" t="s">
        <v>137</v>
      </c>
      <c r="D32" s="254">
        <v>360</v>
      </c>
      <c r="E32" s="381"/>
      <c r="F32" s="369">
        <f>D32*E32</f>
        <v>0</v>
      </c>
    </row>
    <row r="33" spans="1:10" s="161" customFormat="1" x14ac:dyDescent="0.3">
      <c r="A33" s="170"/>
      <c r="B33" s="177" t="s">
        <v>142</v>
      </c>
      <c r="C33" s="223" t="s">
        <v>137</v>
      </c>
      <c r="D33" s="254">
        <v>40</v>
      </c>
      <c r="E33" s="381"/>
      <c r="F33" s="369">
        <f>D33*E33</f>
        <v>0</v>
      </c>
    </row>
    <row r="34" spans="1:10" s="161" customFormat="1" x14ac:dyDescent="0.3">
      <c r="A34" s="170"/>
      <c r="B34" s="177"/>
      <c r="C34" s="223"/>
      <c r="D34" s="254"/>
      <c r="E34" s="373"/>
      <c r="F34" s="369"/>
    </row>
    <row r="35" spans="1:10" s="161" customFormat="1" ht="14.5" x14ac:dyDescent="0.35">
      <c r="A35" s="170" t="s">
        <v>143</v>
      </c>
      <c r="B35" s="190" t="s">
        <v>144</v>
      </c>
      <c r="C35" s="223"/>
      <c r="D35" s="260"/>
      <c r="E35" s="373"/>
      <c r="F35" s="369"/>
      <c r="H35" s="178"/>
    </row>
    <row r="36" spans="1:10" s="161" customFormat="1" x14ac:dyDescent="0.3">
      <c r="A36" s="170"/>
      <c r="B36" s="177" t="s">
        <v>141</v>
      </c>
      <c r="C36" s="223" t="s">
        <v>137</v>
      </c>
      <c r="D36" s="254">
        <v>125</v>
      </c>
      <c r="E36" s="381"/>
      <c r="F36" s="369">
        <f>D36*E36</f>
        <v>0</v>
      </c>
    </row>
    <row r="37" spans="1:10" s="161" customFormat="1" x14ac:dyDescent="0.3">
      <c r="A37" s="170"/>
      <c r="B37" s="177" t="s">
        <v>142</v>
      </c>
      <c r="C37" s="223" t="s">
        <v>137</v>
      </c>
      <c r="D37" s="254">
        <v>15</v>
      </c>
      <c r="E37" s="381"/>
      <c r="F37" s="369">
        <f>D37*E37</f>
        <v>0</v>
      </c>
    </row>
    <row r="38" spans="1:10" s="161" customFormat="1" ht="19.5" customHeight="1" x14ac:dyDescent="0.3">
      <c r="A38" s="170"/>
      <c r="B38" s="177"/>
      <c r="C38" s="223"/>
      <c r="D38" s="254"/>
      <c r="E38" s="373"/>
      <c r="F38" s="369"/>
      <c r="J38" s="178"/>
    </row>
    <row r="39" spans="1:10" s="161" customFormat="1" ht="52" x14ac:dyDescent="0.3">
      <c r="A39" s="170" t="s">
        <v>127</v>
      </c>
      <c r="B39" s="192" t="s">
        <v>561</v>
      </c>
      <c r="C39" s="223" t="s">
        <v>19</v>
      </c>
      <c r="D39" s="254">
        <v>652</v>
      </c>
      <c r="E39" s="381"/>
      <c r="F39" s="369">
        <f>D39*E39</f>
        <v>0</v>
      </c>
      <c r="I39" s="178"/>
    </row>
    <row r="40" spans="1:10" x14ac:dyDescent="0.3">
      <c r="B40" s="36"/>
    </row>
    <row r="41" spans="1:10" ht="44.25" customHeight="1" x14ac:dyDescent="0.3">
      <c r="A41" s="76">
        <v>4</v>
      </c>
      <c r="B41" s="41" t="s">
        <v>368</v>
      </c>
      <c r="C41" s="262" t="s">
        <v>137</v>
      </c>
      <c r="D41" s="249">
        <v>250</v>
      </c>
      <c r="E41" s="289"/>
      <c r="F41" s="274">
        <f>D41*E41</f>
        <v>0</v>
      </c>
      <c r="G41" s="250"/>
    </row>
    <row r="42" spans="1:10" x14ac:dyDescent="0.3">
      <c r="B42" s="41"/>
      <c r="C42" s="262"/>
      <c r="G42" s="250"/>
    </row>
    <row r="43" spans="1:10" x14ac:dyDescent="0.3">
      <c r="A43" s="76">
        <v>5</v>
      </c>
      <c r="B43" s="41" t="s">
        <v>248</v>
      </c>
      <c r="C43" s="262" t="s">
        <v>19</v>
      </c>
      <c r="D43" s="249">
        <v>395</v>
      </c>
      <c r="E43" s="289"/>
      <c r="F43" s="274">
        <f>D43*E43</f>
        <v>0</v>
      </c>
    </row>
    <row r="44" spans="1:10" x14ac:dyDescent="0.3">
      <c r="B44" s="36"/>
    </row>
    <row r="45" spans="1:10" ht="26" x14ac:dyDescent="0.3">
      <c r="A45" s="263" t="s">
        <v>75</v>
      </c>
      <c r="B45" s="194" t="s">
        <v>146</v>
      </c>
      <c r="C45" s="75" t="s">
        <v>137</v>
      </c>
      <c r="D45" s="249">
        <v>39.520000000000003</v>
      </c>
      <c r="E45" s="289"/>
      <c r="F45" s="264">
        <f>D45*E45</f>
        <v>0</v>
      </c>
      <c r="G45" s="74"/>
    </row>
    <row r="46" spans="1:10" x14ac:dyDescent="0.3">
      <c r="A46" s="263"/>
      <c r="B46" s="265"/>
      <c r="C46" s="74"/>
      <c r="D46" s="266"/>
      <c r="E46" s="374"/>
      <c r="F46" s="264"/>
      <c r="G46" s="74"/>
    </row>
    <row r="47" spans="1:10" ht="52" x14ac:dyDescent="0.3">
      <c r="A47" s="263" t="s">
        <v>148</v>
      </c>
      <c r="B47" s="268" t="s">
        <v>249</v>
      </c>
      <c r="C47" s="75" t="s">
        <v>137</v>
      </c>
      <c r="D47" s="249">
        <v>237</v>
      </c>
      <c r="E47" s="289"/>
      <c r="F47" s="269">
        <f>D47*E47</f>
        <v>0</v>
      </c>
      <c r="G47" s="74"/>
    </row>
    <row r="48" spans="1:10" x14ac:dyDescent="0.3">
      <c r="A48" s="263"/>
      <c r="B48" s="268"/>
      <c r="C48" s="75"/>
      <c r="F48" s="269"/>
      <c r="G48" s="74"/>
    </row>
    <row r="49" spans="1:6" s="161" customFormat="1" ht="62.25" customHeight="1" x14ac:dyDescent="0.3">
      <c r="A49" s="170" t="s">
        <v>150</v>
      </c>
      <c r="B49" s="192" t="s">
        <v>153</v>
      </c>
      <c r="C49" s="161" t="s">
        <v>137</v>
      </c>
      <c r="D49" s="254">
        <v>420</v>
      </c>
      <c r="E49" s="381"/>
      <c r="F49" s="180">
        <f>D49*E49</f>
        <v>0</v>
      </c>
    </row>
    <row r="50" spans="1:6" s="161" customFormat="1" ht="19.5" customHeight="1" x14ac:dyDescent="0.3">
      <c r="A50" s="170"/>
      <c r="B50" s="192"/>
      <c r="D50" s="254"/>
      <c r="E50" s="373"/>
      <c r="F50" s="180"/>
    </row>
    <row r="51" spans="1:6" x14ac:dyDescent="0.3">
      <c r="A51" s="253" t="s">
        <v>369</v>
      </c>
    </row>
    <row r="53" spans="1:6" x14ac:dyDescent="0.3">
      <c r="A53" s="80"/>
      <c r="B53" s="55"/>
      <c r="C53" s="256"/>
      <c r="D53" s="257"/>
    </row>
    <row r="54" spans="1:6" x14ac:dyDescent="0.3">
      <c r="A54" s="80" t="s">
        <v>107</v>
      </c>
      <c r="B54" s="270" t="s">
        <v>370</v>
      </c>
    </row>
    <row r="55" spans="1:6" x14ac:dyDescent="0.3">
      <c r="A55" s="80"/>
      <c r="B55" s="270"/>
    </row>
    <row r="56" spans="1:6" ht="52" x14ac:dyDescent="0.3">
      <c r="A56" s="76">
        <v>1</v>
      </c>
      <c r="B56" s="265" t="s">
        <v>371</v>
      </c>
      <c r="C56" s="61" t="s">
        <v>137</v>
      </c>
      <c r="D56" s="249">
        <v>9</v>
      </c>
      <c r="E56" s="289"/>
      <c r="F56" s="274">
        <f>D56*E56</f>
        <v>0</v>
      </c>
    </row>
    <row r="57" spans="1:6" x14ac:dyDescent="0.3">
      <c r="B57" s="36"/>
    </row>
    <row r="58" spans="1:6" ht="52" x14ac:dyDescent="0.3">
      <c r="A58" s="76">
        <v>2</v>
      </c>
      <c r="B58" s="265" t="s">
        <v>372</v>
      </c>
      <c r="C58" s="61" t="s">
        <v>137</v>
      </c>
      <c r="D58" s="249">
        <v>22</v>
      </c>
      <c r="E58" s="289"/>
      <c r="F58" s="274">
        <f>D58*E58</f>
        <v>0</v>
      </c>
    </row>
    <row r="59" spans="1:6" x14ac:dyDescent="0.3">
      <c r="B59" s="36"/>
    </row>
    <row r="60" spans="1:6" ht="75" customHeight="1" x14ac:dyDescent="0.3">
      <c r="A60" s="76">
        <v>3</v>
      </c>
      <c r="B60" s="36" t="s">
        <v>373</v>
      </c>
      <c r="C60" s="61" t="s">
        <v>122</v>
      </c>
      <c r="D60" s="249">
        <v>288</v>
      </c>
      <c r="E60" s="289"/>
      <c r="F60" s="274">
        <f>D60*E60</f>
        <v>0</v>
      </c>
    </row>
    <row r="61" spans="1:6" x14ac:dyDescent="0.3">
      <c r="B61" s="36"/>
    </row>
    <row r="62" spans="1:6" ht="75" customHeight="1" x14ac:dyDescent="0.3">
      <c r="A62" s="76">
        <v>3</v>
      </c>
      <c r="B62" s="36" t="s">
        <v>374</v>
      </c>
      <c r="C62" s="61" t="s">
        <v>122</v>
      </c>
      <c r="D62" s="249">
        <v>1095</v>
      </c>
      <c r="E62" s="289"/>
      <c r="F62" s="274">
        <f>D62*E62</f>
        <v>0</v>
      </c>
    </row>
    <row r="63" spans="1:6" x14ac:dyDescent="0.3">
      <c r="B63" s="36"/>
    </row>
    <row r="64" spans="1:6" ht="60.75" customHeight="1" x14ac:dyDescent="0.3">
      <c r="A64" s="76">
        <v>5</v>
      </c>
      <c r="B64" s="36" t="s">
        <v>375</v>
      </c>
      <c r="C64" s="61" t="s">
        <v>49</v>
      </c>
      <c r="D64" s="249">
        <v>13</v>
      </c>
      <c r="E64" s="289"/>
      <c r="F64" s="274">
        <f>D64*E64</f>
        <v>0</v>
      </c>
    </row>
    <row r="65" spans="1:7" x14ac:dyDescent="0.3">
      <c r="B65" s="36"/>
    </row>
    <row r="66" spans="1:7" ht="117" x14ac:dyDescent="0.3">
      <c r="A66" s="76">
        <v>6</v>
      </c>
      <c r="B66" s="33" t="s">
        <v>611</v>
      </c>
    </row>
    <row r="67" spans="1:7" x14ac:dyDescent="0.3">
      <c r="B67" s="272" t="s">
        <v>376</v>
      </c>
      <c r="C67" s="61" t="s">
        <v>126</v>
      </c>
      <c r="D67" s="249">
        <v>4</v>
      </c>
      <c r="E67" s="289"/>
      <c r="F67" s="274">
        <f>D67*E67</f>
        <v>0</v>
      </c>
    </row>
    <row r="68" spans="1:7" ht="26" x14ac:dyDescent="0.3">
      <c r="B68" s="272" t="s">
        <v>377</v>
      </c>
      <c r="C68" s="61" t="s">
        <v>126</v>
      </c>
      <c r="D68" s="249">
        <v>1</v>
      </c>
      <c r="E68" s="289"/>
      <c r="F68" s="274">
        <f>D68*E68</f>
        <v>0</v>
      </c>
    </row>
    <row r="70" spans="1:7" x14ac:dyDescent="0.3">
      <c r="A70" s="80" t="s">
        <v>108</v>
      </c>
      <c r="B70" s="270" t="s">
        <v>378</v>
      </c>
    </row>
    <row r="71" spans="1:7" x14ac:dyDescent="0.3">
      <c r="A71" s="80"/>
    </row>
    <row r="72" spans="1:7" ht="75" customHeight="1" x14ac:dyDescent="0.3">
      <c r="A72" s="76">
        <v>1</v>
      </c>
      <c r="B72" s="36" t="s">
        <v>373</v>
      </c>
      <c r="C72" s="61" t="s">
        <v>122</v>
      </c>
      <c r="D72" s="249">
        <v>81</v>
      </c>
      <c r="E72" s="289"/>
      <c r="F72" s="274">
        <f>D72*E72</f>
        <v>0</v>
      </c>
    </row>
    <row r="73" spans="1:7" ht="52.5" customHeight="1" x14ac:dyDescent="0.3">
      <c r="A73" s="76">
        <v>2</v>
      </c>
      <c r="B73" s="36" t="s">
        <v>379</v>
      </c>
      <c r="C73" s="61" t="s">
        <v>122</v>
      </c>
      <c r="D73" s="249">
        <v>50</v>
      </c>
      <c r="E73" s="289"/>
      <c r="F73" s="274">
        <f>D73*E73</f>
        <v>0</v>
      </c>
    </row>
    <row r="74" spans="1:7" ht="136.5" customHeight="1" x14ac:dyDescent="0.3">
      <c r="A74" s="76">
        <v>6</v>
      </c>
      <c r="B74" s="33" t="s">
        <v>612</v>
      </c>
    </row>
    <row r="75" spans="1:7" x14ac:dyDescent="0.3">
      <c r="B75" s="272" t="s">
        <v>380</v>
      </c>
      <c r="C75" s="61" t="s">
        <v>126</v>
      </c>
      <c r="D75" s="249">
        <v>4</v>
      </c>
      <c r="E75" s="289"/>
      <c r="F75" s="274">
        <f>D75*E75</f>
        <v>0</v>
      </c>
    </row>
    <row r="76" spans="1:7" x14ac:dyDescent="0.3">
      <c r="B76" s="272" t="s">
        <v>381</v>
      </c>
      <c r="C76" s="61" t="s">
        <v>126</v>
      </c>
      <c r="D76" s="249">
        <v>1</v>
      </c>
      <c r="E76" s="289"/>
      <c r="F76" s="274">
        <f>D76*E76</f>
        <v>0</v>
      </c>
    </row>
    <row r="77" spans="1:7" ht="15" customHeight="1" x14ac:dyDescent="0.3">
      <c r="B77" s="36"/>
    </row>
    <row r="78" spans="1:7" x14ac:dyDescent="0.3">
      <c r="A78" s="80" t="s">
        <v>110</v>
      </c>
      <c r="B78" s="270" t="s">
        <v>36</v>
      </c>
    </row>
    <row r="79" spans="1:7" x14ac:dyDescent="0.3">
      <c r="A79" s="275"/>
      <c r="B79" s="371"/>
      <c r="C79" s="276"/>
      <c r="D79" s="277"/>
      <c r="E79" s="326"/>
      <c r="G79" s="250"/>
    </row>
    <row r="80" spans="1:7" ht="52" x14ac:dyDescent="0.3">
      <c r="A80" s="76">
        <v>1</v>
      </c>
      <c r="B80" s="265" t="s">
        <v>371</v>
      </c>
      <c r="C80" s="61" t="s">
        <v>137</v>
      </c>
      <c r="D80" s="249">
        <v>10</v>
      </c>
      <c r="E80" s="289"/>
      <c r="F80" s="274">
        <f>D80*E80</f>
        <v>0</v>
      </c>
    </row>
    <row r="81" spans="1:8" x14ac:dyDescent="0.3">
      <c r="B81" s="36"/>
    </row>
    <row r="82" spans="1:8" ht="52" x14ac:dyDescent="0.3">
      <c r="A82" s="76">
        <v>2</v>
      </c>
      <c r="B82" s="265" t="s">
        <v>372</v>
      </c>
      <c r="C82" s="61" t="s">
        <v>137</v>
      </c>
      <c r="D82" s="249">
        <v>8.5</v>
      </c>
      <c r="E82" s="289"/>
      <c r="F82" s="274">
        <f>D82*E82</f>
        <v>0</v>
      </c>
    </row>
    <row r="83" spans="1:8" x14ac:dyDescent="0.3">
      <c r="B83" s="36"/>
    </row>
    <row r="84" spans="1:8" ht="75" customHeight="1" x14ac:dyDescent="0.3">
      <c r="A84" s="76">
        <v>3</v>
      </c>
      <c r="B84" s="36" t="s">
        <v>373</v>
      </c>
      <c r="C84" s="61" t="s">
        <v>122</v>
      </c>
      <c r="D84" s="249">
        <v>320</v>
      </c>
      <c r="E84" s="289"/>
      <c r="F84" s="274">
        <f>D84*E84</f>
        <v>0</v>
      </c>
    </row>
    <row r="85" spans="1:8" x14ac:dyDescent="0.3">
      <c r="B85" s="36"/>
    </row>
    <row r="86" spans="1:8" ht="81.75" customHeight="1" x14ac:dyDescent="0.3">
      <c r="A86" s="76">
        <v>3</v>
      </c>
      <c r="B86" s="36" t="s">
        <v>374</v>
      </c>
      <c r="C86" s="61" t="s">
        <v>122</v>
      </c>
      <c r="D86" s="249">
        <v>415</v>
      </c>
      <c r="E86" s="289"/>
      <c r="F86" s="274">
        <f>D86*E86</f>
        <v>0</v>
      </c>
    </row>
    <row r="87" spans="1:8" x14ac:dyDescent="0.3">
      <c r="B87" s="36"/>
    </row>
    <row r="88" spans="1:8" ht="42.75" customHeight="1" x14ac:dyDescent="0.3">
      <c r="A88" s="76">
        <v>5</v>
      </c>
      <c r="B88" s="36" t="s">
        <v>375</v>
      </c>
      <c r="C88" s="61" t="s">
        <v>49</v>
      </c>
      <c r="D88" s="249">
        <v>14</v>
      </c>
      <c r="E88" s="289"/>
      <c r="F88" s="274">
        <f>D88*E88</f>
        <v>0</v>
      </c>
    </row>
    <row r="89" spans="1:8" x14ac:dyDescent="0.3">
      <c r="B89" s="36"/>
    </row>
    <row r="90" spans="1:8" ht="153.75" customHeight="1" x14ac:dyDescent="0.3">
      <c r="A90" s="76">
        <v>6</v>
      </c>
      <c r="B90" s="33" t="s">
        <v>613</v>
      </c>
    </row>
    <row r="91" spans="1:8" x14ac:dyDescent="0.3">
      <c r="B91" s="272" t="s">
        <v>382</v>
      </c>
      <c r="C91" s="61" t="s">
        <v>126</v>
      </c>
      <c r="D91" s="249">
        <v>4</v>
      </c>
      <c r="E91" s="289"/>
      <c r="F91" s="274">
        <f>D91*E91</f>
        <v>0</v>
      </c>
    </row>
    <row r="92" spans="1:8" x14ac:dyDescent="0.3">
      <c r="B92" s="272" t="s">
        <v>383</v>
      </c>
      <c r="C92" s="61" t="s">
        <v>126</v>
      </c>
      <c r="D92" s="249">
        <v>1</v>
      </c>
      <c r="E92" s="289"/>
      <c r="F92" s="274">
        <f>D92*E92</f>
        <v>0</v>
      </c>
    </row>
    <row r="93" spans="1:8" x14ac:dyDescent="0.3">
      <c r="B93" s="272" t="s">
        <v>384</v>
      </c>
      <c r="C93" s="61" t="s">
        <v>126</v>
      </c>
      <c r="D93" s="249">
        <v>1</v>
      </c>
      <c r="E93" s="382"/>
      <c r="F93" s="258">
        <f>D93*E93</f>
        <v>0</v>
      </c>
      <c r="G93" s="281"/>
      <c r="H93" s="281"/>
    </row>
    <row r="94" spans="1:8" x14ac:dyDescent="0.3">
      <c r="B94" s="272" t="s">
        <v>385</v>
      </c>
      <c r="C94" s="61" t="s">
        <v>126</v>
      </c>
      <c r="D94" s="249">
        <v>1</v>
      </c>
      <c r="E94" s="289"/>
      <c r="F94" s="258">
        <f>D94*E94</f>
        <v>0</v>
      </c>
    </row>
    <row r="95" spans="1:8" s="285" customFormat="1" ht="9" customHeight="1" x14ac:dyDescent="0.25">
      <c r="A95" s="76"/>
      <c r="B95" s="271"/>
      <c r="C95" s="282"/>
      <c r="D95" s="111"/>
      <c r="E95" s="375"/>
      <c r="F95" s="376"/>
    </row>
    <row r="96" spans="1:8" x14ac:dyDescent="0.3">
      <c r="A96" s="80" t="s">
        <v>112</v>
      </c>
      <c r="B96" s="270" t="s">
        <v>386</v>
      </c>
    </row>
    <row r="97" spans="1:8" x14ac:dyDescent="0.3">
      <c r="B97" s="36"/>
      <c r="E97" s="377"/>
      <c r="F97" s="378"/>
      <c r="G97" s="281"/>
      <c r="H97" s="281"/>
    </row>
    <row r="98" spans="1:8" ht="52.5" customHeight="1" x14ac:dyDescent="0.3">
      <c r="A98" s="76">
        <v>1</v>
      </c>
      <c r="B98" s="36" t="s">
        <v>387</v>
      </c>
      <c r="C98" s="61" t="s">
        <v>122</v>
      </c>
      <c r="D98" s="249">
        <v>97</v>
      </c>
      <c r="E98" s="289"/>
      <c r="F98" s="274">
        <f>D98*E98</f>
        <v>0</v>
      </c>
    </row>
    <row r="99" spans="1:8" ht="158.25" customHeight="1" x14ac:dyDescent="0.3">
      <c r="A99" s="76">
        <v>2</v>
      </c>
      <c r="B99" s="33" t="s">
        <v>614</v>
      </c>
    </row>
    <row r="100" spans="1:8" x14ac:dyDescent="0.3">
      <c r="B100" s="272" t="s">
        <v>388</v>
      </c>
      <c r="C100" s="61" t="s">
        <v>126</v>
      </c>
      <c r="D100" s="249">
        <v>2</v>
      </c>
      <c r="E100" s="289"/>
      <c r="F100" s="274">
        <f>D100*E100</f>
        <v>0</v>
      </c>
    </row>
    <row r="102" spans="1:8" x14ac:dyDescent="0.3">
      <c r="A102" s="80" t="s">
        <v>114</v>
      </c>
      <c r="B102" s="270" t="s">
        <v>389</v>
      </c>
    </row>
    <row r="104" spans="1:8" ht="39" x14ac:dyDescent="0.3">
      <c r="A104" s="76">
        <v>1</v>
      </c>
      <c r="B104" s="255" t="s">
        <v>390</v>
      </c>
      <c r="C104" s="61" t="s">
        <v>30</v>
      </c>
      <c r="D104" s="249">
        <v>390</v>
      </c>
      <c r="E104" s="289"/>
      <c r="F104" s="274">
        <f>D104*E104</f>
        <v>0</v>
      </c>
    </row>
    <row r="106" spans="1:8" ht="26" x14ac:dyDescent="0.3">
      <c r="A106" s="76">
        <v>2</v>
      </c>
      <c r="B106" s="255" t="s">
        <v>391</v>
      </c>
    </row>
    <row r="107" spans="1:8" x14ac:dyDescent="0.3">
      <c r="B107" s="75" t="s">
        <v>392</v>
      </c>
      <c r="C107" s="61" t="s">
        <v>30</v>
      </c>
      <c r="D107" s="249">
        <v>360</v>
      </c>
      <c r="E107" s="289"/>
      <c r="F107" s="274">
        <f>D107*E107</f>
        <v>0</v>
      </c>
    </row>
    <row r="108" spans="1:8" x14ac:dyDescent="0.3">
      <c r="B108" s="75" t="s">
        <v>393</v>
      </c>
      <c r="C108" s="61" t="s">
        <v>30</v>
      </c>
      <c r="D108" s="249">
        <v>360</v>
      </c>
      <c r="E108" s="289"/>
      <c r="F108" s="274">
        <f t="shared" ref="F108:F110" si="1">D108*E108</f>
        <v>0</v>
      </c>
    </row>
    <row r="109" spans="1:8" x14ac:dyDescent="0.3">
      <c r="B109" s="75" t="s">
        <v>394</v>
      </c>
      <c r="C109" s="61" t="s">
        <v>30</v>
      </c>
      <c r="D109" s="249">
        <v>92</v>
      </c>
      <c r="E109" s="289"/>
      <c r="F109" s="274">
        <f t="shared" si="1"/>
        <v>0</v>
      </c>
    </row>
    <row r="110" spans="1:8" x14ac:dyDescent="0.3">
      <c r="B110" s="75" t="s">
        <v>395</v>
      </c>
      <c r="C110" s="61" t="s">
        <v>30</v>
      </c>
      <c r="D110" s="249">
        <v>390</v>
      </c>
      <c r="E110" s="289"/>
      <c r="F110" s="274">
        <f t="shared" si="1"/>
        <v>0</v>
      </c>
    </row>
    <row r="111" spans="1:8" x14ac:dyDescent="0.3">
      <c r="B111" s="255"/>
    </row>
    <row r="112" spans="1:8" ht="26" x14ac:dyDescent="0.3">
      <c r="A112" s="80" t="s">
        <v>396</v>
      </c>
      <c r="B112" s="270" t="s">
        <v>397</v>
      </c>
      <c r="C112" s="61" t="s">
        <v>137</v>
      </c>
      <c r="D112" s="249">
        <v>30600</v>
      </c>
      <c r="E112" s="289"/>
      <c r="F112" s="274">
        <f>D112*E112</f>
        <v>0</v>
      </c>
    </row>
    <row r="113" spans="1:6" customFormat="1" ht="14.5" x14ac:dyDescent="0.35">
      <c r="A113" s="76"/>
      <c r="B113" s="247" t="s">
        <v>398</v>
      </c>
      <c r="C113" s="61"/>
      <c r="D113" s="249"/>
      <c r="E113" s="379"/>
      <c r="F113" s="380"/>
    </row>
    <row r="115" spans="1:6" ht="26" x14ac:dyDescent="0.3">
      <c r="B115" s="255" t="s">
        <v>399</v>
      </c>
      <c r="C115" s="61" t="s">
        <v>137</v>
      </c>
      <c r="D115" s="249">
        <v>80</v>
      </c>
      <c r="E115" s="289"/>
      <c r="F115" s="274">
        <f>D115*E115</f>
        <v>0</v>
      </c>
    </row>
    <row r="117" spans="1:6" x14ac:dyDescent="0.3">
      <c r="A117" s="80" t="s">
        <v>579</v>
      </c>
      <c r="B117" s="108" t="s">
        <v>580</v>
      </c>
    </row>
    <row r="118" spans="1:6" x14ac:dyDescent="0.3">
      <c r="B118" s="75" t="s">
        <v>581</v>
      </c>
      <c r="C118" s="61" t="s">
        <v>24</v>
      </c>
      <c r="D118" s="249">
        <v>240</v>
      </c>
      <c r="E118" s="289"/>
      <c r="F118" s="274">
        <f>D118*E118</f>
        <v>0</v>
      </c>
    </row>
    <row r="120" spans="1:6" x14ac:dyDescent="0.3">
      <c r="B120" s="75" t="s">
        <v>400</v>
      </c>
      <c r="F120" s="274">
        <f>SUM(F17:F118)</f>
        <v>0</v>
      </c>
    </row>
  </sheetData>
  <sheetProtection algorithmName="SHA-512" hashValue="aR9xB3LRyDqW2iS6UQ7DCEGauf3QGo/HIdVJuqVE3keFqA6Gb9Uf7neNlNrwv+O0zSy4ib7TkLZUx47t+D4XMQ==" saltValue="V9St5WE89TZI2tbHJix0/Q==" spinCount="100000" sheet="1" objects="1" scenarios="1" selectLockedCells="1"/>
  <mergeCells count="1">
    <mergeCell ref="A7:E7"/>
  </mergeCells>
  <pageMargins left="0.70866141732283472" right="0.70866141732283472" top="0.74803149606299213" bottom="0.74803149606299213" header="0.31496062992125984" footer="0.31496062992125984"/>
  <pageSetup paperSize="9" scale="90" fitToHeight="0" orientation="portrait" r:id="rId1"/>
  <headerFooter differentFirst="1">
    <oddFooter>&amp;C&amp;P od &amp;N</oddFooter>
  </headerFooter>
  <rowBreaks count="3" manualBreakCount="3">
    <brk id="65" max="5" man="1"/>
    <brk id="85" max="5" man="1"/>
    <brk id="10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75"/>
  <sheetViews>
    <sheetView topLeftCell="A30" zoomScaleNormal="100" zoomScaleSheetLayoutView="100" workbookViewId="0">
      <selection activeCell="F39" sqref="F39"/>
    </sheetView>
  </sheetViews>
  <sheetFormatPr defaultRowHeight="14.5" x14ac:dyDescent="0.35"/>
  <cols>
    <col min="1" max="1" width="6.7265625" style="31" customWidth="1"/>
    <col min="2" max="2" width="15.7265625" style="31" customWidth="1"/>
    <col min="3" max="3" width="37.1796875" style="77" customWidth="1"/>
    <col min="4" max="4" width="8.7265625" style="1" customWidth="1"/>
    <col min="5" max="6" width="9.7265625" style="1" customWidth="1"/>
    <col min="7" max="7" width="15.453125" style="1" customWidth="1"/>
    <col min="10" max="10" width="62.81640625" customWidth="1"/>
    <col min="14" max="14" width="32.1796875" customWidth="1"/>
  </cols>
  <sheetData>
    <row r="5" spans="1:12" ht="15" thickBot="1" x14ac:dyDescent="0.4">
      <c r="A5" s="341"/>
      <c r="B5" s="341"/>
      <c r="C5" s="79"/>
      <c r="D5" s="40"/>
      <c r="E5" s="40" t="s">
        <v>0</v>
      </c>
      <c r="F5" s="40"/>
      <c r="G5" s="40"/>
    </row>
    <row r="6" spans="1:12" ht="5.15" customHeight="1" x14ac:dyDescent="0.25"/>
    <row r="7" spans="1:12" ht="15" x14ac:dyDescent="0.25">
      <c r="A7" s="532" t="s">
        <v>1</v>
      </c>
      <c r="B7" s="532"/>
      <c r="C7" s="532"/>
      <c r="D7" s="532"/>
      <c r="E7" s="532"/>
      <c r="F7" s="532"/>
    </row>
    <row r="8" spans="1:12" ht="15.75" x14ac:dyDescent="0.25">
      <c r="A8" s="32"/>
      <c r="B8" s="32"/>
      <c r="C8" s="383"/>
      <c r="G8" s="384"/>
    </row>
    <row r="9" spans="1:12" ht="15.5" x14ac:dyDescent="0.35">
      <c r="B9" s="385" t="s">
        <v>491</v>
      </c>
      <c r="G9" s="384"/>
    </row>
    <row r="10" spans="1:12" ht="15" x14ac:dyDescent="0.25">
      <c r="B10" s="386"/>
      <c r="G10" s="384"/>
    </row>
    <row r="11" spans="1:12" ht="26" x14ac:dyDescent="0.35">
      <c r="A11" s="10" t="s">
        <v>3</v>
      </c>
      <c r="B11" s="10" t="s">
        <v>492</v>
      </c>
      <c r="C11" s="82" t="s">
        <v>4</v>
      </c>
      <c r="D11" s="11" t="s">
        <v>5</v>
      </c>
      <c r="E11" s="10" t="s">
        <v>6</v>
      </c>
      <c r="F11" s="11" t="s">
        <v>7</v>
      </c>
      <c r="G11" s="11" t="s">
        <v>8</v>
      </c>
    </row>
    <row r="12" spans="1:12" ht="15" x14ac:dyDescent="0.25">
      <c r="C12" s="386"/>
      <c r="G12" s="384"/>
    </row>
    <row r="13" spans="1:12" ht="26.25" x14ac:dyDescent="0.25">
      <c r="B13" s="31" t="s">
        <v>17</v>
      </c>
      <c r="C13" s="387" t="s">
        <v>493</v>
      </c>
      <c r="D13" s="57"/>
      <c r="E13" s="58"/>
      <c r="F13" s="352"/>
      <c r="G13" s="352"/>
      <c r="J13" s="52"/>
      <c r="L13" s="34"/>
    </row>
    <row r="14" spans="1:12" ht="15" x14ac:dyDescent="0.25">
      <c r="C14" s="18"/>
      <c r="D14" s="57"/>
      <c r="E14" s="58"/>
      <c r="F14" s="352"/>
      <c r="G14" s="352"/>
      <c r="H14" s="51"/>
    </row>
    <row r="15" spans="1:12" ht="46.5" customHeight="1" x14ac:dyDescent="0.35">
      <c r="A15" s="263" t="s">
        <v>134</v>
      </c>
      <c r="B15" s="388"/>
      <c r="C15" s="389" t="s">
        <v>494</v>
      </c>
      <c r="D15" s="26"/>
      <c r="E15" s="308"/>
      <c r="F15" s="390"/>
      <c r="G15" s="391"/>
    </row>
    <row r="16" spans="1:12" ht="32.25" customHeight="1" x14ac:dyDescent="0.35">
      <c r="A16" s="263" t="s">
        <v>282</v>
      </c>
      <c r="B16" s="388"/>
      <c r="C16" s="389" t="s">
        <v>495</v>
      </c>
      <c r="D16" s="26" t="s">
        <v>19</v>
      </c>
      <c r="E16" s="308">
        <v>30406</v>
      </c>
      <c r="F16" s="400"/>
      <c r="G16" s="391">
        <f t="shared" ref="G16:G20" si="0">E16*F16</f>
        <v>0</v>
      </c>
    </row>
    <row r="17" spans="1:12" ht="88.5" customHeight="1" x14ac:dyDescent="0.35">
      <c r="A17" s="263" t="s">
        <v>401</v>
      </c>
      <c r="B17" s="389" t="s">
        <v>496</v>
      </c>
      <c r="C17" s="389" t="s">
        <v>497</v>
      </c>
      <c r="D17" s="26" t="s">
        <v>19</v>
      </c>
      <c r="E17" s="308">
        <v>33308</v>
      </c>
      <c r="F17" s="400"/>
      <c r="G17" s="391">
        <f t="shared" si="0"/>
        <v>0</v>
      </c>
    </row>
    <row r="18" spans="1:12" ht="109.5" customHeight="1" x14ac:dyDescent="0.35">
      <c r="A18" s="263" t="s">
        <v>402</v>
      </c>
      <c r="B18" s="389" t="s">
        <v>498</v>
      </c>
      <c r="C18" s="389" t="s">
        <v>499</v>
      </c>
      <c r="D18" s="26" t="s">
        <v>19</v>
      </c>
      <c r="E18" s="308">
        <v>33308</v>
      </c>
      <c r="F18" s="400"/>
      <c r="G18" s="391">
        <f t="shared" si="0"/>
        <v>0</v>
      </c>
    </row>
    <row r="19" spans="1:12" ht="86.25" customHeight="1" x14ac:dyDescent="0.35">
      <c r="A19" s="263" t="s">
        <v>403</v>
      </c>
      <c r="B19" s="389" t="s">
        <v>500</v>
      </c>
      <c r="C19" s="389" t="s">
        <v>497</v>
      </c>
      <c r="D19" s="26" t="s">
        <v>19</v>
      </c>
      <c r="E19" s="308">
        <v>33308</v>
      </c>
      <c r="F19" s="400"/>
      <c r="G19" s="391">
        <f t="shared" si="0"/>
        <v>0</v>
      </c>
    </row>
    <row r="20" spans="1:12" ht="57.75" customHeight="1" x14ac:dyDescent="0.35">
      <c r="A20" s="392" t="s">
        <v>404</v>
      </c>
      <c r="B20" s="393" t="s">
        <v>501</v>
      </c>
      <c r="C20" s="393" t="s">
        <v>502</v>
      </c>
      <c r="D20" s="394" t="s">
        <v>19</v>
      </c>
      <c r="E20" s="395">
        <v>34292</v>
      </c>
      <c r="F20" s="401"/>
      <c r="G20" s="396">
        <f t="shared" si="0"/>
        <v>0</v>
      </c>
    </row>
    <row r="21" spans="1:12" ht="15" x14ac:dyDescent="0.25">
      <c r="B21" s="305" t="s">
        <v>503</v>
      </c>
      <c r="G21" s="397">
        <f>SUM(G15:G20)</f>
        <v>0</v>
      </c>
    </row>
    <row r="24" spans="1:12" ht="26.5" x14ac:dyDescent="0.35">
      <c r="B24" s="31" t="s">
        <v>124</v>
      </c>
      <c r="C24" s="387" t="s">
        <v>504</v>
      </c>
      <c r="D24" s="57"/>
      <c r="E24" s="58"/>
      <c r="F24" s="352"/>
      <c r="G24" s="352"/>
      <c r="J24" s="52"/>
      <c r="L24" s="34"/>
    </row>
    <row r="26" spans="1:12" ht="39" x14ac:dyDescent="0.35">
      <c r="A26" s="263" t="s">
        <v>287</v>
      </c>
      <c r="B26" s="388"/>
      <c r="C26" s="389" t="s">
        <v>494</v>
      </c>
      <c r="D26" s="26"/>
      <c r="E26" s="308"/>
      <c r="F26" s="390"/>
      <c r="G26" s="391"/>
    </row>
    <row r="27" spans="1:12" ht="26" x14ac:dyDescent="0.35">
      <c r="A27" s="263" t="s">
        <v>288</v>
      </c>
      <c r="B27" s="388"/>
      <c r="C27" s="389" t="s">
        <v>495</v>
      </c>
      <c r="D27" s="26" t="s">
        <v>19</v>
      </c>
      <c r="E27" s="308">
        <v>1597</v>
      </c>
      <c r="F27" s="400"/>
      <c r="G27" s="391">
        <f t="shared" ref="G27:G31" si="1">E27*F27</f>
        <v>0</v>
      </c>
    </row>
    <row r="28" spans="1:12" ht="78" x14ac:dyDescent="0.35">
      <c r="A28" s="263" t="s">
        <v>405</v>
      </c>
      <c r="B28" s="389" t="s">
        <v>496</v>
      </c>
      <c r="C28" s="389" t="s">
        <v>497</v>
      </c>
      <c r="D28" s="26" t="s">
        <v>19</v>
      </c>
      <c r="E28" s="308">
        <v>1677</v>
      </c>
      <c r="F28" s="400"/>
      <c r="G28" s="391">
        <f t="shared" si="1"/>
        <v>0</v>
      </c>
    </row>
    <row r="29" spans="1:12" ht="91" x14ac:dyDescent="0.35">
      <c r="A29" s="263" t="s">
        <v>406</v>
      </c>
      <c r="B29" s="389" t="s">
        <v>498</v>
      </c>
      <c r="C29" s="389" t="s">
        <v>499</v>
      </c>
      <c r="D29" s="26" t="s">
        <v>19</v>
      </c>
      <c r="E29" s="308">
        <v>1677</v>
      </c>
      <c r="F29" s="400"/>
      <c r="G29" s="391">
        <f t="shared" si="1"/>
        <v>0</v>
      </c>
    </row>
    <row r="30" spans="1:12" ht="78" x14ac:dyDescent="0.35">
      <c r="A30" s="263" t="s">
        <v>407</v>
      </c>
      <c r="B30" s="389" t="s">
        <v>500</v>
      </c>
      <c r="C30" s="389" t="s">
        <v>497</v>
      </c>
      <c r="D30" s="26" t="s">
        <v>19</v>
      </c>
      <c r="E30" s="308">
        <v>1677</v>
      </c>
      <c r="F30" s="400"/>
      <c r="G30" s="391">
        <f t="shared" si="1"/>
        <v>0</v>
      </c>
    </row>
    <row r="31" spans="1:12" ht="52" x14ac:dyDescent="0.35">
      <c r="A31" s="392" t="s">
        <v>408</v>
      </c>
      <c r="B31" s="393" t="s">
        <v>505</v>
      </c>
      <c r="C31" s="393" t="s">
        <v>506</v>
      </c>
      <c r="D31" s="394" t="s">
        <v>126</v>
      </c>
      <c r="E31" s="395">
        <v>50</v>
      </c>
      <c r="F31" s="401"/>
      <c r="G31" s="396">
        <f t="shared" si="1"/>
        <v>0</v>
      </c>
    </row>
    <row r="32" spans="1:12" x14ac:dyDescent="0.35">
      <c r="B32" s="398" t="s">
        <v>507</v>
      </c>
      <c r="C32" s="398"/>
      <c r="D32" s="398"/>
      <c r="E32" s="398"/>
      <c r="F32" s="398"/>
      <c r="G32" s="399">
        <f>SUM(G25:G31)</f>
        <v>0</v>
      </c>
    </row>
    <row r="33" spans="1:12" ht="15" x14ac:dyDescent="0.25">
      <c r="D33" s="309"/>
      <c r="E33" s="309"/>
      <c r="F33" s="309"/>
      <c r="G33" s="309"/>
    </row>
    <row r="35" spans="1:12" ht="26.5" x14ac:dyDescent="0.35">
      <c r="B35" s="31" t="s">
        <v>127</v>
      </c>
      <c r="C35" s="387" t="s">
        <v>508</v>
      </c>
      <c r="D35" s="57"/>
      <c r="E35" s="58"/>
      <c r="F35" s="352"/>
      <c r="G35" s="352"/>
      <c r="J35" s="52"/>
      <c r="L35" s="34"/>
    </row>
    <row r="37" spans="1:12" ht="39" x14ac:dyDescent="0.35">
      <c r="A37" s="263" t="s">
        <v>297</v>
      </c>
      <c r="B37" s="388"/>
      <c r="C37" s="389" t="s">
        <v>494</v>
      </c>
      <c r="D37" s="26"/>
      <c r="E37" s="308"/>
      <c r="F37" s="390"/>
      <c r="G37" s="391"/>
    </row>
    <row r="38" spans="1:12" ht="26" x14ac:dyDescent="0.35">
      <c r="A38" s="263" t="s">
        <v>299</v>
      </c>
      <c r="B38" s="388"/>
      <c r="C38" s="389" t="s">
        <v>495</v>
      </c>
      <c r="D38" s="26" t="s">
        <v>19</v>
      </c>
      <c r="E38" s="308">
        <v>8302</v>
      </c>
      <c r="F38" s="400"/>
      <c r="G38" s="391">
        <f t="shared" ref="G38:G46" si="2">F38*E38</f>
        <v>0</v>
      </c>
    </row>
    <row r="39" spans="1:12" ht="52" x14ac:dyDescent="0.35">
      <c r="A39" s="263" t="s">
        <v>306</v>
      </c>
      <c r="B39" s="314"/>
      <c r="C39" s="389" t="s">
        <v>509</v>
      </c>
      <c r="D39" s="26" t="s">
        <v>137</v>
      </c>
      <c r="E39" s="308">
        <v>302</v>
      </c>
      <c r="F39" s="400"/>
      <c r="G39" s="391">
        <f t="shared" si="2"/>
        <v>0</v>
      </c>
    </row>
    <row r="40" spans="1:12" ht="39" x14ac:dyDescent="0.35">
      <c r="A40" s="263" t="s">
        <v>311</v>
      </c>
      <c r="B40" s="314"/>
      <c r="C40" s="389" t="s">
        <v>510</v>
      </c>
      <c r="D40" s="26" t="s">
        <v>137</v>
      </c>
      <c r="E40" s="308">
        <v>302</v>
      </c>
      <c r="F40" s="400"/>
      <c r="G40" s="391">
        <f t="shared" si="2"/>
        <v>0</v>
      </c>
    </row>
    <row r="41" spans="1:12" ht="78" x14ac:dyDescent="0.35">
      <c r="A41" s="263" t="s">
        <v>319</v>
      </c>
      <c r="B41" s="389" t="s">
        <v>496</v>
      </c>
      <c r="C41" s="389" t="s">
        <v>497</v>
      </c>
      <c r="D41" s="26" t="s">
        <v>19</v>
      </c>
      <c r="E41" s="308">
        <v>9910</v>
      </c>
      <c r="F41" s="400"/>
      <c r="G41" s="391">
        <f t="shared" si="2"/>
        <v>0</v>
      </c>
    </row>
    <row r="42" spans="1:12" ht="91" x14ac:dyDescent="0.35">
      <c r="A42" s="263" t="s">
        <v>511</v>
      </c>
      <c r="B42" s="389" t="s">
        <v>498</v>
      </c>
      <c r="C42" s="389" t="s">
        <v>499</v>
      </c>
      <c r="D42" s="26" t="s">
        <v>19</v>
      </c>
      <c r="E42" s="308">
        <v>9910</v>
      </c>
      <c r="F42" s="400"/>
      <c r="G42" s="391">
        <f t="shared" si="2"/>
        <v>0</v>
      </c>
    </row>
    <row r="43" spans="1:12" ht="117" x14ac:dyDescent="0.35">
      <c r="A43" s="263" t="s">
        <v>325</v>
      </c>
      <c r="B43" s="389" t="s">
        <v>512</v>
      </c>
      <c r="C43" s="389" t="s">
        <v>513</v>
      </c>
      <c r="D43" s="26" t="s">
        <v>19</v>
      </c>
      <c r="E43" s="308">
        <v>9910</v>
      </c>
      <c r="F43" s="400"/>
      <c r="G43" s="391">
        <f t="shared" si="2"/>
        <v>0</v>
      </c>
    </row>
    <row r="44" spans="1:12" ht="52" x14ac:dyDescent="0.35">
      <c r="A44" s="263" t="s">
        <v>328</v>
      </c>
      <c r="B44" s="389" t="s">
        <v>514</v>
      </c>
      <c r="C44" s="389" t="s">
        <v>515</v>
      </c>
      <c r="D44" s="26" t="s">
        <v>19</v>
      </c>
      <c r="E44" s="308">
        <v>9910</v>
      </c>
      <c r="F44" s="400"/>
      <c r="G44" s="391">
        <f t="shared" si="2"/>
        <v>0</v>
      </c>
    </row>
    <row r="45" spans="1:12" ht="52" x14ac:dyDescent="0.35">
      <c r="A45" s="263" t="s">
        <v>516</v>
      </c>
      <c r="B45" s="389" t="s">
        <v>505</v>
      </c>
      <c r="C45" s="389" t="s">
        <v>506</v>
      </c>
      <c r="D45" s="26" t="s">
        <v>126</v>
      </c>
      <c r="E45" s="308">
        <v>302</v>
      </c>
      <c r="F45" s="400"/>
      <c r="G45" s="391">
        <f t="shared" si="2"/>
        <v>0</v>
      </c>
    </row>
    <row r="46" spans="1:12" ht="65" x14ac:dyDescent="0.35">
      <c r="A46" s="392" t="s">
        <v>517</v>
      </c>
      <c r="B46" s="393" t="s">
        <v>518</v>
      </c>
      <c r="C46" s="393" t="s">
        <v>519</v>
      </c>
      <c r="D46" s="394" t="s">
        <v>126</v>
      </c>
      <c r="E46" s="395">
        <v>5</v>
      </c>
      <c r="F46" s="401"/>
      <c r="G46" s="396">
        <f t="shared" si="2"/>
        <v>0</v>
      </c>
    </row>
    <row r="47" spans="1:12" x14ac:dyDescent="0.35">
      <c r="B47" s="305" t="s">
        <v>520</v>
      </c>
      <c r="G47" s="397">
        <f>SUM(G37:G46)</f>
        <v>0</v>
      </c>
    </row>
    <row r="49" spans="1:12" ht="26.5" x14ac:dyDescent="0.35">
      <c r="B49" s="31" t="s">
        <v>129</v>
      </c>
      <c r="C49" s="387" t="s">
        <v>521</v>
      </c>
      <c r="D49" s="57"/>
      <c r="E49" s="58"/>
      <c r="F49" s="352"/>
      <c r="G49" s="352"/>
      <c r="J49" s="52"/>
      <c r="L49" s="34"/>
    </row>
    <row r="51" spans="1:12" ht="39" x14ac:dyDescent="0.35">
      <c r="A51" s="263" t="s">
        <v>409</v>
      </c>
      <c r="B51" s="388"/>
      <c r="C51" s="389" t="s">
        <v>494</v>
      </c>
      <c r="D51" s="26"/>
      <c r="E51" s="308"/>
      <c r="F51" s="390"/>
      <c r="G51" s="391"/>
    </row>
    <row r="52" spans="1:12" ht="26" x14ac:dyDescent="0.35">
      <c r="A52" s="263" t="s">
        <v>410</v>
      </c>
      <c r="B52" s="388"/>
      <c r="C52" s="389" t="s">
        <v>495</v>
      </c>
      <c r="D52" s="26" t="s">
        <v>19</v>
      </c>
      <c r="E52" s="308">
        <v>652</v>
      </c>
      <c r="F52" s="400"/>
      <c r="G52" s="391">
        <f t="shared" ref="G52:G59" si="3">E52*F52</f>
        <v>0</v>
      </c>
    </row>
    <row r="53" spans="1:12" ht="52" x14ac:dyDescent="0.35">
      <c r="A53" s="263" t="s">
        <v>411</v>
      </c>
      <c r="B53" s="314"/>
      <c r="C53" s="389" t="s">
        <v>509</v>
      </c>
      <c r="D53" s="26" t="s">
        <v>137</v>
      </c>
      <c r="E53" s="308">
        <v>25</v>
      </c>
      <c r="F53" s="400"/>
      <c r="G53" s="391">
        <f t="shared" si="3"/>
        <v>0</v>
      </c>
    </row>
    <row r="54" spans="1:12" ht="39" x14ac:dyDescent="0.35">
      <c r="A54" s="263" t="s">
        <v>412</v>
      </c>
      <c r="B54" s="314"/>
      <c r="C54" s="389" t="s">
        <v>510</v>
      </c>
      <c r="D54" s="26" t="s">
        <v>137</v>
      </c>
      <c r="E54" s="308">
        <v>25</v>
      </c>
      <c r="F54" s="400"/>
      <c r="G54" s="391">
        <f t="shared" si="3"/>
        <v>0</v>
      </c>
    </row>
    <row r="55" spans="1:12" ht="78" x14ac:dyDescent="0.35">
      <c r="A55" s="263" t="s">
        <v>522</v>
      </c>
      <c r="B55" s="389" t="s">
        <v>500</v>
      </c>
      <c r="C55" s="389" t="s">
        <v>497</v>
      </c>
      <c r="D55" s="26" t="s">
        <v>19</v>
      </c>
      <c r="E55" s="308">
        <v>652</v>
      </c>
      <c r="F55" s="400"/>
      <c r="G55" s="391">
        <f t="shared" si="3"/>
        <v>0</v>
      </c>
    </row>
    <row r="56" spans="1:12" ht="91" x14ac:dyDescent="0.35">
      <c r="A56" s="263" t="s">
        <v>523</v>
      </c>
      <c r="B56" s="389" t="s">
        <v>498</v>
      </c>
      <c r="C56" s="389" t="s">
        <v>499</v>
      </c>
      <c r="D56" s="26" t="s">
        <v>19</v>
      </c>
      <c r="E56" s="308">
        <v>652</v>
      </c>
      <c r="F56" s="400"/>
      <c r="G56" s="391">
        <f t="shared" si="3"/>
        <v>0</v>
      </c>
    </row>
    <row r="57" spans="1:12" ht="117" x14ac:dyDescent="0.35">
      <c r="A57" s="263" t="s">
        <v>524</v>
      </c>
      <c r="B57" s="389" t="s">
        <v>525</v>
      </c>
      <c r="C57" s="389" t="s">
        <v>513</v>
      </c>
      <c r="D57" s="26" t="s">
        <v>19</v>
      </c>
      <c r="E57" s="308">
        <v>652</v>
      </c>
      <c r="F57" s="400"/>
      <c r="G57" s="391">
        <f t="shared" si="3"/>
        <v>0</v>
      </c>
    </row>
    <row r="58" spans="1:12" ht="52" x14ac:dyDescent="0.35">
      <c r="A58" s="263" t="s">
        <v>526</v>
      </c>
      <c r="B58" s="389" t="s">
        <v>505</v>
      </c>
      <c r="C58" s="389" t="s">
        <v>506</v>
      </c>
      <c r="D58" s="26" t="s">
        <v>126</v>
      </c>
      <c r="E58" s="308">
        <v>25</v>
      </c>
      <c r="F58" s="400"/>
      <c r="G58" s="391">
        <f t="shared" si="3"/>
        <v>0</v>
      </c>
    </row>
    <row r="59" spans="1:12" ht="65" x14ac:dyDescent="0.35">
      <c r="A59" s="392" t="s">
        <v>527</v>
      </c>
      <c r="B59" s="393" t="s">
        <v>518</v>
      </c>
      <c r="C59" s="393" t="s">
        <v>519</v>
      </c>
      <c r="D59" s="394" t="s">
        <v>126</v>
      </c>
      <c r="E59" s="395">
        <v>3</v>
      </c>
      <c r="F59" s="401"/>
      <c r="G59" s="396">
        <f t="shared" si="3"/>
        <v>0</v>
      </c>
    </row>
    <row r="60" spans="1:12" x14ac:dyDescent="0.35">
      <c r="B60" s="305" t="s">
        <v>528</v>
      </c>
      <c r="G60" s="397">
        <f>SUM(G51:G59)</f>
        <v>0</v>
      </c>
    </row>
    <row r="62" spans="1:12" ht="26.5" x14ac:dyDescent="0.35">
      <c r="B62" s="31" t="s">
        <v>72</v>
      </c>
      <c r="C62" s="387" t="s">
        <v>529</v>
      </c>
      <c r="D62" s="57"/>
      <c r="E62" s="58"/>
      <c r="F62" s="352"/>
      <c r="G62" s="352"/>
      <c r="J62" s="52"/>
      <c r="L62" s="34"/>
    </row>
    <row r="64" spans="1:12" ht="39" x14ac:dyDescent="0.35">
      <c r="A64" s="263" t="s">
        <v>413</v>
      </c>
      <c r="B64" s="388"/>
      <c r="C64" s="389" t="s">
        <v>494</v>
      </c>
      <c r="D64" s="26"/>
      <c r="E64" s="308"/>
      <c r="F64" s="390"/>
      <c r="G64" s="391"/>
    </row>
    <row r="65" spans="1:7" ht="26" x14ac:dyDescent="0.35">
      <c r="A65" s="263" t="s">
        <v>414</v>
      </c>
      <c r="B65" s="388"/>
      <c r="C65" s="389" t="s">
        <v>495</v>
      </c>
      <c r="D65" s="26" t="s">
        <v>19</v>
      </c>
      <c r="E65" s="308">
        <v>1819</v>
      </c>
      <c r="F65" s="400"/>
      <c r="G65" s="391">
        <f t="shared" ref="G65:G72" si="4">E65*F65</f>
        <v>0</v>
      </c>
    </row>
    <row r="66" spans="1:7" ht="52" x14ac:dyDescent="0.35">
      <c r="A66" s="263" t="s">
        <v>415</v>
      </c>
      <c r="B66" s="314"/>
      <c r="C66" s="389" t="s">
        <v>509</v>
      </c>
      <c r="D66" s="26" t="s">
        <v>137</v>
      </c>
      <c r="E66" s="308">
        <v>156</v>
      </c>
      <c r="F66" s="400"/>
      <c r="G66" s="391">
        <f t="shared" si="4"/>
        <v>0</v>
      </c>
    </row>
    <row r="67" spans="1:7" ht="39" x14ac:dyDescent="0.35">
      <c r="A67" s="263" t="s">
        <v>416</v>
      </c>
      <c r="B67" s="314"/>
      <c r="C67" s="389" t="s">
        <v>510</v>
      </c>
      <c r="D67" s="26" t="s">
        <v>137</v>
      </c>
      <c r="E67" s="308">
        <v>156</v>
      </c>
      <c r="F67" s="400"/>
      <c r="G67" s="391">
        <f t="shared" si="4"/>
        <v>0</v>
      </c>
    </row>
    <row r="68" spans="1:7" ht="117" x14ac:dyDescent="0.35">
      <c r="A68" s="263" t="s">
        <v>417</v>
      </c>
      <c r="B68" s="389" t="s">
        <v>530</v>
      </c>
      <c r="C68" s="389" t="s">
        <v>513</v>
      </c>
      <c r="D68" s="26" t="s">
        <v>19</v>
      </c>
      <c r="E68" s="308">
        <v>2932</v>
      </c>
      <c r="F68" s="400"/>
      <c r="G68" s="391">
        <f t="shared" si="4"/>
        <v>0</v>
      </c>
    </row>
    <row r="69" spans="1:7" ht="91" x14ac:dyDescent="0.35">
      <c r="A69" s="263" t="s">
        <v>418</v>
      </c>
      <c r="B69" s="389" t="s">
        <v>498</v>
      </c>
      <c r="C69" s="389" t="s">
        <v>499</v>
      </c>
      <c r="D69" s="26" t="s">
        <v>19</v>
      </c>
      <c r="E69" s="308">
        <v>2932</v>
      </c>
      <c r="F69" s="400"/>
      <c r="G69" s="391">
        <f t="shared" si="4"/>
        <v>0</v>
      </c>
    </row>
    <row r="70" spans="1:7" ht="117" x14ac:dyDescent="0.35">
      <c r="A70" s="263" t="s">
        <v>419</v>
      </c>
      <c r="B70" s="389" t="s">
        <v>525</v>
      </c>
      <c r="C70" s="389" t="s">
        <v>513</v>
      </c>
      <c r="D70" s="26" t="s">
        <v>19</v>
      </c>
      <c r="E70" s="308">
        <v>2932</v>
      </c>
      <c r="F70" s="400"/>
      <c r="G70" s="391">
        <f t="shared" si="4"/>
        <v>0</v>
      </c>
    </row>
    <row r="71" spans="1:7" ht="52" x14ac:dyDescent="0.35">
      <c r="A71" s="263" t="s">
        <v>420</v>
      </c>
      <c r="B71" s="389" t="s">
        <v>505</v>
      </c>
      <c r="C71" s="389" t="s">
        <v>506</v>
      </c>
      <c r="D71" s="26" t="s">
        <v>126</v>
      </c>
      <c r="E71" s="308">
        <v>156</v>
      </c>
      <c r="F71" s="400"/>
      <c r="G71" s="391">
        <f t="shared" si="4"/>
        <v>0</v>
      </c>
    </row>
    <row r="72" spans="1:7" ht="65" x14ac:dyDescent="0.35">
      <c r="A72" s="392" t="s">
        <v>421</v>
      </c>
      <c r="B72" s="393" t="s">
        <v>518</v>
      </c>
      <c r="C72" s="393" t="s">
        <v>519</v>
      </c>
      <c r="D72" s="394" t="s">
        <v>126</v>
      </c>
      <c r="E72" s="395">
        <v>17</v>
      </c>
      <c r="F72" s="401"/>
      <c r="G72" s="396">
        <f t="shared" si="4"/>
        <v>0</v>
      </c>
    </row>
    <row r="73" spans="1:7" x14ac:dyDescent="0.35">
      <c r="B73" s="305" t="s">
        <v>531</v>
      </c>
      <c r="G73" s="397">
        <f>SUM(G64:G72)</f>
        <v>0</v>
      </c>
    </row>
    <row r="74" spans="1:7" ht="7.5" customHeight="1" x14ac:dyDescent="0.35"/>
    <row r="75" spans="1:7" x14ac:dyDescent="0.35">
      <c r="B75" s="31" t="s">
        <v>532</v>
      </c>
      <c r="G75" s="397">
        <f>G73+G60+G47+G32+G21</f>
        <v>0</v>
      </c>
    </row>
  </sheetData>
  <sheetProtection algorithmName="SHA-512" hashValue="dWpaydFQ3kkk0oCeRONOYt2qITqNHzLQICk+GS7jliO2FJTdXXX1fMTWAZ025f8Kp+mR8/J7pPF4nHH6AS7xRw==" saltValue="raN86SDhl9Yh2bLUczLdVg==" spinCount="100000" sheet="1" objects="1" scenarios="1" selectLockedCells="1"/>
  <mergeCells count="1">
    <mergeCell ref="A7:F7"/>
  </mergeCells>
  <pageMargins left="0.70866141732283472" right="0.70866141732283472" top="0.74803149606299213" bottom="0.74803149606299213" header="0.31496062992125984" footer="0.31496062992125984"/>
  <pageSetup paperSize="9" scale="84" fitToHeight="0" orientation="portrait" r:id="rId1"/>
  <headerFooter differentFirst="1">
    <oddFooter>&amp;C&amp;P od &amp;N</oddFooter>
  </headerFooter>
  <rowBreaks count="1" manualBreakCount="1">
    <brk id="69"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64"/>
  <sheetViews>
    <sheetView view="pageBreakPreview" topLeftCell="A13" zoomScaleNormal="130" zoomScaleSheetLayoutView="100" workbookViewId="0">
      <selection activeCell="F22" sqref="F22"/>
    </sheetView>
  </sheetViews>
  <sheetFormatPr defaultRowHeight="14.5" x14ac:dyDescent="0.35"/>
  <cols>
    <col min="1" max="1" width="6.7265625" style="31" customWidth="1"/>
    <col min="2" max="2" width="42.81640625" style="18" customWidth="1"/>
    <col min="3" max="3" width="8.7265625" style="102" customWidth="1"/>
    <col min="4" max="4" width="9.7265625" style="102" customWidth="1"/>
    <col min="5" max="5" width="9.7265625" style="104" customWidth="1"/>
    <col min="6" max="6" width="11.7265625" style="104" customWidth="1"/>
    <col min="9" max="9" width="62.81640625" customWidth="1"/>
    <col min="13" max="13" width="32.1796875" customWidth="1"/>
  </cols>
  <sheetData>
    <row r="5" spans="1:6" ht="15" thickBot="1" x14ac:dyDescent="0.4">
      <c r="A5" s="341"/>
      <c r="B5" s="508"/>
      <c r="C5" s="98"/>
      <c r="D5" s="98" t="s">
        <v>0</v>
      </c>
      <c r="E5" s="100"/>
      <c r="F5" s="100"/>
    </row>
    <row r="6" spans="1:6" ht="5.15" customHeight="1" x14ac:dyDescent="0.25"/>
    <row r="7" spans="1:6" ht="15" x14ac:dyDescent="0.25">
      <c r="A7" s="532" t="s">
        <v>1</v>
      </c>
      <c r="B7" s="532"/>
      <c r="C7" s="532"/>
      <c r="D7" s="532"/>
      <c r="E7" s="532"/>
    </row>
    <row r="8" spans="1:6" ht="15" x14ac:dyDescent="0.25">
      <c r="A8" s="32"/>
      <c r="B8" s="30"/>
      <c r="F8" s="509"/>
    </row>
    <row r="9" spans="1:6" ht="17.25" customHeight="1" x14ac:dyDescent="0.25">
      <c r="A9" s="32"/>
      <c r="B9" s="510" t="s">
        <v>605</v>
      </c>
      <c r="F9" s="509"/>
    </row>
    <row r="10" spans="1:6" ht="17.25" customHeight="1" x14ac:dyDescent="0.25">
      <c r="A10" s="32"/>
      <c r="B10" s="30"/>
      <c r="F10" s="509"/>
    </row>
    <row r="11" spans="1:6" ht="26" x14ac:dyDescent="0.35">
      <c r="A11" s="10" t="s">
        <v>3</v>
      </c>
      <c r="B11" s="42" t="s">
        <v>4</v>
      </c>
      <c r="C11" s="11" t="s">
        <v>5</v>
      </c>
      <c r="D11" s="10" t="s">
        <v>6</v>
      </c>
      <c r="E11" s="12" t="s">
        <v>7</v>
      </c>
      <c r="F11" s="12" t="s">
        <v>8</v>
      </c>
    </row>
    <row r="12" spans="1:6" ht="15" x14ac:dyDescent="0.25">
      <c r="A12" s="32"/>
      <c r="B12" s="30"/>
      <c r="F12" s="509"/>
    </row>
    <row r="13" spans="1:6" ht="52" x14ac:dyDescent="0.35">
      <c r="A13" s="32"/>
      <c r="B13" s="511" t="s">
        <v>425</v>
      </c>
      <c r="F13" s="509"/>
    </row>
    <row r="14" spans="1:6" s="74" customFormat="1" ht="12.75" x14ac:dyDescent="0.2">
      <c r="A14" s="31"/>
      <c r="B14" s="18"/>
      <c r="C14" s="24"/>
      <c r="D14" s="24"/>
      <c r="E14" s="25"/>
      <c r="F14" s="25"/>
    </row>
    <row r="15" spans="1:6" s="74" customFormat="1" ht="12.75" x14ac:dyDescent="0.2">
      <c r="A15" s="342">
        <v>1</v>
      </c>
      <c r="B15" s="114" t="s">
        <v>426</v>
      </c>
      <c r="C15" s="115"/>
      <c r="D15" s="299"/>
      <c r="E15" s="117"/>
      <c r="F15" s="117"/>
    </row>
    <row r="16" spans="1:6" s="74" customFormat="1" ht="21" customHeight="1" x14ac:dyDescent="0.3">
      <c r="A16" s="342">
        <v>1.1000000000000001</v>
      </c>
      <c r="B16" s="84" t="s">
        <v>427</v>
      </c>
      <c r="C16" s="115" t="s">
        <v>11</v>
      </c>
      <c r="D16" s="26">
        <v>3</v>
      </c>
      <c r="E16" s="402"/>
      <c r="F16" s="524">
        <f>D16*E16</f>
        <v>0</v>
      </c>
    </row>
    <row r="17" spans="1:7" s="74" customFormat="1" ht="21" customHeight="1" x14ac:dyDescent="0.3">
      <c r="A17" s="342">
        <v>1.2</v>
      </c>
      <c r="B17" s="84" t="s">
        <v>428</v>
      </c>
      <c r="C17" s="115" t="s">
        <v>11</v>
      </c>
      <c r="D17" s="26">
        <v>3</v>
      </c>
      <c r="E17" s="402"/>
      <c r="F17" s="524">
        <f>D17*E17</f>
        <v>0</v>
      </c>
    </row>
    <row r="18" spans="1:7" s="74" customFormat="1" ht="13.5" customHeight="1" x14ac:dyDescent="0.2">
      <c r="A18" s="342"/>
      <c r="B18" s="125"/>
      <c r="C18" s="115"/>
      <c r="D18" s="299"/>
      <c r="E18" s="117"/>
      <c r="F18" s="117"/>
    </row>
    <row r="19" spans="1:7" s="26" customFormat="1" ht="21" customHeight="1" x14ac:dyDescent="0.25">
      <c r="A19" s="342">
        <v>2</v>
      </c>
      <c r="B19" s="512" t="s">
        <v>429</v>
      </c>
      <c r="C19" s="115"/>
      <c r="D19" s="299"/>
      <c r="E19" s="117"/>
      <c r="F19" s="117"/>
    </row>
    <row r="20" spans="1:7" s="75" customFormat="1" ht="21" customHeight="1" x14ac:dyDescent="0.2">
      <c r="A20" s="342">
        <v>2.1</v>
      </c>
      <c r="B20" s="512" t="s">
        <v>430</v>
      </c>
      <c r="C20" s="115"/>
      <c r="D20" s="299"/>
      <c r="E20" s="117"/>
      <c r="F20" s="117"/>
    </row>
    <row r="21" spans="1:7" s="75" customFormat="1" ht="21" customHeight="1" x14ac:dyDescent="0.2">
      <c r="A21" s="342"/>
      <c r="B21" s="513" t="s">
        <v>431</v>
      </c>
      <c r="C21" s="115" t="s">
        <v>49</v>
      </c>
      <c r="D21" s="26">
        <v>16</v>
      </c>
      <c r="E21" s="150"/>
      <c r="F21" s="524">
        <f>D21*E21</f>
        <v>0</v>
      </c>
    </row>
    <row r="22" spans="1:7" s="75" customFormat="1" ht="21" customHeight="1" x14ac:dyDescent="0.2">
      <c r="A22" s="342"/>
      <c r="B22" s="513" t="s">
        <v>432</v>
      </c>
      <c r="C22" s="115" t="s">
        <v>49</v>
      </c>
      <c r="D22" s="26">
        <v>8</v>
      </c>
      <c r="E22" s="150"/>
      <c r="F22" s="524">
        <f t="shared" ref="F22:F25" si="0">D22*E22</f>
        <v>0</v>
      </c>
    </row>
    <row r="23" spans="1:7" s="75" customFormat="1" ht="21" customHeight="1" x14ac:dyDescent="0.3">
      <c r="A23" s="342"/>
      <c r="B23" s="513" t="s">
        <v>433</v>
      </c>
      <c r="C23" s="115" t="s">
        <v>49</v>
      </c>
      <c r="D23" s="26">
        <v>8</v>
      </c>
      <c r="E23" s="150"/>
      <c r="F23" s="524">
        <f t="shared" si="0"/>
        <v>0</v>
      </c>
    </row>
    <row r="24" spans="1:7" s="75" customFormat="1" ht="21" customHeight="1" x14ac:dyDescent="0.2">
      <c r="A24" s="342"/>
      <c r="B24" s="513" t="s">
        <v>434</v>
      </c>
      <c r="C24" s="115" t="s">
        <v>49</v>
      </c>
      <c r="D24" s="26">
        <v>8</v>
      </c>
      <c r="E24" s="150"/>
      <c r="F24" s="524">
        <f t="shared" si="0"/>
        <v>0</v>
      </c>
    </row>
    <row r="25" spans="1:7" s="75" customFormat="1" ht="21" customHeight="1" x14ac:dyDescent="0.2">
      <c r="A25" s="342"/>
      <c r="B25" s="513" t="s">
        <v>435</v>
      </c>
      <c r="C25" s="115" t="s">
        <v>49</v>
      </c>
      <c r="D25" s="26">
        <v>8</v>
      </c>
      <c r="E25" s="150"/>
      <c r="F25" s="524">
        <f t="shared" si="0"/>
        <v>0</v>
      </c>
    </row>
    <row r="26" spans="1:7" s="74" customFormat="1" ht="21" customHeight="1" x14ac:dyDescent="0.3">
      <c r="A26" s="342">
        <v>2.2000000000000002</v>
      </c>
      <c r="B26" s="512" t="s">
        <v>436</v>
      </c>
      <c r="C26" s="115"/>
      <c r="D26" s="514"/>
      <c r="E26" s="117"/>
      <c r="F26" s="117"/>
    </row>
    <row r="27" spans="1:7" s="74" customFormat="1" ht="21" customHeight="1" x14ac:dyDescent="0.2">
      <c r="A27" s="342"/>
      <c r="B27" s="513" t="s">
        <v>431</v>
      </c>
      <c r="C27" s="115" t="s">
        <v>49</v>
      </c>
      <c r="D27" s="26">
        <v>14</v>
      </c>
      <c r="E27" s="150"/>
      <c r="F27" s="524">
        <f t="shared" ref="F27:F30" si="1">D27*E27</f>
        <v>0</v>
      </c>
    </row>
    <row r="28" spans="1:7" s="74" customFormat="1" ht="21" customHeight="1" x14ac:dyDescent="0.3">
      <c r="A28" s="342"/>
      <c r="B28" s="513" t="s">
        <v>432</v>
      </c>
      <c r="C28" s="115" t="s">
        <v>49</v>
      </c>
      <c r="D28" s="26">
        <v>7</v>
      </c>
      <c r="E28" s="150"/>
      <c r="F28" s="524">
        <f t="shared" si="1"/>
        <v>0</v>
      </c>
    </row>
    <row r="29" spans="1:7" s="74" customFormat="1" ht="21" customHeight="1" x14ac:dyDescent="0.3">
      <c r="A29" s="342"/>
      <c r="B29" s="513" t="s">
        <v>433</v>
      </c>
      <c r="C29" s="115" t="s">
        <v>49</v>
      </c>
      <c r="D29" s="26">
        <v>7</v>
      </c>
      <c r="E29" s="403"/>
      <c r="F29" s="524">
        <f t="shared" si="1"/>
        <v>0</v>
      </c>
    </row>
    <row r="30" spans="1:7" s="26" customFormat="1" ht="30.75" customHeight="1" x14ac:dyDescent="0.35">
      <c r="A30" s="342"/>
      <c r="B30" s="513" t="s">
        <v>435</v>
      </c>
      <c r="C30" s="115" t="s">
        <v>49</v>
      </c>
      <c r="D30" s="26">
        <v>7</v>
      </c>
      <c r="E30" s="150"/>
      <c r="F30" s="524">
        <f t="shared" si="1"/>
        <v>0</v>
      </c>
    </row>
    <row r="31" spans="1:7" s="74" customFormat="1" ht="21" customHeight="1" x14ac:dyDescent="0.3">
      <c r="A31" s="342">
        <v>2.2999999999999998</v>
      </c>
      <c r="B31" s="512" t="s">
        <v>437</v>
      </c>
      <c r="C31" s="115"/>
      <c r="D31" s="26"/>
      <c r="E31" s="117"/>
      <c r="F31" s="117"/>
      <c r="G31" s="75"/>
    </row>
    <row r="32" spans="1:7" s="27" customFormat="1" ht="21" customHeight="1" x14ac:dyDescent="0.3">
      <c r="A32" s="515"/>
      <c r="B32" s="84" t="s">
        <v>438</v>
      </c>
      <c r="C32" s="115" t="s">
        <v>49</v>
      </c>
      <c r="D32" s="26">
        <v>56</v>
      </c>
      <c r="E32" s="150"/>
      <c r="F32" s="524">
        <f t="shared" ref="F32:F34" si="2">D32*E32</f>
        <v>0</v>
      </c>
    </row>
    <row r="33" spans="1:10" s="27" customFormat="1" ht="21" customHeight="1" x14ac:dyDescent="0.3">
      <c r="A33" s="515"/>
      <c r="B33" s="513" t="s">
        <v>439</v>
      </c>
      <c r="C33" s="115" t="s">
        <v>49</v>
      </c>
      <c r="D33" s="516">
        <v>0</v>
      </c>
      <c r="E33" s="529"/>
      <c r="F33" s="524"/>
    </row>
    <row r="34" spans="1:10" s="74" customFormat="1" ht="30" customHeight="1" x14ac:dyDescent="0.3">
      <c r="A34" s="348"/>
      <c r="B34" s="513" t="s">
        <v>440</v>
      </c>
      <c r="C34" s="115" t="s">
        <v>49</v>
      </c>
      <c r="D34" s="26">
        <v>7</v>
      </c>
      <c r="E34" s="150"/>
      <c r="F34" s="524">
        <f t="shared" si="2"/>
        <v>0</v>
      </c>
      <c r="G34" s="75"/>
    </row>
    <row r="35" spans="1:10" s="74" customFormat="1" ht="12.75" customHeight="1" x14ac:dyDescent="0.3">
      <c r="A35" s="31"/>
      <c r="B35" s="517"/>
      <c r="C35" s="14"/>
      <c r="D35" s="321"/>
      <c r="E35" s="25"/>
      <c r="F35" s="25"/>
      <c r="G35" s="75"/>
    </row>
    <row r="36" spans="1:10" s="74" customFormat="1" ht="21" customHeight="1" x14ac:dyDescent="0.3">
      <c r="A36" s="31" t="s">
        <v>127</v>
      </c>
      <c r="B36" s="512" t="s">
        <v>441</v>
      </c>
      <c r="C36" s="131"/>
      <c r="D36" s="518"/>
      <c r="E36" s="25"/>
      <c r="F36" s="25"/>
      <c r="G36" s="75"/>
    </row>
    <row r="37" spans="1:10" s="74" customFormat="1" ht="13.5" customHeight="1" x14ac:dyDescent="0.3">
      <c r="A37" s="31"/>
      <c r="B37" s="519"/>
      <c r="C37" s="31"/>
      <c r="D37" s="520"/>
      <c r="E37" s="25"/>
      <c r="F37" s="25"/>
      <c r="G37" s="75"/>
    </row>
    <row r="38" spans="1:10" s="74" customFormat="1" ht="21" customHeight="1" x14ac:dyDescent="0.3">
      <c r="A38" s="32" t="s">
        <v>297</v>
      </c>
      <c r="B38" s="512" t="s">
        <v>430</v>
      </c>
      <c r="C38" s="24"/>
      <c r="D38" s="24"/>
      <c r="E38" s="25"/>
      <c r="F38" s="25"/>
    </row>
    <row r="39" spans="1:10" s="74" customFormat="1" ht="21" customHeight="1" x14ac:dyDescent="0.3">
      <c r="A39" s="31"/>
      <c r="B39" s="513" t="s">
        <v>431</v>
      </c>
      <c r="C39" s="115" t="s">
        <v>49</v>
      </c>
      <c r="D39" s="26">
        <v>24</v>
      </c>
      <c r="E39" s="404"/>
      <c r="F39" s="525">
        <f>D39*E39</f>
        <v>0</v>
      </c>
    </row>
    <row r="40" spans="1:10" s="26" customFormat="1" ht="21" customHeight="1" x14ac:dyDescent="0.35">
      <c r="A40" s="32"/>
      <c r="B40" s="513" t="s">
        <v>432</v>
      </c>
      <c r="C40" s="115" t="s">
        <v>49</v>
      </c>
      <c r="D40" s="26">
        <v>12</v>
      </c>
      <c r="E40" s="404"/>
      <c r="F40" s="525">
        <f t="shared" ref="F40:F44" si="3">D40*E40</f>
        <v>0</v>
      </c>
    </row>
    <row r="41" spans="1:10" s="74" customFormat="1" ht="21" customHeight="1" x14ac:dyDescent="0.3">
      <c r="A41" s="31"/>
      <c r="B41" s="513" t="s">
        <v>433</v>
      </c>
      <c r="C41" s="115" t="s">
        <v>49</v>
      </c>
      <c r="D41" s="26">
        <v>12</v>
      </c>
      <c r="E41" s="404"/>
      <c r="F41" s="525">
        <f t="shared" si="3"/>
        <v>0</v>
      </c>
      <c r="G41" s="75"/>
    </row>
    <row r="42" spans="1:10" s="74" customFormat="1" ht="21" customHeight="1" x14ac:dyDescent="0.3">
      <c r="A42" s="31"/>
      <c r="B42" s="513" t="s">
        <v>434</v>
      </c>
      <c r="C42" s="115" t="s">
        <v>49</v>
      </c>
      <c r="D42" s="26">
        <v>2</v>
      </c>
      <c r="E42" s="404"/>
      <c r="F42" s="525">
        <f t="shared" si="3"/>
        <v>0</v>
      </c>
      <c r="G42" s="75"/>
    </row>
    <row r="43" spans="1:10" s="74" customFormat="1" ht="36.75" customHeight="1" x14ac:dyDescent="0.3">
      <c r="A43" s="31"/>
      <c r="B43" s="513" t="s">
        <v>435</v>
      </c>
      <c r="C43" s="115" t="s">
        <v>49</v>
      </c>
      <c r="D43" s="26">
        <v>12</v>
      </c>
      <c r="E43" s="404"/>
      <c r="F43" s="525">
        <f t="shared" si="3"/>
        <v>0</v>
      </c>
      <c r="G43" s="75"/>
    </row>
    <row r="44" spans="1:10" s="74" customFormat="1" ht="33" customHeight="1" x14ac:dyDescent="0.3">
      <c r="A44" s="31"/>
      <c r="B44" s="513" t="s">
        <v>442</v>
      </c>
      <c r="C44" s="115" t="s">
        <v>49</v>
      </c>
      <c r="D44" s="26">
        <v>6</v>
      </c>
      <c r="E44" s="404"/>
      <c r="F44" s="525">
        <f t="shared" si="3"/>
        <v>0</v>
      </c>
      <c r="G44" s="75"/>
    </row>
    <row r="45" spans="1:10" s="74" customFormat="1" ht="21" customHeight="1" x14ac:dyDescent="0.3">
      <c r="A45" s="31" t="s">
        <v>299</v>
      </c>
      <c r="B45" s="512" t="s">
        <v>436</v>
      </c>
      <c r="C45" s="131"/>
      <c r="D45" s="26"/>
      <c r="E45" s="320"/>
      <c r="F45" s="25"/>
      <c r="G45" s="75"/>
    </row>
    <row r="46" spans="1:10" s="74" customFormat="1" ht="21" customHeight="1" x14ac:dyDescent="0.3">
      <c r="A46" s="31"/>
      <c r="B46" s="513" t="s">
        <v>431</v>
      </c>
      <c r="C46" s="115" t="s">
        <v>49</v>
      </c>
      <c r="D46" s="26">
        <v>42</v>
      </c>
      <c r="E46" s="404"/>
      <c r="F46" s="525">
        <f t="shared" ref="F46:F50" si="4">D46*E46</f>
        <v>0</v>
      </c>
      <c r="J46" s="29"/>
    </row>
    <row r="47" spans="1:10" s="74" customFormat="1" ht="21" customHeight="1" x14ac:dyDescent="0.3">
      <c r="A47" s="31"/>
      <c r="B47" s="513" t="s">
        <v>432</v>
      </c>
      <c r="C47" s="115" t="s">
        <v>49</v>
      </c>
      <c r="D47" s="26">
        <v>42</v>
      </c>
      <c r="E47" s="404"/>
      <c r="F47" s="525">
        <f t="shared" si="4"/>
        <v>0</v>
      </c>
      <c r="G47" s="75"/>
    </row>
    <row r="48" spans="1:10" s="74" customFormat="1" ht="21" customHeight="1" x14ac:dyDescent="0.3">
      <c r="A48" s="31"/>
      <c r="B48" s="513" t="s">
        <v>433</v>
      </c>
      <c r="C48" s="115" t="s">
        <v>49</v>
      </c>
      <c r="D48" s="26">
        <v>42</v>
      </c>
      <c r="E48" s="404"/>
      <c r="F48" s="525">
        <f t="shared" si="4"/>
        <v>0</v>
      </c>
      <c r="G48" s="75"/>
    </row>
    <row r="49" spans="1:11" s="74" customFormat="1" ht="27" customHeight="1" x14ac:dyDescent="0.3">
      <c r="A49" s="32"/>
      <c r="B49" s="513" t="s">
        <v>434</v>
      </c>
      <c r="C49" s="115" t="s">
        <v>49</v>
      </c>
      <c r="D49" s="26">
        <v>2</v>
      </c>
      <c r="E49" s="404"/>
      <c r="F49" s="525">
        <f t="shared" si="4"/>
        <v>0</v>
      </c>
    </row>
    <row r="50" spans="1:11" s="74" customFormat="1" ht="32.25" customHeight="1" x14ac:dyDescent="0.3">
      <c r="A50" s="31"/>
      <c r="B50" s="513" t="s">
        <v>435</v>
      </c>
      <c r="C50" s="115" t="s">
        <v>49</v>
      </c>
      <c r="D50" s="26">
        <v>14</v>
      </c>
      <c r="E50" s="404"/>
      <c r="F50" s="525">
        <f t="shared" si="4"/>
        <v>0</v>
      </c>
    </row>
    <row r="51" spans="1:11" s="26" customFormat="1" ht="21" customHeight="1" x14ac:dyDescent="0.35">
      <c r="A51" s="32" t="s">
        <v>306</v>
      </c>
      <c r="B51" s="512" t="s">
        <v>437</v>
      </c>
      <c r="C51" s="15"/>
      <c r="E51" s="320"/>
      <c r="F51" s="16"/>
    </row>
    <row r="52" spans="1:11" s="74" customFormat="1" ht="21" customHeight="1" x14ac:dyDescent="0.3">
      <c r="A52" s="31"/>
      <c r="B52" s="84" t="s">
        <v>438</v>
      </c>
      <c r="C52" s="115" t="s">
        <v>49</v>
      </c>
      <c r="D52" s="26">
        <v>280</v>
      </c>
      <c r="E52" s="402"/>
      <c r="F52" s="525">
        <f t="shared" ref="F52:F55" si="5">D52*E52</f>
        <v>0</v>
      </c>
      <c r="G52" s="75"/>
    </row>
    <row r="53" spans="1:11" s="74" customFormat="1" ht="21" customHeight="1" x14ac:dyDescent="0.3">
      <c r="A53" s="31"/>
      <c r="B53" s="513" t="s">
        <v>443</v>
      </c>
      <c r="C53" s="115" t="s">
        <v>49</v>
      </c>
      <c r="D53" s="26">
        <v>35</v>
      </c>
      <c r="E53" s="404"/>
      <c r="F53" s="525">
        <f t="shared" si="5"/>
        <v>0</v>
      </c>
      <c r="I53" s="33"/>
      <c r="K53" s="34"/>
    </row>
    <row r="54" spans="1:11" s="74" customFormat="1" ht="21" customHeight="1" x14ac:dyDescent="0.3">
      <c r="A54" s="31"/>
      <c r="B54" s="513" t="s">
        <v>439</v>
      </c>
      <c r="C54" s="115" t="s">
        <v>49</v>
      </c>
      <c r="D54" s="516">
        <v>0</v>
      </c>
      <c r="E54" s="320"/>
      <c r="F54" s="525">
        <f t="shared" si="5"/>
        <v>0</v>
      </c>
      <c r="I54" s="33"/>
      <c r="K54" s="34"/>
    </row>
    <row r="55" spans="1:11" s="74" customFormat="1" ht="21" customHeight="1" x14ac:dyDescent="0.3">
      <c r="A55" s="31"/>
      <c r="B55" s="513" t="s">
        <v>440</v>
      </c>
      <c r="C55" s="115" t="s">
        <v>49</v>
      </c>
      <c r="D55" s="26">
        <v>35</v>
      </c>
      <c r="E55" s="404"/>
      <c r="F55" s="525">
        <f t="shared" si="5"/>
        <v>0</v>
      </c>
    </row>
    <row r="56" spans="1:11" s="74" customFormat="1" ht="12" customHeight="1" x14ac:dyDescent="0.3">
      <c r="A56" s="31"/>
      <c r="B56" s="517"/>
      <c r="C56" s="14"/>
      <c r="D56" s="321"/>
      <c r="E56" s="320"/>
      <c r="F56" s="320"/>
    </row>
    <row r="57" spans="1:11" s="74" customFormat="1" ht="21" customHeight="1" x14ac:dyDescent="0.3">
      <c r="A57" s="31" t="s">
        <v>129</v>
      </c>
      <c r="B57" s="512" t="s">
        <v>444</v>
      </c>
      <c r="C57" s="131"/>
      <c r="D57" s="133"/>
      <c r="E57" s="320"/>
      <c r="F57" s="320"/>
    </row>
    <row r="58" spans="1:11" s="74" customFormat="1" ht="9" customHeight="1" x14ac:dyDescent="0.3">
      <c r="A58" s="31"/>
      <c r="B58" s="517"/>
      <c r="C58" s="14"/>
      <c r="D58" s="321"/>
      <c r="E58" s="25"/>
      <c r="F58" s="25"/>
    </row>
    <row r="59" spans="1:11" s="74" customFormat="1" ht="21" customHeight="1" x14ac:dyDescent="0.3">
      <c r="A59" s="31" t="s">
        <v>409</v>
      </c>
      <c r="B59" s="512" t="s">
        <v>430</v>
      </c>
      <c r="C59" s="131"/>
      <c r="D59" s="133"/>
      <c r="E59" s="25"/>
      <c r="F59" s="25"/>
      <c r="G59" s="75"/>
    </row>
    <row r="60" spans="1:11" s="74" customFormat="1" ht="21" customHeight="1" x14ac:dyDescent="0.3">
      <c r="A60" s="31"/>
      <c r="B60" s="513" t="s">
        <v>445</v>
      </c>
      <c r="C60" s="115" t="s">
        <v>49</v>
      </c>
      <c r="D60" s="321">
        <v>0</v>
      </c>
      <c r="E60" s="521"/>
      <c r="F60" s="525"/>
      <c r="G60" s="75"/>
    </row>
    <row r="61" spans="1:11" s="74" customFormat="1" ht="21" customHeight="1" x14ac:dyDescent="0.3">
      <c r="A61" s="31"/>
      <c r="B61" s="513" t="s">
        <v>446</v>
      </c>
      <c r="C61" s="115" t="s">
        <v>49</v>
      </c>
      <c r="D61" s="133">
        <v>0</v>
      </c>
      <c r="E61" s="521"/>
      <c r="F61" s="525"/>
      <c r="G61" s="75"/>
    </row>
    <row r="62" spans="1:11" s="74" customFormat="1" ht="17.25" customHeight="1" x14ac:dyDescent="0.3">
      <c r="A62" s="31"/>
      <c r="B62" s="513" t="s">
        <v>447</v>
      </c>
      <c r="C62" s="115" t="s">
        <v>49</v>
      </c>
      <c r="D62" s="321">
        <v>0</v>
      </c>
      <c r="E62" s="521"/>
      <c r="F62" s="525"/>
      <c r="G62" s="75"/>
    </row>
    <row r="63" spans="1:11" s="74" customFormat="1" ht="22.5" customHeight="1" x14ac:dyDescent="0.3">
      <c r="A63" s="31"/>
      <c r="B63" s="513" t="s">
        <v>448</v>
      </c>
      <c r="C63" s="115" t="s">
        <v>49</v>
      </c>
      <c r="D63" s="133">
        <v>0</v>
      </c>
      <c r="E63" s="521"/>
      <c r="F63" s="525"/>
      <c r="G63" s="75"/>
    </row>
    <row r="64" spans="1:11" s="74" customFormat="1" ht="13" x14ac:dyDescent="0.3">
      <c r="A64" s="31" t="s">
        <v>410</v>
      </c>
      <c r="B64" s="512" t="s">
        <v>449</v>
      </c>
      <c r="C64" s="14"/>
      <c r="D64" s="321"/>
      <c r="E64" s="320"/>
      <c r="F64" s="25"/>
      <c r="G64" s="75"/>
    </row>
    <row r="65" spans="1:7" s="74" customFormat="1" ht="13" x14ac:dyDescent="0.3">
      <c r="A65" s="31"/>
      <c r="B65" s="513" t="s">
        <v>445</v>
      </c>
      <c r="C65" s="115" t="s">
        <v>49</v>
      </c>
      <c r="D65" s="133">
        <v>0</v>
      </c>
      <c r="E65" s="521"/>
      <c r="F65" s="525"/>
      <c r="G65" s="75"/>
    </row>
    <row r="66" spans="1:7" s="74" customFormat="1" ht="13" x14ac:dyDescent="0.3">
      <c r="A66" s="31"/>
      <c r="B66" s="513" t="s">
        <v>446</v>
      </c>
      <c r="C66" s="115" t="s">
        <v>49</v>
      </c>
      <c r="D66" s="321">
        <v>0</v>
      </c>
      <c r="E66" s="521"/>
      <c r="F66" s="525"/>
      <c r="G66" s="75"/>
    </row>
    <row r="67" spans="1:7" s="74" customFormat="1" ht="13" x14ac:dyDescent="0.3">
      <c r="A67" s="31"/>
      <c r="B67" s="513" t="s">
        <v>447</v>
      </c>
      <c r="C67" s="115" t="s">
        <v>49</v>
      </c>
      <c r="D67" s="133">
        <v>0</v>
      </c>
      <c r="E67" s="521"/>
      <c r="F67" s="525"/>
      <c r="G67" s="75"/>
    </row>
    <row r="68" spans="1:7" s="74" customFormat="1" ht="13" x14ac:dyDescent="0.3">
      <c r="A68" s="31"/>
      <c r="B68" s="513" t="s">
        <v>448</v>
      </c>
      <c r="C68" s="115" t="s">
        <v>49</v>
      </c>
      <c r="D68" s="321">
        <v>0</v>
      </c>
      <c r="E68" s="521"/>
      <c r="F68" s="525"/>
      <c r="G68" s="75"/>
    </row>
    <row r="69" spans="1:7" s="74" customFormat="1" ht="13" x14ac:dyDescent="0.3">
      <c r="A69" s="31"/>
      <c r="B69" s="513" t="s">
        <v>450</v>
      </c>
      <c r="C69" s="115" t="s">
        <v>49</v>
      </c>
      <c r="D69" s="133">
        <v>0</v>
      </c>
      <c r="E69" s="521"/>
      <c r="F69" s="525"/>
    </row>
    <row r="70" spans="1:7" s="74" customFormat="1" ht="13" x14ac:dyDescent="0.3">
      <c r="A70" s="31"/>
      <c r="B70" s="513" t="s">
        <v>451</v>
      </c>
      <c r="C70" s="115" t="s">
        <v>49</v>
      </c>
      <c r="D70" s="321">
        <v>0</v>
      </c>
      <c r="E70" s="521"/>
      <c r="F70" s="525"/>
    </row>
    <row r="71" spans="1:7" s="75" customFormat="1" ht="13" x14ac:dyDescent="0.3">
      <c r="A71" s="31"/>
      <c r="B71" s="18"/>
      <c r="C71" s="131"/>
      <c r="D71" s="133"/>
      <c r="E71" s="25"/>
      <c r="F71" s="25"/>
    </row>
    <row r="72" spans="1:7" s="74" customFormat="1" ht="13" x14ac:dyDescent="0.3">
      <c r="A72" s="31" t="s">
        <v>72</v>
      </c>
      <c r="B72" s="512" t="s">
        <v>452</v>
      </c>
      <c r="C72" s="24"/>
      <c r="D72" s="321"/>
      <c r="E72" s="25"/>
      <c r="F72" s="25"/>
    </row>
    <row r="73" spans="1:7" s="74" customFormat="1" ht="13" x14ac:dyDescent="0.3">
      <c r="A73" s="31"/>
      <c r="B73" s="18"/>
      <c r="C73" s="131"/>
      <c r="D73" s="133"/>
      <c r="E73" s="25"/>
      <c r="F73" s="25"/>
    </row>
    <row r="74" spans="1:7" s="74" customFormat="1" ht="13" x14ac:dyDescent="0.3">
      <c r="A74" s="31" t="s">
        <v>413</v>
      </c>
      <c r="B74" s="512" t="s">
        <v>430</v>
      </c>
      <c r="C74" s="24"/>
      <c r="D74" s="321"/>
      <c r="E74" s="25"/>
      <c r="F74" s="25"/>
    </row>
    <row r="75" spans="1:7" s="74" customFormat="1" ht="13" x14ac:dyDescent="0.3">
      <c r="A75" s="31"/>
      <c r="B75" s="513" t="s">
        <v>432</v>
      </c>
      <c r="C75" s="115" t="s">
        <v>49</v>
      </c>
      <c r="D75" s="26">
        <v>2</v>
      </c>
      <c r="E75" s="404"/>
      <c r="F75" s="525">
        <f>D75*E75</f>
        <v>0</v>
      </c>
    </row>
    <row r="76" spans="1:7" s="74" customFormat="1" ht="13" x14ac:dyDescent="0.3">
      <c r="A76" s="31"/>
      <c r="B76" s="513" t="s">
        <v>434</v>
      </c>
      <c r="C76" s="115" t="s">
        <v>49</v>
      </c>
      <c r="D76" s="26">
        <v>2</v>
      </c>
      <c r="E76" s="404"/>
      <c r="F76" s="525">
        <f t="shared" ref="F76:F83" si="6">D76*E76</f>
        <v>0</v>
      </c>
    </row>
    <row r="77" spans="1:7" s="74" customFormat="1" ht="13" x14ac:dyDescent="0.3">
      <c r="A77" s="31" t="s">
        <v>414</v>
      </c>
      <c r="B77" s="512" t="s">
        <v>436</v>
      </c>
      <c r="C77" s="131"/>
      <c r="D77" s="26"/>
      <c r="E77" s="320"/>
      <c r="F77" s="25"/>
    </row>
    <row r="78" spans="1:7" s="74" customFormat="1" ht="13" x14ac:dyDescent="0.3">
      <c r="A78" s="31"/>
      <c r="B78" s="513" t="s">
        <v>432</v>
      </c>
      <c r="C78" s="115" t="s">
        <v>49</v>
      </c>
      <c r="D78" s="26">
        <v>31</v>
      </c>
      <c r="E78" s="404"/>
      <c r="F78" s="525">
        <f t="shared" si="6"/>
        <v>0</v>
      </c>
    </row>
    <row r="79" spans="1:7" s="74" customFormat="1" ht="13" x14ac:dyDescent="0.3">
      <c r="A79" s="31"/>
      <c r="B79" s="513" t="s">
        <v>434</v>
      </c>
      <c r="C79" s="115" t="s">
        <v>49</v>
      </c>
      <c r="D79" s="26">
        <v>8</v>
      </c>
      <c r="E79" s="404"/>
      <c r="F79" s="525">
        <f t="shared" si="6"/>
        <v>0</v>
      </c>
    </row>
    <row r="80" spans="1:7" s="74" customFormat="1" ht="13" x14ac:dyDescent="0.3">
      <c r="A80" s="31" t="s">
        <v>415</v>
      </c>
      <c r="B80" s="512" t="s">
        <v>437</v>
      </c>
      <c r="C80" s="24"/>
      <c r="D80" s="26"/>
      <c r="E80" s="320"/>
      <c r="F80" s="525">
        <f t="shared" si="6"/>
        <v>0</v>
      </c>
    </row>
    <row r="81" spans="1:6" s="74" customFormat="1" ht="13" x14ac:dyDescent="0.3">
      <c r="A81" s="31"/>
      <c r="B81" s="513" t="s">
        <v>453</v>
      </c>
      <c r="C81" s="115" t="s">
        <v>49</v>
      </c>
      <c r="D81" s="26" t="s">
        <v>454</v>
      </c>
      <c r="E81" s="521"/>
      <c r="F81" s="25"/>
    </row>
    <row r="82" spans="1:6" s="74" customFormat="1" ht="13" x14ac:dyDescent="0.3">
      <c r="A82" s="31"/>
      <c r="B82" s="513" t="s">
        <v>439</v>
      </c>
      <c r="C82" s="115" t="s">
        <v>49</v>
      </c>
      <c r="D82" s="516">
        <v>0</v>
      </c>
      <c r="E82" s="320"/>
      <c r="F82" s="525"/>
    </row>
    <row r="83" spans="1:6" s="74" customFormat="1" ht="26" x14ac:dyDescent="0.3">
      <c r="A83" s="31"/>
      <c r="B83" s="513" t="s">
        <v>440</v>
      </c>
      <c r="C83" s="115" t="s">
        <v>49</v>
      </c>
      <c r="D83" s="26">
        <v>8</v>
      </c>
      <c r="E83" s="404"/>
      <c r="F83" s="525">
        <f t="shared" si="6"/>
        <v>0</v>
      </c>
    </row>
    <row r="84" spans="1:6" s="74" customFormat="1" ht="13" x14ac:dyDescent="0.3">
      <c r="A84" s="31"/>
      <c r="B84" s="517"/>
      <c r="C84" s="14"/>
      <c r="D84" s="321"/>
      <c r="E84" s="25"/>
      <c r="F84" s="25"/>
    </row>
    <row r="85" spans="1:6" s="74" customFormat="1" ht="13" x14ac:dyDescent="0.3">
      <c r="A85" s="31" t="s">
        <v>75</v>
      </c>
      <c r="B85" s="512" t="s">
        <v>455</v>
      </c>
      <c r="C85" s="131"/>
      <c r="D85" s="133"/>
      <c r="E85" s="25"/>
      <c r="F85" s="25"/>
    </row>
    <row r="86" spans="1:6" s="74" customFormat="1" ht="13" x14ac:dyDescent="0.3">
      <c r="A86" s="31"/>
      <c r="B86" s="18"/>
      <c r="C86" s="24"/>
      <c r="D86" s="24"/>
      <c r="E86" s="25"/>
      <c r="F86" s="25"/>
    </row>
    <row r="87" spans="1:6" s="74" customFormat="1" ht="13" x14ac:dyDescent="0.3">
      <c r="A87" s="32" t="s">
        <v>422</v>
      </c>
      <c r="B87" s="512" t="s">
        <v>456</v>
      </c>
      <c r="C87" s="24"/>
      <c r="D87" s="24"/>
      <c r="E87" s="25"/>
      <c r="F87" s="25"/>
    </row>
    <row r="88" spans="1:6" s="74" customFormat="1" ht="13" x14ac:dyDescent="0.3">
      <c r="A88" s="31"/>
      <c r="B88" s="513" t="s">
        <v>446</v>
      </c>
      <c r="C88" s="115" t="s">
        <v>49</v>
      </c>
      <c r="D88" s="24">
        <v>0</v>
      </c>
      <c r="E88" s="521"/>
      <c r="F88" s="525"/>
    </row>
    <row r="89" spans="1:6" s="26" customFormat="1" ht="13" x14ac:dyDescent="0.35">
      <c r="A89" s="32"/>
      <c r="B89" s="513" t="s">
        <v>457</v>
      </c>
      <c r="C89" s="115" t="s">
        <v>49</v>
      </c>
      <c r="D89" s="24">
        <v>0</v>
      </c>
      <c r="E89" s="521"/>
      <c r="F89" s="525"/>
    </row>
    <row r="90" spans="1:6" s="74" customFormat="1" ht="13" x14ac:dyDescent="0.3">
      <c r="A90" s="31"/>
      <c r="B90" s="513" t="s">
        <v>458</v>
      </c>
      <c r="C90" s="115" t="s">
        <v>49</v>
      </c>
      <c r="D90" s="133">
        <v>0</v>
      </c>
      <c r="E90" s="521"/>
      <c r="F90" s="525"/>
    </row>
    <row r="91" spans="1:6" s="74" customFormat="1" ht="13" x14ac:dyDescent="0.3">
      <c r="A91" s="31"/>
      <c r="B91" s="513" t="s">
        <v>459</v>
      </c>
      <c r="C91" s="115" t="s">
        <v>49</v>
      </c>
      <c r="D91" s="321">
        <v>0</v>
      </c>
      <c r="E91" s="521"/>
      <c r="F91" s="525"/>
    </row>
    <row r="92" spans="1:6" s="74" customFormat="1" ht="13" x14ac:dyDescent="0.3">
      <c r="A92" s="31" t="s">
        <v>423</v>
      </c>
      <c r="B92" s="512" t="s">
        <v>436</v>
      </c>
      <c r="C92" s="131"/>
      <c r="D92" s="133"/>
      <c r="E92" s="320"/>
      <c r="F92" s="25"/>
    </row>
    <row r="93" spans="1:6" s="74" customFormat="1" ht="13" x14ac:dyDescent="0.3">
      <c r="A93" s="31"/>
      <c r="B93" s="513" t="s">
        <v>446</v>
      </c>
      <c r="C93" s="115" t="s">
        <v>49</v>
      </c>
      <c r="D93" s="321">
        <v>0</v>
      </c>
      <c r="E93" s="521"/>
      <c r="F93" s="525"/>
    </row>
    <row r="94" spans="1:6" s="74" customFormat="1" ht="13" x14ac:dyDescent="0.3">
      <c r="A94" s="31"/>
      <c r="B94" s="513" t="s">
        <v>457</v>
      </c>
      <c r="C94" s="115" t="s">
        <v>49</v>
      </c>
      <c r="D94" s="133">
        <v>0</v>
      </c>
      <c r="E94" s="521"/>
      <c r="F94" s="525"/>
    </row>
    <row r="95" spans="1:6" s="74" customFormat="1" ht="13" x14ac:dyDescent="0.3">
      <c r="A95" s="31"/>
      <c r="B95" s="513" t="s">
        <v>458</v>
      </c>
      <c r="C95" s="115" t="s">
        <v>49</v>
      </c>
      <c r="D95" s="321">
        <v>0</v>
      </c>
      <c r="E95" s="521"/>
      <c r="F95" s="525"/>
    </row>
    <row r="96" spans="1:6" s="74" customFormat="1" ht="13" x14ac:dyDescent="0.3">
      <c r="A96" s="31"/>
      <c r="B96" s="513" t="s">
        <v>459</v>
      </c>
      <c r="C96" s="115" t="s">
        <v>49</v>
      </c>
      <c r="D96" s="133">
        <v>0</v>
      </c>
      <c r="E96" s="521"/>
      <c r="F96" s="525"/>
    </row>
    <row r="97" spans="1:6" s="74" customFormat="1" ht="13" x14ac:dyDescent="0.3">
      <c r="A97" s="31" t="s">
        <v>424</v>
      </c>
      <c r="B97" s="512" t="s">
        <v>460</v>
      </c>
      <c r="C97" s="24"/>
      <c r="D97" s="321"/>
      <c r="E97" s="320"/>
      <c r="F97" s="25"/>
    </row>
    <row r="98" spans="1:6" s="74" customFormat="1" ht="13" x14ac:dyDescent="0.3">
      <c r="A98" s="31"/>
      <c r="B98" s="513" t="s">
        <v>461</v>
      </c>
      <c r="C98" s="131"/>
      <c r="D98" s="133" t="s">
        <v>454</v>
      </c>
      <c r="E98" s="521"/>
      <c r="F98" s="25"/>
    </row>
    <row r="99" spans="1:6" s="74" customFormat="1" ht="13" x14ac:dyDescent="0.3">
      <c r="A99" s="31"/>
      <c r="B99" s="306"/>
      <c r="C99" s="24"/>
      <c r="D99" s="321"/>
      <c r="E99" s="25"/>
      <c r="F99" s="25"/>
    </row>
    <row r="100" spans="1:6" s="74" customFormat="1" ht="13" x14ac:dyDescent="0.3">
      <c r="A100" s="32" t="s">
        <v>148</v>
      </c>
      <c r="B100" s="512" t="s">
        <v>462</v>
      </c>
      <c r="C100" s="24"/>
      <c r="D100" s="24"/>
      <c r="E100" s="25"/>
      <c r="F100" s="25"/>
    </row>
    <row r="101" spans="1:6" s="74" customFormat="1" ht="13" x14ac:dyDescent="0.3">
      <c r="A101" s="31"/>
      <c r="B101" s="18"/>
      <c r="C101" s="24"/>
      <c r="D101" s="24"/>
      <c r="E101" s="25"/>
      <c r="F101" s="25"/>
    </row>
    <row r="102" spans="1:6" s="26" customFormat="1" ht="13" x14ac:dyDescent="0.35">
      <c r="A102" s="32" t="s">
        <v>463</v>
      </c>
      <c r="B102" s="512" t="s">
        <v>430</v>
      </c>
      <c r="C102" s="15"/>
      <c r="D102" s="14"/>
      <c r="E102" s="16"/>
      <c r="F102" s="16"/>
    </row>
    <row r="103" spans="1:6" s="74" customFormat="1" ht="13" x14ac:dyDescent="0.3">
      <c r="A103" s="31"/>
      <c r="B103" s="513" t="s">
        <v>432</v>
      </c>
      <c r="C103" s="115" t="s">
        <v>49</v>
      </c>
      <c r="D103" s="26">
        <v>4</v>
      </c>
      <c r="E103" s="404"/>
      <c r="F103" s="525">
        <f>D103*E103</f>
        <v>0</v>
      </c>
    </row>
    <row r="104" spans="1:6" s="74" customFormat="1" ht="13" x14ac:dyDescent="0.3">
      <c r="A104" s="31"/>
      <c r="B104" s="513"/>
      <c r="C104" s="115"/>
      <c r="D104" s="26"/>
      <c r="E104" s="521"/>
      <c r="F104" s="25"/>
    </row>
    <row r="105" spans="1:6" s="74" customFormat="1" ht="13" x14ac:dyDescent="0.3">
      <c r="A105" s="31" t="s">
        <v>464</v>
      </c>
      <c r="B105" s="512" t="s">
        <v>437</v>
      </c>
      <c r="C105" s="24"/>
      <c r="D105" s="26"/>
      <c r="E105" s="320"/>
      <c r="F105" s="25"/>
    </row>
    <row r="106" spans="1:6" s="74" customFormat="1" ht="13" x14ac:dyDescent="0.3">
      <c r="A106" s="31"/>
      <c r="B106" s="513" t="s">
        <v>465</v>
      </c>
      <c r="C106" s="115" t="s">
        <v>49</v>
      </c>
      <c r="D106" s="26" t="s">
        <v>454</v>
      </c>
      <c r="E106" s="521"/>
      <c r="F106" s="25"/>
    </row>
    <row r="107" spans="1:6" s="74" customFormat="1" ht="13" x14ac:dyDescent="0.3">
      <c r="A107" s="31"/>
      <c r="B107" s="513" t="s">
        <v>466</v>
      </c>
      <c r="C107" s="115" t="s">
        <v>49</v>
      </c>
      <c r="D107" s="26">
        <v>1</v>
      </c>
      <c r="E107" s="404"/>
      <c r="F107" s="525">
        <f>D107*E107</f>
        <v>0</v>
      </c>
    </row>
    <row r="108" spans="1:6" s="74" customFormat="1" ht="13" x14ac:dyDescent="0.3">
      <c r="A108" s="31"/>
      <c r="B108" s="306"/>
      <c r="C108" s="24"/>
      <c r="D108" s="302"/>
      <c r="E108" s="25"/>
      <c r="F108" s="25"/>
    </row>
    <row r="109" spans="1:6" s="74" customFormat="1" ht="18" customHeight="1" x14ac:dyDescent="0.3">
      <c r="A109" s="31" t="s">
        <v>150</v>
      </c>
      <c r="B109" s="512" t="s">
        <v>467</v>
      </c>
      <c r="C109" s="24"/>
      <c r="D109" s="302"/>
      <c r="E109" s="25"/>
      <c r="F109" s="25"/>
    </row>
    <row r="110" spans="1:6" s="74" customFormat="1" ht="13" x14ac:dyDescent="0.3">
      <c r="A110" s="31"/>
      <c r="B110" s="18"/>
      <c r="C110" s="24"/>
      <c r="D110" s="24"/>
      <c r="E110" s="25"/>
      <c r="F110" s="25"/>
    </row>
    <row r="111" spans="1:6" s="74" customFormat="1" ht="13" x14ac:dyDescent="0.3">
      <c r="A111" s="31" t="s">
        <v>468</v>
      </c>
      <c r="B111" s="512" t="s">
        <v>469</v>
      </c>
      <c r="C111" s="24"/>
      <c r="D111" s="24"/>
      <c r="E111" s="25"/>
      <c r="F111" s="25"/>
    </row>
    <row r="112" spans="1:6" s="74" customFormat="1" ht="13" x14ac:dyDescent="0.3">
      <c r="A112" s="31"/>
      <c r="B112" s="513" t="s">
        <v>432</v>
      </c>
      <c r="C112" s="115" t="s">
        <v>49</v>
      </c>
      <c r="D112" s="302">
        <v>4</v>
      </c>
      <c r="E112" s="404"/>
      <c r="F112" s="525">
        <f>D112*E112</f>
        <v>0</v>
      </c>
    </row>
    <row r="113" spans="1:6" s="74" customFormat="1" ht="26" x14ac:dyDescent="0.3">
      <c r="A113" s="31"/>
      <c r="B113" s="84" t="s">
        <v>470</v>
      </c>
      <c r="C113" s="115" t="s">
        <v>49</v>
      </c>
      <c r="D113" s="24">
        <v>4</v>
      </c>
      <c r="E113" s="402"/>
      <c r="F113" s="525">
        <f t="shared" ref="F113" si="7">D113*E113</f>
        <v>0</v>
      </c>
    </row>
    <row r="114" spans="1:6" s="74" customFormat="1" ht="13" x14ac:dyDescent="0.3">
      <c r="A114" s="31" t="s">
        <v>471</v>
      </c>
      <c r="B114" s="512" t="s">
        <v>472</v>
      </c>
      <c r="C114" s="24"/>
      <c r="D114" s="24"/>
      <c r="E114" s="320"/>
      <c r="F114" s="25"/>
    </row>
    <row r="115" spans="1:6" s="74" customFormat="1" ht="13" x14ac:dyDescent="0.3">
      <c r="A115" s="31"/>
      <c r="B115" s="513" t="s">
        <v>446</v>
      </c>
      <c r="C115" s="115" t="s">
        <v>49</v>
      </c>
      <c r="D115" s="24">
        <v>0</v>
      </c>
      <c r="E115" s="521"/>
      <c r="F115" s="525"/>
    </row>
    <row r="116" spans="1:6" s="74" customFormat="1" ht="13" x14ac:dyDescent="0.3">
      <c r="A116" s="31"/>
      <c r="B116" s="513" t="s">
        <v>457</v>
      </c>
      <c r="C116" s="115" t="s">
        <v>49</v>
      </c>
      <c r="D116" s="24">
        <v>0</v>
      </c>
      <c r="E116" s="521"/>
      <c r="F116" s="525"/>
    </row>
    <row r="117" spans="1:6" s="74" customFormat="1" ht="13" x14ac:dyDescent="0.3">
      <c r="A117" s="31"/>
      <c r="B117" s="513" t="s">
        <v>447</v>
      </c>
      <c r="C117" s="115" t="s">
        <v>49</v>
      </c>
      <c r="D117" s="24">
        <v>0</v>
      </c>
      <c r="E117" s="521"/>
      <c r="F117" s="525"/>
    </row>
    <row r="118" spans="1:6" s="74" customFormat="1" ht="13" x14ac:dyDescent="0.3">
      <c r="A118" s="31"/>
      <c r="B118" s="513" t="s">
        <v>458</v>
      </c>
      <c r="C118" s="115" t="s">
        <v>49</v>
      </c>
      <c r="D118" s="24">
        <v>0</v>
      </c>
      <c r="E118" s="521"/>
      <c r="F118" s="525"/>
    </row>
    <row r="119" spans="1:6" s="74" customFormat="1" ht="13" x14ac:dyDescent="0.3">
      <c r="A119" s="31"/>
      <c r="B119" s="513" t="s">
        <v>459</v>
      </c>
      <c r="C119" s="115" t="s">
        <v>49</v>
      </c>
      <c r="D119" s="24">
        <v>0</v>
      </c>
      <c r="E119" s="521"/>
      <c r="F119" s="525"/>
    </row>
    <row r="120" spans="1:6" s="74" customFormat="1" ht="13" x14ac:dyDescent="0.3">
      <c r="A120" s="31" t="s">
        <v>473</v>
      </c>
      <c r="B120" s="512" t="s">
        <v>474</v>
      </c>
      <c r="C120" s="24"/>
      <c r="D120" s="24"/>
      <c r="E120" s="320"/>
      <c r="F120" s="25"/>
    </row>
    <row r="121" spans="1:6" s="74" customFormat="1" ht="13" x14ac:dyDescent="0.3">
      <c r="A121" s="31"/>
      <c r="B121" s="513" t="s">
        <v>432</v>
      </c>
      <c r="C121" s="115" t="s">
        <v>49</v>
      </c>
      <c r="D121" s="24">
        <v>6</v>
      </c>
      <c r="E121" s="404"/>
      <c r="F121" s="525">
        <f t="shared" ref="F121:F124" si="8">D121*E121</f>
        <v>0</v>
      </c>
    </row>
    <row r="122" spans="1:6" s="74" customFormat="1" ht="13" x14ac:dyDescent="0.3">
      <c r="A122" s="31"/>
      <c r="B122" s="513" t="s">
        <v>475</v>
      </c>
      <c r="C122" s="115" t="s">
        <v>49</v>
      </c>
      <c r="D122" s="24">
        <v>6</v>
      </c>
      <c r="E122" s="404"/>
      <c r="F122" s="525">
        <f t="shared" si="8"/>
        <v>0</v>
      </c>
    </row>
    <row r="123" spans="1:6" s="74" customFormat="1" ht="13" x14ac:dyDescent="0.3">
      <c r="A123" s="31"/>
      <c r="B123" s="84" t="s">
        <v>434</v>
      </c>
      <c r="C123" s="115" t="s">
        <v>49</v>
      </c>
      <c r="D123" s="24">
        <v>4</v>
      </c>
      <c r="E123" s="404"/>
      <c r="F123" s="525">
        <f t="shared" si="8"/>
        <v>0</v>
      </c>
    </row>
    <row r="124" spans="1:6" s="74" customFormat="1" ht="26" x14ac:dyDescent="0.3">
      <c r="A124" s="31"/>
      <c r="B124" s="84" t="s">
        <v>470</v>
      </c>
      <c r="C124" s="115" t="s">
        <v>49</v>
      </c>
      <c r="D124" s="24">
        <v>4</v>
      </c>
      <c r="E124" s="402"/>
      <c r="F124" s="525">
        <f t="shared" si="8"/>
        <v>0</v>
      </c>
    </row>
    <row r="125" spans="1:6" s="74" customFormat="1" ht="26" x14ac:dyDescent="0.3">
      <c r="A125" s="31" t="s">
        <v>476</v>
      </c>
      <c r="B125" s="512" t="s">
        <v>477</v>
      </c>
      <c r="C125" s="24"/>
      <c r="D125" s="24"/>
      <c r="E125" s="320"/>
      <c r="F125" s="25"/>
    </row>
    <row r="126" spans="1:6" s="74" customFormat="1" ht="13" x14ac:dyDescent="0.3">
      <c r="A126" s="31"/>
      <c r="B126" s="513" t="s">
        <v>461</v>
      </c>
      <c r="C126" s="24"/>
      <c r="D126" s="24" t="s">
        <v>454</v>
      </c>
      <c r="E126" s="521"/>
      <c r="F126" s="25"/>
    </row>
    <row r="127" spans="1:6" s="74" customFormat="1" ht="13" x14ac:dyDescent="0.3">
      <c r="A127" s="31" t="s">
        <v>478</v>
      </c>
      <c r="B127" s="512" t="s">
        <v>437</v>
      </c>
      <c r="C127" s="24"/>
      <c r="D127" s="24"/>
      <c r="E127" s="320"/>
      <c r="F127" s="25"/>
    </row>
    <row r="128" spans="1:6" s="74" customFormat="1" ht="13" x14ac:dyDescent="0.3">
      <c r="A128" s="31"/>
      <c r="B128" s="84" t="s">
        <v>438</v>
      </c>
      <c r="C128" s="115" t="s">
        <v>49</v>
      </c>
      <c r="D128" s="24">
        <v>28</v>
      </c>
      <c r="E128" s="402"/>
      <c r="F128" s="525">
        <f t="shared" ref="F128:F130" si="9">D128*E128</f>
        <v>0</v>
      </c>
    </row>
    <row r="129" spans="1:6" s="74" customFormat="1" ht="39" customHeight="1" x14ac:dyDescent="0.3">
      <c r="A129" s="31"/>
      <c r="B129" s="84" t="s">
        <v>479</v>
      </c>
      <c r="C129" s="115" t="s">
        <v>49</v>
      </c>
      <c r="D129" s="24">
        <v>14</v>
      </c>
      <c r="E129" s="402"/>
      <c r="F129" s="525">
        <f t="shared" si="9"/>
        <v>0</v>
      </c>
    </row>
    <row r="130" spans="1:6" s="74" customFormat="1" ht="13" x14ac:dyDescent="0.3">
      <c r="A130" s="31"/>
      <c r="B130" s="513" t="s">
        <v>439</v>
      </c>
      <c r="C130" s="115" t="s">
        <v>49</v>
      </c>
      <c r="D130" s="24">
        <v>20</v>
      </c>
      <c r="E130" s="402"/>
      <c r="F130" s="525">
        <f t="shared" si="9"/>
        <v>0</v>
      </c>
    </row>
    <row r="131" spans="1:6" s="74" customFormat="1" ht="13" x14ac:dyDescent="0.3">
      <c r="A131" s="31"/>
      <c r="B131" s="18"/>
      <c r="C131" s="24"/>
      <c r="D131" s="24"/>
      <c r="E131" s="25"/>
      <c r="F131" s="25"/>
    </row>
    <row r="132" spans="1:6" s="74" customFormat="1" ht="13" x14ac:dyDescent="0.3">
      <c r="A132" s="31" t="s">
        <v>152</v>
      </c>
      <c r="B132" s="512" t="s">
        <v>480</v>
      </c>
      <c r="C132" s="24"/>
      <c r="D132" s="24"/>
      <c r="E132" s="25"/>
      <c r="F132" s="25"/>
    </row>
    <row r="133" spans="1:6" s="74" customFormat="1" ht="13" x14ac:dyDescent="0.3">
      <c r="A133" s="31"/>
      <c r="B133" s="18"/>
      <c r="C133" s="24"/>
      <c r="D133" s="24"/>
      <c r="E133" s="25"/>
      <c r="F133" s="25"/>
    </row>
    <row r="134" spans="1:6" s="74" customFormat="1" ht="13" x14ac:dyDescent="0.3">
      <c r="A134" s="31" t="s">
        <v>481</v>
      </c>
      <c r="B134" s="512" t="s">
        <v>482</v>
      </c>
      <c r="C134" s="24"/>
      <c r="D134" s="24"/>
      <c r="E134" s="25"/>
      <c r="F134" s="25"/>
    </row>
    <row r="135" spans="1:6" s="74" customFormat="1" ht="13" x14ac:dyDescent="0.3">
      <c r="A135" s="31"/>
      <c r="B135" s="513" t="s">
        <v>431</v>
      </c>
      <c r="C135" s="115" t="s">
        <v>49</v>
      </c>
      <c r="D135" s="24">
        <v>12</v>
      </c>
      <c r="E135" s="404"/>
      <c r="F135" s="525">
        <f>D135*E135</f>
        <v>0</v>
      </c>
    </row>
    <row r="136" spans="1:6" s="74" customFormat="1" ht="13" x14ac:dyDescent="0.3">
      <c r="A136" s="31"/>
      <c r="B136" s="513" t="s">
        <v>432</v>
      </c>
      <c r="C136" s="115" t="s">
        <v>49</v>
      </c>
      <c r="D136" s="24">
        <v>3</v>
      </c>
      <c r="E136" s="404"/>
      <c r="F136" s="525">
        <f t="shared" ref="F136:F142" si="10">D136*E136</f>
        <v>0</v>
      </c>
    </row>
    <row r="137" spans="1:6" s="74" customFormat="1" ht="13" x14ac:dyDescent="0.3">
      <c r="A137" s="31"/>
      <c r="B137" s="513" t="s">
        <v>433</v>
      </c>
      <c r="C137" s="115" t="s">
        <v>49</v>
      </c>
      <c r="D137" s="24">
        <v>3</v>
      </c>
      <c r="E137" s="404"/>
      <c r="F137" s="525">
        <f t="shared" si="10"/>
        <v>0</v>
      </c>
    </row>
    <row r="138" spans="1:6" s="74" customFormat="1" ht="26" x14ac:dyDescent="0.3">
      <c r="A138" s="31"/>
      <c r="B138" s="513" t="s">
        <v>435</v>
      </c>
      <c r="C138" s="115" t="s">
        <v>49</v>
      </c>
      <c r="D138" s="24">
        <v>3</v>
      </c>
      <c r="E138" s="404"/>
      <c r="F138" s="525">
        <f t="shared" si="10"/>
        <v>0</v>
      </c>
    </row>
    <row r="139" spans="1:6" s="74" customFormat="1" ht="13" x14ac:dyDescent="0.3">
      <c r="A139" s="31"/>
      <c r="B139" s="84" t="s">
        <v>438</v>
      </c>
      <c r="C139" s="115" t="s">
        <v>49</v>
      </c>
      <c r="D139" s="24">
        <v>48</v>
      </c>
      <c r="E139" s="404"/>
      <c r="F139" s="525">
        <f t="shared" si="10"/>
        <v>0</v>
      </c>
    </row>
    <row r="140" spans="1:6" s="74" customFormat="1" ht="13" x14ac:dyDescent="0.3">
      <c r="A140" s="31"/>
      <c r="B140" s="513" t="s">
        <v>443</v>
      </c>
      <c r="C140" s="115" t="s">
        <v>49</v>
      </c>
      <c r="D140" s="24">
        <v>12</v>
      </c>
      <c r="E140" s="404"/>
      <c r="F140" s="525">
        <f t="shared" si="10"/>
        <v>0</v>
      </c>
    </row>
    <row r="141" spans="1:6" s="74" customFormat="1" ht="26" x14ac:dyDescent="0.3">
      <c r="A141" s="31"/>
      <c r="B141" s="84" t="s">
        <v>479</v>
      </c>
      <c r="C141" s="115" t="s">
        <v>49</v>
      </c>
      <c r="D141" s="24">
        <v>12</v>
      </c>
      <c r="E141" s="404"/>
      <c r="F141" s="525">
        <f t="shared" si="10"/>
        <v>0</v>
      </c>
    </row>
    <row r="142" spans="1:6" s="74" customFormat="1" ht="26" x14ac:dyDescent="0.3">
      <c r="A142" s="31"/>
      <c r="B142" s="513" t="s">
        <v>440</v>
      </c>
      <c r="C142" s="115" t="s">
        <v>49</v>
      </c>
      <c r="D142" s="24">
        <v>3</v>
      </c>
      <c r="E142" s="404"/>
      <c r="F142" s="525">
        <f t="shared" si="10"/>
        <v>0</v>
      </c>
    </row>
    <row r="143" spans="1:6" s="74" customFormat="1" ht="13" x14ac:dyDescent="0.3">
      <c r="A143" s="31" t="s">
        <v>483</v>
      </c>
      <c r="B143" s="512" t="s">
        <v>484</v>
      </c>
      <c r="C143" s="24"/>
      <c r="D143" s="24"/>
      <c r="E143" s="320"/>
      <c r="F143" s="25"/>
    </row>
    <row r="144" spans="1:6" s="74" customFormat="1" ht="13" x14ac:dyDescent="0.3">
      <c r="A144" s="31"/>
      <c r="B144" s="513" t="s">
        <v>431</v>
      </c>
      <c r="C144" s="115" t="s">
        <v>49</v>
      </c>
      <c r="D144" s="24">
        <v>12</v>
      </c>
      <c r="E144" s="404"/>
      <c r="F144" s="525">
        <f t="shared" ref="F144:F151" si="11">D144*E144</f>
        <v>0</v>
      </c>
    </row>
    <row r="145" spans="1:6" s="74" customFormat="1" ht="13" x14ac:dyDescent="0.3">
      <c r="A145" s="31"/>
      <c r="B145" s="513" t="s">
        <v>432</v>
      </c>
      <c r="C145" s="115" t="s">
        <v>49</v>
      </c>
      <c r="D145" s="24">
        <v>3</v>
      </c>
      <c r="E145" s="404"/>
      <c r="F145" s="525">
        <f t="shared" si="11"/>
        <v>0</v>
      </c>
    </row>
    <row r="146" spans="1:6" s="74" customFormat="1" ht="13" x14ac:dyDescent="0.3">
      <c r="A146" s="31"/>
      <c r="B146" s="513" t="s">
        <v>433</v>
      </c>
      <c r="C146" s="115" t="s">
        <v>49</v>
      </c>
      <c r="D146" s="24">
        <v>3</v>
      </c>
      <c r="E146" s="404"/>
      <c r="F146" s="525">
        <f t="shared" si="11"/>
        <v>0</v>
      </c>
    </row>
    <row r="147" spans="1:6" s="74" customFormat="1" ht="26" x14ac:dyDescent="0.3">
      <c r="A147" s="31"/>
      <c r="B147" s="513" t="s">
        <v>435</v>
      </c>
      <c r="C147" s="115" t="s">
        <v>49</v>
      </c>
      <c r="D147" s="24">
        <v>3</v>
      </c>
      <c r="E147" s="404"/>
      <c r="F147" s="525">
        <f t="shared" si="11"/>
        <v>0</v>
      </c>
    </row>
    <row r="148" spans="1:6" s="74" customFormat="1" ht="13" x14ac:dyDescent="0.3">
      <c r="A148" s="31"/>
      <c r="B148" s="84" t="s">
        <v>438</v>
      </c>
      <c r="C148" s="115" t="s">
        <v>49</v>
      </c>
      <c r="D148" s="24">
        <v>51</v>
      </c>
      <c r="E148" s="404"/>
      <c r="F148" s="525">
        <f t="shared" si="11"/>
        <v>0</v>
      </c>
    </row>
    <row r="149" spans="1:6" s="74" customFormat="1" ht="13" x14ac:dyDescent="0.3">
      <c r="A149" s="31"/>
      <c r="B149" s="513" t="s">
        <v>443</v>
      </c>
      <c r="C149" s="115" t="s">
        <v>49</v>
      </c>
      <c r="D149" s="24">
        <v>12</v>
      </c>
      <c r="E149" s="404"/>
      <c r="F149" s="525">
        <f t="shared" si="11"/>
        <v>0</v>
      </c>
    </row>
    <row r="150" spans="1:6" s="74" customFormat="1" ht="26" x14ac:dyDescent="0.3">
      <c r="A150" s="31"/>
      <c r="B150" s="84" t="s">
        <v>479</v>
      </c>
      <c r="C150" s="115" t="s">
        <v>49</v>
      </c>
      <c r="D150" s="24">
        <v>12</v>
      </c>
      <c r="E150" s="404"/>
      <c r="F150" s="525">
        <f t="shared" si="11"/>
        <v>0</v>
      </c>
    </row>
    <row r="151" spans="1:6" s="74" customFormat="1" ht="26" x14ac:dyDescent="0.3">
      <c r="A151" s="31"/>
      <c r="B151" s="513" t="s">
        <v>440</v>
      </c>
      <c r="C151" s="115" t="s">
        <v>49</v>
      </c>
      <c r="D151" s="24">
        <v>3</v>
      </c>
      <c r="E151" s="404"/>
      <c r="F151" s="525">
        <f t="shared" si="11"/>
        <v>0</v>
      </c>
    </row>
    <row r="152" spans="1:6" s="74" customFormat="1" ht="13" x14ac:dyDescent="0.3">
      <c r="A152" s="31"/>
      <c r="B152" s="513"/>
      <c r="C152" s="115"/>
      <c r="D152" s="24"/>
      <c r="E152" s="521"/>
      <c r="F152" s="25"/>
    </row>
    <row r="153" spans="1:6" s="74" customFormat="1" ht="26" x14ac:dyDescent="0.3">
      <c r="A153" s="136" t="s">
        <v>485</v>
      </c>
      <c r="B153" s="522" t="s">
        <v>486</v>
      </c>
      <c r="C153" s="122" t="s">
        <v>11</v>
      </c>
      <c r="D153" s="523">
        <v>1</v>
      </c>
      <c r="E153" s="405"/>
      <c r="F153" s="526">
        <f>D153*E153</f>
        <v>0</v>
      </c>
    </row>
    <row r="154" spans="1:6" s="74" customFormat="1" ht="13" x14ac:dyDescent="0.3">
      <c r="A154" s="31"/>
      <c r="B154" s="513"/>
      <c r="C154" s="115"/>
      <c r="D154" s="24"/>
      <c r="E154" s="521"/>
      <c r="F154" s="25"/>
    </row>
    <row r="155" spans="1:6" s="74" customFormat="1" ht="13" x14ac:dyDescent="0.3">
      <c r="A155" s="31"/>
      <c r="B155" s="513"/>
      <c r="C155" s="115"/>
      <c r="D155" s="24"/>
      <c r="E155" s="521"/>
      <c r="F155" s="25"/>
    </row>
    <row r="156" spans="1:6" s="74" customFormat="1" ht="13" x14ac:dyDescent="0.3">
      <c r="A156" s="31"/>
      <c r="B156" s="18" t="s">
        <v>487</v>
      </c>
      <c r="C156" s="24"/>
      <c r="D156" s="24"/>
      <c r="E156" s="25"/>
      <c r="F156" s="525">
        <f>SUM(F15:F153)</f>
        <v>0</v>
      </c>
    </row>
    <row r="157" spans="1:6" s="74" customFormat="1" ht="13" x14ac:dyDescent="0.3">
      <c r="A157" s="31"/>
      <c r="B157" s="18"/>
      <c r="C157" s="24"/>
      <c r="D157" s="24"/>
      <c r="E157" s="25"/>
      <c r="F157" s="25"/>
    </row>
    <row r="158" spans="1:6" s="74" customFormat="1" ht="13" x14ac:dyDescent="0.3">
      <c r="A158" s="31"/>
      <c r="B158" s="18"/>
      <c r="C158" s="24"/>
      <c r="D158" s="24"/>
      <c r="E158" s="25"/>
      <c r="F158" s="25"/>
    </row>
    <row r="159" spans="1:6" s="74" customFormat="1" ht="13" x14ac:dyDescent="0.3">
      <c r="A159" s="31"/>
      <c r="B159" s="18"/>
      <c r="C159" s="24"/>
      <c r="D159" s="24"/>
      <c r="E159" s="25"/>
      <c r="F159" s="25"/>
    </row>
    <row r="160" spans="1:6" s="74" customFormat="1" ht="13" x14ac:dyDescent="0.3">
      <c r="A160" s="31"/>
      <c r="B160" s="18"/>
      <c r="C160" s="24"/>
      <c r="D160" s="24"/>
      <c r="E160" s="25"/>
      <c r="F160" s="25"/>
    </row>
    <row r="161" spans="1:6" s="74" customFormat="1" ht="13" x14ac:dyDescent="0.3">
      <c r="A161" s="31"/>
      <c r="B161" s="18"/>
      <c r="C161" s="24"/>
      <c r="D161" s="24"/>
      <c r="E161" s="25"/>
      <c r="F161" s="25"/>
    </row>
    <row r="162" spans="1:6" s="74" customFormat="1" ht="13" x14ac:dyDescent="0.3">
      <c r="A162" s="31"/>
      <c r="B162" s="18"/>
      <c r="C162" s="24"/>
      <c r="D162" s="24"/>
      <c r="E162" s="25"/>
      <c r="F162" s="25"/>
    </row>
    <row r="163" spans="1:6" s="74" customFormat="1" ht="13" x14ac:dyDescent="0.3">
      <c r="A163" s="31"/>
      <c r="B163" s="18"/>
      <c r="C163" s="24"/>
      <c r="D163" s="24"/>
      <c r="E163" s="25"/>
      <c r="F163" s="25"/>
    </row>
    <row r="164" spans="1:6" s="74" customFormat="1" ht="13" x14ac:dyDescent="0.3">
      <c r="A164" s="31"/>
      <c r="B164" s="18"/>
      <c r="C164" s="24"/>
      <c r="D164" s="24"/>
      <c r="E164" s="25"/>
      <c r="F164" s="25"/>
    </row>
  </sheetData>
  <sheetProtection algorithmName="SHA-512" hashValue="7HqzClUHpviXy/Qh4CvOc83PzTIyG6/3U+mE4QN3xatm6lWxAgUrNzCB+tAI1dgB/IGYz9eCnKsNoGX2TCCIjQ==" saltValue="p09MKNrlUEYJMCvxEzAqYQ==" spinCount="100000" sheet="1" objects="1" scenarios="1"/>
  <mergeCells count="1">
    <mergeCell ref="A7:E7"/>
  </mergeCells>
  <pageMargins left="0.70866141732283472" right="0.70866141732283472" top="0.74803149606299213" bottom="0.74803149606299213" header="0.31496062992125984" footer="0.31496062992125984"/>
  <pageSetup paperSize="9" scale="97" fitToHeight="0" orientation="portrait" r:id="rId1"/>
  <headerFooter differentFirst="1">
    <oddFooter>&amp;C&amp;P od &amp;N</oddFooter>
  </headerFooter>
  <rowBreaks count="3" manualBreakCount="3">
    <brk id="35" max="5" man="1"/>
    <brk id="63" max="5" man="1"/>
    <brk id="1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view="pageBreakPreview" zoomScaleNormal="100" zoomScaleSheetLayoutView="100" workbookViewId="0">
      <selection activeCell="F14" sqref="F14"/>
    </sheetView>
  </sheetViews>
  <sheetFormatPr defaultRowHeight="14.5" x14ac:dyDescent="0.35"/>
  <cols>
    <col min="1" max="1" width="6.7265625" style="72" customWidth="1"/>
    <col min="2" max="2" width="40.7265625" style="73" customWidth="1"/>
    <col min="3" max="3" width="8.7265625" style="73" customWidth="1"/>
    <col min="4" max="4" width="9.7265625" style="73" customWidth="1"/>
    <col min="5" max="5" width="19.7265625" style="8" customWidth="1"/>
    <col min="6" max="6" width="19.7265625" style="3" customWidth="1"/>
  </cols>
  <sheetData>
    <row r="1" spans="1:6" ht="15" x14ac:dyDescent="0.25">
      <c r="A1" s="66"/>
      <c r="B1" s="75"/>
      <c r="C1" s="1"/>
      <c r="D1" s="1"/>
      <c r="E1" s="2"/>
    </row>
    <row r="2" spans="1:6" ht="15" x14ac:dyDescent="0.25">
      <c r="A2" s="66"/>
      <c r="B2" s="75"/>
      <c r="C2" s="1"/>
      <c r="D2" s="1"/>
      <c r="E2" s="2"/>
    </row>
    <row r="3" spans="1:6" ht="15" x14ac:dyDescent="0.25">
      <c r="A3" s="66"/>
      <c r="B3" s="75"/>
      <c r="C3" s="1"/>
      <c r="D3" s="1"/>
      <c r="E3" s="2"/>
    </row>
    <row r="4" spans="1:6" ht="15" x14ac:dyDescent="0.25">
      <c r="A4" s="66"/>
      <c r="B4" s="75"/>
      <c r="C4" s="1"/>
      <c r="D4" s="1"/>
      <c r="E4" s="2"/>
    </row>
    <row r="5" spans="1:6" ht="15" thickBot="1" x14ac:dyDescent="0.4">
      <c r="A5" s="67"/>
      <c r="B5" s="21"/>
      <c r="C5" s="4" t="s">
        <v>0</v>
      </c>
      <c r="D5" s="5"/>
      <c r="E5" s="6"/>
      <c r="F5" s="7"/>
    </row>
    <row r="6" spans="1:6" ht="15" x14ac:dyDescent="0.25">
      <c r="A6" s="66"/>
      <c r="B6" s="75"/>
      <c r="C6" s="1"/>
      <c r="D6" s="1"/>
      <c r="E6" s="2"/>
    </row>
    <row r="7" spans="1:6" x14ac:dyDescent="0.35">
      <c r="A7" s="532" t="s">
        <v>488</v>
      </c>
      <c r="B7" s="532"/>
      <c r="C7" s="532"/>
      <c r="D7" s="532"/>
      <c r="E7" s="532"/>
    </row>
    <row r="8" spans="1:6" ht="15" x14ac:dyDescent="0.25">
      <c r="A8" s="66"/>
      <c r="B8" s="75"/>
      <c r="C8" s="1"/>
      <c r="D8" s="1"/>
    </row>
    <row r="9" spans="1:6" ht="15.5" x14ac:dyDescent="0.35">
      <c r="A9" s="68"/>
      <c r="B9" s="69" t="s">
        <v>603</v>
      </c>
      <c r="C9" s="1"/>
      <c r="D9" s="1"/>
      <c r="E9" s="9"/>
    </row>
    <row r="10" spans="1:6" ht="15" x14ac:dyDescent="0.25">
      <c r="A10" s="66"/>
      <c r="B10" s="75"/>
      <c r="C10" s="1"/>
      <c r="D10" s="1"/>
    </row>
    <row r="11" spans="1:6" ht="15" x14ac:dyDescent="0.25">
      <c r="A11" s="68"/>
      <c r="B11" s="75"/>
      <c r="C11" s="1"/>
      <c r="D11" s="1"/>
    </row>
    <row r="12" spans="1:6" ht="15" x14ac:dyDescent="0.25">
      <c r="A12" s="66"/>
      <c r="B12" s="75"/>
      <c r="C12" s="1"/>
      <c r="D12" s="1"/>
    </row>
    <row r="13" spans="1:6" s="26" customFormat="1" ht="26" x14ac:dyDescent="0.35">
      <c r="A13" s="10" t="s">
        <v>3</v>
      </c>
      <c r="B13" s="10" t="s">
        <v>4</v>
      </c>
      <c r="C13" s="11" t="s">
        <v>5</v>
      </c>
      <c r="D13" s="10" t="s">
        <v>6</v>
      </c>
      <c r="E13" s="12" t="s">
        <v>7</v>
      </c>
      <c r="F13" s="12" t="s">
        <v>8</v>
      </c>
    </row>
    <row r="14" spans="1:6" ht="65.5" x14ac:dyDescent="0.35">
      <c r="A14" s="70">
        <v>1</v>
      </c>
      <c r="B14" s="71" t="s">
        <v>489</v>
      </c>
      <c r="C14" s="17" t="s">
        <v>11</v>
      </c>
      <c r="D14" s="17">
        <v>1</v>
      </c>
      <c r="E14" s="96"/>
      <c r="F14" s="527">
        <f>D14*E14</f>
        <v>0</v>
      </c>
    </row>
    <row r="18" spans="2:6" x14ac:dyDescent="0.35">
      <c r="B18" s="73" t="s">
        <v>490</v>
      </c>
      <c r="F18" s="527">
        <f>F14</f>
        <v>0</v>
      </c>
    </row>
  </sheetData>
  <sheetProtection algorithmName="SHA-512" hashValue="eQqnf7cYSzh1hat4OfSb/ANxBfGwpZvwpknkMhjIci7qXC6PDzsZhXI09rntQQ8FrBxCDGSW/7agREYIByfwwA==" saltValue="l/wuZjz/tpoT5NZneZsO2Q==" spinCount="100000" sheet="1" objects="1" scenarios="1"/>
  <mergeCells count="1">
    <mergeCell ref="A7:E7"/>
  </mergeCells>
  <pageMargins left="0.70866141732283472" right="0.70866141732283472" top="0.74803149606299213" bottom="0.74803149606299213" header="0.31496062992125984" footer="0.31496062992125984"/>
  <pageSetup paperSize="9" scale="82" fitToHeight="0" orientation="portrait" r:id="rId1"/>
  <headerFooter differentFirst="1">
    <oddFooter>&amp;C&amp;P od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election activeCell="F14" sqref="F14"/>
    </sheetView>
  </sheetViews>
  <sheetFormatPr defaultRowHeight="14.5" x14ac:dyDescent="0.35"/>
  <cols>
    <col min="1" max="1" width="6.7265625" style="72" customWidth="1"/>
    <col min="2" max="2" width="40.7265625" style="73" customWidth="1"/>
    <col min="3" max="3" width="8.7265625" style="73" customWidth="1"/>
    <col min="4" max="4" width="9.7265625" style="73" customWidth="1"/>
    <col min="5" max="5" width="19.7265625" style="8" customWidth="1"/>
    <col min="6" max="6" width="19.7265625" style="3" customWidth="1"/>
  </cols>
  <sheetData>
    <row r="1" spans="1:6" ht="15" x14ac:dyDescent="0.25">
      <c r="A1" s="66"/>
      <c r="B1" s="75"/>
      <c r="C1" s="1"/>
      <c r="D1" s="1"/>
      <c r="E1" s="2"/>
    </row>
    <row r="2" spans="1:6" ht="15" x14ac:dyDescent="0.25">
      <c r="A2" s="66"/>
      <c r="B2" s="75"/>
      <c r="C2" s="1"/>
      <c r="D2" s="1"/>
      <c r="E2" s="2"/>
    </row>
    <row r="3" spans="1:6" ht="15" x14ac:dyDescent="0.25">
      <c r="A3" s="66"/>
      <c r="B3" s="75"/>
      <c r="C3" s="1"/>
      <c r="D3" s="1"/>
      <c r="E3" s="2"/>
    </row>
    <row r="4" spans="1:6" ht="15" x14ac:dyDescent="0.25">
      <c r="A4" s="66"/>
      <c r="B4" s="75"/>
      <c r="C4" s="1"/>
      <c r="D4" s="1"/>
      <c r="E4" s="2"/>
    </row>
    <row r="5" spans="1:6" ht="15.75" thickBot="1" x14ac:dyDescent="0.3">
      <c r="A5" s="67"/>
      <c r="B5" s="21"/>
      <c r="C5" s="4"/>
      <c r="D5" s="5"/>
      <c r="E5" s="6"/>
      <c r="F5" s="7"/>
    </row>
    <row r="6" spans="1:6" ht="15" x14ac:dyDescent="0.25">
      <c r="A6" s="66"/>
      <c r="B6" s="75"/>
      <c r="C6" s="1"/>
      <c r="D6" s="1"/>
      <c r="E6" s="2"/>
    </row>
    <row r="7" spans="1:6" x14ac:dyDescent="0.35">
      <c r="A7" s="532" t="s">
        <v>488</v>
      </c>
      <c r="B7" s="532"/>
      <c r="C7" s="532"/>
      <c r="D7" s="532"/>
      <c r="E7" s="532"/>
    </row>
    <row r="8" spans="1:6" ht="15" x14ac:dyDescent="0.25">
      <c r="A8" s="66"/>
      <c r="B8" s="75"/>
      <c r="C8" s="1"/>
      <c r="D8" s="1"/>
    </row>
    <row r="9" spans="1:6" ht="15.5" x14ac:dyDescent="0.35">
      <c r="A9" s="68"/>
      <c r="B9" s="69" t="s">
        <v>604</v>
      </c>
      <c r="C9" s="1"/>
      <c r="D9" s="1"/>
      <c r="E9" s="9"/>
    </row>
    <row r="10" spans="1:6" ht="15" x14ac:dyDescent="0.25">
      <c r="A10" s="66"/>
      <c r="B10" s="75"/>
      <c r="C10" s="1"/>
      <c r="D10" s="1"/>
    </row>
    <row r="11" spans="1:6" ht="15" x14ac:dyDescent="0.25">
      <c r="A11" s="68"/>
      <c r="B11" s="75"/>
      <c r="C11" s="1"/>
      <c r="D11" s="1"/>
    </row>
    <row r="12" spans="1:6" ht="15" x14ac:dyDescent="0.25">
      <c r="A12" s="66"/>
      <c r="B12" s="75"/>
      <c r="C12" s="1"/>
      <c r="D12" s="1"/>
    </row>
    <row r="13" spans="1:6" s="26" customFormat="1" ht="26" x14ac:dyDescent="0.35">
      <c r="A13" s="10" t="s">
        <v>3</v>
      </c>
      <c r="B13" s="10" t="s">
        <v>4</v>
      </c>
      <c r="C13" s="11" t="s">
        <v>5</v>
      </c>
      <c r="D13" s="10" t="s">
        <v>6</v>
      </c>
      <c r="E13" s="12" t="s">
        <v>7</v>
      </c>
      <c r="F13" s="12" t="s">
        <v>8</v>
      </c>
    </row>
    <row r="14" spans="1:6" x14ac:dyDescent="0.35">
      <c r="A14" s="70">
        <v>1</v>
      </c>
      <c r="B14" s="71" t="s">
        <v>600</v>
      </c>
      <c r="C14" s="17" t="s">
        <v>11</v>
      </c>
      <c r="D14" s="17">
        <v>1</v>
      </c>
      <c r="E14" s="96"/>
      <c r="F14" s="527">
        <f>D14*E14</f>
        <v>0</v>
      </c>
    </row>
    <row r="18" spans="2:6" x14ac:dyDescent="0.35">
      <c r="B18" s="73" t="s">
        <v>490</v>
      </c>
      <c r="F18" s="527">
        <f>F14</f>
        <v>0</v>
      </c>
    </row>
  </sheetData>
  <sheetProtection algorithmName="SHA-512" hashValue="LqGTNbwGjD00m3xjK9T1REPuUhX1RoE1We1QD24vZKG2EatLFADhal4l/68KQenzeCLBdQ9pfgC9wrEp3fA/eQ==" saltValue="23W2FnygNF7ONf4D1ZOaQw==" spinCount="100000" sheet="1" objects="1" scenarios="1"/>
  <mergeCells count="1">
    <mergeCell ref="A7:E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25" zoomScaleNormal="100" zoomScaleSheetLayoutView="100" workbookViewId="0">
      <selection activeCell="E37" sqref="E37"/>
    </sheetView>
  </sheetViews>
  <sheetFormatPr defaultRowHeight="14.5" x14ac:dyDescent="0.35"/>
  <cols>
    <col min="1" max="1" width="6.7265625" style="87" customWidth="1"/>
    <col min="2" max="2" width="40.7265625" style="88" customWidth="1"/>
    <col min="3" max="3" width="8.7265625" style="73" customWidth="1"/>
    <col min="4" max="4" width="9.7265625" style="73" customWidth="1"/>
    <col min="5" max="5" width="14.26953125" style="8" customWidth="1"/>
    <col min="6" max="6" width="14.26953125" style="3" customWidth="1"/>
  </cols>
  <sheetData>
    <row r="1" spans="1:6" ht="15" x14ac:dyDescent="0.25">
      <c r="A1" s="76"/>
      <c r="B1" s="77"/>
      <c r="C1" s="1"/>
      <c r="D1" s="1"/>
      <c r="E1" s="2"/>
    </row>
    <row r="2" spans="1:6" ht="15" x14ac:dyDescent="0.25">
      <c r="A2" s="76"/>
      <c r="B2" s="77"/>
      <c r="C2" s="1"/>
      <c r="D2" s="1"/>
      <c r="E2" s="2"/>
    </row>
    <row r="3" spans="1:6" ht="15" x14ac:dyDescent="0.25">
      <c r="A3" s="76"/>
      <c r="B3" s="77"/>
      <c r="C3" s="1"/>
      <c r="D3" s="1"/>
      <c r="E3" s="2"/>
    </row>
    <row r="4" spans="1:6" ht="15" x14ac:dyDescent="0.25">
      <c r="A4" s="76"/>
      <c r="B4" s="77"/>
      <c r="C4" s="1"/>
      <c r="D4" s="1"/>
      <c r="E4" s="2"/>
    </row>
    <row r="5" spans="1:6" ht="15" thickBot="1" x14ac:dyDescent="0.4">
      <c r="A5" s="78"/>
      <c r="B5" s="79"/>
      <c r="C5" s="4" t="s">
        <v>0</v>
      </c>
      <c r="D5" s="5"/>
      <c r="E5" s="6"/>
      <c r="F5" s="7"/>
    </row>
    <row r="6" spans="1:6" ht="15" x14ac:dyDescent="0.25">
      <c r="A6" s="76"/>
      <c r="B6" s="77"/>
      <c r="C6" s="1"/>
      <c r="D6" s="1"/>
      <c r="E6" s="2"/>
    </row>
    <row r="7" spans="1:6" ht="15" x14ac:dyDescent="0.25">
      <c r="A7" s="532" t="s">
        <v>1</v>
      </c>
      <c r="B7" s="532"/>
      <c r="C7" s="532"/>
      <c r="D7" s="532"/>
      <c r="E7" s="532"/>
    </row>
    <row r="8" spans="1:6" ht="15" x14ac:dyDescent="0.25">
      <c r="A8" s="76"/>
      <c r="B8" s="77"/>
      <c r="C8" s="1"/>
      <c r="D8" s="1"/>
    </row>
    <row r="9" spans="1:6" ht="15.75" x14ac:dyDescent="0.25">
      <c r="A9" s="80"/>
      <c r="B9" s="81" t="s">
        <v>2</v>
      </c>
      <c r="C9" s="1"/>
      <c r="D9" s="1"/>
      <c r="E9" s="9"/>
    </row>
    <row r="10" spans="1:6" ht="15" x14ac:dyDescent="0.25">
      <c r="A10" s="76"/>
      <c r="B10" s="77"/>
      <c r="C10" s="1"/>
      <c r="D10" s="1"/>
    </row>
    <row r="11" spans="1:6" s="13" customFormat="1" ht="26" x14ac:dyDescent="0.35">
      <c r="A11" s="10" t="s">
        <v>3</v>
      </c>
      <c r="B11" s="82" t="s">
        <v>4</v>
      </c>
      <c r="C11" s="11" t="s">
        <v>5</v>
      </c>
      <c r="D11" s="10" t="s">
        <v>6</v>
      </c>
      <c r="E11" s="12" t="s">
        <v>7</v>
      </c>
      <c r="F11" s="12" t="s">
        <v>8</v>
      </c>
    </row>
    <row r="12" spans="1:6" s="13" customFormat="1" ht="15" x14ac:dyDescent="0.25">
      <c r="A12" s="14"/>
      <c r="B12" s="83"/>
      <c r="C12" s="15"/>
      <c r="D12" s="14"/>
      <c r="E12" s="16"/>
      <c r="F12" s="16"/>
    </row>
    <row r="13" spans="1:6" s="13" customFormat="1" ht="15" x14ac:dyDescent="0.25">
      <c r="A13" s="14"/>
      <c r="B13" s="83" t="s">
        <v>9</v>
      </c>
      <c r="C13" s="15"/>
      <c r="D13" s="14"/>
      <c r="E13" s="16"/>
      <c r="F13" s="16"/>
    </row>
    <row r="14" spans="1:6" ht="91" x14ac:dyDescent="0.35">
      <c r="A14" s="76">
        <v>1</v>
      </c>
      <c r="B14" s="84" t="s">
        <v>10</v>
      </c>
      <c r="C14" s="85" t="s">
        <v>11</v>
      </c>
      <c r="D14" s="17">
        <v>1</v>
      </c>
      <c r="E14" s="96"/>
      <c r="F14" s="527">
        <f>D14*E14</f>
        <v>0</v>
      </c>
    </row>
    <row r="15" spans="1:6" ht="26" x14ac:dyDescent="0.35">
      <c r="A15" s="76" t="s">
        <v>139</v>
      </c>
      <c r="B15" s="84" t="s">
        <v>586</v>
      </c>
      <c r="C15" s="85" t="s">
        <v>11</v>
      </c>
      <c r="D15" s="17">
        <v>1</v>
      </c>
      <c r="E15" s="96"/>
      <c r="F15" s="527">
        <f>D15*E15</f>
        <v>0</v>
      </c>
    </row>
    <row r="16" spans="1:6" ht="117" x14ac:dyDescent="0.35">
      <c r="A16" s="76" t="s">
        <v>143</v>
      </c>
      <c r="B16" s="84" t="s">
        <v>615</v>
      </c>
      <c r="C16" s="85" t="s">
        <v>11</v>
      </c>
      <c r="D16" s="17">
        <v>1</v>
      </c>
      <c r="E16" s="96"/>
      <c r="F16" s="527">
        <f>D16*E16</f>
        <v>0</v>
      </c>
    </row>
    <row r="17" spans="1:8" ht="26" x14ac:dyDescent="0.35">
      <c r="A17" s="76">
        <v>3</v>
      </c>
      <c r="B17" s="84" t="s">
        <v>12</v>
      </c>
      <c r="C17" s="85" t="s">
        <v>11</v>
      </c>
      <c r="D17" s="17">
        <v>1</v>
      </c>
      <c r="E17" s="96"/>
      <c r="F17" s="527">
        <f t="shared" ref="F17:F27" si="0">D17*E17</f>
        <v>0</v>
      </c>
    </row>
    <row r="18" spans="1:8" ht="26" x14ac:dyDescent="0.35">
      <c r="A18" s="76">
        <v>4</v>
      </c>
      <c r="B18" s="84" t="s">
        <v>13</v>
      </c>
      <c r="C18" s="85" t="s">
        <v>11</v>
      </c>
      <c r="D18" s="17">
        <v>1</v>
      </c>
      <c r="E18" s="96"/>
      <c r="F18" s="527">
        <f t="shared" si="0"/>
        <v>0</v>
      </c>
    </row>
    <row r="19" spans="1:8" ht="29.25" customHeight="1" x14ac:dyDescent="0.35">
      <c r="A19" s="76">
        <v>5</v>
      </c>
      <c r="B19" s="84" t="s">
        <v>14</v>
      </c>
      <c r="C19" s="85" t="s">
        <v>11</v>
      </c>
      <c r="D19" s="17">
        <v>1</v>
      </c>
      <c r="E19" s="96"/>
      <c r="F19" s="527">
        <f t="shared" si="0"/>
        <v>0</v>
      </c>
    </row>
    <row r="20" spans="1:8" ht="51.75" customHeight="1" x14ac:dyDescent="0.35">
      <c r="A20" s="76">
        <v>6</v>
      </c>
      <c r="B20" s="84" t="s">
        <v>587</v>
      </c>
      <c r="C20" s="85" t="s">
        <v>11</v>
      </c>
      <c r="D20" s="17">
        <v>1</v>
      </c>
      <c r="E20" s="96"/>
      <c r="F20" s="527">
        <f t="shared" si="0"/>
        <v>0</v>
      </c>
    </row>
    <row r="21" spans="1:8" ht="35.25" customHeight="1" x14ac:dyDescent="0.35">
      <c r="A21" s="76" t="s">
        <v>15</v>
      </c>
      <c r="B21" s="84" t="s">
        <v>16</v>
      </c>
      <c r="C21" s="85" t="s">
        <v>11</v>
      </c>
      <c r="D21" s="17">
        <v>1</v>
      </c>
      <c r="E21" s="96"/>
      <c r="F21" s="527">
        <f t="shared" si="0"/>
        <v>0</v>
      </c>
    </row>
    <row r="22" spans="1:8" ht="66.75" customHeight="1" x14ac:dyDescent="0.35">
      <c r="A22" s="76">
        <v>8</v>
      </c>
      <c r="B22" s="18" t="s">
        <v>588</v>
      </c>
      <c r="C22" s="85" t="s">
        <v>11</v>
      </c>
      <c r="D22" s="85" t="s">
        <v>17</v>
      </c>
      <c r="E22" s="96"/>
      <c r="F22" s="527">
        <f t="shared" si="0"/>
        <v>0</v>
      </c>
    </row>
    <row r="23" spans="1:8" s="73" customFormat="1" ht="48.75" customHeight="1" x14ac:dyDescent="0.35">
      <c r="A23" s="76">
        <v>9</v>
      </c>
      <c r="B23" s="18" t="s">
        <v>541</v>
      </c>
      <c r="C23" s="85" t="s">
        <v>11</v>
      </c>
      <c r="D23" s="85" t="s">
        <v>17</v>
      </c>
      <c r="E23" s="96"/>
      <c r="F23" s="410">
        <f t="shared" si="0"/>
        <v>0</v>
      </c>
      <c r="H23" s="86"/>
    </row>
    <row r="24" spans="1:8" ht="21" customHeight="1" x14ac:dyDescent="0.25">
      <c r="A24" s="76"/>
      <c r="B24" s="18"/>
      <c r="C24" s="85"/>
      <c r="D24" s="85"/>
    </row>
    <row r="25" spans="1:8" ht="78" x14ac:dyDescent="0.35">
      <c r="A25" s="76">
        <v>10</v>
      </c>
      <c r="B25" s="84" t="s">
        <v>18</v>
      </c>
      <c r="C25" s="85" t="s">
        <v>19</v>
      </c>
      <c r="D25" s="85" t="s">
        <v>20</v>
      </c>
      <c r="E25" s="96"/>
      <c r="F25" s="527">
        <f t="shared" si="0"/>
        <v>0</v>
      </c>
    </row>
    <row r="26" spans="1:8" ht="18" customHeight="1" x14ac:dyDescent="0.25">
      <c r="A26" s="76"/>
      <c r="B26" s="18"/>
      <c r="C26" s="85"/>
      <c r="D26" s="85"/>
    </row>
    <row r="27" spans="1:8" ht="26" x14ac:dyDescent="0.35">
      <c r="A27" s="76">
        <v>11</v>
      </c>
      <c r="B27" s="18" t="s">
        <v>549</v>
      </c>
      <c r="C27" s="85" t="s">
        <v>19</v>
      </c>
      <c r="D27" s="85" t="s">
        <v>21</v>
      </c>
      <c r="E27" s="96"/>
      <c r="F27" s="527">
        <f t="shared" si="0"/>
        <v>0</v>
      </c>
    </row>
    <row r="28" spans="1:8" ht="15" x14ac:dyDescent="0.25">
      <c r="A28" s="76"/>
      <c r="B28" s="18"/>
      <c r="C28" s="85"/>
      <c r="D28" s="85"/>
    </row>
    <row r="29" spans="1:8" ht="26" x14ac:dyDescent="0.35">
      <c r="A29" s="76">
        <v>12</v>
      </c>
      <c r="B29" s="18" t="s">
        <v>550</v>
      </c>
      <c r="C29" s="85" t="s">
        <v>11</v>
      </c>
      <c r="D29" s="85" t="s">
        <v>148</v>
      </c>
      <c r="E29" s="96"/>
      <c r="F29" s="527">
        <f>D29*E29</f>
        <v>0</v>
      </c>
    </row>
    <row r="30" spans="1:8" ht="17.25" customHeight="1" x14ac:dyDescent="0.25">
      <c r="A30" s="76"/>
      <c r="B30" s="18"/>
      <c r="C30" s="85"/>
      <c r="D30" s="85"/>
    </row>
    <row r="31" spans="1:8" ht="15" x14ac:dyDescent="0.25">
      <c r="B31" s="88" t="s">
        <v>22</v>
      </c>
      <c r="F31" s="527">
        <f>SUM(F14:F29)</f>
        <v>0</v>
      </c>
    </row>
    <row r="33" spans="1:6" s="74" customFormat="1" ht="12.75" x14ac:dyDescent="0.2">
      <c r="A33" s="76"/>
      <c r="B33" s="83" t="s">
        <v>23</v>
      </c>
      <c r="C33" s="75"/>
      <c r="D33" s="75"/>
      <c r="E33" s="19"/>
      <c r="F33" s="89"/>
    </row>
    <row r="34" spans="1:6" s="74" customFormat="1" ht="12.75" x14ac:dyDescent="0.2">
      <c r="A34" s="76"/>
      <c r="B34" s="83"/>
      <c r="C34" s="75"/>
      <c r="D34" s="75"/>
      <c r="E34" s="19"/>
      <c r="F34" s="89"/>
    </row>
    <row r="35" spans="1:6" s="75" customFormat="1" ht="12.75" x14ac:dyDescent="0.2">
      <c r="A35" s="76">
        <v>1</v>
      </c>
      <c r="B35" s="90" t="s">
        <v>589</v>
      </c>
      <c r="C35" s="75" t="s">
        <v>11</v>
      </c>
      <c r="D35" s="75">
        <v>1</v>
      </c>
      <c r="E35" s="97"/>
      <c r="F35" s="530">
        <f t="shared" ref="F35:F37" si="1">D35*E35</f>
        <v>0</v>
      </c>
    </row>
    <row r="36" spans="1:6" s="74" customFormat="1" ht="12.75" x14ac:dyDescent="0.2">
      <c r="A36" s="76"/>
      <c r="B36" s="83"/>
      <c r="C36" s="75"/>
      <c r="D36" s="75"/>
      <c r="E36" s="19"/>
      <c r="F36" s="89"/>
    </row>
    <row r="37" spans="1:6" s="74" customFormat="1" ht="12.75" x14ac:dyDescent="0.2">
      <c r="A37" s="76">
        <v>2</v>
      </c>
      <c r="B37" s="90" t="s">
        <v>545</v>
      </c>
      <c r="C37" s="75" t="s">
        <v>11</v>
      </c>
      <c r="D37" s="75">
        <v>1</v>
      </c>
      <c r="E37" s="97"/>
      <c r="F37" s="530">
        <f t="shared" si="1"/>
        <v>0</v>
      </c>
    </row>
    <row r="38" spans="1:6" s="74" customFormat="1" ht="12.75" x14ac:dyDescent="0.2">
      <c r="A38" s="76"/>
      <c r="B38" s="83"/>
      <c r="C38" s="75"/>
      <c r="D38" s="75"/>
      <c r="E38" s="19"/>
      <c r="F38" s="89"/>
    </row>
    <row r="39" spans="1:6" s="75" customFormat="1" ht="12.75" x14ac:dyDescent="0.2">
      <c r="A39" s="76">
        <v>2</v>
      </c>
      <c r="B39" s="90" t="s">
        <v>546</v>
      </c>
      <c r="C39" s="75" t="s">
        <v>11</v>
      </c>
      <c r="D39" s="75">
        <v>1</v>
      </c>
      <c r="E39" s="97"/>
      <c r="F39" s="530">
        <f t="shared" ref="F39" si="2">D39*E39</f>
        <v>0</v>
      </c>
    </row>
    <row r="40" spans="1:6" s="74" customFormat="1" ht="5.25" customHeight="1" x14ac:dyDescent="0.2">
      <c r="A40" s="91"/>
      <c r="B40" s="92"/>
      <c r="C40" s="93"/>
      <c r="D40" s="93"/>
      <c r="E40" s="94"/>
      <c r="F40" s="95"/>
    </row>
    <row r="41" spans="1:6" s="74" customFormat="1" ht="16.5" customHeight="1" x14ac:dyDescent="0.2">
      <c r="A41" s="76"/>
      <c r="B41" s="77"/>
      <c r="C41" s="75"/>
      <c r="D41" s="75"/>
      <c r="E41" s="19"/>
      <c r="F41" s="89"/>
    </row>
    <row r="42" spans="1:6" x14ac:dyDescent="0.35">
      <c r="B42" s="88" t="s">
        <v>25</v>
      </c>
      <c r="F42" s="527">
        <f>SUM(F35:F39)</f>
        <v>0</v>
      </c>
    </row>
    <row r="44" spans="1:6" x14ac:dyDescent="0.35">
      <c r="B44" s="88" t="s">
        <v>533</v>
      </c>
      <c r="F44" s="527">
        <f>F31+F42</f>
        <v>0</v>
      </c>
    </row>
  </sheetData>
  <sheetProtection algorithmName="SHA-512" hashValue="MkzTxyv3zc1c1AqrHHARzS32r0xeD2PRrUhhwwOyPUp4Wh3j6LuRo6CE9Tdn6ruXUzTnvLJqFjzqZM7VaW3gEw==" saltValue="5a/0EoFNviT8B6f6urdFag==" spinCount="100000" sheet="1" selectLockedCells="1"/>
  <mergeCells count="1">
    <mergeCell ref="A7:E7"/>
  </mergeCells>
  <pageMargins left="0.70866141732283472" right="0.70866141732283472" top="0.74803149606299213" bottom="0.74803149606299213" header="0.31496062992125984" footer="0.31496062992125984"/>
  <pageSetup paperSize="9" scale="92" fitToHeight="0" orientation="portrait" r:id="rId1"/>
  <headerFooter differentFirst="1">
    <oddFooter>&amp;C&amp;P od &amp;N</oddFooter>
  </headerFooter>
  <rowBreaks count="1" manualBreakCount="1">
    <brk id="2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11"/>
  <sheetViews>
    <sheetView view="pageBreakPreview" topLeftCell="A45" zoomScaleNormal="100" zoomScaleSheetLayoutView="100" workbookViewId="0">
      <selection activeCell="E75" sqref="E75"/>
    </sheetView>
  </sheetViews>
  <sheetFormatPr defaultRowHeight="14.5" x14ac:dyDescent="0.35"/>
  <cols>
    <col min="1" max="1" width="6.7265625" style="22" customWidth="1"/>
    <col min="2" max="2" width="40.7265625" style="75" customWidth="1"/>
    <col min="3" max="3" width="8.7265625" style="102" customWidth="1"/>
    <col min="4" max="4" width="9.7265625" style="103" customWidth="1"/>
    <col min="5" max="5" width="12.7265625" style="104" customWidth="1"/>
    <col min="6" max="6" width="12.7265625" style="105" customWidth="1"/>
    <col min="9" max="9" width="62.81640625" customWidth="1"/>
    <col min="13" max="13" width="32.1796875" customWidth="1"/>
  </cols>
  <sheetData>
    <row r="5" spans="1:6" ht="15" thickBot="1" x14ac:dyDescent="0.4">
      <c r="A5" s="20"/>
      <c r="B5" s="21"/>
      <c r="C5" s="98"/>
      <c r="D5" s="99" t="s">
        <v>0</v>
      </c>
      <c r="E5" s="100"/>
      <c r="F5" s="101"/>
    </row>
    <row r="6" spans="1:6" ht="5.15" customHeight="1" x14ac:dyDescent="0.25"/>
    <row r="7" spans="1:6" ht="15" x14ac:dyDescent="0.25">
      <c r="A7" s="532" t="s">
        <v>1</v>
      </c>
      <c r="B7" s="532"/>
      <c r="C7" s="532"/>
      <c r="D7" s="532"/>
      <c r="E7" s="532"/>
    </row>
    <row r="8" spans="1:6" ht="15.75" x14ac:dyDescent="0.25">
      <c r="A8" s="23"/>
      <c r="B8" s="106"/>
      <c r="F8" s="107"/>
    </row>
    <row r="9" spans="1:6" ht="15.75" x14ac:dyDescent="0.25">
      <c r="A9" s="23"/>
      <c r="B9" s="106" t="s">
        <v>26</v>
      </c>
      <c r="F9" s="107"/>
    </row>
    <row r="10" spans="1:6" ht="15" x14ac:dyDescent="0.25">
      <c r="A10" s="23"/>
      <c r="B10" s="108"/>
      <c r="F10" s="107"/>
    </row>
    <row r="11" spans="1:6" ht="26" x14ac:dyDescent="0.35">
      <c r="A11" s="10" t="s">
        <v>3</v>
      </c>
      <c r="B11" s="10" t="s">
        <v>4</v>
      </c>
      <c r="C11" s="11" t="s">
        <v>5</v>
      </c>
      <c r="D11" s="109" t="s">
        <v>6</v>
      </c>
      <c r="E11" s="12" t="s">
        <v>7</v>
      </c>
      <c r="F11" s="110" t="s">
        <v>8</v>
      </c>
    </row>
    <row r="12" spans="1:6" s="74" customFormat="1" ht="16.5" customHeight="1" x14ac:dyDescent="0.2">
      <c r="A12" s="22"/>
      <c r="B12" s="75"/>
      <c r="C12" s="24"/>
      <c r="D12" s="111"/>
      <c r="E12" s="25"/>
      <c r="F12" s="112"/>
    </row>
    <row r="13" spans="1:6" s="74" customFormat="1" ht="16.5" customHeight="1" x14ac:dyDescent="0.3">
      <c r="A13" s="113" t="s">
        <v>27</v>
      </c>
      <c r="B13" s="114" t="s">
        <v>28</v>
      </c>
      <c r="C13" s="115"/>
      <c r="D13" s="116"/>
      <c r="E13" s="117"/>
      <c r="F13" s="118"/>
    </row>
    <row r="14" spans="1:6" s="74" customFormat="1" ht="16.5" customHeight="1" x14ac:dyDescent="0.2">
      <c r="A14" s="113"/>
      <c r="B14" s="119" t="s">
        <v>29</v>
      </c>
      <c r="C14" s="115" t="s">
        <v>30</v>
      </c>
      <c r="D14" s="120">
        <v>950</v>
      </c>
      <c r="E14" s="150"/>
      <c r="F14" s="118">
        <f>D14*E14</f>
        <v>0</v>
      </c>
    </row>
    <row r="15" spans="1:6" s="74" customFormat="1" ht="16.5" customHeight="1" x14ac:dyDescent="0.2">
      <c r="A15" s="113"/>
      <c r="B15" s="119" t="s">
        <v>31</v>
      </c>
      <c r="C15" s="115" t="s">
        <v>30</v>
      </c>
      <c r="D15" s="120">
        <v>362</v>
      </c>
      <c r="E15" s="150"/>
      <c r="F15" s="118">
        <f t="shared" ref="F15:F25" si="0">D15*E15</f>
        <v>0</v>
      </c>
    </row>
    <row r="16" spans="1:6" s="74" customFormat="1" ht="16.5" customHeight="1" x14ac:dyDescent="0.2">
      <c r="A16" s="113"/>
      <c r="B16" s="119" t="s">
        <v>32</v>
      </c>
      <c r="C16" s="115" t="s">
        <v>30</v>
      </c>
      <c r="D16" s="120">
        <v>410</v>
      </c>
      <c r="E16" s="150"/>
      <c r="F16" s="118">
        <f t="shared" si="0"/>
        <v>0</v>
      </c>
    </row>
    <row r="17" spans="1:7" s="75" customFormat="1" ht="16.5" customHeight="1" x14ac:dyDescent="0.2">
      <c r="A17" s="113"/>
      <c r="B17" s="119" t="s">
        <v>33</v>
      </c>
      <c r="C17" s="115" t="s">
        <v>30</v>
      </c>
      <c r="D17" s="120">
        <v>470</v>
      </c>
      <c r="E17" s="150"/>
      <c r="F17" s="118">
        <f t="shared" si="0"/>
        <v>0</v>
      </c>
    </row>
    <row r="18" spans="1:7" s="75" customFormat="1" ht="16.5" customHeight="1" x14ac:dyDescent="0.2">
      <c r="A18" s="113"/>
      <c r="B18" s="119" t="s">
        <v>34</v>
      </c>
      <c r="C18" s="115" t="s">
        <v>30</v>
      </c>
      <c r="D18" s="120">
        <v>405</v>
      </c>
      <c r="E18" s="150"/>
      <c r="F18" s="118">
        <f t="shared" si="0"/>
        <v>0</v>
      </c>
    </row>
    <row r="19" spans="1:7" s="75" customFormat="1" ht="16.5" customHeight="1" x14ac:dyDescent="0.3">
      <c r="A19" s="113"/>
      <c r="B19" s="119" t="s">
        <v>35</v>
      </c>
      <c r="C19" s="115" t="s">
        <v>30</v>
      </c>
      <c r="D19" s="120">
        <v>405</v>
      </c>
      <c r="E19" s="150"/>
      <c r="F19" s="118">
        <f t="shared" si="0"/>
        <v>0</v>
      </c>
    </row>
    <row r="20" spans="1:7" s="75" customFormat="1" ht="16.5" customHeight="1" x14ac:dyDescent="0.3">
      <c r="A20" s="113"/>
      <c r="B20" s="119" t="s">
        <v>36</v>
      </c>
      <c r="C20" s="115" t="s">
        <v>30</v>
      </c>
      <c r="D20" s="120">
        <v>320</v>
      </c>
      <c r="E20" s="150"/>
      <c r="F20" s="118">
        <f t="shared" si="0"/>
        <v>0</v>
      </c>
    </row>
    <row r="21" spans="1:7" s="75" customFormat="1" ht="16.5" customHeight="1" x14ac:dyDescent="0.2">
      <c r="A21" s="113"/>
      <c r="B21" s="119" t="s">
        <v>37</v>
      </c>
      <c r="C21" s="115" t="s">
        <v>30</v>
      </c>
      <c r="D21" s="120">
        <v>97</v>
      </c>
      <c r="E21" s="150"/>
      <c r="F21" s="118">
        <f t="shared" si="0"/>
        <v>0</v>
      </c>
    </row>
    <row r="22" spans="1:7" s="75" customFormat="1" ht="16.5" customHeight="1" x14ac:dyDescent="0.2">
      <c r="A22" s="113"/>
      <c r="B22" s="119" t="s">
        <v>38</v>
      </c>
      <c r="C22" s="115" t="s">
        <v>30</v>
      </c>
      <c r="D22" s="120">
        <v>380</v>
      </c>
      <c r="E22" s="150"/>
      <c r="F22" s="118">
        <f t="shared" si="0"/>
        <v>0</v>
      </c>
    </row>
    <row r="23" spans="1:7" s="75" customFormat="1" ht="16.5" customHeight="1" x14ac:dyDescent="0.2">
      <c r="A23" s="113"/>
      <c r="B23" s="119" t="s">
        <v>39</v>
      </c>
      <c r="C23" s="115" t="s">
        <v>30</v>
      </c>
      <c r="D23" s="120">
        <v>390</v>
      </c>
      <c r="E23" s="150"/>
      <c r="F23" s="118">
        <f t="shared" si="0"/>
        <v>0</v>
      </c>
    </row>
    <row r="24" spans="1:7" s="75" customFormat="1" ht="16.5" customHeight="1" x14ac:dyDescent="0.2">
      <c r="A24" s="113"/>
      <c r="B24" s="119" t="s">
        <v>40</v>
      </c>
      <c r="C24" s="115" t="s">
        <v>30</v>
      </c>
      <c r="D24" s="120">
        <v>310</v>
      </c>
      <c r="E24" s="150"/>
      <c r="F24" s="118">
        <f t="shared" si="0"/>
        <v>0</v>
      </c>
    </row>
    <row r="25" spans="1:7" s="74" customFormat="1" ht="16.5" customHeight="1" x14ac:dyDescent="0.3">
      <c r="A25" s="113"/>
      <c r="B25" s="121" t="s">
        <v>41</v>
      </c>
      <c r="C25" s="122" t="s">
        <v>30</v>
      </c>
      <c r="D25" s="123">
        <v>1506</v>
      </c>
      <c r="E25" s="151"/>
      <c r="F25" s="124">
        <f t="shared" si="0"/>
        <v>0</v>
      </c>
    </row>
    <row r="26" spans="1:7" s="74" customFormat="1" ht="16.5" customHeight="1" x14ac:dyDescent="0.3">
      <c r="A26" s="113"/>
      <c r="B26" s="125" t="s">
        <v>42</v>
      </c>
      <c r="C26" s="115"/>
      <c r="D26" s="116"/>
      <c r="E26" s="117"/>
      <c r="F26" s="118">
        <f>SUM(F14:F25)</f>
        <v>0</v>
      </c>
    </row>
    <row r="27" spans="1:7" s="74" customFormat="1" ht="16.5" customHeight="1" x14ac:dyDescent="0.2">
      <c r="A27" s="113"/>
      <c r="B27" s="125"/>
      <c r="C27" s="115"/>
      <c r="D27" s="116"/>
      <c r="E27" s="117"/>
      <c r="F27" s="118"/>
    </row>
    <row r="28" spans="1:7" s="74" customFormat="1" ht="16.5" customHeight="1" x14ac:dyDescent="0.2">
      <c r="A28" s="113"/>
      <c r="B28" s="125"/>
      <c r="C28" s="115"/>
      <c r="D28" s="126"/>
      <c r="E28" s="127"/>
      <c r="F28" s="118"/>
    </row>
    <row r="29" spans="1:7" s="26" customFormat="1" ht="16.5" customHeight="1" x14ac:dyDescent="0.25">
      <c r="A29" s="113" t="s">
        <v>43</v>
      </c>
      <c r="B29" s="114" t="s">
        <v>44</v>
      </c>
      <c r="C29" s="115"/>
      <c r="D29" s="116"/>
      <c r="E29" s="117"/>
      <c r="F29" s="118"/>
    </row>
    <row r="30" spans="1:7" s="74" customFormat="1" ht="16.5" customHeight="1" x14ac:dyDescent="0.2">
      <c r="A30" s="113"/>
      <c r="B30" s="119" t="s">
        <v>29</v>
      </c>
      <c r="C30" s="115" t="s">
        <v>30</v>
      </c>
      <c r="D30" s="120">
        <v>950</v>
      </c>
      <c r="E30" s="150"/>
      <c r="F30" s="118">
        <f>D30*E30</f>
        <v>0</v>
      </c>
      <c r="G30" s="75"/>
    </row>
    <row r="31" spans="1:7" s="27" customFormat="1" ht="16.5" customHeight="1" x14ac:dyDescent="0.2">
      <c r="A31" s="113"/>
      <c r="B31" s="119" t="s">
        <v>31</v>
      </c>
      <c r="C31" s="115" t="s">
        <v>30</v>
      </c>
      <c r="D31" s="120">
        <v>362</v>
      </c>
      <c r="E31" s="150"/>
      <c r="F31" s="118">
        <f t="shared" ref="F31:F40" si="1">D31*E31</f>
        <v>0</v>
      </c>
    </row>
    <row r="32" spans="1:7" s="27" customFormat="1" ht="16.5" customHeight="1" x14ac:dyDescent="0.2">
      <c r="A32" s="113"/>
      <c r="B32" s="119" t="s">
        <v>32</v>
      </c>
      <c r="C32" s="115" t="s">
        <v>30</v>
      </c>
      <c r="D32" s="120">
        <v>410</v>
      </c>
      <c r="E32" s="150"/>
      <c r="F32" s="118">
        <f t="shared" si="1"/>
        <v>0</v>
      </c>
    </row>
    <row r="33" spans="1:10" s="74" customFormat="1" ht="16.5" customHeight="1" x14ac:dyDescent="0.2">
      <c r="A33" s="113"/>
      <c r="B33" s="119" t="s">
        <v>33</v>
      </c>
      <c r="C33" s="115" t="s">
        <v>30</v>
      </c>
      <c r="D33" s="120">
        <v>470</v>
      </c>
      <c r="E33" s="150"/>
      <c r="F33" s="118">
        <f t="shared" si="1"/>
        <v>0</v>
      </c>
      <c r="G33" s="75"/>
    </row>
    <row r="34" spans="1:10" s="74" customFormat="1" ht="16.5" customHeight="1" x14ac:dyDescent="0.2">
      <c r="A34" s="113"/>
      <c r="B34" s="119" t="s">
        <v>34</v>
      </c>
      <c r="C34" s="115" t="s">
        <v>30</v>
      </c>
      <c r="D34" s="120">
        <v>405</v>
      </c>
      <c r="E34" s="150"/>
      <c r="F34" s="118">
        <f t="shared" si="1"/>
        <v>0</v>
      </c>
      <c r="G34" s="75"/>
    </row>
    <row r="35" spans="1:10" s="74" customFormat="1" ht="16.5" customHeight="1" x14ac:dyDescent="0.3">
      <c r="A35" s="113"/>
      <c r="B35" s="119" t="s">
        <v>35</v>
      </c>
      <c r="C35" s="115" t="s">
        <v>30</v>
      </c>
      <c r="D35" s="120">
        <v>405</v>
      </c>
      <c r="E35" s="150"/>
      <c r="F35" s="118">
        <f t="shared" si="1"/>
        <v>0</v>
      </c>
      <c r="G35" s="75"/>
    </row>
    <row r="36" spans="1:10" s="74" customFormat="1" ht="16.5" customHeight="1" x14ac:dyDescent="0.3">
      <c r="A36" s="113"/>
      <c r="B36" s="119" t="s">
        <v>36</v>
      </c>
      <c r="C36" s="115" t="s">
        <v>30</v>
      </c>
      <c r="D36" s="120">
        <v>320</v>
      </c>
      <c r="E36" s="150"/>
      <c r="F36" s="118">
        <f t="shared" si="1"/>
        <v>0</v>
      </c>
      <c r="G36" s="75"/>
    </row>
    <row r="37" spans="1:10" s="74" customFormat="1" ht="16.5" customHeight="1" x14ac:dyDescent="0.2">
      <c r="A37" s="113"/>
      <c r="B37" s="119" t="s">
        <v>37</v>
      </c>
      <c r="C37" s="115" t="s">
        <v>30</v>
      </c>
      <c r="D37" s="120">
        <v>97</v>
      </c>
      <c r="E37" s="150"/>
      <c r="F37" s="118">
        <f t="shared" si="1"/>
        <v>0</v>
      </c>
    </row>
    <row r="38" spans="1:10" s="74" customFormat="1" ht="16.5" customHeight="1" x14ac:dyDescent="0.2">
      <c r="A38" s="113"/>
      <c r="B38" s="119" t="s">
        <v>38</v>
      </c>
      <c r="C38" s="115" t="s">
        <v>30</v>
      </c>
      <c r="D38" s="120">
        <v>380</v>
      </c>
      <c r="E38" s="150"/>
      <c r="F38" s="118">
        <f t="shared" si="1"/>
        <v>0</v>
      </c>
    </row>
    <row r="39" spans="1:10" s="26" customFormat="1" ht="16.5" customHeight="1" x14ac:dyDescent="0.25">
      <c r="A39" s="113"/>
      <c r="B39" s="119" t="s">
        <v>39</v>
      </c>
      <c r="C39" s="115" t="s">
        <v>30</v>
      </c>
      <c r="D39" s="120">
        <v>390</v>
      </c>
      <c r="E39" s="150"/>
      <c r="F39" s="118">
        <f t="shared" si="1"/>
        <v>0</v>
      </c>
    </row>
    <row r="40" spans="1:10" s="74" customFormat="1" ht="16.5" customHeight="1" x14ac:dyDescent="0.3">
      <c r="A40" s="113"/>
      <c r="B40" s="121" t="s">
        <v>41</v>
      </c>
      <c r="C40" s="122" t="s">
        <v>30</v>
      </c>
      <c r="D40" s="123">
        <v>1506</v>
      </c>
      <c r="E40" s="151"/>
      <c r="F40" s="124">
        <f t="shared" si="1"/>
        <v>0</v>
      </c>
      <c r="G40" s="75"/>
    </row>
    <row r="41" spans="1:10" s="74" customFormat="1" ht="16.5" customHeight="1" x14ac:dyDescent="0.2">
      <c r="A41" s="113"/>
      <c r="B41" s="125" t="s">
        <v>45</v>
      </c>
      <c r="C41" s="115"/>
      <c r="D41" s="116"/>
      <c r="E41" s="117"/>
      <c r="F41" s="118">
        <f>SUM(F30:F40)</f>
        <v>0</v>
      </c>
      <c r="G41" s="75"/>
    </row>
    <row r="42" spans="1:10" s="74" customFormat="1" ht="16.5" customHeight="1" x14ac:dyDescent="0.2">
      <c r="A42" s="28"/>
      <c r="B42" s="128"/>
      <c r="C42" s="129"/>
      <c r="D42" s="130"/>
      <c r="E42" s="25"/>
      <c r="F42" s="112"/>
      <c r="G42" s="75"/>
    </row>
    <row r="43" spans="1:10" s="74" customFormat="1" ht="16.5" customHeight="1" x14ac:dyDescent="0.2">
      <c r="A43" s="28"/>
      <c r="B43" s="18"/>
      <c r="C43" s="131"/>
      <c r="D43" s="132"/>
      <c r="E43" s="25"/>
      <c r="F43" s="112"/>
      <c r="J43" s="29"/>
    </row>
    <row r="44" spans="1:10" s="74" customFormat="1" ht="16.5" customHeight="1" x14ac:dyDescent="0.3">
      <c r="A44" s="28" t="s">
        <v>46</v>
      </c>
      <c r="B44" s="30" t="s">
        <v>47</v>
      </c>
      <c r="C44" s="131"/>
      <c r="D44" s="133"/>
      <c r="E44" s="25"/>
      <c r="F44" s="112"/>
      <c r="G44" s="75"/>
    </row>
    <row r="45" spans="1:10" s="74" customFormat="1" ht="16.5" customHeight="1" x14ac:dyDescent="0.2">
      <c r="A45" s="28"/>
      <c r="B45" s="74" t="s">
        <v>48</v>
      </c>
      <c r="C45" s="31" t="s">
        <v>49</v>
      </c>
      <c r="D45" s="111">
        <v>17</v>
      </c>
      <c r="E45" s="152"/>
      <c r="F45" s="112">
        <f>D45*E45</f>
        <v>0</v>
      </c>
      <c r="G45" s="75"/>
    </row>
    <row r="46" spans="1:10" s="74" customFormat="1" ht="16.5" customHeight="1" x14ac:dyDescent="0.2">
      <c r="A46" s="23"/>
      <c r="B46" s="74" t="s">
        <v>50</v>
      </c>
      <c r="C46" s="31" t="s">
        <v>49</v>
      </c>
      <c r="D46" s="111">
        <v>18</v>
      </c>
      <c r="E46" s="152"/>
      <c r="F46" s="112">
        <f t="shared" ref="F46:F47" si="2">D46*E46</f>
        <v>0</v>
      </c>
    </row>
    <row r="47" spans="1:10" s="74" customFormat="1" ht="16.5" customHeight="1" x14ac:dyDescent="0.2">
      <c r="A47" s="134"/>
      <c r="B47" s="135" t="s">
        <v>51</v>
      </c>
      <c r="C47" s="136" t="s">
        <v>49</v>
      </c>
      <c r="D47" s="137">
        <v>19</v>
      </c>
      <c r="E47" s="153"/>
      <c r="F47" s="138">
        <f t="shared" si="2"/>
        <v>0</v>
      </c>
    </row>
    <row r="48" spans="1:10" s="26" customFormat="1" ht="16.5" customHeight="1" x14ac:dyDescent="0.25">
      <c r="A48" s="32"/>
      <c r="B48" s="83" t="s">
        <v>52</v>
      </c>
      <c r="C48" s="15"/>
      <c r="D48" s="139"/>
      <c r="E48" s="16"/>
      <c r="F48" s="140">
        <f>SUM(F45:F47)</f>
        <v>0</v>
      </c>
    </row>
    <row r="49" spans="1:11" s="74" customFormat="1" ht="16.5" customHeight="1" x14ac:dyDescent="0.2">
      <c r="A49" s="28"/>
      <c r="B49" s="141"/>
      <c r="C49" s="31"/>
      <c r="D49" s="111"/>
      <c r="E49" s="25"/>
      <c r="F49" s="112"/>
      <c r="G49" s="75"/>
    </row>
    <row r="50" spans="1:11" s="74" customFormat="1" ht="16.5" customHeight="1" x14ac:dyDescent="0.2">
      <c r="A50" s="28" t="s">
        <v>53</v>
      </c>
      <c r="B50" s="30" t="s">
        <v>54</v>
      </c>
      <c r="C50" s="131"/>
      <c r="D50" s="133"/>
      <c r="E50" s="25"/>
      <c r="F50" s="112"/>
      <c r="I50" s="33"/>
      <c r="K50" s="34"/>
    </row>
    <row r="51" spans="1:11" s="74" customFormat="1" ht="16.5" customHeight="1" x14ac:dyDescent="0.2">
      <c r="A51" s="28"/>
      <c r="B51" s="74" t="s">
        <v>55</v>
      </c>
      <c r="C51" s="31" t="s">
        <v>30</v>
      </c>
      <c r="D51" s="111">
        <v>425</v>
      </c>
      <c r="E51" s="152"/>
      <c r="F51" s="112">
        <f>D51*E51</f>
        <v>0</v>
      </c>
      <c r="I51" s="33"/>
      <c r="K51" s="34"/>
    </row>
    <row r="52" spans="1:11" s="74" customFormat="1" ht="16.5" customHeight="1" x14ac:dyDescent="0.2">
      <c r="A52" s="23"/>
      <c r="B52" s="74" t="s">
        <v>56</v>
      </c>
      <c r="C52" s="31" t="s">
        <v>30</v>
      </c>
      <c r="D52" s="111">
        <v>450</v>
      </c>
      <c r="E52" s="152"/>
      <c r="F52" s="112">
        <f t="shared" ref="F52:F53" si="3">D52*E52</f>
        <v>0</v>
      </c>
    </row>
    <row r="53" spans="1:11" s="74" customFormat="1" ht="16.5" customHeight="1" x14ac:dyDescent="0.2">
      <c r="A53" s="134"/>
      <c r="B53" s="135" t="s">
        <v>57</v>
      </c>
      <c r="C53" s="136" t="s">
        <v>30</v>
      </c>
      <c r="D53" s="137">
        <v>475</v>
      </c>
      <c r="E53" s="153"/>
      <c r="F53" s="138">
        <f t="shared" si="3"/>
        <v>0</v>
      </c>
    </row>
    <row r="54" spans="1:11" s="74" customFormat="1" ht="16.5" customHeight="1" x14ac:dyDescent="0.2">
      <c r="A54" s="32"/>
      <c r="B54" s="83" t="s">
        <v>52</v>
      </c>
      <c r="C54" s="15"/>
      <c r="D54" s="139"/>
      <c r="E54" s="16"/>
      <c r="F54" s="140">
        <f>SUM(F51:F53)</f>
        <v>0</v>
      </c>
    </row>
    <row r="55" spans="1:11" s="74" customFormat="1" ht="16.5" customHeight="1" x14ac:dyDescent="0.2">
      <c r="A55" s="28"/>
      <c r="B55" s="142"/>
      <c r="C55" s="14"/>
      <c r="D55" s="111"/>
      <c r="E55" s="25"/>
      <c r="F55" s="112"/>
    </row>
    <row r="56" spans="1:11" s="74" customFormat="1" ht="16.5" customHeight="1" x14ac:dyDescent="0.3">
      <c r="A56" s="143" t="s">
        <v>58</v>
      </c>
      <c r="B56" s="30" t="s">
        <v>59</v>
      </c>
      <c r="C56" s="131"/>
      <c r="D56" s="133"/>
      <c r="E56" s="25"/>
      <c r="F56" s="112"/>
      <c r="G56" s="75"/>
    </row>
    <row r="57" spans="1:11" s="74" customFormat="1" ht="16.5" customHeight="1" x14ac:dyDescent="0.2">
      <c r="A57" s="28"/>
      <c r="B57" s="142" t="s">
        <v>60</v>
      </c>
      <c r="C57" s="14" t="s">
        <v>49</v>
      </c>
      <c r="D57" s="111">
        <v>1</v>
      </c>
      <c r="E57" s="152"/>
      <c r="F57" s="112">
        <f>D57*E57</f>
        <v>0</v>
      </c>
      <c r="G57" s="75"/>
    </row>
    <row r="58" spans="1:11" s="74" customFormat="1" ht="16.5" customHeight="1" x14ac:dyDescent="0.2">
      <c r="A58" s="28"/>
      <c r="B58" s="144" t="s">
        <v>61</v>
      </c>
      <c r="C58" s="145" t="s">
        <v>49</v>
      </c>
      <c r="D58" s="146">
        <v>14</v>
      </c>
      <c r="E58" s="153"/>
      <c r="F58" s="138">
        <f>D58*E58</f>
        <v>0</v>
      </c>
      <c r="G58" s="75"/>
    </row>
    <row r="59" spans="1:11" s="74" customFormat="1" ht="16.5" customHeight="1" x14ac:dyDescent="0.3">
      <c r="A59" s="28"/>
      <c r="B59" s="74" t="s">
        <v>62</v>
      </c>
      <c r="C59" s="14"/>
      <c r="D59" s="111"/>
      <c r="E59" s="25"/>
      <c r="F59" s="112">
        <f>SUM(F57:F58)</f>
        <v>0</v>
      </c>
      <c r="G59" s="75"/>
    </row>
    <row r="60" spans="1:11" s="74" customFormat="1" ht="16.5" customHeight="1" x14ac:dyDescent="0.2">
      <c r="A60" s="28"/>
      <c r="B60" s="33"/>
      <c r="C60" s="131"/>
      <c r="D60" s="133"/>
      <c r="E60" s="25"/>
      <c r="F60" s="112"/>
      <c r="G60" s="75"/>
    </row>
    <row r="61" spans="1:11" s="74" customFormat="1" ht="16.5" customHeight="1" x14ac:dyDescent="0.2">
      <c r="A61" s="28" t="s">
        <v>63</v>
      </c>
      <c r="B61" s="142" t="s">
        <v>64</v>
      </c>
      <c r="C61" s="14"/>
      <c r="D61" s="111"/>
      <c r="E61" s="25"/>
      <c r="F61" s="112"/>
      <c r="G61" s="75"/>
    </row>
    <row r="62" spans="1:11" s="74" customFormat="1" ht="16.5" customHeight="1" x14ac:dyDescent="0.2">
      <c r="A62" s="28"/>
      <c r="B62" s="18" t="s">
        <v>65</v>
      </c>
      <c r="C62" s="131" t="s">
        <v>19</v>
      </c>
      <c r="D62" s="133">
        <v>21360</v>
      </c>
      <c r="E62" s="152"/>
      <c r="F62" s="112">
        <f>D62*E62</f>
        <v>0</v>
      </c>
      <c r="G62" s="75"/>
    </row>
    <row r="63" spans="1:11" s="74" customFormat="1" ht="16.5" customHeight="1" x14ac:dyDescent="0.2">
      <c r="A63" s="28"/>
      <c r="B63" s="147"/>
      <c r="C63" s="24"/>
      <c r="D63" s="111"/>
      <c r="E63" s="25"/>
      <c r="F63" s="112"/>
      <c r="G63" s="75"/>
    </row>
    <row r="64" spans="1:11" s="74" customFormat="1" ht="16.5" customHeight="1" x14ac:dyDescent="0.3">
      <c r="A64" s="143" t="s">
        <v>66</v>
      </c>
      <c r="B64" s="30" t="s">
        <v>67</v>
      </c>
      <c r="C64" s="131"/>
      <c r="D64" s="133"/>
      <c r="E64" s="25"/>
      <c r="F64" s="112"/>
      <c r="G64" s="75"/>
    </row>
    <row r="65" spans="1:7" s="74" customFormat="1" ht="16.5" customHeight="1" x14ac:dyDescent="0.3">
      <c r="A65" s="28"/>
      <c r="B65" s="142" t="s">
        <v>68</v>
      </c>
      <c r="C65" s="14" t="s">
        <v>49</v>
      </c>
      <c r="D65" s="111">
        <v>1</v>
      </c>
      <c r="E65" s="152"/>
      <c r="F65" s="112">
        <f>D65*E65</f>
        <v>0</v>
      </c>
      <c r="G65" s="75"/>
    </row>
    <row r="66" spans="1:7" s="74" customFormat="1" ht="16.5" customHeight="1" x14ac:dyDescent="0.3">
      <c r="A66" s="28"/>
      <c r="B66" s="144" t="s">
        <v>61</v>
      </c>
      <c r="C66" s="145" t="s">
        <v>49</v>
      </c>
      <c r="D66" s="146">
        <v>11</v>
      </c>
      <c r="E66" s="153"/>
      <c r="F66" s="138">
        <f>D66*E66</f>
        <v>0</v>
      </c>
    </row>
    <row r="67" spans="1:7" s="74" customFormat="1" ht="16.5" customHeight="1" x14ac:dyDescent="0.3">
      <c r="A67" s="28"/>
      <c r="B67" s="18" t="s">
        <v>69</v>
      </c>
      <c r="C67" s="14"/>
      <c r="D67" s="111"/>
      <c r="E67" s="25"/>
      <c r="F67" s="112">
        <f>SUM(F65:F66)</f>
        <v>0</v>
      </c>
    </row>
    <row r="68" spans="1:7" s="75" customFormat="1" ht="16.5" customHeight="1" x14ac:dyDescent="0.3">
      <c r="A68" s="28"/>
      <c r="B68" s="18"/>
      <c r="C68" s="131"/>
      <c r="D68" s="133"/>
      <c r="E68" s="25"/>
      <c r="F68" s="112"/>
    </row>
    <row r="69" spans="1:7" s="74" customFormat="1" ht="16.5" customHeight="1" x14ac:dyDescent="0.3">
      <c r="A69" s="143" t="s">
        <v>70</v>
      </c>
      <c r="B69" s="30" t="s">
        <v>71</v>
      </c>
      <c r="C69" s="24"/>
      <c r="D69" s="111"/>
      <c r="E69" s="25"/>
      <c r="F69" s="112"/>
    </row>
    <row r="70" spans="1:7" s="74" customFormat="1" ht="16.5" customHeight="1" x14ac:dyDescent="0.3">
      <c r="A70" s="28"/>
      <c r="B70" s="18" t="s">
        <v>65</v>
      </c>
      <c r="C70" s="131" t="s">
        <v>19</v>
      </c>
      <c r="D70" s="133">
        <v>9200</v>
      </c>
      <c r="E70" s="152"/>
      <c r="F70" s="112">
        <f>D70*E70</f>
        <v>0</v>
      </c>
    </row>
    <row r="71" spans="1:7" s="74" customFormat="1" ht="16.5" customHeight="1" x14ac:dyDescent="0.3">
      <c r="A71" s="28"/>
      <c r="B71" s="147"/>
      <c r="C71" s="24"/>
      <c r="D71" s="111"/>
      <c r="E71" s="25"/>
      <c r="F71" s="112"/>
    </row>
    <row r="72" spans="1:7" s="74" customFormat="1" ht="16.5" customHeight="1" x14ac:dyDescent="0.3">
      <c r="A72" s="28" t="s">
        <v>72</v>
      </c>
      <c r="B72" s="18" t="s">
        <v>73</v>
      </c>
      <c r="C72" s="131"/>
      <c r="D72" s="133"/>
      <c r="E72" s="25"/>
      <c r="F72" s="112"/>
    </row>
    <row r="73" spans="1:7" s="74" customFormat="1" ht="16.5" customHeight="1" x14ac:dyDescent="0.3">
      <c r="A73" s="28"/>
      <c r="B73" s="147" t="s">
        <v>74</v>
      </c>
      <c r="C73" s="24" t="s">
        <v>49</v>
      </c>
      <c r="D73" s="111">
        <v>54</v>
      </c>
      <c r="E73" s="152"/>
      <c r="F73" s="112">
        <f>D73*E73</f>
        <v>0</v>
      </c>
    </row>
    <row r="74" spans="1:7" s="74" customFormat="1" ht="16.5" customHeight="1" x14ac:dyDescent="0.3">
      <c r="A74" s="35"/>
      <c r="B74" s="18"/>
      <c r="C74" s="131"/>
      <c r="D74" s="133"/>
      <c r="E74" s="25"/>
      <c r="F74" s="112"/>
    </row>
    <row r="75" spans="1:7" s="74" customFormat="1" ht="16.5" customHeight="1" x14ac:dyDescent="0.3">
      <c r="A75" s="148" t="s">
        <v>75</v>
      </c>
      <c r="B75" s="144" t="s">
        <v>76</v>
      </c>
      <c r="C75" s="145" t="s">
        <v>11</v>
      </c>
      <c r="D75" s="146">
        <v>1</v>
      </c>
      <c r="E75" s="153"/>
      <c r="F75" s="138">
        <f>D75*E75</f>
        <v>0</v>
      </c>
    </row>
    <row r="76" spans="1:7" s="74" customFormat="1" ht="16.5" customHeight="1" x14ac:dyDescent="0.3">
      <c r="A76" s="35"/>
      <c r="B76" s="147"/>
      <c r="C76" s="24"/>
      <c r="D76" s="111"/>
      <c r="E76" s="25"/>
      <c r="F76" s="112"/>
    </row>
    <row r="77" spans="1:7" s="74" customFormat="1" ht="16.5" customHeight="1" x14ac:dyDescent="0.3">
      <c r="A77" s="35"/>
      <c r="B77" s="18" t="s">
        <v>77</v>
      </c>
      <c r="C77" s="131"/>
      <c r="D77" s="133"/>
      <c r="E77" s="25"/>
      <c r="F77" s="112">
        <f>F26+F41+F48+F54+F59+F62+F67+F70+F73+F75</f>
        <v>0</v>
      </c>
    </row>
    <row r="78" spans="1:7" s="74" customFormat="1" ht="16.5" customHeight="1" x14ac:dyDescent="0.3">
      <c r="A78" s="35"/>
      <c r="B78" s="147"/>
      <c r="C78" s="24"/>
      <c r="D78" s="111"/>
      <c r="E78" s="25"/>
      <c r="F78" s="112"/>
    </row>
    <row r="79" spans="1:7" s="74" customFormat="1" ht="16.5" customHeight="1" x14ac:dyDescent="0.3">
      <c r="A79" s="35"/>
      <c r="B79" s="18"/>
      <c r="C79" s="131"/>
      <c r="D79" s="133"/>
      <c r="E79" s="25"/>
      <c r="F79" s="112"/>
    </row>
    <row r="80" spans="1:7" s="74" customFormat="1" ht="16.5" customHeight="1" x14ac:dyDescent="0.3">
      <c r="A80" s="35"/>
      <c r="B80" s="142"/>
      <c r="C80" s="14"/>
      <c r="D80" s="111"/>
      <c r="E80" s="25"/>
      <c r="F80" s="112"/>
    </row>
    <row r="81" spans="1:6" s="74" customFormat="1" ht="16.5" customHeight="1" x14ac:dyDescent="0.3">
      <c r="A81" s="35"/>
      <c r="B81" s="18"/>
      <c r="C81" s="131"/>
      <c r="D81" s="133"/>
      <c r="E81" s="25"/>
      <c r="F81" s="112"/>
    </row>
    <row r="82" spans="1:6" s="74" customFormat="1" ht="16.5" customHeight="1" x14ac:dyDescent="0.3">
      <c r="A82" s="22"/>
      <c r="B82" s="75"/>
      <c r="C82" s="24"/>
      <c r="D82" s="111"/>
      <c r="E82" s="25"/>
      <c r="F82" s="112"/>
    </row>
    <row r="83" spans="1:6" s="74" customFormat="1" ht="16.5" customHeight="1" x14ac:dyDescent="0.3">
      <c r="A83" s="23"/>
      <c r="B83" s="75"/>
      <c r="C83" s="24"/>
      <c r="D83" s="111"/>
      <c r="E83" s="25"/>
      <c r="F83" s="112"/>
    </row>
    <row r="84" spans="1:6" s="74" customFormat="1" ht="16.5" customHeight="1" x14ac:dyDescent="0.3">
      <c r="A84" s="22"/>
      <c r="B84" s="75"/>
      <c r="C84" s="24"/>
      <c r="D84" s="111"/>
      <c r="E84" s="25"/>
      <c r="F84" s="112"/>
    </row>
    <row r="85" spans="1:6" s="26" customFormat="1" ht="16.5" customHeight="1" x14ac:dyDescent="0.35">
      <c r="A85" s="32"/>
      <c r="B85" s="14"/>
      <c r="C85" s="15"/>
      <c r="D85" s="139"/>
      <c r="E85" s="16"/>
      <c r="F85" s="140"/>
    </row>
    <row r="86" spans="1:6" s="74" customFormat="1" ht="16.5" customHeight="1" x14ac:dyDescent="0.3">
      <c r="A86" s="28"/>
      <c r="B86" s="18"/>
      <c r="C86" s="131"/>
      <c r="D86" s="133"/>
      <c r="E86" s="25"/>
      <c r="F86" s="112"/>
    </row>
    <row r="87" spans="1:6" s="74" customFormat="1" ht="16.5" customHeight="1" x14ac:dyDescent="0.3">
      <c r="A87" s="28"/>
      <c r="B87" s="147"/>
      <c r="C87" s="24"/>
      <c r="D87" s="111"/>
      <c r="E87" s="25"/>
      <c r="F87" s="112"/>
    </row>
    <row r="88" spans="1:6" s="74" customFormat="1" ht="16.5" customHeight="1" x14ac:dyDescent="0.3">
      <c r="A88" s="28"/>
      <c r="B88" s="18"/>
      <c r="C88" s="131"/>
      <c r="D88" s="133"/>
      <c r="E88" s="25"/>
      <c r="F88" s="112"/>
    </row>
    <row r="89" spans="1:6" s="74" customFormat="1" ht="16.5" customHeight="1" x14ac:dyDescent="0.3">
      <c r="A89" s="28"/>
      <c r="B89" s="147"/>
      <c r="C89" s="24"/>
      <c r="D89" s="111"/>
      <c r="E89" s="25"/>
      <c r="F89" s="112"/>
    </row>
    <row r="90" spans="1:6" s="74" customFormat="1" ht="16.5" customHeight="1" x14ac:dyDescent="0.3">
      <c r="A90" s="28"/>
      <c r="B90" s="18"/>
      <c r="C90" s="131"/>
      <c r="D90" s="133"/>
      <c r="E90" s="25"/>
      <c r="F90" s="112"/>
    </row>
    <row r="91" spans="1:6" s="74" customFormat="1" ht="16.5" customHeight="1" x14ac:dyDescent="0.3">
      <c r="A91" s="28"/>
      <c r="B91" s="147"/>
      <c r="C91" s="24"/>
      <c r="D91" s="111"/>
      <c r="E91" s="25"/>
      <c r="F91" s="112"/>
    </row>
    <row r="92" spans="1:6" s="74" customFormat="1" ht="16.5" customHeight="1" x14ac:dyDescent="0.3">
      <c r="A92" s="28"/>
      <c r="B92" s="18"/>
      <c r="C92" s="131"/>
      <c r="D92" s="133"/>
      <c r="E92" s="25"/>
      <c r="F92" s="112"/>
    </row>
    <row r="93" spans="1:6" s="74" customFormat="1" ht="16.5" customHeight="1" x14ac:dyDescent="0.3">
      <c r="A93" s="28"/>
      <c r="B93" s="147"/>
      <c r="C93" s="24"/>
      <c r="D93" s="111"/>
      <c r="E93" s="25"/>
      <c r="F93" s="112"/>
    </row>
    <row r="94" spans="1:6" s="74" customFormat="1" ht="16.5" customHeight="1" x14ac:dyDescent="0.3">
      <c r="A94" s="28"/>
      <c r="B94" s="18"/>
      <c r="C94" s="131"/>
      <c r="D94" s="133"/>
      <c r="E94" s="25"/>
      <c r="F94" s="112"/>
    </row>
    <row r="95" spans="1:6" s="74" customFormat="1" ht="16.5" customHeight="1" x14ac:dyDescent="0.3">
      <c r="A95" s="28"/>
      <c r="B95" s="147"/>
      <c r="C95" s="24"/>
      <c r="D95" s="111"/>
      <c r="E95" s="25"/>
      <c r="F95" s="112"/>
    </row>
    <row r="96" spans="1:6" s="74" customFormat="1" ht="16.5" customHeight="1" x14ac:dyDescent="0.3">
      <c r="A96" s="23"/>
      <c r="B96" s="75"/>
      <c r="C96" s="24"/>
      <c r="D96" s="111"/>
      <c r="E96" s="25"/>
      <c r="F96" s="112"/>
    </row>
    <row r="97" spans="1:6" s="74" customFormat="1" ht="16.5" customHeight="1" x14ac:dyDescent="0.3">
      <c r="A97" s="22"/>
      <c r="B97" s="75"/>
      <c r="C97" s="24"/>
      <c r="D97" s="111"/>
      <c r="E97" s="25"/>
      <c r="F97" s="112"/>
    </row>
    <row r="98" spans="1:6" s="13" customFormat="1" ht="16.5" customHeight="1" x14ac:dyDescent="0.35">
      <c r="A98" s="32"/>
      <c r="B98" s="14"/>
      <c r="C98" s="15"/>
      <c r="D98" s="139"/>
      <c r="E98" s="16"/>
      <c r="F98" s="140"/>
    </row>
    <row r="99" spans="1:6" ht="16.5" customHeight="1" x14ac:dyDescent="0.35">
      <c r="B99" s="149"/>
      <c r="C99" s="24"/>
      <c r="D99" s="111"/>
    </row>
    <row r="100" spans="1:6" ht="16.5" customHeight="1" x14ac:dyDescent="0.35">
      <c r="A100" s="28"/>
      <c r="B100" s="18"/>
      <c r="C100" s="24"/>
      <c r="D100" s="111"/>
    </row>
    <row r="101" spans="1:6" ht="16.5" customHeight="1" x14ac:dyDescent="0.35">
      <c r="A101" s="28"/>
      <c r="B101" s="149"/>
      <c r="C101" s="24"/>
      <c r="D101" s="111"/>
    </row>
    <row r="102" spans="1:6" ht="16.5" customHeight="1" x14ac:dyDescent="0.35">
      <c r="A102" s="28"/>
      <c r="B102" s="36"/>
      <c r="C102" s="24"/>
      <c r="D102" s="111"/>
    </row>
    <row r="103" spans="1:6" ht="16.5" customHeight="1" x14ac:dyDescent="0.35">
      <c r="A103" s="28"/>
      <c r="B103" s="149"/>
      <c r="C103" s="24"/>
      <c r="D103" s="111"/>
    </row>
    <row r="104" spans="1:6" ht="16.5" customHeight="1" x14ac:dyDescent="0.35">
      <c r="A104" s="28"/>
      <c r="B104" s="36"/>
      <c r="C104" s="24"/>
      <c r="D104" s="111"/>
    </row>
    <row r="105" spans="1:6" ht="16.5" customHeight="1" x14ac:dyDescent="0.35"/>
    <row r="106" spans="1:6" ht="16.5" customHeight="1" x14ac:dyDescent="0.35"/>
    <row r="107" spans="1:6" ht="16.5" customHeight="1" x14ac:dyDescent="0.35"/>
    <row r="108" spans="1:6" ht="16.5" customHeight="1" x14ac:dyDescent="0.35"/>
    <row r="109" spans="1:6" ht="16.5" customHeight="1" x14ac:dyDescent="0.35"/>
    <row r="110" spans="1:6" ht="16.5" customHeight="1" x14ac:dyDescent="0.35"/>
    <row r="111" spans="1:6" ht="16.5" customHeight="1" x14ac:dyDescent="0.35"/>
  </sheetData>
  <sheetProtection algorithmName="SHA-512" hashValue="hrTwc/OKLyfVdqexxonSPrzR4IiqZo3/jPh4Q/CbuIf/7zx4G2ZJ/u8hdGV8hiWr9ALJ+Gq54HV8WmcBiOVtjA==" saltValue="7dBBY+qZ27E9uUwswgtEuA==" spinCount="100000" sheet="1" objects="1" scenarios="1" selectLockedCells="1"/>
  <mergeCells count="1">
    <mergeCell ref="A7:E7"/>
  </mergeCells>
  <pageMargins left="0.70866141732283472" right="0.70866141732283472" top="0.74803149606299213" bottom="0.74803149606299213" header="0.31496062992125984" footer="0.31496062992125984"/>
  <pageSetup paperSize="9" scale="95" fitToHeight="0" orientation="portrait" r:id="rId1"/>
  <headerFooter differentFirst="1">
    <oddFooter>&amp;C&amp;P od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49"/>
  <sheetViews>
    <sheetView view="pageBreakPreview" topLeftCell="A43" zoomScale="85" zoomScaleNormal="160" zoomScaleSheetLayoutView="85" workbookViewId="0">
      <selection activeCell="E54" sqref="E54"/>
    </sheetView>
  </sheetViews>
  <sheetFormatPr defaultColWidth="9.7265625" defaultRowHeight="14.5" x14ac:dyDescent="0.35"/>
  <cols>
    <col min="1" max="1" width="7" style="162" customWidth="1"/>
    <col min="2" max="2" width="43.81640625" style="163" customWidth="1"/>
    <col min="3" max="3" width="7.81640625" style="173" customWidth="1"/>
    <col min="4" max="4" width="8.1796875" style="165" customWidth="1"/>
    <col min="5" max="5" width="14.26953125" style="166" customWidth="1"/>
    <col min="6" max="6" width="14.26953125" style="167" customWidth="1"/>
    <col min="7" max="7" width="13.26953125" style="161" customWidth="1"/>
    <col min="8" max="8" width="9.7265625" style="161"/>
    <col min="9" max="9" width="50.81640625" style="161" customWidth="1"/>
    <col min="10" max="10" width="9.1796875" style="161" customWidth="1"/>
    <col min="11" max="16384" width="9.7265625" style="161"/>
  </cols>
  <sheetData>
    <row r="1" spans="1:8" ht="45" customHeight="1" x14ac:dyDescent="0.25">
      <c r="A1" s="154"/>
      <c r="B1" s="155"/>
      <c r="C1" s="156"/>
      <c r="D1" s="157" t="s">
        <v>115</v>
      </c>
      <c r="E1" s="158"/>
      <c r="F1" s="159"/>
      <c r="G1" s="160"/>
      <c r="H1" s="160"/>
    </row>
    <row r="2" spans="1:8" ht="22.5" customHeight="1" x14ac:dyDescent="0.25">
      <c r="C2" s="164"/>
    </row>
    <row r="3" spans="1:8" ht="15" x14ac:dyDescent="0.25">
      <c r="A3" s="532" t="s">
        <v>1</v>
      </c>
      <c r="B3" s="532"/>
      <c r="C3" s="532"/>
      <c r="D3" s="532"/>
      <c r="E3" s="532"/>
    </row>
    <row r="4" spans="1:8" ht="15" x14ac:dyDescent="0.25">
      <c r="A4" s="73"/>
      <c r="B4" s="73"/>
      <c r="C4" s="73"/>
      <c r="D4" s="73"/>
      <c r="E4" s="168"/>
    </row>
    <row r="5" spans="1:8" ht="15.75" x14ac:dyDescent="0.25">
      <c r="A5" s="73"/>
      <c r="B5" s="169" t="s">
        <v>116</v>
      </c>
      <c r="C5" s="73"/>
      <c r="D5" s="73"/>
      <c r="E5" s="168"/>
    </row>
    <row r="6" spans="1:8" ht="15" x14ac:dyDescent="0.25">
      <c r="A6" s="73"/>
      <c r="B6" s="73"/>
      <c r="C6" s="73"/>
      <c r="D6" s="73"/>
      <c r="E6" s="168"/>
    </row>
    <row r="7" spans="1:8" ht="15" x14ac:dyDescent="0.25">
      <c r="C7" s="162"/>
    </row>
    <row r="8" spans="1:8" customFormat="1" ht="26" x14ac:dyDescent="0.35">
      <c r="A8" s="10" t="s">
        <v>3</v>
      </c>
      <c r="B8" s="10" t="s">
        <v>4</v>
      </c>
      <c r="C8" s="11" t="s">
        <v>5</v>
      </c>
      <c r="D8" s="10" t="s">
        <v>6</v>
      </c>
      <c r="E8" s="12" t="s">
        <v>7</v>
      </c>
      <c r="F8" s="12" t="s">
        <v>8</v>
      </c>
    </row>
    <row r="9" spans="1:8" ht="12.75" x14ac:dyDescent="0.2">
      <c r="A9" s="170"/>
      <c r="B9" s="170"/>
      <c r="C9" s="171"/>
      <c r="D9" s="172"/>
    </row>
    <row r="10" spans="1:8" ht="15.75" x14ac:dyDescent="0.25">
      <c r="A10" s="169"/>
      <c r="B10" s="169"/>
    </row>
    <row r="11" spans="1:8" ht="15.75" x14ac:dyDescent="0.25">
      <c r="A11" s="169" t="s">
        <v>117</v>
      </c>
      <c r="B11" s="169" t="s">
        <v>118</v>
      </c>
      <c r="D11" s="174"/>
    </row>
    <row r="12" spans="1:8" s="173" customFormat="1" ht="15.75" x14ac:dyDescent="0.25">
      <c r="A12" s="169"/>
      <c r="B12" s="169"/>
      <c r="D12" s="174"/>
      <c r="E12" s="166"/>
      <c r="F12" s="175"/>
    </row>
    <row r="13" spans="1:8" s="173" customFormat="1" ht="15" x14ac:dyDescent="0.25">
      <c r="A13" s="176"/>
      <c r="B13" s="177"/>
      <c r="C13" s="161"/>
      <c r="D13" s="178"/>
      <c r="E13" s="179"/>
      <c r="F13" s="175"/>
    </row>
    <row r="14" spans="1:8" s="173" customFormat="1" ht="65" x14ac:dyDescent="0.35">
      <c r="A14" s="176" t="s">
        <v>119</v>
      </c>
      <c r="B14" s="177" t="s">
        <v>120</v>
      </c>
      <c r="D14" s="178"/>
      <c r="E14" s="179"/>
      <c r="F14" s="175"/>
    </row>
    <row r="15" spans="1:8" ht="13" x14ac:dyDescent="0.3">
      <c r="A15" s="176"/>
      <c r="B15" s="177" t="s">
        <v>121</v>
      </c>
      <c r="C15" s="161" t="s">
        <v>122</v>
      </c>
      <c r="D15" s="178">
        <v>405.5</v>
      </c>
      <c r="E15" s="239"/>
      <c r="F15" s="167">
        <f>D15*E15</f>
        <v>0</v>
      </c>
    </row>
    <row r="16" spans="1:8" ht="12.75" x14ac:dyDescent="0.2">
      <c r="A16" s="176"/>
      <c r="B16" s="177" t="s">
        <v>123</v>
      </c>
      <c r="C16" s="161" t="s">
        <v>122</v>
      </c>
      <c r="D16" s="178">
        <v>405.5</v>
      </c>
      <c r="E16" s="239"/>
      <c r="F16" s="167">
        <f>D16*E16</f>
        <v>0</v>
      </c>
    </row>
    <row r="17" spans="1:7" ht="12.75" x14ac:dyDescent="0.2">
      <c r="A17" s="176"/>
      <c r="B17" s="177"/>
      <c r="C17" s="161"/>
      <c r="D17" s="178"/>
    </row>
    <row r="18" spans="1:7" ht="39" x14ac:dyDescent="0.3">
      <c r="A18" s="176" t="s">
        <v>124</v>
      </c>
      <c r="B18" s="177" t="s">
        <v>125</v>
      </c>
      <c r="C18" s="161" t="s">
        <v>126</v>
      </c>
      <c r="D18" s="178">
        <v>19</v>
      </c>
      <c r="E18" s="239"/>
      <c r="F18" s="167">
        <f>D18*E18</f>
        <v>0</v>
      </c>
    </row>
    <row r="19" spans="1:7" ht="12.75" x14ac:dyDescent="0.2">
      <c r="A19" s="176"/>
      <c r="B19" s="177"/>
      <c r="C19" s="161"/>
      <c r="D19" s="178"/>
      <c r="F19" s="180"/>
    </row>
    <row r="20" spans="1:7" ht="26" x14ac:dyDescent="0.3">
      <c r="A20" s="176" t="s">
        <v>127</v>
      </c>
      <c r="B20" s="177" t="s">
        <v>128</v>
      </c>
      <c r="C20" s="161" t="s">
        <v>126</v>
      </c>
      <c r="D20" s="178">
        <v>8</v>
      </c>
      <c r="E20" s="239"/>
      <c r="F20" s="167">
        <f>D20*E20</f>
        <v>0</v>
      </c>
    </row>
    <row r="21" spans="1:7" ht="15" x14ac:dyDescent="0.25">
      <c r="A21" s="176"/>
      <c r="B21" s="177"/>
      <c r="C21" s="161"/>
      <c r="D21" s="178"/>
      <c r="E21" s="179"/>
    </row>
    <row r="22" spans="1:7" ht="26" x14ac:dyDescent="0.3">
      <c r="A22" s="176" t="s">
        <v>129</v>
      </c>
      <c r="B22" s="177" t="s">
        <v>130</v>
      </c>
      <c r="C22" s="161" t="s">
        <v>122</v>
      </c>
      <c r="D22" s="178">
        <v>405.5</v>
      </c>
      <c r="E22" s="239"/>
      <c r="F22" s="167">
        <f>D22*E22</f>
        <v>0</v>
      </c>
    </row>
    <row r="23" spans="1:7" ht="12.75" x14ac:dyDescent="0.2">
      <c r="A23" s="176"/>
      <c r="B23" s="177"/>
      <c r="C23" s="161"/>
      <c r="D23" s="178"/>
    </row>
    <row r="24" spans="1:7" s="173" customFormat="1" ht="26" x14ac:dyDescent="0.35">
      <c r="A24" s="176" t="s">
        <v>72</v>
      </c>
      <c r="B24" s="177" t="s">
        <v>131</v>
      </c>
      <c r="C24" s="161" t="s">
        <v>122</v>
      </c>
      <c r="D24" s="178">
        <v>405.5</v>
      </c>
      <c r="E24" s="239"/>
      <c r="F24" s="167">
        <f>D24*E24</f>
        <v>0</v>
      </c>
    </row>
    <row r="25" spans="1:7" s="173" customFormat="1" ht="15" x14ac:dyDescent="0.25">
      <c r="A25" s="176"/>
      <c r="B25" s="177"/>
      <c r="C25" s="161"/>
      <c r="D25" s="178"/>
      <c r="E25" s="179"/>
      <c r="F25" s="175"/>
    </row>
    <row r="26" spans="1:7" ht="15" x14ac:dyDescent="0.25">
      <c r="A26" s="176"/>
      <c r="B26" s="177"/>
      <c r="C26" s="161"/>
      <c r="D26" s="178"/>
      <c r="E26" s="179"/>
    </row>
    <row r="27" spans="1:7" ht="12.75" x14ac:dyDescent="0.2">
      <c r="A27" s="176"/>
      <c r="B27" s="177"/>
      <c r="C27" s="161"/>
      <c r="D27" s="178"/>
    </row>
    <row r="28" spans="1:7" ht="15.5" x14ac:dyDescent="0.35">
      <c r="A28" s="176"/>
      <c r="B28" s="181" t="s">
        <v>132</v>
      </c>
      <c r="C28" s="182" t="s">
        <v>133</v>
      </c>
      <c r="D28" s="183"/>
      <c r="E28" s="158"/>
      <c r="F28" s="159">
        <f>SUM(F15:F24)</f>
        <v>0</v>
      </c>
    </row>
    <row r="29" spans="1:7" ht="15.75" x14ac:dyDescent="0.25">
      <c r="A29" s="176"/>
      <c r="B29" s="184"/>
      <c r="C29" s="185"/>
      <c r="D29" s="186"/>
    </row>
    <row r="30" spans="1:7" ht="13.5" customHeight="1" x14ac:dyDescent="0.25">
      <c r="A30" s="176"/>
      <c r="B30" s="184"/>
      <c r="C30" s="185"/>
      <c r="D30" s="186"/>
      <c r="F30" s="175"/>
      <c r="G30" s="174"/>
    </row>
    <row r="31" spans="1:7" ht="15.75" x14ac:dyDescent="0.25">
      <c r="A31" s="169" t="s">
        <v>134</v>
      </c>
      <c r="B31" s="169" t="s">
        <v>135</v>
      </c>
      <c r="C31" s="187"/>
      <c r="D31" s="174"/>
    </row>
    <row r="32" spans="1:7" ht="36" x14ac:dyDescent="0.35">
      <c r="A32" s="169"/>
      <c r="B32" s="188" t="s">
        <v>591</v>
      </c>
      <c r="C32" s="187"/>
      <c r="D32" s="174"/>
    </row>
    <row r="33" spans="1:9" ht="15.75" x14ac:dyDescent="0.25">
      <c r="A33" s="169"/>
      <c r="B33" s="169"/>
      <c r="C33" s="187"/>
      <c r="D33" s="174"/>
    </row>
    <row r="34" spans="1:9" ht="65" x14ac:dyDescent="0.3">
      <c r="A34" s="176" t="s">
        <v>17</v>
      </c>
      <c r="B34" s="189" t="s">
        <v>136</v>
      </c>
      <c r="C34" s="161" t="s">
        <v>137</v>
      </c>
      <c r="D34" s="178">
        <v>570</v>
      </c>
      <c r="E34" s="239"/>
      <c r="F34" s="167">
        <f>D34*E34</f>
        <v>0</v>
      </c>
    </row>
    <row r="35" spans="1:9" ht="8.25" customHeight="1" x14ac:dyDescent="0.25">
      <c r="A35" s="176"/>
      <c r="B35" s="189"/>
      <c r="C35" s="161"/>
      <c r="D35" s="173"/>
    </row>
    <row r="36" spans="1:9" ht="39.5" x14ac:dyDescent="0.35">
      <c r="A36" s="176" t="s">
        <v>124</v>
      </c>
      <c r="B36" s="190" t="s">
        <v>138</v>
      </c>
      <c r="C36" s="161"/>
      <c r="D36" s="174"/>
    </row>
    <row r="37" spans="1:9" ht="15" x14ac:dyDescent="0.25">
      <c r="A37" s="176"/>
      <c r="B37" s="190"/>
      <c r="C37" s="161"/>
      <c r="D37" s="174"/>
    </row>
    <row r="38" spans="1:9" ht="15" x14ac:dyDescent="0.25">
      <c r="A38" s="176" t="s">
        <v>139</v>
      </c>
      <c r="B38" s="190" t="s">
        <v>140</v>
      </c>
      <c r="C38" s="161"/>
      <c r="D38" s="174"/>
    </row>
    <row r="39" spans="1:9" ht="12.75" x14ac:dyDescent="0.2">
      <c r="B39" s="177" t="s">
        <v>141</v>
      </c>
      <c r="C39" s="161" t="s">
        <v>137</v>
      </c>
      <c r="D39" s="178">
        <v>1450</v>
      </c>
      <c r="E39" s="239"/>
      <c r="F39" s="167">
        <f>D39*E39</f>
        <v>0</v>
      </c>
    </row>
    <row r="40" spans="1:9" ht="13" x14ac:dyDescent="0.3">
      <c r="B40" s="177" t="s">
        <v>142</v>
      </c>
      <c r="C40" s="161" t="s">
        <v>137</v>
      </c>
      <c r="D40" s="178">
        <v>162</v>
      </c>
      <c r="E40" s="239"/>
      <c r="F40" s="167">
        <f>D40*E40</f>
        <v>0</v>
      </c>
      <c r="I40" s="178"/>
    </row>
    <row r="41" spans="1:9" ht="12.75" x14ac:dyDescent="0.2">
      <c r="B41" s="177"/>
      <c r="C41" s="161"/>
      <c r="D41" s="178"/>
    </row>
    <row r="42" spans="1:9" ht="15" x14ac:dyDescent="0.25">
      <c r="A42" s="176" t="s">
        <v>143</v>
      </c>
      <c r="B42" s="190" t="s">
        <v>144</v>
      </c>
      <c r="C42" s="161"/>
      <c r="H42" s="178"/>
      <c r="I42" s="178"/>
    </row>
    <row r="43" spans="1:9" ht="12.75" x14ac:dyDescent="0.2">
      <c r="B43" s="177" t="s">
        <v>141</v>
      </c>
      <c r="C43" s="161" t="s">
        <v>137</v>
      </c>
      <c r="D43" s="191">
        <v>117</v>
      </c>
      <c r="E43" s="239"/>
      <c r="F43" s="167">
        <f>D43*E43</f>
        <v>0</v>
      </c>
      <c r="I43" s="191"/>
    </row>
    <row r="44" spans="1:9" ht="13" x14ac:dyDescent="0.3">
      <c r="B44" s="177" t="s">
        <v>142</v>
      </c>
      <c r="C44" s="161" t="s">
        <v>137</v>
      </c>
      <c r="D44" s="191">
        <v>13</v>
      </c>
      <c r="E44" s="239"/>
      <c r="F44" s="167">
        <f>D44*E44</f>
        <v>0</v>
      </c>
      <c r="I44" s="178"/>
    </row>
    <row r="45" spans="1:9" ht="10.5" customHeight="1" x14ac:dyDescent="0.2">
      <c r="B45" s="177"/>
      <c r="C45" s="161"/>
      <c r="D45" s="178"/>
      <c r="I45" s="178"/>
    </row>
    <row r="46" spans="1:9" ht="45" customHeight="1" x14ac:dyDescent="0.3">
      <c r="A46" s="176" t="s">
        <v>127</v>
      </c>
      <c r="B46" s="192" t="s">
        <v>560</v>
      </c>
      <c r="C46" s="161" t="s">
        <v>19</v>
      </c>
      <c r="D46" s="178">
        <v>1745</v>
      </c>
      <c r="E46" s="239"/>
      <c r="F46" s="167">
        <f>D46*E46</f>
        <v>0</v>
      </c>
      <c r="I46" s="178"/>
    </row>
    <row r="47" spans="1:9" ht="12.75" x14ac:dyDescent="0.2">
      <c r="A47" s="176"/>
      <c r="B47" s="192"/>
      <c r="C47" s="161"/>
      <c r="D47" s="193"/>
      <c r="H47" s="178"/>
    </row>
    <row r="48" spans="1:9" ht="13" x14ac:dyDescent="0.3">
      <c r="A48" s="176" t="s">
        <v>129</v>
      </c>
      <c r="B48" s="177" t="s">
        <v>145</v>
      </c>
      <c r="C48" s="161" t="s">
        <v>19</v>
      </c>
      <c r="D48" s="178">
        <v>608</v>
      </c>
      <c r="E48" s="239"/>
      <c r="F48" s="167">
        <f>D48*E48</f>
        <v>0</v>
      </c>
    </row>
    <row r="49" spans="1:9" ht="12.75" x14ac:dyDescent="0.2">
      <c r="A49" s="176"/>
      <c r="B49" s="177"/>
      <c r="C49" s="161"/>
      <c r="D49" s="193"/>
      <c r="I49" s="178"/>
    </row>
    <row r="50" spans="1:9" ht="26" x14ac:dyDescent="0.3">
      <c r="A50" s="176" t="s">
        <v>72</v>
      </c>
      <c r="B50" s="194" t="s">
        <v>146</v>
      </c>
      <c r="C50" s="161" t="s">
        <v>137</v>
      </c>
      <c r="D50" s="178">
        <v>61</v>
      </c>
      <c r="E50" s="239"/>
      <c r="F50" s="167">
        <f>D50*E50</f>
        <v>0</v>
      </c>
    </row>
    <row r="51" spans="1:9" ht="12.75" x14ac:dyDescent="0.2">
      <c r="A51" s="176"/>
      <c r="B51" s="194"/>
      <c r="C51" s="161"/>
      <c r="D51" s="178"/>
    </row>
    <row r="52" spans="1:9" ht="48" customHeight="1" x14ac:dyDescent="0.3">
      <c r="A52" s="176" t="s">
        <v>75</v>
      </c>
      <c r="B52" s="195" t="s">
        <v>147</v>
      </c>
      <c r="C52" s="161" t="s">
        <v>137</v>
      </c>
      <c r="D52" s="178">
        <v>3.5</v>
      </c>
      <c r="E52" s="239"/>
      <c r="F52" s="167">
        <f>D52*E52</f>
        <v>0</v>
      </c>
    </row>
    <row r="53" spans="1:9" ht="12.75" x14ac:dyDescent="0.2">
      <c r="A53" s="176"/>
      <c r="B53" s="194"/>
      <c r="C53" s="161"/>
      <c r="D53" s="193"/>
    </row>
    <row r="54" spans="1:9" ht="51" x14ac:dyDescent="0.2">
      <c r="A54" s="176" t="s">
        <v>148</v>
      </c>
      <c r="B54" s="177" t="s">
        <v>149</v>
      </c>
      <c r="C54" s="161" t="s">
        <v>137</v>
      </c>
      <c r="D54" s="178">
        <v>385</v>
      </c>
      <c r="E54" s="239"/>
      <c r="F54" s="167">
        <f>D54*E54</f>
        <v>0</v>
      </c>
    </row>
    <row r="55" spans="1:9" ht="12.75" x14ac:dyDescent="0.2">
      <c r="A55" s="176"/>
      <c r="B55" s="177"/>
      <c r="C55" s="161"/>
      <c r="D55" s="193"/>
    </row>
    <row r="56" spans="1:9" ht="25.5" x14ac:dyDescent="0.2">
      <c r="A56" s="176" t="s">
        <v>150</v>
      </c>
      <c r="B56" s="177" t="s">
        <v>151</v>
      </c>
      <c r="C56" s="161" t="s">
        <v>122</v>
      </c>
      <c r="D56" s="178">
        <f>D77</f>
        <v>405.08</v>
      </c>
      <c r="E56" s="239"/>
      <c r="F56" s="167">
        <f>D56*E56</f>
        <v>0</v>
      </c>
    </row>
    <row r="57" spans="1:9" ht="12.75" x14ac:dyDescent="0.2">
      <c r="A57" s="176"/>
      <c r="B57" s="196"/>
      <c r="C57" s="161"/>
      <c r="D57" s="193"/>
    </row>
    <row r="58" spans="1:9" ht="45.75" customHeight="1" x14ac:dyDescent="0.3">
      <c r="A58" s="176" t="s">
        <v>152</v>
      </c>
      <c r="B58" s="192" t="s">
        <v>153</v>
      </c>
      <c r="C58" s="161" t="s">
        <v>137</v>
      </c>
      <c r="D58" s="178">
        <v>2917</v>
      </c>
      <c r="E58" s="239"/>
      <c r="F58" s="167">
        <f>D58*E58</f>
        <v>0</v>
      </c>
    </row>
    <row r="59" spans="1:9" ht="12.75" x14ac:dyDescent="0.2">
      <c r="A59" s="176"/>
      <c r="B59" s="177"/>
      <c r="C59" s="161"/>
      <c r="D59" s="178"/>
    </row>
    <row r="60" spans="1:9" ht="26" x14ac:dyDescent="0.3">
      <c r="A60" s="176" t="s">
        <v>154</v>
      </c>
      <c r="B60" s="177" t="s">
        <v>155</v>
      </c>
      <c r="C60" s="161" t="s">
        <v>137</v>
      </c>
      <c r="D60" s="178">
        <v>247</v>
      </c>
      <c r="E60" s="239"/>
      <c r="F60" s="167">
        <f>D60*E60</f>
        <v>0</v>
      </c>
    </row>
    <row r="61" spans="1:9" ht="13" x14ac:dyDescent="0.3">
      <c r="A61" s="176"/>
      <c r="B61" s="177"/>
      <c r="C61" s="161"/>
      <c r="D61" s="178"/>
    </row>
    <row r="62" spans="1:9" ht="26" x14ac:dyDescent="0.3">
      <c r="A62" s="176" t="s">
        <v>156</v>
      </c>
      <c r="B62" s="177" t="s">
        <v>157</v>
      </c>
      <c r="C62" s="161" t="s">
        <v>19</v>
      </c>
      <c r="D62" s="178">
        <f>D34/0.2</f>
        <v>2850</v>
      </c>
      <c r="E62" s="239"/>
      <c r="F62" s="167">
        <f>D62*E62</f>
        <v>0</v>
      </c>
    </row>
    <row r="63" spans="1:9" ht="13" x14ac:dyDescent="0.3">
      <c r="A63" s="176"/>
      <c r="B63" s="177"/>
      <c r="C63" s="161"/>
      <c r="D63" s="178"/>
    </row>
    <row r="64" spans="1:9" ht="13" x14ac:dyDescent="0.3">
      <c r="A64" s="176" t="s">
        <v>158</v>
      </c>
      <c r="B64" s="177" t="s">
        <v>552</v>
      </c>
      <c r="C64" s="161" t="s">
        <v>19</v>
      </c>
      <c r="D64" s="178">
        <f>D62</f>
        <v>2850</v>
      </c>
      <c r="E64" s="239"/>
      <c r="F64" s="167">
        <f>D64*E64</f>
        <v>0</v>
      </c>
    </row>
    <row r="65" spans="1:8" ht="7.5" customHeight="1" x14ac:dyDescent="0.3">
      <c r="A65" s="176"/>
      <c r="B65" s="177"/>
      <c r="C65" s="161"/>
      <c r="D65" s="178"/>
    </row>
    <row r="66" spans="1:8" ht="13" x14ac:dyDescent="0.3">
      <c r="A66" s="197" t="s">
        <v>159</v>
      </c>
      <c r="B66" s="198" t="s">
        <v>160</v>
      </c>
      <c r="C66" s="199" t="s">
        <v>24</v>
      </c>
      <c r="D66" s="200">
        <v>120</v>
      </c>
      <c r="E66" s="240"/>
      <c r="F66" s="159">
        <f>D66*E66</f>
        <v>0</v>
      </c>
    </row>
    <row r="67" spans="1:8" ht="16.5" customHeight="1" x14ac:dyDescent="0.3">
      <c r="A67" s="176"/>
      <c r="B67" s="177" t="s">
        <v>161</v>
      </c>
      <c r="C67" s="201"/>
      <c r="D67" s="178"/>
      <c r="F67" s="167">
        <f>SUM(F34:F66)</f>
        <v>0</v>
      </c>
    </row>
    <row r="68" spans="1:8" ht="14.25" customHeight="1" x14ac:dyDescent="0.3">
      <c r="A68" s="176"/>
      <c r="B68" s="202"/>
      <c r="C68" s="203"/>
      <c r="D68" s="204"/>
    </row>
    <row r="69" spans="1:8" ht="15.5" x14ac:dyDescent="0.3">
      <c r="A69" s="205" t="s">
        <v>162</v>
      </c>
      <c r="B69" s="533" t="s">
        <v>163</v>
      </c>
      <c r="C69" s="533"/>
      <c r="D69" s="533"/>
    </row>
    <row r="70" spans="1:8" ht="13" x14ac:dyDescent="0.3">
      <c r="A70" s="206"/>
      <c r="B70" s="207"/>
      <c r="C70" s="208"/>
      <c r="D70" s="191"/>
    </row>
    <row r="71" spans="1:8" ht="42.75" customHeight="1" x14ac:dyDescent="0.3">
      <c r="A71" s="206"/>
      <c r="B71" s="207" t="s">
        <v>544</v>
      </c>
      <c r="C71" s="208"/>
      <c r="D71" s="191"/>
    </row>
    <row r="72" spans="1:8" ht="34.5" customHeight="1" x14ac:dyDescent="0.3">
      <c r="A72" s="206"/>
      <c r="B72" s="528" t="s">
        <v>606</v>
      </c>
      <c r="C72" s="208"/>
      <c r="D72" s="191"/>
    </row>
    <row r="73" spans="1:8" ht="13" x14ac:dyDescent="0.3">
      <c r="A73" s="206"/>
      <c r="B73" s="207"/>
      <c r="C73" s="208"/>
      <c r="D73" s="191"/>
    </row>
    <row r="74" spans="1:8" ht="13" x14ac:dyDescent="0.3">
      <c r="A74" s="209" t="s">
        <v>164</v>
      </c>
      <c r="B74" s="207" t="s">
        <v>165</v>
      </c>
      <c r="C74" s="208"/>
      <c r="D74" s="191"/>
    </row>
    <row r="75" spans="1:8" ht="13" x14ac:dyDescent="0.3">
      <c r="A75" s="206"/>
      <c r="B75" s="207"/>
      <c r="C75" s="208"/>
      <c r="D75" s="191"/>
    </row>
    <row r="76" spans="1:8" s="211" customFormat="1" ht="39" x14ac:dyDescent="0.3">
      <c r="A76" s="210">
        <v>1</v>
      </c>
      <c r="B76" s="189" t="s">
        <v>607</v>
      </c>
      <c r="C76" s="208"/>
      <c r="D76" s="191"/>
      <c r="E76" s="166"/>
      <c r="F76" s="167"/>
    </row>
    <row r="77" spans="1:8" s="211" customFormat="1" ht="13" x14ac:dyDescent="0.3">
      <c r="A77" s="206"/>
      <c r="B77" s="212" t="s">
        <v>166</v>
      </c>
      <c r="C77" s="190" t="s">
        <v>122</v>
      </c>
      <c r="D77" s="191">
        <v>405.08</v>
      </c>
      <c r="E77" s="38"/>
      <c r="F77" s="167">
        <f>D77*E77</f>
        <v>0</v>
      </c>
      <c r="H77" s="213"/>
    </row>
    <row r="78" spans="1:8" ht="13" x14ac:dyDescent="0.3">
      <c r="A78" s="206"/>
      <c r="B78" s="212"/>
      <c r="C78" s="190"/>
      <c r="D78" s="191"/>
      <c r="H78" s="214"/>
    </row>
    <row r="79" spans="1:8" ht="13" x14ac:dyDescent="0.3">
      <c r="A79" s="209" t="s">
        <v>167</v>
      </c>
      <c r="B79" s="215" t="s">
        <v>168</v>
      </c>
      <c r="C79" s="190"/>
      <c r="D79" s="191"/>
      <c r="H79" s="214"/>
    </row>
    <row r="80" spans="1:8" ht="13" x14ac:dyDescent="0.3">
      <c r="A80" s="206"/>
      <c r="B80" s="212"/>
      <c r="C80" s="190"/>
      <c r="D80" s="191"/>
      <c r="H80" s="214"/>
    </row>
    <row r="81" spans="1:9" ht="56.25" customHeight="1" x14ac:dyDescent="0.3">
      <c r="A81" s="216"/>
      <c r="B81" s="212" t="s">
        <v>608</v>
      </c>
      <c r="C81" s="190"/>
      <c r="D81" s="191"/>
      <c r="H81" s="214"/>
    </row>
    <row r="82" spans="1:9" ht="13" x14ac:dyDescent="0.3">
      <c r="A82" s="206"/>
      <c r="B82" s="212"/>
      <c r="C82" s="190"/>
      <c r="D82" s="191"/>
      <c r="H82" s="214"/>
    </row>
    <row r="83" spans="1:9" ht="13" x14ac:dyDescent="0.3">
      <c r="A83" s="206">
        <v>1</v>
      </c>
      <c r="B83" s="212" t="s">
        <v>169</v>
      </c>
      <c r="C83" s="190"/>
      <c r="D83" s="191"/>
      <c r="H83" s="214"/>
    </row>
    <row r="84" spans="1:9" ht="13" x14ac:dyDescent="0.3">
      <c r="A84" s="206"/>
      <c r="B84" s="212" t="s">
        <v>170</v>
      </c>
      <c r="C84" s="190" t="s">
        <v>126</v>
      </c>
      <c r="D84" s="191">
        <v>1</v>
      </c>
      <c r="E84" s="239"/>
      <c r="F84" s="167">
        <f>D84*E84</f>
        <v>0</v>
      </c>
      <c r="H84" s="214"/>
    </row>
    <row r="85" spans="1:9" ht="13" x14ac:dyDescent="0.3">
      <c r="A85" s="206"/>
      <c r="B85" s="212"/>
      <c r="C85" s="190"/>
      <c r="D85" s="191"/>
      <c r="H85" s="214"/>
    </row>
    <row r="86" spans="1:9" ht="13" x14ac:dyDescent="0.3">
      <c r="A86" s="206">
        <v>2</v>
      </c>
      <c r="B86" s="212" t="s">
        <v>171</v>
      </c>
      <c r="C86" s="190"/>
      <c r="D86" s="191"/>
      <c r="H86" s="214"/>
    </row>
    <row r="87" spans="1:9" ht="13" x14ac:dyDescent="0.3">
      <c r="A87" s="206"/>
      <c r="B87" s="212" t="s">
        <v>172</v>
      </c>
      <c r="C87" s="190" t="s">
        <v>126</v>
      </c>
      <c r="D87" s="191">
        <v>1</v>
      </c>
      <c r="E87" s="239"/>
      <c r="F87" s="167">
        <f>D87*E87</f>
        <v>0</v>
      </c>
      <c r="H87" s="214"/>
    </row>
    <row r="88" spans="1:9" ht="13" x14ac:dyDescent="0.3">
      <c r="A88" s="206"/>
      <c r="B88" s="212"/>
      <c r="C88" s="190"/>
      <c r="D88" s="191"/>
      <c r="H88" s="214"/>
    </row>
    <row r="89" spans="1:9" ht="13" x14ac:dyDescent="0.3">
      <c r="A89" s="206">
        <v>3</v>
      </c>
      <c r="B89" s="212" t="s">
        <v>173</v>
      </c>
      <c r="C89" s="190"/>
      <c r="D89" s="191"/>
      <c r="H89" s="214"/>
    </row>
    <row r="90" spans="1:9" ht="13" x14ac:dyDescent="0.3">
      <c r="A90" s="206"/>
      <c r="B90" s="212" t="s">
        <v>174</v>
      </c>
      <c r="C90" s="190" t="s">
        <v>126</v>
      </c>
      <c r="D90" s="191">
        <v>1</v>
      </c>
      <c r="E90" s="239"/>
      <c r="F90" s="167">
        <f>D90*E90</f>
        <v>0</v>
      </c>
      <c r="H90" s="214"/>
    </row>
    <row r="91" spans="1:9" ht="13" x14ac:dyDescent="0.3">
      <c r="A91" s="206"/>
      <c r="B91" s="212"/>
      <c r="C91" s="190"/>
      <c r="D91" s="191"/>
      <c r="H91" s="214"/>
    </row>
    <row r="92" spans="1:9" ht="14.5" customHeight="1" x14ac:dyDescent="0.3">
      <c r="A92" s="206">
        <v>4</v>
      </c>
      <c r="B92" s="217" t="s">
        <v>175</v>
      </c>
      <c r="C92" s="187"/>
      <c r="D92" s="178"/>
      <c r="H92" s="214"/>
    </row>
    <row r="93" spans="1:9" ht="17.149999999999999" customHeight="1" x14ac:dyDescent="0.3">
      <c r="A93" s="206"/>
      <c r="B93" s="161" t="s">
        <v>176</v>
      </c>
      <c r="C93" s="187" t="s">
        <v>126</v>
      </c>
      <c r="D93" s="178">
        <v>1</v>
      </c>
      <c r="E93" s="239"/>
      <c r="F93" s="167">
        <f>D93*E93</f>
        <v>0</v>
      </c>
      <c r="H93" s="214"/>
    </row>
    <row r="94" spans="1:9" ht="13" x14ac:dyDescent="0.3">
      <c r="A94" s="206"/>
      <c r="B94" s="161"/>
      <c r="C94" s="187"/>
      <c r="D94" s="178"/>
      <c r="H94" s="214"/>
      <c r="I94" s="167"/>
    </row>
    <row r="95" spans="1:9" ht="13" x14ac:dyDescent="0.3">
      <c r="A95" s="206">
        <v>5</v>
      </c>
      <c r="B95" s="161" t="s">
        <v>177</v>
      </c>
      <c r="C95" s="187"/>
      <c r="D95" s="191"/>
      <c r="H95" s="214"/>
    </row>
    <row r="96" spans="1:9" ht="13" x14ac:dyDescent="0.3">
      <c r="A96" s="206"/>
      <c r="B96" s="161" t="s">
        <v>178</v>
      </c>
      <c r="C96" s="187" t="s">
        <v>126</v>
      </c>
      <c r="D96" s="191">
        <v>1</v>
      </c>
      <c r="E96" s="239"/>
      <c r="F96" s="167">
        <f>D96*E96</f>
        <v>0</v>
      </c>
      <c r="H96" s="214"/>
    </row>
    <row r="97" spans="1:8" ht="13" x14ac:dyDescent="0.3">
      <c r="A97" s="206"/>
      <c r="B97" s="161"/>
      <c r="C97" s="187"/>
      <c r="D97" s="191"/>
      <c r="H97" s="214"/>
    </row>
    <row r="98" spans="1:8" ht="13" x14ac:dyDescent="0.3">
      <c r="A98" s="218">
        <v>6</v>
      </c>
      <c r="B98" s="219" t="s">
        <v>179</v>
      </c>
      <c r="C98" s="187"/>
      <c r="D98" s="191"/>
      <c r="H98" s="214"/>
    </row>
    <row r="99" spans="1:8" ht="13" x14ac:dyDescent="0.3">
      <c r="A99" s="206"/>
      <c r="B99" s="161" t="s">
        <v>180</v>
      </c>
      <c r="C99" s="187" t="s">
        <v>126</v>
      </c>
      <c r="D99" s="191">
        <v>1</v>
      </c>
      <c r="E99" s="239"/>
      <c r="F99" s="167">
        <f>D99*E99</f>
        <v>0</v>
      </c>
      <c r="H99" s="214"/>
    </row>
    <row r="100" spans="1:8" ht="13" x14ac:dyDescent="0.3">
      <c r="A100" s="206"/>
      <c r="B100" s="161"/>
      <c r="C100" s="187"/>
      <c r="D100" s="191"/>
      <c r="H100" s="214"/>
    </row>
    <row r="101" spans="1:8" ht="13" x14ac:dyDescent="0.3">
      <c r="A101" s="206">
        <v>7</v>
      </c>
      <c r="B101" s="161" t="s">
        <v>181</v>
      </c>
      <c r="C101" s="187"/>
      <c r="D101" s="191"/>
      <c r="H101" s="214"/>
    </row>
    <row r="102" spans="1:8" ht="13" x14ac:dyDescent="0.3">
      <c r="A102" s="206"/>
      <c r="B102" s="161" t="s">
        <v>182</v>
      </c>
      <c r="C102" s="187" t="s">
        <v>126</v>
      </c>
      <c r="D102" s="191">
        <v>2</v>
      </c>
      <c r="E102" s="239"/>
      <c r="F102" s="167">
        <f>D102*E102</f>
        <v>0</v>
      </c>
      <c r="H102" s="214"/>
    </row>
    <row r="103" spans="1:8" ht="13" x14ac:dyDescent="0.3">
      <c r="A103" s="206"/>
      <c r="B103" s="161"/>
      <c r="C103" s="187"/>
      <c r="D103" s="191"/>
      <c r="H103" s="214"/>
    </row>
    <row r="104" spans="1:8" ht="13" x14ac:dyDescent="0.3">
      <c r="A104" s="206">
        <v>8</v>
      </c>
      <c r="B104" s="161" t="s">
        <v>183</v>
      </c>
      <c r="C104" s="187" t="s">
        <v>126</v>
      </c>
      <c r="D104" s="191">
        <v>3</v>
      </c>
      <c r="E104" s="239"/>
      <c r="F104" s="167">
        <f>D104*E104</f>
        <v>0</v>
      </c>
      <c r="H104" s="214"/>
    </row>
    <row r="105" spans="1:8" x14ac:dyDescent="0.35">
      <c r="A105" s="206"/>
      <c r="B105" s="173"/>
      <c r="C105" s="187"/>
      <c r="D105" s="191"/>
      <c r="H105" s="214"/>
    </row>
    <row r="106" spans="1:8" ht="13" x14ac:dyDescent="0.3">
      <c r="A106" s="206">
        <v>9</v>
      </c>
      <c r="B106" s="217" t="s">
        <v>184</v>
      </c>
      <c r="C106" s="220"/>
      <c r="D106" s="178"/>
      <c r="H106" s="214"/>
    </row>
    <row r="107" spans="1:8" x14ac:dyDescent="0.35">
      <c r="A107" s="206"/>
      <c r="B107" s="173" t="s">
        <v>185</v>
      </c>
      <c r="C107" s="187" t="s">
        <v>126</v>
      </c>
      <c r="D107" s="178">
        <v>1</v>
      </c>
      <c r="E107" s="239"/>
      <c r="F107" s="167">
        <f>D107*E107</f>
        <v>0</v>
      </c>
      <c r="H107" s="214"/>
    </row>
    <row r="108" spans="1:8" x14ac:dyDescent="0.35">
      <c r="A108" s="206"/>
      <c r="B108" s="173"/>
      <c r="C108" s="187"/>
      <c r="D108" s="178"/>
      <c r="H108" s="214"/>
    </row>
    <row r="109" spans="1:8" ht="13" x14ac:dyDescent="0.3">
      <c r="A109" s="206">
        <v>10</v>
      </c>
      <c r="B109" s="217" t="s">
        <v>186</v>
      </c>
      <c r="C109" s="187"/>
      <c r="D109" s="178"/>
      <c r="H109" s="214"/>
    </row>
    <row r="110" spans="1:8" x14ac:dyDescent="0.35">
      <c r="A110" s="206"/>
      <c r="B110" s="173" t="s">
        <v>187</v>
      </c>
      <c r="C110" s="187" t="s">
        <v>126</v>
      </c>
      <c r="D110" s="178">
        <v>1</v>
      </c>
      <c r="E110" s="239"/>
      <c r="F110" s="167">
        <f>D110*E110</f>
        <v>0</v>
      </c>
      <c r="H110" s="214"/>
    </row>
    <row r="111" spans="1:8" ht="14.15" customHeight="1" x14ac:dyDescent="0.3">
      <c r="A111" s="206"/>
      <c r="B111" s="221"/>
      <c r="C111" s="220"/>
      <c r="D111" s="191"/>
      <c r="H111" s="214"/>
    </row>
    <row r="112" spans="1:8" ht="13" x14ac:dyDescent="0.3">
      <c r="A112" s="209" t="s">
        <v>188</v>
      </c>
      <c r="B112" s="215" t="s">
        <v>189</v>
      </c>
      <c r="C112" s="220"/>
      <c r="D112" s="178"/>
      <c r="H112" s="214"/>
    </row>
    <row r="113" spans="1:8" ht="13" x14ac:dyDescent="0.3">
      <c r="A113" s="206"/>
      <c r="B113" s="207"/>
      <c r="C113" s="220"/>
      <c r="D113" s="178"/>
      <c r="H113" s="214"/>
    </row>
    <row r="114" spans="1:8" ht="52" x14ac:dyDescent="0.3">
      <c r="A114" s="206">
        <v>1</v>
      </c>
      <c r="B114" s="212" t="s">
        <v>609</v>
      </c>
      <c r="C114" s="220"/>
      <c r="D114" s="178"/>
      <c r="H114" s="214"/>
    </row>
    <row r="115" spans="1:8" ht="17.149999999999999" customHeight="1" x14ac:dyDescent="0.3">
      <c r="A115" s="206"/>
      <c r="B115" s="212" t="s">
        <v>555</v>
      </c>
      <c r="C115" s="220" t="s">
        <v>126</v>
      </c>
      <c r="D115" s="178">
        <v>1</v>
      </c>
      <c r="E115" s="239"/>
      <c r="F115" s="167">
        <f>D115*E115</f>
        <v>0</v>
      </c>
      <c r="H115" s="214"/>
    </row>
    <row r="116" spans="1:8" ht="13" x14ac:dyDescent="0.3">
      <c r="A116" s="206"/>
      <c r="B116" s="207"/>
      <c r="C116" s="220"/>
      <c r="D116" s="178"/>
      <c r="H116" s="214"/>
    </row>
    <row r="117" spans="1:8" ht="26" x14ac:dyDescent="0.3">
      <c r="A117" s="206">
        <v>2</v>
      </c>
      <c r="B117" s="212" t="s">
        <v>190</v>
      </c>
      <c r="C117" s="220"/>
      <c r="D117" s="178"/>
      <c r="H117" s="214"/>
    </row>
    <row r="118" spans="1:8" ht="13" x14ac:dyDescent="0.3">
      <c r="A118" s="206"/>
      <c r="B118" s="212" t="s">
        <v>191</v>
      </c>
      <c r="C118" s="220" t="s">
        <v>126</v>
      </c>
      <c r="D118" s="178">
        <v>1</v>
      </c>
      <c r="E118" s="239"/>
      <c r="F118" s="167">
        <f>D118*E118</f>
        <v>0</v>
      </c>
      <c r="H118" s="214"/>
    </row>
    <row r="119" spans="1:8" ht="13" x14ac:dyDescent="0.3">
      <c r="A119" s="206"/>
      <c r="B119" s="212"/>
      <c r="C119" s="220"/>
      <c r="D119" s="178"/>
      <c r="H119" s="214"/>
    </row>
    <row r="120" spans="1:8" ht="78" x14ac:dyDescent="0.3">
      <c r="A120" s="206">
        <v>3</v>
      </c>
      <c r="B120" s="222" t="s">
        <v>192</v>
      </c>
      <c r="C120" s="190"/>
      <c r="D120" s="178"/>
      <c r="H120" s="214"/>
    </row>
    <row r="121" spans="1:8" ht="13" x14ac:dyDescent="0.3">
      <c r="A121" s="206"/>
      <c r="B121" s="222" t="s">
        <v>193</v>
      </c>
      <c r="C121" s="190" t="s">
        <v>126</v>
      </c>
      <c r="D121" s="178">
        <v>1</v>
      </c>
      <c r="E121" s="239"/>
      <c r="F121" s="167">
        <f>D121*E121</f>
        <v>0</v>
      </c>
      <c r="H121" s="214"/>
    </row>
    <row r="122" spans="1:8" ht="13" x14ac:dyDescent="0.3">
      <c r="A122" s="206"/>
      <c r="B122" s="222" t="s">
        <v>194</v>
      </c>
      <c r="C122" s="190" t="s">
        <v>126</v>
      </c>
      <c r="D122" s="178">
        <v>1</v>
      </c>
      <c r="E122" s="239"/>
      <c r="F122" s="167">
        <f>D122*E122</f>
        <v>0</v>
      </c>
      <c r="H122" s="214"/>
    </row>
    <row r="123" spans="1:8" ht="13" x14ac:dyDescent="0.3">
      <c r="A123" s="206"/>
      <c r="B123" s="222"/>
      <c r="C123" s="190"/>
      <c r="D123" s="178"/>
      <c r="H123" s="214"/>
    </row>
    <row r="124" spans="1:8" ht="52" x14ac:dyDescent="0.3">
      <c r="A124" s="206">
        <v>4</v>
      </c>
      <c r="B124" s="212" t="s">
        <v>554</v>
      </c>
      <c r="C124" s="220"/>
      <c r="D124" s="178"/>
      <c r="H124" s="214"/>
    </row>
    <row r="125" spans="1:8" ht="13" x14ac:dyDescent="0.3">
      <c r="A125" s="206"/>
      <c r="B125" s="212" t="s">
        <v>556</v>
      </c>
      <c r="C125" s="220" t="s">
        <v>126</v>
      </c>
      <c r="D125" s="178">
        <v>1</v>
      </c>
      <c r="E125" s="239"/>
      <c r="F125" s="167">
        <f>D125*E125</f>
        <v>0</v>
      </c>
      <c r="H125" s="214"/>
    </row>
    <row r="126" spans="1:8" ht="13" x14ac:dyDescent="0.3">
      <c r="A126" s="206"/>
      <c r="B126" s="212"/>
      <c r="C126" s="220"/>
      <c r="D126" s="178"/>
      <c r="H126" s="214"/>
    </row>
    <row r="127" spans="1:8" ht="13" x14ac:dyDescent="0.3">
      <c r="A127" s="221"/>
      <c r="B127" s="217"/>
      <c r="C127" s="223"/>
      <c r="D127" s="191"/>
      <c r="H127" s="214"/>
    </row>
    <row r="128" spans="1:8" ht="13" x14ac:dyDescent="0.3">
      <c r="A128" s="209" t="s">
        <v>195</v>
      </c>
      <c r="B128" s="224" t="s">
        <v>196</v>
      </c>
      <c r="C128" s="223"/>
      <c r="D128" s="178"/>
      <c r="H128" s="214"/>
    </row>
    <row r="129" spans="1:8" ht="15.5" x14ac:dyDescent="0.3">
      <c r="A129" s="205"/>
      <c r="B129" s="207"/>
      <c r="C129" s="223"/>
      <c r="D129" s="178"/>
      <c r="H129" s="214"/>
    </row>
    <row r="130" spans="1:8" ht="26" x14ac:dyDescent="0.3">
      <c r="A130" s="206">
        <v>1</v>
      </c>
      <c r="B130" s="212" t="s">
        <v>197</v>
      </c>
      <c r="C130" s="187" t="s">
        <v>126</v>
      </c>
      <c r="D130" s="178">
        <v>13</v>
      </c>
      <c r="E130" s="239"/>
      <c r="F130" s="167">
        <f>D130*E130</f>
        <v>0</v>
      </c>
      <c r="H130" s="214"/>
    </row>
    <row r="131" spans="1:8" ht="15.5" x14ac:dyDescent="0.3">
      <c r="A131" s="205"/>
      <c r="B131" s="207"/>
      <c r="C131" s="223"/>
      <c r="D131" s="178"/>
      <c r="H131" s="214"/>
    </row>
    <row r="132" spans="1:8" ht="26" x14ac:dyDescent="0.3">
      <c r="A132" s="206">
        <v>2</v>
      </c>
      <c r="B132" s="212" t="s">
        <v>198</v>
      </c>
      <c r="C132" s="187" t="s">
        <v>126</v>
      </c>
      <c r="D132" s="178">
        <v>68</v>
      </c>
      <c r="E132" s="239"/>
      <c r="F132" s="167">
        <f>D132*E132</f>
        <v>0</v>
      </c>
      <c r="H132" s="214"/>
    </row>
    <row r="133" spans="1:8" ht="15.5" x14ac:dyDescent="0.3">
      <c r="A133" s="205"/>
      <c r="B133" s="207"/>
      <c r="C133" s="223"/>
      <c r="D133" s="178"/>
      <c r="H133" s="214"/>
    </row>
    <row r="134" spans="1:8" ht="39" x14ac:dyDescent="0.3">
      <c r="A134" s="206">
        <v>3</v>
      </c>
      <c r="B134" s="212" t="s">
        <v>199</v>
      </c>
      <c r="C134" s="190" t="s">
        <v>126</v>
      </c>
      <c r="D134" s="178">
        <v>13</v>
      </c>
      <c r="E134" s="239"/>
      <c r="F134" s="167">
        <f>D134*E134</f>
        <v>0</v>
      </c>
      <c r="H134" s="214"/>
    </row>
    <row r="135" spans="1:8" ht="13" x14ac:dyDescent="0.3">
      <c r="A135" s="206"/>
      <c r="B135" s="225"/>
      <c r="C135" s="187"/>
      <c r="D135" s="178"/>
      <c r="H135" s="214"/>
    </row>
    <row r="136" spans="1:8" ht="39" x14ac:dyDescent="0.3">
      <c r="A136" s="206">
        <v>4</v>
      </c>
      <c r="B136" s="212" t="s">
        <v>200</v>
      </c>
      <c r="C136" s="187"/>
      <c r="D136" s="178"/>
      <c r="H136" s="214"/>
    </row>
    <row r="137" spans="1:8" ht="13" x14ac:dyDescent="0.3">
      <c r="A137" s="206"/>
      <c r="B137" s="212" t="s">
        <v>201</v>
      </c>
      <c r="C137" s="190" t="s">
        <v>122</v>
      </c>
      <c r="D137" s="178">
        <f>D77</f>
        <v>405.08</v>
      </c>
      <c r="E137" s="239"/>
      <c r="F137" s="167">
        <f>D137*E137</f>
        <v>0</v>
      </c>
      <c r="H137" s="214"/>
    </row>
    <row r="138" spans="1:8" ht="13" x14ac:dyDescent="0.3">
      <c r="A138" s="206"/>
      <c r="B138" s="212"/>
      <c r="C138" s="190"/>
      <c r="D138" s="178"/>
      <c r="H138" s="214"/>
    </row>
    <row r="139" spans="1:8" ht="13" x14ac:dyDescent="0.3">
      <c r="A139" s="206"/>
      <c r="B139" s="212"/>
      <c r="C139" s="190"/>
      <c r="D139" s="178"/>
      <c r="H139" s="214"/>
    </row>
    <row r="140" spans="1:8" ht="39" x14ac:dyDescent="0.3">
      <c r="A140" s="176" t="s">
        <v>75</v>
      </c>
      <c r="B140" s="90" t="s">
        <v>202</v>
      </c>
      <c r="C140" s="187" t="s">
        <v>11</v>
      </c>
      <c r="D140" s="178">
        <v>1</v>
      </c>
      <c r="E140" s="239"/>
      <c r="F140" s="167">
        <f>D140*E140</f>
        <v>0</v>
      </c>
      <c r="H140" s="214"/>
    </row>
    <row r="141" spans="1:8" ht="13" x14ac:dyDescent="0.3">
      <c r="A141" s="176"/>
      <c r="B141" s="90"/>
      <c r="C141" s="187"/>
      <c r="D141" s="178"/>
      <c r="H141" s="214"/>
    </row>
    <row r="142" spans="1:8" s="173" customFormat="1" ht="26" x14ac:dyDescent="0.35">
      <c r="A142" s="206">
        <v>7</v>
      </c>
      <c r="B142" s="212" t="s">
        <v>203</v>
      </c>
      <c r="C142" s="190" t="s">
        <v>126</v>
      </c>
      <c r="D142" s="178">
        <f>D130</f>
        <v>13</v>
      </c>
      <c r="E142" s="239"/>
      <c r="F142" s="226">
        <f>D142*E142</f>
        <v>0</v>
      </c>
      <c r="H142" s="214"/>
    </row>
    <row r="143" spans="1:8" x14ac:dyDescent="0.35">
      <c r="A143" s="206"/>
      <c r="B143" s="212"/>
      <c r="C143" s="190"/>
      <c r="D143" s="178"/>
      <c r="E143" s="179"/>
      <c r="H143" s="227"/>
    </row>
    <row r="144" spans="1:8" ht="31.5" customHeight="1" x14ac:dyDescent="0.3">
      <c r="A144" s="206">
        <v>8</v>
      </c>
      <c r="B144" s="212" t="s">
        <v>536</v>
      </c>
      <c r="C144" s="190" t="s">
        <v>126</v>
      </c>
      <c r="D144" s="178">
        <v>1</v>
      </c>
      <c r="E144" s="239"/>
      <c r="F144" s="167">
        <f>E144*D144</f>
        <v>0</v>
      </c>
      <c r="G144" s="228"/>
      <c r="H144" s="214"/>
    </row>
    <row r="145" spans="1:8" ht="13" x14ac:dyDescent="0.3">
      <c r="A145" s="206"/>
      <c r="B145" s="212"/>
      <c r="C145" s="190"/>
      <c r="D145" s="178"/>
      <c r="G145" s="228"/>
      <c r="H145" s="214"/>
    </row>
    <row r="146" spans="1:8" ht="13" x14ac:dyDescent="0.3">
      <c r="A146" s="206">
        <v>9</v>
      </c>
      <c r="B146" s="212" t="s">
        <v>204</v>
      </c>
      <c r="C146" s="190" t="s">
        <v>126</v>
      </c>
      <c r="D146" s="178">
        <v>1</v>
      </c>
      <c r="E146" s="239"/>
      <c r="F146" s="167">
        <f>E146*D146</f>
        <v>0</v>
      </c>
      <c r="G146" s="228"/>
      <c r="H146" s="214"/>
    </row>
    <row r="147" spans="1:8" ht="13" x14ac:dyDescent="0.3">
      <c r="A147" s="206"/>
      <c r="B147" s="212"/>
      <c r="C147" s="190"/>
      <c r="D147" s="178"/>
      <c r="G147" s="228"/>
      <c r="H147" s="214"/>
    </row>
    <row r="148" spans="1:8" ht="52" x14ac:dyDescent="0.3">
      <c r="A148" s="206">
        <v>10</v>
      </c>
      <c r="B148" s="212" t="s">
        <v>205</v>
      </c>
      <c r="C148" s="190" t="s">
        <v>126</v>
      </c>
      <c r="D148" s="178">
        <v>2</v>
      </c>
      <c r="E148" s="239"/>
      <c r="F148" s="167">
        <f>E148*D148</f>
        <v>0</v>
      </c>
      <c r="G148" s="228"/>
      <c r="H148" s="214"/>
    </row>
    <row r="149" spans="1:8" ht="13" x14ac:dyDescent="0.3">
      <c r="A149" s="206"/>
      <c r="B149" s="212"/>
      <c r="C149" s="190"/>
      <c r="D149" s="193"/>
      <c r="H149" s="214"/>
    </row>
    <row r="150" spans="1:8" ht="52" x14ac:dyDescent="0.3">
      <c r="A150" s="176" t="s">
        <v>156</v>
      </c>
      <c r="B150" s="212" t="s">
        <v>206</v>
      </c>
      <c r="C150" s="190" t="s">
        <v>126</v>
      </c>
      <c r="D150" s="178">
        <v>5</v>
      </c>
      <c r="E150" s="239"/>
      <c r="F150" s="167">
        <f>E150*D150</f>
        <v>0</v>
      </c>
      <c r="H150" s="214"/>
    </row>
    <row r="151" spans="1:8" ht="13" x14ac:dyDescent="0.3">
      <c r="A151" s="176"/>
      <c r="B151" s="212"/>
      <c r="C151" s="190"/>
      <c r="D151" s="178"/>
      <c r="H151" s="214"/>
    </row>
    <row r="152" spans="1:8" ht="39" x14ac:dyDescent="0.3">
      <c r="A152" s="206">
        <v>12</v>
      </c>
      <c r="B152" s="212" t="s">
        <v>207</v>
      </c>
      <c r="C152" s="190" t="s">
        <v>126</v>
      </c>
      <c r="D152" s="178">
        <v>2</v>
      </c>
      <c r="E152" s="239"/>
      <c r="F152" s="167">
        <f>E152*D152</f>
        <v>0</v>
      </c>
      <c r="H152" s="214"/>
    </row>
    <row r="153" spans="1:8" ht="13" x14ac:dyDescent="0.3">
      <c r="A153" s="176"/>
      <c r="B153" s="90"/>
      <c r="C153" s="223"/>
      <c r="D153" s="178"/>
      <c r="H153" s="214"/>
    </row>
    <row r="154" spans="1:8" ht="13" x14ac:dyDescent="0.3">
      <c r="A154" s="176"/>
      <c r="B154" s="90"/>
      <c r="C154" s="223"/>
      <c r="D154" s="178"/>
      <c r="H154" s="214"/>
    </row>
    <row r="155" spans="1:8" ht="13" x14ac:dyDescent="0.3">
      <c r="A155" s="206">
        <v>14</v>
      </c>
      <c r="B155" s="212" t="s">
        <v>208</v>
      </c>
      <c r="C155" s="190" t="s">
        <v>126</v>
      </c>
      <c r="D155" s="178">
        <v>1</v>
      </c>
      <c r="E155" s="239"/>
      <c r="F155" s="167">
        <f>E155*D155</f>
        <v>0</v>
      </c>
      <c r="H155" s="214"/>
    </row>
    <row r="156" spans="1:8" ht="13" x14ac:dyDescent="0.3">
      <c r="A156" s="206"/>
      <c r="B156" s="212"/>
      <c r="C156" s="190"/>
      <c r="D156" s="178"/>
      <c r="H156" s="214"/>
    </row>
    <row r="157" spans="1:8" ht="13" x14ac:dyDescent="0.3">
      <c r="A157" s="206">
        <v>15</v>
      </c>
      <c r="B157" s="212" t="s">
        <v>209</v>
      </c>
      <c r="C157" s="190" t="s">
        <v>122</v>
      </c>
      <c r="D157" s="178">
        <f>D77</f>
        <v>405.08</v>
      </c>
      <c r="E157" s="239"/>
      <c r="F157" s="167">
        <f>D157*E157</f>
        <v>0</v>
      </c>
      <c r="H157" s="214"/>
    </row>
    <row r="158" spans="1:8" ht="13" x14ac:dyDescent="0.3">
      <c r="A158" s="206"/>
      <c r="B158" s="212"/>
      <c r="C158" s="190"/>
      <c r="D158" s="178"/>
      <c r="H158" s="214"/>
    </row>
    <row r="159" spans="1:8" ht="13" x14ac:dyDescent="0.3">
      <c r="A159" s="206">
        <v>16</v>
      </c>
      <c r="B159" s="212" t="s">
        <v>210</v>
      </c>
      <c r="C159" s="190" t="s">
        <v>122</v>
      </c>
      <c r="D159" s="178">
        <f>D157</f>
        <v>405.08</v>
      </c>
      <c r="E159" s="239"/>
      <c r="F159" s="167">
        <f>D159*E159</f>
        <v>0</v>
      </c>
      <c r="H159" s="214"/>
    </row>
    <row r="160" spans="1:8" ht="13" x14ac:dyDescent="0.3">
      <c r="A160" s="206"/>
      <c r="B160" s="212"/>
      <c r="C160" s="190"/>
      <c r="D160" s="178"/>
    </row>
    <row r="161" spans="1:8" ht="15.5" x14ac:dyDescent="0.3">
      <c r="A161" s="221"/>
      <c r="B161" s="534" t="s">
        <v>211</v>
      </c>
      <c r="C161" s="534"/>
      <c r="D161" s="534"/>
      <c r="E161" s="158"/>
      <c r="F161" s="159">
        <f>SUM(F77:F160)</f>
        <v>0</v>
      </c>
    </row>
    <row r="162" spans="1:8" ht="15.5" x14ac:dyDescent="0.3">
      <c r="A162" s="221"/>
      <c r="B162" s="229"/>
      <c r="C162" s="189"/>
      <c r="D162" s="230"/>
    </row>
    <row r="163" spans="1:8" ht="39" x14ac:dyDescent="0.3">
      <c r="A163" s="221" t="s">
        <v>537</v>
      </c>
      <c r="B163" s="212" t="s">
        <v>538</v>
      </c>
      <c r="C163" s="189" t="s">
        <v>11</v>
      </c>
      <c r="D163" s="230">
        <v>1</v>
      </c>
      <c r="E163" s="239"/>
      <c r="F163" s="167">
        <f>D163*E163</f>
        <v>0</v>
      </c>
    </row>
    <row r="164" spans="1:8" ht="15.5" x14ac:dyDescent="0.3">
      <c r="A164" s="221"/>
      <c r="B164" s="229"/>
      <c r="C164" s="189"/>
      <c r="D164" s="230"/>
    </row>
    <row r="165" spans="1:8" ht="13" x14ac:dyDescent="0.3">
      <c r="A165" s="231"/>
      <c r="B165" s="207"/>
      <c r="C165" s="189"/>
      <c r="D165" s="191"/>
    </row>
    <row r="166" spans="1:8" ht="15.5" x14ac:dyDescent="0.3">
      <c r="A166" s="206"/>
      <c r="B166" s="232" t="s">
        <v>212</v>
      </c>
      <c r="C166" s="233"/>
      <c r="D166" s="234"/>
      <c r="E166" s="158"/>
      <c r="F166" s="159">
        <f>F161+F28+F67+F163</f>
        <v>0</v>
      </c>
      <c r="H166" s="191"/>
    </row>
    <row r="167" spans="1:8" ht="13" x14ac:dyDescent="0.3">
      <c r="A167" s="231"/>
      <c r="B167" s="161"/>
      <c r="C167" s="223"/>
      <c r="D167" s="178"/>
    </row>
    <row r="168" spans="1:8" ht="13" x14ac:dyDescent="0.3">
      <c r="A168" s="176"/>
      <c r="B168" s="235"/>
      <c r="C168" s="236"/>
      <c r="D168" s="191"/>
    </row>
    <row r="169" spans="1:8" ht="13" x14ac:dyDescent="0.3">
      <c r="A169" s="176"/>
      <c r="B169" s="235"/>
      <c r="C169" s="236"/>
      <c r="D169" s="191"/>
    </row>
    <row r="170" spans="1:8" ht="13" x14ac:dyDescent="0.3">
      <c r="A170" s="176"/>
      <c r="B170" s="235"/>
      <c r="C170" s="236"/>
      <c r="D170" s="191"/>
    </row>
    <row r="171" spans="1:8" ht="13" x14ac:dyDescent="0.3">
      <c r="A171" s="176"/>
      <c r="B171" s="235"/>
      <c r="C171" s="236"/>
      <c r="D171" s="191"/>
    </row>
    <row r="172" spans="1:8" ht="13" x14ac:dyDescent="0.3">
      <c r="A172" s="176"/>
      <c r="B172" s="235"/>
      <c r="C172" s="236"/>
      <c r="D172" s="191"/>
    </row>
    <row r="173" spans="1:8" ht="13" x14ac:dyDescent="0.3">
      <c r="A173" s="176"/>
      <c r="B173" s="235"/>
      <c r="C173" s="236"/>
      <c r="D173" s="191"/>
    </row>
    <row r="174" spans="1:8" ht="13" x14ac:dyDescent="0.3">
      <c r="A174" s="176"/>
      <c r="B174" s="235"/>
      <c r="C174" s="236"/>
      <c r="D174" s="191"/>
    </row>
    <row r="175" spans="1:8" ht="13" x14ac:dyDescent="0.3">
      <c r="A175" s="176"/>
      <c r="B175" s="235"/>
      <c r="C175" s="236"/>
      <c r="D175" s="191"/>
    </row>
    <row r="176" spans="1:8" ht="13" x14ac:dyDescent="0.3">
      <c r="A176" s="176"/>
      <c r="B176" s="235"/>
      <c r="C176" s="236"/>
      <c r="D176" s="191"/>
    </row>
    <row r="177" spans="1:4" ht="13" x14ac:dyDescent="0.3">
      <c r="A177" s="176"/>
      <c r="B177" s="235"/>
      <c r="C177" s="236"/>
      <c r="D177" s="191"/>
    </row>
    <row r="178" spans="1:4" ht="13" x14ac:dyDescent="0.3">
      <c r="A178" s="176"/>
      <c r="B178" s="235"/>
      <c r="C178" s="236"/>
      <c r="D178" s="191"/>
    </row>
    <row r="179" spans="1:4" ht="13" x14ac:dyDescent="0.3">
      <c r="A179" s="176"/>
      <c r="B179" s="235"/>
      <c r="C179" s="236"/>
      <c r="D179" s="191"/>
    </row>
    <row r="180" spans="1:4" ht="13" x14ac:dyDescent="0.3">
      <c r="A180" s="176"/>
      <c r="B180" s="235"/>
      <c r="C180" s="236"/>
      <c r="D180" s="191"/>
    </row>
    <row r="181" spans="1:4" ht="13" x14ac:dyDescent="0.3">
      <c r="A181" s="176"/>
      <c r="B181" s="235"/>
      <c r="C181" s="236"/>
      <c r="D181" s="191"/>
    </row>
    <row r="182" spans="1:4" ht="13" x14ac:dyDescent="0.3">
      <c r="A182" s="176"/>
      <c r="B182" s="235"/>
      <c r="C182" s="236"/>
      <c r="D182" s="191"/>
    </row>
    <row r="183" spans="1:4" ht="13" x14ac:dyDescent="0.3">
      <c r="A183" s="176"/>
      <c r="B183" s="235"/>
      <c r="C183" s="236"/>
      <c r="D183" s="191"/>
    </row>
    <row r="184" spans="1:4" ht="13" x14ac:dyDescent="0.3">
      <c r="A184" s="176"/>
      <c r="B184" s="235"/>
      <c r="C184" s="236"/>
      <c r="D184" s="191"/>
    </row>
    <row r="185" spans="1:4" ht="13" x14ac:dyDescent="0.3">
      <c r="A185" s="176"/>
      <c r="B185" s="235"/>
      <c r="C185" s="236"/>
      <c r="D185" s="191"/>
    </row>
    <row r="186" spans="1:4" ht="13" x14ac:dyDescent="0.3">
      <c r="A186" s="176"/>
      <c r="B186" s="237"/>
      <c r="C186" s="161"/>
      <c r="D186" s="191"/>
    </row>
    <row r="187" spans="1:4" ht="13" x14ac:dyDescent="0.3">
      <c r="A187" s="176"/>
      <c r="B187" s="235"/>
      <c r="C187" s="161"/>
      <c r="D187" s="191"/>
    </row>
    <row r="188" spans="1:4" ht="13" x14ac:dyDescent="0.3">
      <c r="A188" s="176"/>
      <c r="B188" s="235"/>
      <c r="C188" s="161"/>
      <c r="D188" s="191"/>
    </row>
    <row r="189" spans="1:4" ht="13" x14ac:dyDescent="0.3">
      <c r="A189" s="176"/>
      <c r="B189" s="235"/>
      <c r="C189" s="161"/>
      <c r="D189" s="191"/>
    </row>
    <row r="190" spans="1:4" ht="13" x14ac:dyDescent="0.3">
      <c r="A190" s="176"/>
      <c r="B190" s="237"/>
      <c r="C190" s="161"/>
      <c r="D190" s="191"/>
    </row>
    <row r="191" spans="1:4" ht="13" x14ac:dyDescent="0.3">
      <c r="A191" s="176"/>
      <c r="B191" s="238"/>
      <c r="C191" s="161"/>
      <c r="D191" s="191"/>
    </row>
    <row r="192" spans="1:4" ht="13" x14ac:dyDescent="0.3">
      <c r="A192" s="176"/>
      <c r="B192" s="237"/>
      <c r="C192" s="161"/>
      <c r="D192" s="191"/>
    </row>
    <row r="193" spans="1:4" ht="13" x14ac:dyDescent="0.3">
      <c r="A193" s="176"/>
      <c r="B193" s="237"/>
      <c r="C193" s="161"/>
      <c r="D193" s="191"/>
    </row>
    <row r="194" spans="1:4" ht="13" x14ac:dyDescent="0.3">
      <c r="A194" s="176"/>
      <c r="B194" s="237"/>
      <c r="C194" s="161"/>
      <c r="D194" s="191"/>
    </row>
    <row r="195" spans="1:4" ht="13" x14ac:dyDescent="0.3">
      <c r="A195" s="176"/>
      <c r="B195" s="237"/>
      <c r="C195" s="161"/>
      <c r="D195" s="191"/>
    </row>
    <row r="196" spans="1:4" ht="13" x14ac:dyDescent="0.3">
      <c r="A196" s="176"/>
      <c r="B196" s="237"/>
      <c r="C196" s="161"/>
      <c r="D196" s="191"/>
    </row>
    <row r="197" spans="1:4" ht="13" x14ac:dyDescent="0.3">
      <c r="A197" s="176"/>
      <c r="B197" s="237"/>
      <c r="C197" s="161"/>
      <c r="D197" s="191"/>
    </row>
    <row r="198" spans="1:4" ht="13" x14ac:dyDescent="0.3">
      <c r="A198" s="176"/>
      <c r="B198" s="237"/>
      <c r="C198" s="161"/>
      <c r="D198" s="191"/>
    </row>
    <row r="199" spans="1:4" ht="13" x14ac:dyDescent="0.3">
      <c r="A199" s="176"/>
      <c r="B199" s="237"/>
      <c r="C199" s="161"/>
      <c r="D199" s="191"/>
    </row>
    <row r="200" spans="1:4" ht="13" x14ac:dyDescent="0.3">
      <c r="A200" s="176"/>
      <c r="B200" s="237"/>
      <c r="C200" s="161"/>
      <c r="D200" s="191"/>
    </row>
    <row r="201" spans="1:4" ht="13" x14ac:dyDescent="0.3">
      <c r="A201" s="176"/>
      <c r="B201" s="237"/>
      <c r="C201" s="161"/>
      <c r="D201" s="191"/>
    </row>
    <row r="202" spans="1:4" ht="13" x14ac:dyDescent="0.3">
      <c r="A202" s="176"/>
      <c r="B202" s="237"/>
      <c r="C202" s="161"/>
      <c r="D202" s="191"/>
    </row>
    <row r="203" spans="1:4" ht="13" x14ac:dyDescent="0.3">
      <c r="A203" s="176"/>
      <c r="B203" s="237"/>
      <c r="C203" s="161"/>
      <c r="D203" s="191"/>
    </row>
    <row r="204" spans="1:4" ht="13" x14ac:dyDescent="0.3">
      <c r="A204" s="176"/>
      <c r="B204" s="237"/>
      <c r="C204" s="161"/>
      <c r="D204" s="191"/>
    </row>
    <row r="205" spans="1:4" ht="13" x14ac:dyDescent="0.3">
      <c r="A205" s="176"/>
      <c r="B205" s="237"/>
      <c r="C205" s="161"/>
      <c r="D205" s="191"/>
    </row>
    <row r="206" spans="1:4" ht="13" x14ac:dyDescent="0.3">
      <c r="A206" s="176"/>
      <c r="B206" s="237"/>
      <c r="C206" s="161"/>
      <c r="D206" s="191"/>
    </row>
    <row r="207" spans="1:4" ht="13" x14ac:dyDescent="0.3">
      <c r="A207" s="176"/>
      <c r="B207" s="237"/>
      <c r="C207" s="161"/>
      <c r="D207" s="191"/>
    </row>
    <row r="208" spans="1:4" ht="13" x14ac:dyDescent="0.3">
      <c r="A208" s="176"/>
      <c r="B208" s="237"/>
      <c r="C208" s="161"/>
      <c r="D208" s="191"/>
    </row>
    <row r="209" spans="1:4" ht="13" x14ac:dyDescent="0.3">
      <c r="A209" s="176"/>
      <c r="B209" s="237"/>
      <c r="C209" s="161"/>
      <c r="D209" s="191"/>
    </row>
    <row r="210" spans="1:4" ht="13" x14ac:dyDescent="0.3">
      <c r="A210" s="176"/>
      <c r="B210" s="237"/>
      <c r="C210" s="161"/>
      <c r="D210" s="191"/>
    </row>
    <row r="211" spans="1:4" ht="13" x14ac:dyDescent="0.3">
      <c r="A211" s="176"/>
      <c r="B211" s="237"/>
      <c r="C211" s="161"/>
      <c r="D211" s="191"/>
    </row>
    <row r="212" spans="1:4" ht="13" x14ac:dyDescent="0.3">
      <c r="A212" s="176"/>
      <c r="B212" s="237"/>
      <c r="C212" s="161"/>
      <c r="D212" s="191"/>
    </row>
    <row r="213" spans="1:4" ht="13" x14ac:dyDescent="0.3">
      <c r="A213" s="176"/>
      <c r="B213" s="237"/>
      <c r="C213" s="161"/>
      <c r="D213" s="191"/>
    </row>
    <row r="214" spans="1:4" ht="13" x14ac:dyDescent="0.3">
      <c r="A214" s="176"/>
      <c r="B214" s="237"/>
      <c r="C214" s="161"/>
      <c r="D214" s="191"/>
    </row>
    <row r="215" spans="1:4" ht="13" x14ac:dyDescent="0.3">
      <c r="A215" s="176"/>
      <c r="B215" s="237"/>
      <c r="C215" s="161"/>
      <c r="D215" s="191"/>
    </row>
    <row r="216" spans="1:4" ht="13" x14ac:dyDescent="0.3">
      <c r="A216" s="176"/>
      <c r="B216" s="237"/>
      <c r="C216" s="161"/>
      <c r="D216" s="191"/>
    </row>
    <row r="217" spans="1:4" ht="13" x14ac:dyDescent="0.3">
      <c r="A217" s="176"/>
      <c r="B217" s="237"/>
      <c r="C217" s="161"/>
      <c r="D217" s="191"/>
    </row>
    <row r="218" spans="1:4" ht="13" x14ac:dyDescent="0.3">
      <c r="A218" s="176"/>
      <c r="B218" s="237"/>
      <c r="C218" s="161"/>
      <c r="D218" s="191"/>
    </row>
    <row r="219" spans="1:4" ht="13" x14ac:dyDescent="0.3">
      <c r="A219" s="176"/>
      <c r="B219" s="237"/>
      <c r="C219" s="161"/>
      <c r="D219" s="191"/>
    </row>
    <row r="220" spans="1:4" ht="13" x14ac:dyDescent="0.3">
      <c r="A220" s="176"/>
      <c r="B220" s="237"/>
      <c r="C220" s="161"/>
      <c r="D220" s="191"/>
    </row>
    <row r="221" spans="1:4" ht="13" x14ac:dyDescent="0.3">
      <c r="A221" s="176"/>
      <c r="B221" s="237"/>
      <c r="C221" s="161"/>
      <c r="D221" s="191"/>
    </row>
    <row r="222" spans="1:4" ht="13" x14ac:dyDescent="0.3">
      <c r="A222" s="176"/>
      <c r="B222" s="237"/>
      <c r="C222" s="161"/>
      <c r="D222" s="191"/>
    </row>
    <row r="223" spans="1:4" ht="13" x14ac:dyDescent="0.3">
      <c r="A223" s="176"/>
      <c r="B223" s="237"/>
      <c r="C223" s="161"/>
      <c r="D223" s="191"/>
    </row>
    <row r="224" spans="1:4" ht="13" x14ac:dyDescent="0.3">
      <c r="A224" s="176"/>
      <c r="B224" s="237"/>
      <c r="C224" s="161"/>
      <c r="D224" s="191"/>
    </row>
    <row r="225" spans="1:4" ht="13" x14ac:dyDescent="0.3">
      <c r="A225" s="176"/>
      <c r="B225" s="237"/>
      <c r="C225" s="161"/>
      <c r="D225" s="191"/>
    </row>
    <row r="226" spans="1:4" ht="13" x14ac:dyDescent="0.3">
      <c r="A226" s="176"/>
      <c r="B226" s="237"/>
      <c r="C226" s="161"/>
      <c r="D226" s="191"/>
    </row>
    <row r="227" spans="1:4" ht="13" x14ac:dyDescent="0.3">
      <c r="A227" s="176"/>
      <c r="B227" s="237"/>
      <c r="C227" s="161"/>
      <c r="D227" s="191"/>
    </row>
    <row r="228" spans="1:4" ht="13" x14ac:dyDescent="0.3">
      <c r="A228" s="176"/>
      <c r="B228" s="237"/>
      <c r="C228" s="161"/>
      <c r="D228" s="191"/>
    </row>
    <row r="229" spans="1:4" ht="13" x14ac:dyDescent="0.3">
      <c r="A229" s="176"/>
      <c r="B229" s="237"/>
      <c r="C229" s="161"/>
      <c r="D229" s="191"/>
    </row>
    <row r="230" spans="1:4" ht="13" x14ac:dyDescent="0.3">
      <c r="A230" s="176"/>
      <c r="B230" s="237"/>
      <c r="C230" s="161"/>
      <c r="D230" s="191"/>
    </row>
    <row r="231" spans="1:4" ht="13" x14ac:dyDescent="0.3">
      <c r="A231" s="176"/>
      <c r="B231" s="237"/>
      <c r="C231" s="161"/>
      <c r="D231" s="191"/>
    </row>
    <row r="232" spans="1:4" ht="13" x14ac:dyDescent="0.3">
      <c r="A232" s="176"/>
      <c r="B232" s="237"/>
      <c r="C232" s="161"/>
      <c r="D232" s="191"/>
    </row>
    <row r="233" spans="1:4" ht="13" x14ac:dyDescent="0.3">
      <c r="A233" s="176"/>
      <c r="B233" s="237"/>
      <c r="C233" s="161"/>
      <c r="D233" s="191"/>
    </row>
    <row r="234" spans="1:4" ht="13" x14ac:dyDescent="0.3">
      <c r="A234" s="176"/>
      <c r="B234" s="237"/>
      <c r="C234" s="161"/>
      <c r="D234" s="191"/>
    </row>
    <row r="235" spans="1:4" ht="13" x14ac:dyDescent="0.3">
      <c r="A235" s="176"/>
      <c r="B235" s="237"/>
      <c r="C235" s="161"/>
      <c r="D235" s="191"/>
    </row>
    <row r="236" spans="1:4" ht="13" x14ac:dyDescent="0.3">
      <c r="A236" s="176"/>
      <c r="B236" s="237"/>
      <c r="C236" s="161"/>
      <c r="D236" s="191"/>
    </row>
    <row r="237" spans="1:4" ht="13" x14ac:dyDescent="0.3">
      <c r="A237" s="176"/>
      <c r="B237" s="237"/>
      <c r="C237" s="161"/>
      <c r="D237" s="191"/>
    </row>
    <row r="238" spans="1:4" ht="13" x14ac:dyDescent="0.3">
      <c r="A238" s="176"/>
      <c r="B238" s="237"/>
      <c r="C238" s="161"/>
      <c r="D238" s="191"/>
    </row>
    <row r="239" spans="1:4" ht="13" x14ac:dyDescent="0.3">
      <c r="A239" s="176"/>
      <c r="B239" s="237"/>
      <c r="C239" s="161"/>
      <c r="D239" s="191"/>
    </row>
    <row r="240" spans="1:4" ht="13" x14ac:dyDescent="0.3">
      <c r="A240" s="176"/>
      <c r="B240" s="237"/>
      <c r="C240" s="161"/>
      <c r="D240" s="191"/>
    </row>
    <row r="241" spans="1:4" ht="13" x14ac:dyDescent="0.3">
      <c r="A241" s="176"/>
      <c r="B241" s="237"/>
      <c r="C241" s="161"/>
      <c r="D241" s="191"/>
    </row>
    <row r="242" spans="1:4" ht="13" x14ac:dyDescent="0.3">
      <c r="A242" s="176"/>
      <c r="B242" s="237"/>
      <c r="C242" s="161"/>
      <c r="D242" s="191"/>
    </row>
    <row r="243" spans="1:4" ht="13" x14ac:dyDescent="0.3">
      <c r="A243" s="176"/>
      <c r="B243" s="237"/>
      <c r="C243" s="161"/>
      <c r="D243" s="191"/>
    </row>
    <row r="244" spans="1:4" ht="13" x14ac:dyDescent="0.3">
      <c r="A244" s="176"/>
      <c r="B244" s="237"/>
      <c r="C244" s="161"/>
      <c r="D244" s="191"/>
    </row>
    <row r="245" spans="1:4" ht="13" x14ac:dyDescent="0.3">
      <c r="A245" s="176"/>
      <c r="B245" s="237"/>
      <c r="C245" s="161"/>
      <c r="D245" s="191"/>
    </row>
    <row r="246" spans="1:4" ht="13" x14ac:dyDescent="0.3">
      <c r="A246" s="176"/>
      <c r="B246" s="237"/>
      <c r="C246" s="161"/>
      <c r="D246" s="191"/>
    </row>
    <row r="247" spans="1:4" ht="13" x14ac:dyDescent="0.3">
      <c r="A247" s="176"/>
      <c r="B247" s="237"/>
      <c r="C247" s="161"/>
      <c r="D247" s="191"/>
    </row>
    <row r="248" spans="1:4" ht="13" x14ac:dyDescent="0.3">
      <c r="A248" s="176"/>
      <c r="B248" s="237"/>
      <c r="C248" s="161"/>
      <c r="D248" s="191"/>
    </row>
    <row r="249" spans="1:4" ht="13" x14ac:dyDescent="0.3">
      <c r="A249" s="176"/>
      <c r="B249" s="237"/>
      <c r="C249" s="161"/>
      <c r="D249" s="191"/>
    </row>
    <row r="250" spans="1:4" ht="13" x14ac:dyDescent="0.3">
      <c r="A250" s="176"/>
      <c r="B250" s="237"/>
      <c r="C250" s="161"/>
      <c r="D250" s="191"/>
    </row>
    <row r="251" spans="1:4" ht="13" x14ac:dyDescent="0.3">
      <c r="A251" s="176"/>
      <c r="B251" s="237"/>
      <c r="C251" s="161"/>
      <c r="D251" s="191"/>
    </row>
    <row r="252" spans="1:4" ht="13" x14ac:dyDescent="0.3">
      <c r="A252" s="176"/>
      <c r="B252" s="237"/>
      <c r="C252" s="161"/>
      <c r="D252" s="191"/>
    </row>
    <row r="253" spans="1:4" ht="13" x14ac:dyDescent="0.3">
      <c r="A253" s="176"/>
      <c r="B253" s="237"/>
      <c r="C253" s="161"/>
      <c r="D253" s="191"/>
    </row>
    <row r="254" spans="1:4" ht="13" x14ac:dyDescent="0.3">
      <c r="A254" s="176"/>
      <c r="B254" s="237"/>
      <c r="C254" s="161"/>
      <c r="D254" s="191"/>
    </row>
    <row r="255" spans="1:4" ht="13" x14ac:dyDescent="0.3">
      <c r="A255" s="176"/>
      <c r="B255" s="237"/>
      <c r="C255" s="161"/>
      <c r="D255" s="191"/>
    </row>
    <row r="256" spans="1:4" ht="13" x14ac:dyDescent="0.3">
      <c r="A256" s="176"/>
      <c r="B256" s="237"/>
      <c r="C256" s="161"/>
      <c r="D256" s="191"/>
    </row>
    <row r="257" spans="1:4" ht="13" x14ac:dyDescent="0.3">
      <c r="A257" s="176"/>
      <c r="B257" s="237"/>
      <c r="C257" s="161"/>
      <c r="D257" s="191"/>
    </row>
    <row r="258" spans="1:4" ht="13" x14ac:dyDescent="0.3">
      <c r="A258" s="176"/>
      <c r="B258" s="237"/>
      <c r="C258" s="161"/>
      <c r="D258" s="191"/>
    </row>
    <row r="259" spans="1:4" ht="13" x14ac:dyDescent="0.3">
      <c r="A259" s="176"/>
      <c r="B259" s="237"/>
      <c r="C259" s="161"/>
      <c r="D259" s="191"/>
    </row>
    <row r="260" spans="1:4" ht="13" x14ac:dyDescent="0.3">
      <c r="A260" s="176"/>
      <c r="B260" s="237"/>
      <c r="C260" s="161"/>
      <c r="D260" s="191"/>
    </row>
    <row r="261" spans="1:4" ht="13" x14ac:dyDescent="0.3">
      <c r="A261" s="176"/>
      <c r="B261" s="237"/>
      <c r="C261" s="161"/>
      <c r="D261" s="191"/>
    </row>
    <row r="262" spans="1:4" ht="13" x14ac:dyDescent="0.3">
      <c r="A262" s="176"/>
      <c r="B262" s="237"/>
      <c r="C262" s="161"/>
      <c r="D262" s="191"/>
    </row>
    <row r="263" spans="1:4" ht="13" x14ac:dyDescent="0.3">
      <c r="A263" s="176"/>
      <c r="B263" s="237"/>
      <c r="C263" s="161"/>
      <c r="D263" s="191"/>
    </row>
    <row r="264" spans="1:4" ht="13" x14ac:dyDescent="0.3">
      <c r="A264" s="176"/>
      <c r="B264" s="237"/>
      <c r="C264" s="161"/>
      <c r="D264" s="191"/>
    </row>
    <row r="265" spans="1:4" ht="13" x14ac:dyDescent="0.3">
      <c r="A265" s="176"/>
      <c r="B265" s="237"/>
      <c r="C265" s="161"/>
      <c r="D265" s="191"/>
    </row>
    <row r="266" spans="1:4" ht="13" x14ac:dyDescent="0.3">
      <c r="A266" s="176"/>
      <c r="B266" s="237"/>
      <c r="C266" s="161"/>
      <c r="D266" s="191"/>
    </row>
    <row r="267" spans="1:4" ht="13" x14ac:dyDescent="0.3">
      <c r="A267" s="176"/>
      <c r="B267" s="237"/>
      <c r="C267" s="161"/>
      <c r="D267" s="191"/>
    </row>
    <row r="268" spans="1:4" ht="13" x14ac:dyDescent="0.3">
      <c r="A268" s="176"/>
      <c r="B268" s="237"/>
      <c r="C268" s="161"/>
      <c r="D268" s="191"/>
    </row>
    <row r="269" spans="1:4" ht="13" x14ac:dyDescent="0.3">
      <c r="A269" s="176"/>
      <c r="B269" s="237"/>
      <c r="C269" s="161"/>
      <c r="D269" s="191"/>
    </row>
    <row r="270" spans="1:4" ht="13" x14ac:dyDescent="0.3">
      <c r="A270" s="176"/>
      <c r="B270" s="237"/>
      <c r="C270" s="161"/>
      <c r="D270" s="191"/>
    </row>
    <row r="271" spans="1:4" ht="13" x14ac:dyDescent="0.3">
      <c r="A271" s="176"/>
      <c r="B271" s="237"/>
      <c r="C271" s="161"/>
      <c r="D271" s="191"/>
    </row>
    <row r="272" spans="1:4" ht="13" x14ac:dyDescent="0.3">
      <c r="A272" s="176"/>
      <c r="B272" s="237"/>
      <c r="C272" s="161"/>
      <c r="D272" s="191"/>
    </row>
    <row r="273" spans="1:4" ht="13" x14ac:dyDescent="0.3">
      <c r="A273" s="176"/>
      <c r="B273" s="237"/>
      <c r="C273" s="161"/>
      <c r="D273" s="191"/>
    </row>
    <row r="274" spans="1:4" ht="13" x14ac:dyDescent="0.3">
      <c r="A274" s="176"/>
      <c r="B274" s="237"/>
      <c r="C274" s="161"/>
      <c r="D274" s="191"/>
    </row>
    <row r="275" spans="1:4" ht="13" x14ac:dyDescent="0.3">
      <c r="A275" s="176"/>
      <c r="B275" s="237"/>
      <c r="C275" s="161"/>
      <c r="D275" s="191"/>
    </row>
    <row r="276" spans="1:4" ht="13" x14ac:dyDescent="0.3">
      <c r="A276" s="176"/>
      <c r="B276" s="237"/>
      <c r="C276" s="161"/>
      <c r="D276" s="191"/>
    </row>
    <row r="277" spans="1:4" ht="13" x14ac:dyDescent="0.3">
      <c r="A277" s="176"/>
      <c r="B277" s="237"/>
      <c r="C277" s="161"/>
      <c r="D277" s="191"/>
    </row>
    <row r="278" spans="1:4" ht="13" x14ac:dyDescent="0.3">
      <c r="A278" s="176"/>
      <c r="B278" s="237"/>
      <c r="C278" s="161"/>
      <c r="D278" s="191"/>
    </row>
    <row r="279" spans="1:4" ht="13" x14ac:dyDescent="0.3">
      <c r="A279" s="176"/>
      <c r="B279" s="237"/>
      <c r="C279" s="161"/>
      <c r="D279" s="191"/>
    </row>
    <row r="280" spans="1:4" ht="13" x14ac:dyDescent="0.3">
      <c r="A280" s="176"/>
      <c r="B280" s="237"/>
      <c r="C280" s="161"/>
      <c r="D280" s="191"/>
    </row>
    <row r="281" spans="1:4" ht="13" x14ac:dyDescent="0.3">
      <c r="A281" s="176"/>
      <c r="B281" s="237"/>
      <c r="C281" s="161"/>
      <c r="D281" s="191"/>
    </row>
    <row r="282" spans="1:4" ht="13" x14ac:dyDescent="0.3">
      <c r="A282" s="176"/>
      <c r="B282" s="237"/>
      <c r="C282" s="161"/>
      <c r="D282" s="191"/>
    </row>
    <row r="283" spans="1:4" ht="13" x14ac:dyDescent="0.3">
      <c r="A283" s="176"/>
      <c r="B283" s="237"/>
      <c r="C283" s="161"/>
      <c r="D283" s="191"/>
    </row>
    <row r="284" spans="1:4" ht="13" x14ac:dyDescent="0.3">
      <c r="A284" s="176"/>
      <c r="B284" s="237"/>
      <c r="C284" s="161"/>
      <c r="D284" s="191"/>
    </row>
    <row r="285" spans="1:4" ht="13" x14ac:dyDescent="0.3">
      <c r="A285" s="176"/>
      <c r="B285" s="237"/>
      <c r="C285" s="161"/>
      <c r="D285" s="191"/>
    </row>
    <row r="286" spans="1:4" ht="13" x14ac:dyDescent="0.3">
      <c r="A286" s="176"/>
      <c r="B286" s="237"/>
      <c r="C286" s="161"/>
      <c r="D286" s="191"/>
    </row>
    <row r="287" spans="1:4" ht="13" x14ac:dyDescent="0.3">
      <c r="A287" s="176"/>
      <c r="B287" s="237"/>
      <c r="C287" s="161"/>
      <c r="D287" s="191"/>
    </row>
    <row r="288" spans="1:4" ht="13" x14ac:dyDescent="0.3">
      <c r="A288" s="176"/>
      <c r="B288" s="237"/>
      <c r="C288" s="161"/>
      <c r="D288" s="191"/>
    </row>
    <row r="289" spans="1:4" ht="13" x14ac:dyDescent="0.3">
      <c r="A289" s="176"/>
      <c r="B289" s="237"/>
      <c r="C289" s="161"/>
      <c r="D289" s="191"/>
    </row>
    <row r="290" spans="1:4" ht="13" x14ac:dyDescent="0.3">
      <c r="A290" s="176"/>
      <c r="B290" s="237"/>
      <c r="C290" s="161"/>
      <c r="D290" s="191"/>
    </row>
    <row r="291" spans="1:4" ht="13" x14ac:dyDescent="0.3">
      <c r="A291" s="176"/>
      <c r="B291" s="237"/>
      <c r="C291" s="161"/>
      <c r="D291" s="191"/>
    </row>
    <row r="292" spans="1:4" ht="13" x14ac:dyDescent="0.3">
      <c r="A292" s="176"/>
      <c r="B292" s="237"/>
      <c r="C292" s="161"/>
      <c r="D292" s="191"/>
    </row>
    <row r="293" spans="1:4" ht="13" x14ac:dyDescent="0.3">
      <c r="A293" s="176"/>
      <c r="B293" s="237"/>
      <c r="C293" s="161"/>
      <c r="D293" s="191"/>
    </row>
    <row r="294" spans="1:4" ht="13" x14ac:dyDescent="0.3">
      <c r="A294" s="176"/>
      <c r="B294" s="237"/>
      <c r="C294" s="161"/>
      <c r="D294" s="191"/>
    </row>
    <row r="295" spans="1:4" ht="13" x14ac:dyDescent="0.3">
      <c r="A295" s="176"/>
      <c r="B295" s="237"/>
      <c r="C295" s="161"/>
      <c r="D295" s="191"/>
    </row>
    <row r="296" spans="1:4" ht="13" x14ac:dyDescent="0.3">
      <c r="A296" s="176"/>
      <c r="B296" s="237"/>
      <c r="C296" s="161"/>
      <c r="D296" s="191"/>
    </row>
    <row r="297" spans="1:4" ht="13" x14ac:dyDescent="0.3">
      <c r="A297" s="176"/>
      <c r="B297" s="237"/>
      <c r="C297" s="161"/>
      <c r="D297" s="191"/>
    </row>
    <row r="298" spans="1:4" ht="13" x14ac:dyDescent="0.3">
      <c r="A298" s="176"/>
      <c r="B298" s="237"/>
      <c r="C298" s="161"/>
      <c r="D298" s="191"/>
    </row>
    <row r="299" spans="1:4" ht="13" x14ac:dyDescent="0.3">
      <c r="A299" s="176"/>
      <c r="B299" s="237"/>
      <c r="C299" s="161"/>
      <c r="D299" s="191"/>
    </row>
    <row r="300" spans="1:4" ht="13" x14ac:dyDescent="0.3">
      <c r="A300" s="176"/>
      <c r="B300" s="237"/>
      <c r="C300" s="161"/>
      <c r="D300" s="191"/>
    </row>
    <row r="301" spans="1:4" ht="13" x14ac:dyDescent="0.3">
      <c r="A301" s="176"/>
      <c r="B301" s="237"/>
      <c r="C301" s="161"/>
      <c r="D301" s="191"/>
    </row>
    <row r="302" spans="1:4" ht="13" x14ac:dyDescent="0.3">
      <c r="A302" s="176"/>
      <c r="B302" s="237"/>
      <c r="C302" s="161"/>
      <c r="D302" s="191"/>
    </row>
    <row r="303" spans="1:4" ht="13" x14ac:dyDescent="0.3">
      <c r="A303" s="176"/>
      <c r="B303" s="237"/>
      <c r="C303" s="161"/>
      <c r="D303" s="191"/>
    </row>
    <row r="304" spans="1:4" ht="13" x14ac:dyDescent="0.3">
      <c r="A304" s="176"/>
      <c r="B304" s="237"/>
      <c r="C304" s="161"/>
      <c r="D304" s="191"/>
    </row>
    <row r="305" spans="1:4" ht="13" x14ac:dyDescent="0.3">
      <c r="A305" s="176"/>
      <c r="B305" s="237"/>
      <c r="C305" s="161"/>
      <c r="D305" s="191"/>
    </row>
    <row r="306" spans="1:4" ht="13" x14ac:dyDescent="0.3">
      <c r="A306" s="176"/>
      <c r="B306" s="237"/>
      <c r="C306" s="161"/>
      <c r="D306" s="191"/>
    </row>
    <row r="307" spans="1:4" ht="13" x14ac:dyDescent="0.3">
      <c r="A307" s="176"/>
      <c r="B307" s="237"/>
      <c r="C307" s="161"/>
      <c r="D307" s="191"/>
    </row>
    <row r="308" spans="1:4" ht="13" x14ac:dyDescent="0.3">
      <c r="A308" s="176"/>
      <c r="B308" s="237"/>
      <c r="C308" s="161"/>
      <c r="D308" s="191"/>
    </row>
    <row r="309" spans="1:4" ht="13" x14ac:dyDescent="0.3">
      <c r="A309" s="176"/>
      <c r="B309" s="237"/>
      <c r="C309" s="161"/>
      <c r="D309" s="191"/>
    </row>
    <row r="310" spans="1:4" ht="13" x14ac:dyDescent="0.3">
      <c r="A310" s="176"/>
      <c r="B310" s="237"/>
      <c r="C310" s="161"/>
      <c r="D310" s="191"/>
    </row>
    <row r="311" spans="1:4" ht="13" x14ac:dyDescent="0.3">
      <c r="A311" s="176"/>
      <c r="B311" s="237"/>
      <c r="C311" s="161"/>
      <c r="D311" s="191"/>
    </row>
    <row r="312" spans="1:4" ht="13" x14ac:dyDescent="0.3">
      <c r="A312" s="176"/>
      <c r="B312" s="237"/>
      <c r="C312" s="161"/>
      <c r="D312" s="191"/>
    </row>
    <row r="313" spans="1:4" ht="13" x14ac:dyDescent="0.3">
      <c r="A313" s="176"/>
      <c r="B313" s="237"/>
      <c r="C313" s="161"/>
      <c r="D313" s="191"/>
    </row>
    <row r="314" spans="1:4" ht="13" x14ac:dyDescent="0.3">
      <c r="A314" s="176"/>
      <c r="B314" s="237"/>
      <c r="C314" s="161"/>
      <c r="D314" s="191"/>
    </row>
    <row r="315" spans="1:4" ht="13" x14ac:dyDescent="0.3">
      <c r="A315" s="176"/>
      <c r="B315" s="237"/>
      <c r="C315" s="161"/>
      <c r="D315" s="191"/>
    </row>
    <row r="316" spans="1:4" ht="13" x14ac:dyDescent="0.3">
      <c r="A316" s="176"/>
      <c r="B316" s="237"/>
      <c r="C316" s="161"/>
      <c r="D316" s="191"/>
    </row>
    <row r="317" spans="1:4" ht="13" x14ac:dyDescent="0.3">
      <c r="A317" s="176"/>
      <c r="B317" s="237"/>
      <c r="C317" s="161"/>
      <c r="D317" s="191"/>
    </row>
    <row r="318" spans="1:4" ht="13" x14ac:dyDescent="0.3">
      <c r="A318" s="176"/>
      <c r="B318" s="237"/>
      <c r="C318" s="161"/>
      <c r="D318" s="191"/>
    </row>
    <row r="319" spans="1:4" ht="13" x14ac:dyDescent="0.3">
      <c r="A319" s="176"/>
      <c r="B319" s="237"/>
      <c r="C319" s="161"/>
      <c r="D319" s="191"/>
    </row>
    <row r="320" spans="1:4" ht="13" x14ac:dyDescent="0.3">
      <c r="A320" s="176"/>
      <c r="B320" s="237"/>
      <c r="C320" s="161"/>
      <c r="D320" s="191"/>
    </row>
    <row r="321" spans="1:4" ht="13" x14ac:dyDescent="0.3">
      <c r="A321" s="176"/>
      <c r="B321" s="237"/>
      <c r="C321" s="161"/>
      <c r="D321" s="191"/>
    </row>
    <row r="322" spans="1:4" ht="13" x14ac:dyDescent="0.3">
      <c r="A322" s="176"/>
      <c r="B322" s="237"/>
      <c r="C322" s="161"/>
      <c r="D322" s="191"/>
    </row>
    <row r="323" spans="1:4" ht="13" x14ac:dyDescent="0.3">
      <c r="A323" s="176"/>
      <c r="B323" s="237"/>
      <c r="C323" s="161"/>
      <c r="D323" s="191"/>
    </row>
    <row r="324" spans="1:4" ht="13" x14ac:dyDescent="0.3">
      <c r="A324" s="176"/>
      <c r="B324" s="237"/>
      <c r="C324" s="161"/>
      <c r="D324" s="191"/>
    </row>
    <row r="325" spans="1:4" ht="13" x14ac:dyDescent="0.3">
      <c r="A325" s="176"/>
      <c r="B325" s="237"/>
      <c r="C325" s="161"/>
      <c r="D325" s="191"/>
    </row>
    <row r="326" spans="1:4" ht="13" x14ac:dyDescent="0.3">
      <c r="A326" s="176"/>
      <c r="B326" s="237"/>
      <c r="C326" s="161"/>
      <c r="D326" s="191"/>
    </row>
    <row r="327" spans="1:4" ht="13" x14ac:dyDescent="0.3">
      <c r="A327" s="176"/>
      <c r="B327" s="237"/>
      <c r="C327" s="161"/>
      <c r="D327" s="191"/>
    </row>
    <row r="328" spans="1:4" ht="13" x14ac:dyDescent="0.3">
      <c r="A328" s="176"/>
      <c r="B328" s="237"/>
      <c r="C328" s="161"/>
      <c r="D328" s="191"/>
    </row>
    <row r="329" spans="1:4" ht="13" x14ac:dyDescent="0.3">
      <c r="A329" s="176"/>
      <c r="B329" s="237"/>
      <c r="C329" s="161"/>
      <c r="D329" s="191"/>
    </row>
    <row r="330" spans="1:4" ht="13" x14ac:dyDescent="0.3">
      <c r="A330" s="176"/>
      <c r="B330" s="237"/>
      <c r="C330" s="161"/>
      <c r="D330" s="191"/>
    </row>
    <row r="331" spans="1:4" ht="13" x14ac:dyDescent="0.3">
      <c r="A331" s="176"/>
      <c r="B331" s="237"/>
      <c r="C331" s="161"/>
      <c r="D331" s="191"/>
    </row>
    <row r="332" spans="1:4" ht="13" x14ac:dyDescent="0.3">
      <c r="A332" s="176"/>
      <c r="B332" s="237"/>
      <c r="C332" s="161"/>
      <c r="D332" s="191"/>
    </row>
    <row r="333" spans="1:4" ht="13" x14ac:dyDescent="0.3">
      <c r="A333" s="176"/>
      <c r="B333" s="237"/>
      <c r="C333" s="161"/>
      <c r="D333" s="191"/>
    </row>
    <row r="334" spans="1:4" ht="13" x14ac:dyDescent="0.3">
      <c r="A334" s="176"/>
      <c r="B334" s="237"/>
      <c r="C334" s="161"/>
      <c r="D334" s="191"/>
    </row>
    <row r="335" spans="1:4" ht="13" x14ac:dyDescent="0.3">
      <c r="A335" s="176"/>
      <c r="B335" s="237"/>
      <c r="C335" s="161"/>
      <c r="D335" s="191"/>
    </row>
    <row r="336" spans="1:4" ht="13" x14ac:dyDescent="0.3">
      <c r="A336" s="176"/>
      <c r="B336" s="237"/>
      <c r="C336" s="161"/>
      <c r="D336" s="191"/>
    </row>
    <row r="337" spans="1:4" ht="13" x14ac:dyDescent="0.3">
      <c r="A337" s="176"/>
      <c r="B337" s="237"/>
      <c r="C337" s="161"/>
      <c r="D337" s="191"/>
    </row>
    <row r="338" spans="1:4" ht="13" x14ac:dyDescent="0.3">
      <c r="A338" s="176"/>
      <c r="B338" s="237"/>
      <c r="C338" s="161"/>
      <c r="D338" s="191"/>
    </row>
    <row r="339" spans="1:4" ht="13" x14ac:dyDescent="0.3">
      <c r="A339" s="176"/>
      <c r="B339" s="237"/>
      <c r="C339" s="161"/>
      <c r="D339" s="191"/>
    </row>
    <row r="340" spans="1:4" ht="13" x14ac:dyDescent="0.3">
      <c r="A340" s="176"/>
      <c r="B340" s="237"/>
      <c r="C340" s="161"/>
      <c r="D340" s="191"/>
    </row>
    <row r="341" spans="1:4" ht="13" x14ac:dyDescent="0.3">
      <c r="A341" s="176"/>
      <c r="B341" s="237"/>
      <c r="C341" s="161"/>
      <c r="D341" s="191"/>
    </row>
    <row r="342" spans="1:4" ht="13" x14ac:dyDescent="0.3">
      <c r="A342" s="176"/>
      <c r="B342" s="237"/>
      <c r="C342" s="161"/>
      <c r="D342" s="191"/>
    </row>
    <row r="343" spans="1:4" ht="13" x14ac:dyDescent="0.3">
      <c r="A343" s="176"/>
      <c r="B343" s="237"/>
      <c r="C343" s="161"/>
      <c r="D343" s="191"/>
    </row>
    <row r="344" spans="1:4" ht="13" x14ac:dyDescent="0.3">
      <c r="A344" s="176"/>
      <c r="B344" s="237"/>
      <c r="C344" s="161"/>
      <c r="D344" s="191"/>
    </row>
    <row r="345" spans="1:4" ht="13" x14ac:dyDescent="0.3">
      <c r="A345" s="176"/>
      <c r="B345" s="237"/>
      <c r="C345" s="161"/>
      <c r="D345" s="191"/>
    </row>
    <row r="346" spans="1:4" ht="13" x14ac:dyDescent="0.3">
      <c r="A346" s="176"/>
      <c r="B346" s="237"/>
      <c r="C346" s="161"/>
      <c r="D346" s="191"/>
    </row>
    <row r="347" spans="1:4" ht="13" x14ac:dyDescent="0.3">
      <c r="A347" s="176"/>
      <c r="B347" s="237"/>
      <c r="C347" s="161"/>
      <c r="D347" s="191"/>
    </row>
    <row r="348" spans="1:4" ht="13" x14ac:dyDescent="0.3">
      <c r="A348" s="176"/>
      <c r="B348" s="237"/>
      <c r="C348" s="161"/>
      <c r="D348" s="191"/>
    </row>
    <row r="349" spans="1:4" ht="13" x14ac:dyDescent="0.3">
      <c r="A349" s="176"/>
      <c r="B349" s="237"/>
      <c r="C349" s="161"/>
      <c r="D349" s="191"/>
    </row>
    <row r="350" spans="1:4" ht="13" x14ac:dyDescent="0.3">
      <c r="A350" s="176"/>
      <c r="B350" s="237"/>
      <c r="C350" s="161"/>
      <c r="D350" s="191"/>
    </row>
    <row r="351" spans="1:4" ht="13" x14ac:dyDescent="0.3">
      <c r="A351" s="176"/>
      <c r="B351" s="237"/>
      <c r="C351" s="161"/>
      <c r="D351" s="191"/>
    </row>
    <row r="352" spans="1:4" ht="13" x14ac:dyDescent="0.3">
      <c r="A352" s="176"/>
      <c r="B352" s="237"/>
      <c r="C352" s="161"/>
      <c r="D352" s="191"/>
    </row>
    <row r="353" spans="1:4" ht="13" x14ac:dyDescent="0.3">
      <c r="A353" s="176"/>
      <c r="B353" s="237"/>
      <c r="C353" s="161"/>
      <c r="D353" s="191"/>
    </row>
    <row r="354" spans="1:4" ht="13" x14ac:dyDescent="0.3">
      <c r="A354" s="176"/>
      <c r="B354" s="237"/>
      <c r="C354" s="161"/>
      <c r="D354" s="191"/>
    </row>
    <row r="355" spans="1:4" ht="13" x14ac:dyDescent="0.3">
      <c r="A355" s="176"/>
      <c r="B355" s="237"/>
      <c r="C355" s="161"/>
      <c r="D355" s="191"/>
    </row>
    <row r="356" spans="1:4" ht="13" x14ac:dyDescent="0.3">
      <c r="A356" s="176"/>
      <c r="B356" s="237"/>
      <c r="C356" s="161"/>
      <c r="D356" s="191"/>
    </row>
    <row r="357" spans="1:4" ht="13" x14ac:dyDescent="0.3">
      <c r="A357" s="176"/>
      <c r="B357" s="237"/>
      <c r="C357" s="161"/>
      <c r="D357" s="191"/>
    </row>
    <row r="358" spans="1:4" ht="13" x14ac:dyDescent="0.3">
      <c r="A358" s="176"/>
      <c r="B358" s="237"/>
      <c r="C358" s="161"/>
      <c r="D358" s="191"/>
    </row>
    <row r="359" spans="1:4" ht="13" x14ac:dyDescent="0.3">
      <c r="A359" s="176"/>
      <c r="B359" s="237"/>
      <c r="C359" s="161"/>
      <c r="D359" s="191"/>
    </row>
    <row r="360" spans="1:4" ht="13" x14ac:dyDescent="0.3">
      <c r="A360" s="176"/>
      <c r="B360" s="237"/>
      <c r="C360" s="161"/>
      <c r="D360" s="191"/>
    </row>
    <row r="361" spans="1:4" ht="13" x14ac:dyDescent="0.3">
      <c r="A361" s="176"/>
      <c r="B361" s="237"/>
      <c r="C361" s="161"/>
      <c r="D361" s="191"/>
    </row>
    <row r="362" spans="1:4" ht="13" x14ac:dyDescent="0.3">
      <c r="A362" s="176"/>
      <c r="B362" s="237"/>
      <c r="C362" s="161"/>
      <c r="D362" s="191"/>
    </row>
    <row r="363" spans="1:4" ht="13" x14ac:dyDescent="0.3">
      <c r="A363" s="176"/>
      <c r="B363" s="237"/>
      <c r="C363" s="161"/>
      <c r="D363" s="191"/>
    </row>
    <row r="364" spans="1:4" ht="13" x14ac:dyDescent="0.3">
      <c r="A364" s="176"/>
      <c r="B364" s="237"/>
      <c r="C364" s="161"/>
      <c r="D364" s="191"/>
    </row>
    <row r="365" spans="1:4" ht="13" x14ac:dyDescent="0.3">
      <c r="A365" s="176"/>
      <c r="B365" s="237"/>
      <c r="C365" s="161"/>
      <c r="D365" s="191"/>
    </row>
    <row r="366" spans="1:4" ht="13" x14ac:dyDescent="0.3">
      <c r="A366" s="176"/>
      <c r="B366" s="237"/>
      <c r="C366" s="161"/>
      <c r="D366" s="191"/>
    </row>
    <row r="367" spans="1:4" ht="13" x14ac:dyDescent="0.3">
      <c r="A367" s="176"/>
      <c r="B367" s="237"/>
      <c r="C367" s="161"/>
      <c r="D367" s="191"/>
    </row>
    <row r="368" spans="1:4" ht="13" x14ac:dyDescent="0.3">
      <c r="A368" s="176"/>
      <c r="B368" s="237"/>
      <c r="C368" s="161"/>
      <c r="D368" s="191"/>
    </row>
    <row r="369" spans="1:4" ht="13" x14ac:dyDescent="0.3">
      <c r="A369" s="176"/>
      <c r="B369" s="237"/>
      <c r="C369" s="161"/>
      <c r="D369" s="191"/>
    </row>
    <row r="370" spans="1:4" ht="13" x14ac:dyDescent="0.3">
      <c r="A370" s="176"/>
      <c r="B370" s="237"/>
      <c r="C370" s="161"/>
      <c r="D370" s="191"/>
    </row>
    <row r="371" spans="1:4" ht="13" x14ac:dyDescent="0.3">
      <c r="A371" s="176"/>
      <c r="B371" s="237"/>
      <c r="C371" s="161"/>
      <c r="D371" s="191"/>
    </row>
    <row r="372" spans="1:4" ht="13" x14ac:dyDescent="0.3">
      <c r="A372" s="176"/>
      <c r="B372" s="237"/>
      <c r="C372" s="161"/>
      <c r="D372" s="191"/>
    </row>
    <row r="373" spans="1:4" ht="13" x14ac:dyDescent="0.3">
      <c r="A373" s="176"/>
      <c r="B373" s="237"/>
      <c r="C373" s="161"/>
      <c r="D373" s="191"/>
    </row>
    <row r="374" spans="1:4" ht="13" x14ac:dyDescent="0.3">
      <c r="A374" s="176"/>
      <c r="B374" s="237"/>
      <c r="C374" s="161"/>
      <c r="D374" s="191"/>
    </row>
    <row r="375" spans="1:4" ht="13" x14ac:dyDescent="0.3">
      <c r="A375" s="176"/>
      <c r="B375" s="237"/>
      <c r="C375" s="161"/>
      <c r="D375" s="191"/>
    </row>
    <row r="376" spans="1:4" ht="13" x14ac:dyDescent="0.3">
      <c r="A376" s="176"/>
      <c r="B376" s="237"/>
      <c r="C376" s="161"/>
      <c r="D376" s="191"/>
    </row>
    <row r="377" spans="1:4" ht="13" x14ac:dyDescent="0.3">
      <c r="A377" s="176"/>
      <c r="B377" s="237"/>
      <c r="C377" s="161"/>
      <c r="D377" s="191"/>
    </row>
    <row r="378" spans="1:4" ht="13" x14ac:dyDescent="0.3">
      <c r="A378" s="176"/>
      <c r="B378" s="237"/>
      <c r="C378" s="161"/>
      <c r="D378" s="191"/>
    </row>
    <row r="379" spans="1:4" ht="13" x14ac:dyDescent="0.3">
      <c r="A379" s="176"/>
      <c r="B379" s="237"/>
      <c r="C379" s="161"/>
      <c r="D379" s="191"/>
    </row>
    <row r="380" spans="1:4" ht="13" x14ac:dyDescent="0.3">
      <c r="A380" s="176"/>
      <c r="B380" s="237"/>
      <c r="C380" s="161"/>
      <c r="D380" s="191"/>
    </row>
    <row r="381" spans="1:4" ht="13" x14ac:dyDescent="0.3">
      <c r="A381" s="176"/>
      <c r="B381" s="237"/>
      <c r="C381" s="161"/>
      <c r="D381" s="191"/>
    </row>
    <row r="382" spans="1:4" ht="13" x14ac:dyDescent="0.3">
      <c r="A382" s="176"/>
      <c r="B382" s="237"/>
      <c r="C382" s="161"/>
      <c r="D382" s="191"/>
    </row>
    <row r="383" spans="1:4" ht="13" x14ac:dyDescent="0.3">
      <c r="A383" s="176"/>
      <c r="B383" s="237"/>
      <c r="C383" s="161"/>
      <c r="D383" s="191"/>
    </row>
    <row r="384" spans="1:4" ht="13" x14ac:dyDescent="0.3">
      <c r="A384" s="176"/>
      <c r="B384" s="237"/>
      <c r="C384" s="161"/>
      <c r="D384" s="191"/>
    </row>
    <row r="385" spans="1:4" ht="13" x14ac:dyDescent="0.3">
      <c r="A385" s="176"/>
      <c r="B385" s="237"/>
      <c r="C385" s="161"/>
      <c r="D385" s="191"/>
    </row>
    <row r="386" spans="1:4" ht="13" x14ac:dyDescent="0.3">
      <c r="A386" s="176"/>
      <c r="B386" s="237"/>
      <c r="C386" s="161"/>
      <c r="D386" s="191"/>
    </row>
    <row r="387" spans="1:4" ht="13" x14ac:dyDescent="0.3">
      <c r="A387" s="176"/>
      <c r="B387" s="237"/>
      <c r="C387" s="161"/>
      <c r="D387" s="191"/>
    </row>
    <row r="388" spans="1:4" ht="13" x14ac:dyDescent="0.3">
      <c r="A388" s="176"/>
      <c r="B388" s="237"/>
      <c r="C388" s="161"/>
      <c r="D388" s="191"/>
    </row>
    <row r="389" spans="1:4" ht="13" x14ac:dyDescent="0.3">
      <c r="A389" s="176"/>
      <c r="B389" s="237"/>
      <c r="C389" s="161"/>
      <c r="D389" s="191"/>
    </row>
    <row r="390" spans="1:4" ht="13" x14ac:dyDescent="0.3">
      <c r="A390" s="176"/>
      <c r="B390" s="237"/>
      <c r="C390" s="161"/>
      <c r="D390" s="191"/>
    </row>
    <row r="391" spans="1:4" ht="13" x14ac:dyDescent="0.3">
      <c r="A391" s="176"/>
      <c r="B391" s="237"/>
      <c r="C391" s="161"/>
      <c r="D391" s="191"/>
    </row>
    <row r="392" spans="1:4" ht="13" x14ac:dyDescent="0.3">
      <c r="A392" s="176"/>
      <c r="B392" s="237"/>
      <c r="C392" s="161"/>
      <c r="D392" s="191"/>
    </row>
    <row r="393" spans="1:4" ht="13" x14ac:dyDescent="0.3">
      <c r="A393" s="176"/>
      <c r="B393" s="237"/>
      <c r="C393" s="161"/>
      <c r="D393" s="191"/>
    </row>
    <row r="394" spans="1:4" ht="13" x14ac:dyDescent="0.3">
      <c r="A394" s="176"/>
      <c r="B394" s="237"/>
      <c r="C394" s="161"/>
      <c r="D394" s="191"/>
    </row>
    <row r="395" spans="1:4" ht="13" x14ac:dyDescent="0.3">
      <c r="A395" s="176"/>
      <c r="B395" s="237"/>
      <c r="C395" s="161"/>
      <c r="D395" s="191"/>
    </row>
    <row r="396" spans="1:4" ht="13" x14ac:dyDescent="0.3">
      <c r="A396" s="176"/>
      <c r="B396" s="237"/>
      <c r="C396" s="161"/>
      <c r="D396" s="191"/>
    </row>
    <row r="397" spans="1:4" ht="13" x14ac:dyDescent="0.3">
      <c r="A397" s="176"/>
      <c r="B397" s="237"/>
      <c r="C397" s="161"/>
      <c r="D397" s="191"/>
    </row>
    <row r="398" spans="1:4" ht="13" x14ac:dyDescent="0.3">
      <c r="A398" s="176"/>
      <c r="B398" s="237"/>
      <c r="C398" s="161"/>
      <c r="D398" s="191"/>
    </row>
    <row r="399" spans="1:4" ht="13" x14ac:dyDescent="0.3">
      <c r="A399" s="176"/>
      <c r="B399" s="237"/>
      <c r="C399" s="161"/>
      <c r="D399" s="191"/>
    </row>
    <row r="400" spans="1:4" ht="13" x14ac:dyDescent="0.3">
      <c r="A400" s="176"/>
      <c r="B400" s="237"/>
      <c r="C400" s="161"/>
      <c r="D400" s="191"/>
    </row>
    <row r="401" spans="1:4" ht="13" x14ac:dyDescent="0.3">
      <c r="A401" s="176"/>
      <c r="B401" s="237"/>
      <c r="C401" s="161"/>
      <c r="D401" s="191"/>
    </row>
    <row r="402" spans="1:4" ht="13" x14ac:dyDescent="0.3">
      <c r="A402" s="176"/>
      <c r="B402" s="237"/>
      <c r="C402" s="161"/>
      <c r="D402" s="191"/>
    </row>
    <row r="403" spans="1:4" ht="13" x14ac:dyDescent="0.3">
      <c r="A403" s="176"/>
      <c r="B403" s="237"/>
      <c r="C403" s="161"/>
      <c r="D403" s="191"/>
    </row>
    <row r="404" spans="1:4" ht="13" x14ac:dyDescent="0.3">
      <c r="A404" s="176"/>
      <c r="B404" s="237"/>
      <c r="C404" s="161"/>
      <c r="D404" s="191"/>
    </row>
    <row r="405" spans="1:4" ht="13" x14ac:dyDescent="0.3">
      <c r="A405" s="176"/>
      <c r="B405" s="237"/>
      <c r="C405" s="161"/>
      <c r="D405" s="191"/>
    </row>
    <row r="406" spans="1:4" ht="13" x14ac:dyDescent="0.3">
      <c r="A406" s="176"/>
      <c r="B406" s="237"/>
      <c r="C406" s="161"/>
      <c r="D406" s="191"/>
    </row>
    <row r="407" spans="1:4" ht="13" x14ac:dyDescent="0.3">
      <c r="A407" s="176"/>
      <c r="B407" s="237"/>
      <c r="C407" s="161"/>
      <c r="D407" s="191"/>
    </row>
    <row r="408" spans="1:4" ht="13" x14ac:dyDescent="0.3">
      <c r="A408" s="176"/>
      <c r="B408" s="237"/>
      <c r="C408" s="161"/>
      <c r="D408" s="191"/>
    </row>
    <row r="409" spans="1:4" ht="13" x14ac:dyDescent="0.3">
      <c r="A409" s="176"/>
      <c r="B409" s="237"/>
      <c r="C409" s="161"/>
      <c r="D409" s="191"/>
    </row>
    <row r="410" spans="1:4" ht="13" x14ac:dyDescent="0.3">
      <c r="A410" s="176"/>
      <c r="B410" s="237"/>
      <c r="C410" s="161"/>
      <c r="D410" s="191"/>
    </row>
    <row r="411" spans="1:4" ht="13" x14ac:dyDescent="0.3">
      <c r="A411" s="176"/>
      <c r="B411" s="237"/>
      <c r="C411" s="161"/>
      <c r="D411" s="191"/>
    </row>
    <row r="412" spans="1:4" ht="13" x14ac:dyDescent="0.3">
      <c r="A412" s="176"/>
      <c r="B412" s="237"/>
      <c r="C412" s="161"/>
      <c r="D412" s="191"/>
    </row>
    <row r="413" spans="1:4" ht="13" x14ac:dyDescent="0.3">
      <c r="A413" s="176"/>
      <c r="B413" s="237"/>
      <c r="C413" s="161"/>
      <c r="D413" s="191"/>
    </row>
    <row r="414" spans="1:4" ht="13" x14ac:dyDescent="0.3">
      <c r="A414" s="176"/>
      <c r="B414" s="237"/>
      <c r="C414" s="161"/>
      <c r="D414" s="191"/>
    </row>
    <row r="415" spans="1:4" ht="13" x14ac:dyDescent="0.3">
      <c r="A415" s="176"/>
      <c r="B415" s="237"/>
      <c r="C415" s="161"/>
      <c r="D415" s="191"/>
    </row>
    <row r="416" spans="1:4" ht="13" x14ac:dyDescent="0.3">
      <c r="A416" s="176"/>
      <c r="B416" s="237"/>
      <c r="C416" s="161"/>
      <c r="D416" s="191"/>
    </row>
    <row r="417" spans="1:4" ht="13" x14ac:dyDescent="0.3">
      <c r="A417" s="176"/>
      <c r="B417" s="237"/>
      <c r="C417" s="161"/>
      <c r="D417" s="191"/>
    </row>
    <row r="418" spans="1:4" ht="13" x14ac:dyDescent="0.3">
      <c r="A418" s="176"/>
      <c r="B418" s="237"/>
      <c r="C418" s="161"/>
      <c r="D418" s="191"/>
    </row>
    <row r="419" spans="1:4" ht="13" x14ac:dyDescent="0.3">
      <c r="A419" s="176"/>
      <c r="B419" s="237"/>
      <c r="C419" s="161"/>
      <c r="D419" s="191"/>
    </row>
    <row r="420" spans="1:4" ht="13" x14ac:dyDescent="0.3">
      <c r="A420" s="176"/>
      <c r="B420" s="237"/>
      <c r="C420" s="161"/>
      <c r="D420" s="191"/>
    </row>
    <row r="421" spans="1:4" ht="13" x14ac:dyDescent="0.3">
      <c r="A421" s="176"/>
      <c r="B421" s="237"/>
      <c r="C421" s="161"/>
      <c r="D421" s="191"/>
    </row>
    <row r="422" spans="1:4" ht="13" x14ac:dyDescent="0.3">
      <c r="A422" s="176"/>
      <c r="B422" s="237"/>
      <c r="C422" s="161"/>
      <c r="D422" s="191"/>
    </row>
    <row r="423" spans="1:4" ht="13" x14ac:dyDescent="0.3">
      <c r="A423" s="176"/>
      <c r="B423" s="237"/>
      <c r="C423" s="161"/>
      <c r="D423" s="191"/>
    </row>
    <row r="424" spans="1:4" ht="13" x14ac:dyDescent="0.3">
      <c r="A424" s="176"/>
      <c r="B424" s="237"/>
      <c r="C424" s="161"/>
      <c r="D424" s="191"/>
    </row>
    <row r="425" spans="1:4" ht="13" x14ac:dyDescent="0.3">
      <c r="A425" s="176"/>
      <c r="B425" s="237"/>
      <c r="C425" s="161"/>
      <c r="D425" s="191"/>
    </row>
    <row r="426" spans="1:4" ht="13" x14ac:dyDescent="0.3">
      <c r="A426" s="176"/>
      <c r="B426" s="237"/>
      <c r="C426" s="161"/>
      <c r="D426" s="191"/>
    </row>
    <row r="427" spans="1:4" ht="13" x14ac:dyDescent="0.3">
      <c r="A427" s="176"/>
      <c r="B427" s="237"/>
      <c r="C427" s="161"/>
      <c r="D427" s="191"/>
    </row>
    <row r="428" spans="1:4" ht="13" x14ac:dyDescent="0.3">
      <c r="A428" s="176"/>
      <c r="B428" s="237"/>
      <c r="C428" s="161"/>
      <c r="D428" s="191"/>
    </row>
    <row r="429" spans="1:4" ht="13" x14ac:dyDescent="0.3">
      <c r="A429" s="176"/>
      <c r="B429" s="237"/>
      <c r="C429" s="161"/>
      <c r="D429" s="191"/>
    </row>
    <row r="430" spans="1:4" ht="13" x14ac:dyDescent="0.3">
      <c r="A430" s="176"/>
      <c r="B430" s="237"/>
      <c r="C430" s="161"/>
      <c r="D430" s="191"/>
    </row>
    <row r="431" spans="1:4" ht="13" x14ac:dyDescent="0.3">
      <c r="A431" s="176"/>
      <c r="B431" s="237"/>
      <c r="C431" s="161"/>
      <c r="D431" s="191"/>
    </row>
    <row r="432" spans="1:4" ht="13" x14ac:dyDescent="0.3">
      <c r="A432" s="176"/>
      <c r="B432" s="237"/>
      <c r="C432" s="161"/>
      <c r="D432" s="191"/>
    </row>
    <row r="433" spans="1:4" ht="13" x14ac:dyDescent="0.3">
      <c r="A433" s="176"/>
      <c r="B433" s="237"/>
      <c r="C433" s="161"/>
      <c r="D433" s="191"/>
    </row>
    <row r="434" spans="1:4" ht="13" x14ac:dyDescent="0.3">
      <c r="A434" s="176"/>
      <c r="B434" s="237"/>
      <c r="C434" s="161"/>
      <c r="D434" s="191"/>
    </row>
    <row r="435" spans="1:4" ht="13" x14ac:dyDescent="0.3">
      <c r="A435" s="176"/>
      <c r="B435" s="237"/>
      <c r="C435" s="161"/>
      <c r="D435" s="191"/>
    </row>
    <row r="436" spans="1:4" ht="13" x14ac:dyDescent="0.3">
      <c r="A436" s="176"/>
      <c r="B436" s="237"/>
      <c r="C436" s="161"/>
      <c r="D436" s="191"/>
    </row>
    <row r="437" spans="1:4" ht="13" x14ac:dyDescent="0.3">
      <c r="A437" s="176"/>
      <c r="B437" s="237"/>
      <c r="C437" s="161"/>
      <c r="D437" s="191"/>
    </row>
    <row r="438" spans="1:4" ht="13" x14ac:dyDescent="0.3">
      <c r="A438" s="176"/>
      <c r="B438" s="237"/>
      <c r="C438" s="161"/>
      <c r="D438" s="191"/>
    </row>
    <row r="439" spans="1:4" ht="13" x14ac:dyDescent="0.3">
      <c r="A439" s="176"/>
      <c r="B439" s="237"/>
      <c r="C439" s="161"/>
      <c r="D439" s="191"/>
    </row>
    <row r="440" spans="1:4" ht="13" x14ac:dyDescent="0.3">
      <c r="A440" s="176"/>
      <c r="B440" s="237"/>
      <c r="C440" s="161"/>
      <c r="D440" s="191"/>
    </row>
    <row r="441" spans="1:4" ht="13" x14ac:dyDescent="0.3">
      <c r="A441" s="176"/>
      <c r="B441" s="237"/>
      <c r="C441" s="161"/>
      <c r="D441" s="191"/>
    </row>
    <row r="442" spans="1:4" ht="13" x14ac:dyDescent="0.3">
      <c r="A442" s="176"/>
      <c r="B442" s="237"/>
      <c r="C442" s="161"/>
      <c r="D442" s="191"/>
    </row>
    <row r="443" spans="1:4" ht="13" x14ac:dyDescent="0.3">
      <c r="A443" s="176"/>
      <c r="B443" s="237"/>
      <c r="C443" s="161"/>
      <c r="D443" s="191"/>
    </row>
    <row r="444" spans="1:4" ht="13" x14ac:dyDescent="0.3">
      <c r="A444" s="176"/>
      <c r="B444" s="237"/>
      <c r="C444" s="161"/>
      <c r="D444" s="191"/>
    </row>
    <row r="445" spans="1:4" ht="13" x14ac:dyDescent="0.3">
      <c r="A445" s="176"/>
      <c r="B445" s="237"/>
      <c r="C445" s="161"/>
      <c r="D445" s="191"/>
    </row>
    <row r="446" spans="1:4" ht="13" x14ac:dyDescent="0.3">
      <c r="A446" s="176"/>
      <c r="B446" s="237"/>
      <c r="C446" s="161"/>
      <c r="D446" s="191"/>
    </row>
    <row r="447" spans="1:4" ht="13" x14ac:dyDescent="0.3">
      <c r="A447" s="176"/>
      <c r="B447" s="237"/>
      <c r="C447" s="161"/>
      <c r="D447" s="191"/>
    </row>
    <row r="448" spans="1:4" ht="13" x14ac:dyDescent="0.3">
      <c r="A448" s="176"/>
      <c r="B448" s="237"/>
      <c r="C448" s="161"/>
      <c r="D448" s="191"/>
    </row>
    <row r="449" spans="1:4" ht="13" x14ac:dyDescent="0.3">
      <c r="A449" s="176"/>
      <c r="B449" s="237"/>
      <c r="C449" s="161"/>
      <c r="D449" s="191"/>
    </row>
    <row r="450" spans="1:4" ht="13" x14ac:dyDescent="0.3">
      <c r="A450" s="176"/>
      <c r="B450" s="237"/>
      <c r="C450" s="161"/>
      <c r="D450" s="191"/>
    </row>
    <row r="451" spans="1:4" ht="13" x14ac:dyDescent="0.3">
      <c r="A451" s="176"/>
      <c r="B451" s="237"/>
      <c r="C451" s="161"/>
      <c r="D451" s="191"/>
    </row>
    <row r="452" spans="1:4" ht="13" x14ac:dyDescent="0.3">
      <c r="A452" s="176"/>
      <c r="B452" s="237"/>
      <c r="C452" s="161"/>
      <c r="D452" s="191"/>
    </row>
    <row r="453" spans="1:4" ht="13" x14ac:dyDescent="0.3">
      <c r="A453" s="176"/>
      <c r="B453" s="237"/>
      <c r="C453" s="161"/>
      <c r="D453" s="191"/>
    </row>
    <row r="454" spans="1:4" ht="13" x14ac:dyDescent="0.3">
      <c r="A454" s="176"/>
      <c r="B454" s="237"/>
      <c r="C454" s="161"/>
      <c r="D454" s="191"/>
    </row>
    <row r="455" spans="1:4" ht="13" x14ac:dyDescent="0.3">
      <c r="A455" s="176"/>
      <c r="B455" s="237"/>
      <c r="C455" s="161"/>
      <c r="D455" s="191"/>
    </row>
    <row r="456" spans="1:4" ht="13" x14ac:dyDescent="0.3">
      <c r="A456" s="176"/>
      <c r="B456" s="237"/>
      <c r="C456" s="161"/>
      <c r="D456" s="191"/>
    </row>
    <row r="457" spans="1:4" ht="13" x14ac:dyDescent="0.3">
      <c r="A457" s="176"/>
      <c r="B457" s="237"/>
      <c r="C457" s="161"/>
      <c r="D457" s="191"/>
    </row>
    <row r="458" spans="1:4" ht="13" x14ac:dyDescent="0.3">
      <c r="A458" s="176"/>
      <c r="B458" s="237"/>
      <c r="C458" s="161"/>
      <c r="D458" s="191"/>
    </row>
    <row r="459" spans="1:4" ht="13" x14ac:dyDescent="0.3">
      <c r="A459" s="176"/>
      <c r="B459" s="237"/>
      <c r="C459" s="161"/>
      <c r="D459" s="191"/>
    </row>
    <row r="460" spans="1:4" ht="13" x14ac:dyDescent="0.3">
      <c r="A460" s="176"/>
      <c r="B460" s="237"/>
      <c r="C460" s="161"/>
      <c r="D460" s="191"/>
    </row>
    <row r="461" spans="1:4" ht="13" x14ac:dyDescent="0.3">
      <c r="A461" s="176"/>
      <c r="B461" s="237"/>
      <c r="C461" s="161"/>
      <c r="D461" s="191"/>
    </row>
    <row r="462" spans="1:4" ht="13" x14ac:dyDescent="0.3">
      <c r="A462" s="176"/>
      <c r="B462" s="237"/>
      <c r="C462" s="161"/>
      <c r="D462" s="191"/>
    </row>
    <row r="463" spans="1:4" ht="13" x14ac:dyDescent="0.3">
      <c r="A463" s="176"/>
      <c r="B463" s="237"/>
      <c r="C463" s="161"/>
      <c r="D463" s="191"/>
    </row>
    <row r="464" spans="1:4" ht="13" x14ac:dyDescent="0.3">
      <c r="A464" s="176"/>
      <c r="B464" s="237"/>
      <c r="C464" s="161"/>
      <c r="D464" s="191"/>
    </row>
    <row r="465" spans="1:4" ht="13" x14ac:dyDescent="0.3">
      <c r="A465" s="176"/>
      <c r="B465" s="237"/>
      <c r="C465" s="161"/>
      <c r="D465" s="191"/>
    </row>
    <row r="466" spans="1:4" ht="13" x14ac:dyDescent="0.3">
      <c r="A466" s="176"/>
      <c r="B466" s="237"/>
      <c r="C466" s="161"/>
      <c r="D466" s="191"/>
    </row>
    <row r="467" spans="1:4" ht="13" x14ac:dyDescent="0.3">
      <c r="A467" s="176"/>
      <c r="B467" s="237"/>
      <c r="C467" s="161"/>
      <c r="D467" s="191"/>
    </row>
    <row r="468" spans="1:4" ht="13" x14ac:dyDescent="0.3">
      <c r="A468" s="176"/>
      <c r="B468" s="237"/>
      <c r="C468" s="161"/>
      <c r="D468" s="191"/>
    </row>
    <row r="469" spans="1:4" ht="13" x14ac:dyDescent="0.3">
      <c r="A469" s="176"/>
      <c r="B469" s="237"/>
      <c r="C469" s="161"/>
      <c r="D469" s="191"/>
    </row>
    <row r="470" spans="1:4" ht="13" x14ac:dyDescent="0.3">
      <c r="A470" s="176"/>
      <c r="B470" s="237"/>
      <c r="C470" s="161"/>
      <c r="D470" s="191"/>
    </row>
    <row r="471" spans="1:4" ht="13" x14ac:dyDescent="0.3">
      <c r="A471" s="176"/>
      <c r="B471" s="237"/>
      <c r="C471" s="161"/>
      <c r="D471" s="191"/>
    </row>
    <row r="472" spans="1:4" ht="13" x14ac:dyDescent="0.3">
      <c r="A472" s="176"/>
      <c r="B472" s="237"/>
      <c r="C472" s="161"/>
      <c r="D472" s="191"/>
    </row>
    <row r="473" spans="1:4" ht="13" x14ac:dyDescent="0.3">
      <c r="A473" s="176"/>
      <c r="B473" s="237"/>
      <c r="C473" s="161"/>
      <c r="D473" s="191"/>
    </row>
    <row r="474" spans="1:4" ht="13" x14ac:dyDescent="0.3">
      <c r="A474" s="176"/>
      <c r="B474" s="237"/>
      <c r="C474" s="161"/>
      <c r="D474" s="191"/>
    </row>
    <row r="475" spans="1:4" ht="13" x14ac:dyDescent="0.3">
      <c r="A475" s="176"/>
      <c r="B475" s="237"/>
      <c r="C475" s="161"/>
      <c r="D475" s="191"/>
    </row>
    <row r="476" spans="1:4" ht="13" x14ac:dyDescent="0.3">
      <c r="A476" s="176"/>
      <c r="B476" s="237"/>
      <c r="C476" s="161"/>
      <c r="D476" s="191"/>
    </row>
    <row r="477" spans="1:4" ht="13" x14ac:dyDescent="0.3">
      <c r="A477" s="176"/>
      <c r="B477" s="237"/>
      <c r="C477" s="161"/>
      <c r="D477" s="191"/>
    </row>
    <row r="478" spans="1:4" ht="13" x14ac:dyDescent="0.3">
      <c r="A478" s="176"/>
      <c r="B478" s="237"/>
      <c r="C478" s="161"/>
      <c r="D478" s="191"/>
    </row>
    <row r="479" spans="1:4" ht="13" x14ac:dyDescent="0.3">
      <c r="A479" s="176"/>
      <c r="B479" s="237"/>
      <c r="C479" s="161"/>
      <c r="D479" s="191"/>
    </row>
    <row r="480" spans="1:4" ht="13" x14ac:dyDescent="0.3">
      <c r="A480" s="176"/>
      <c r="B480" s="237"/>
      <c r="C480" s="161"/>
      <c r="D480" s="191"/>
    </row>
    <row r="481" spans="1:4" ht="13" x14ac:dyDescent="0.3">
      <c r="A481" s="176"/>
      <c r="B481" s="237"/>
      <c r="C481" s="161"/>
      <c r="D481" s="191"/>
    </row>
    <row r="482" spans="1:4" ht="13" x14ac:dyDescent="0.3">
      <c r="A482" s="176"/>
      <c r="B482" s="237"/>
      <c r="C482" s="161"/>
      <c r="D482" s="191"/>
    </row>
    <row r="483" spans="1:4" ht="13" x14ac:dyDescent="0.3">
      <c r="A483" s="176"/>
      <c r="B483" s="237"/>
      <c r="C483" s="161"/>
      <c r="D483" s="191"/>
    </row>
    <row r="484" spans="1:4" ht="13" x14ac:dyDescent="0.3">
      <c r="A484" s="176"/>
      <c r="B484" s="237"/>
      <c r="C484" s="161"/>
      <c r="D484" s="191"/>
    </row>
    <row r="485" spans="1:4" ht="13" x14ac:dyDescent="0.3">
      <c r="A485" s="176"/>
      <c r="B485" s="237"/>
      <c r="C485" s="161"/>
      <c r="D485" s="191"/>
    </row>
    <row r="486" spans="1:4" ht="13" x14ac:dyDescent="0.3">
      <c r="A486" s="176"/>
      <c r="B486" s="237"/>
      <c r="C486" s="161"/>
      <c r="D486" s="191"/>
    </row>
    <row r="487" spans="1:4" ht="13" x14ac:dyDescent="0.3">
      <c r="A487" s="176"/>
      <c r="B487" s="237"/>
      <c r="C487" s="161"/>
      <c r="D487" s="191"/>
    </row>
    <row r="488" spans="1:4" ht="13" x14ac:dyDescent="0.3">
      <c r="A488" s="176"/>
      <c r="B488" s="237"/>
      <c r="C488" s="161"/>
      <c r="D488" s="191"/>
    </row>
    <row r="489" spans="1:4" ht="13" x14ac:dyDescent="0.3">
      <c r="A489" s="176"/>
      <c r="B489" s="237"/>
      <c r="C489" s="161"/>
      <c r="D489" s="191"/>
    </row>
    <row r="490" spans="1:4" ht="13" x14ac:dyDescent="0.3">
      <c r="A490" s="176"/>
      <c r="B490" s="237"/>
      <c r="C490" s="161"/>
      <c r="D490" s="191"/>
    </row>
    <row r="491" spans="1:4" ht="13" x14ac:dyDescent="0.3">
      <c r="A491" s="176"/>
      <c r="B491" s="237"/>
      <c r="C491" s="161"/>
      <c r="D491" s="191"/>
    </row>
    <row r="492" spans="1:4" ht="13" x14ac:dyDescent="0.3">
      <c r="A492" s="176"/>
      <c r="B492" s="237"/>
      <c r="C492" s="161"/>
      <c r="D492" s="191"/>
    </row>
    <row r="493" spans="1:4" ht="13" x14ac:dyDescent="0.3">
      <c r="A493" s="176"/>
      <c r="B493" s="237"/>
      <c r="C493" s="161"/>
      <c r="D493" s="191"/>
    </row>
    <row r="494" spans="1:4" ht="13" x14ac:dyDescent="0.3">
      <c r="A494" s="176"/>
      <c r="B494" s="237"/>
      <c r="C494" s="161"/>
      <c r="D494" s="191"/>
    </row>
    <row r="495" spans="1:4" ht="13" x14ac:dyDescent="0.3">
      <c r="A495" s="176"/>
      <c r="B495" s="237"/>
      <c r="C495" s="161"/>
      <c r="D495" s="191"/>
    </row>
    <row r="496" spans="1:4" ht="13" x14ac:dyDescent="0.3">
      <c r="A496" s="176"/>
      <c r="B496" s="237"/>
      <c r="C496" s="161"/>
      <c r="D496" s="191"/>
    </row>
    <row r="497" spans="1:4" ht="13" x14ac:dyDescent="0.3">
      <c r="A497" s="176"/>
      <c r="B497" s="237"/>
      <c r="C497" s="161"/>
      <c r="D497" s="191"/>
    </row>
    <row r="498" spans="1:4" ht="13" x14ac:dyDescent="0.3">
      <c r="A498" s="176"/>
      <c r="B498" s="237"/>
      <c r="C498" s="161"/>
      <c r="D498" s="191"/>
    </row>
    <row r="499" spans="1:4" ht="13" x14ac:dyDescent="0.3">
      <c r="A499" s="176"/>
      <c r="B499" s="237"/>
      <c r="C499" s="161"/>
      <c r="D499" s="191"/>
    </row>
    <row r="500" spans="1:4" ht="13" x14ac:dyDescent="0.3">
      <c r="A500" s="176"/>
      <c r="B500" s="237"/>
      <c r="C500" s="161"/>
      <c r="D500" s="191"/>
    </row>
    <row r="501" spans="1:4" ht="13" x14ac:dyDescent="0.3">
      <c r="A501" s="176"/>
      <c r="B501" s="237"/>
      <c r="C501" s="161"/>
      <c r="D501" s="191"/>
    </row>
    <row r="502" spans="1:4" ht="13" x14ac:dyDescent="0.3">
      <c r="A502" s="176"/>
      <c r="B502" s="237"/>
      <c r="C502" s="161"/>
      <c r="D502" s="191"/>
    </row>
    <row r="503" spans="1:4" ht="13" x14ac:dyDescent="0.3">
      <c r="A503" s="176"/>
      <c r="B503" s="237"/>
      <c r="C503" s="161"/>
      <c r="D503" s="191"/>
    </row>
    <row r="504" spans="1:4" ht="13" x14ac:dyDescent="0.3">
      <c r="A504" s="176"/>
      <c r="B504" s="237"/>
      <c r="C504" s="161"/>
      <c r="D504" s="191"/>
    </row>
    <row r="505" spans="1:4" ht="13" x14ac:dyDescent="0.3">
      <c r="A505" s="176"/>
      <c r="B505" s="237"/>
      <c r="C505" s="161"/>
      <c r="D505" s="191"/>
    </row>
    <row r="506" spans="1:4" ht="13" x14ac:dyDescent="0.3">
      <c r="A506" s="176"/>
      <c r="B506" s="237"/>
      <c r="C506" s="161"/>
      <c r="D506" s="191"/>
    </row>
    <row r="507" spans="1:4" ht="13" x14ac:dyDescent="0.3">
      <c r="A507" s="176"/>
      <c r="B507" s="237"/>
      <c r="C507" s="161"/>
      <c r="D507" s="191"/>
    </row>
    <row r="508" spans="1:4" ht="13" x14ac:dyDescent="0.3">
      <c r="A508" s="176"/>
      <c r="B508" s="237"/>
      <c r="C508" s="161"/>
      <c r="D508" s="191"/>
    </row>
    <row r="509" spans="1:4" ht="13" x14ac:dyDescent="0.3">
      <c r="A509" s="176"/>
      <c r="B509" s="237"/>
      <c r="C509" s="161"/>
      <c r="D509" s="191"/>
    </row>
    <row r="510" spans="1:4" ht="13" x14ac:dyDescent="0.3">
      <c r="A510" s="176"/>
      <c r="B510" s="237"/>
      <c r="C510" s="161"/>
      <c r="D510" s="191"/>
    </row>
    <row r="511" spans="1:4" ht="13" x14ac:dyDescent="0.3">
      <c r="A511" s="176"/>
      <c r="B511" s="237"/>
      <c r="C511" s="161"/>
      <c r="D511" s="191"/>
    </row>
    <row r="512" spans="1:4" ht="13" x14ac:dyDescent="0.3">
      <c r="A512" s="176"/>
      <c r="B512" s="237"/>
      <c r="C512" s="161"/>
      <c r="D512" s="191"/>
    </row>
    <row r="513" spans="1:4" ht="13" x14ac:dyDescent="0.3">
      <c r="A513" s="176"/>
      <c r="B513" s="237"/>
      <c r="C513" s="161"/>
      <c r="D513" s="191"/>
    </row>
    <row r="514" spans="1:4" ht="13" x14ac:dyDescent="0.3">
      <c r="A514" s="176"/>
      <c r="B514" s="237"/>
      <c r="C514" s="161"/>
      <c r="D514" s="191"/>
    </row>
    <row r="515" spans="1:4" ht="13" x14ac:dyDescent="0.3">
      <c r="A515" s="176"/>
      <c r="B515" s="237"/>
      <c r="C515" s="161"/>
      <c r="D515" s="191"/>
    </row>
    <row r="516" spans="1:4" ht="13" x14ac:dyDescent="0.3">
      <c r="A516" s="176"/>
      <c r="B516" s="237"/>
      <c r="C516" s="161"/>
      <c r="D516" s="191"/>
    </row>
    <row r="517" spans="1:4" ht="13" x14ac:dyDescent="0.3">
      <c r="A517" s="176"/>
      <c r="B517" s="237"/>
      <c r="C517" s="161"/>
      <c r="D517" s="191"/>
    </row>
    <row r="518" spans="1:4" ht="13" x14ac:dyDescent="0.3">
      <c r="A518" s="176"/>
      <c r="B518" s="237"/>
      <c r="C518" s="161"/>
      <c r="D518" s="191"/>
    </row>
    <row r="519" spans="1:4" ht="13" x14ac:dyDescent="0.3">
      <c r="A519" s="176"/>
      <c r="B519" s="237"/>
      <c r="C519" s="161"/>
      <c r="D519" s="191"/>
    </row>
    <row r="520" spans="1:4" ht="13" x14ac:dyDescent="0.3">
      <c r="A520" s="176"/>
      <c r="B520" s="237"/>
      <c r="C520" s="161"/>
      <c r="D520" s="191"/>
    </row>
    <row r="521" spans="1:4" ht="13" x14ac:dyDescent="0.3">
      <c r="A521" s="176"/>
      <c r="B521" s="237"/>
      <c r="C521" s="161"/>
      <c r="D521" s="191"/>
    </row>
    <row r="522" spans="1:4" ht="13" x14ac:dyDescent="0.3">
      <c r="A522" s="176"/>
      <c r="B522" s="237"/>
      <c r="C522" s="161"/>
      <c r="D522" s="191"/>
    </row>
    <row r="523" spans="1:4" ht="13" x14ac:dyDescent="0.3">
      <c r="A523" s="176"/>
      <c r="B523" s="237"/>
      <c r="C523" s="161"/>
      <c r="D523" s="191"/>
    </row>
    <row r="524" spans="1:4" ht="13" x14ac:dyDescent="0.3">
      <c r="A524" s="176"/>
      <c r="B524" s="237"/>
      <c r="C524" s="161"/>
      <c r="D524" s="191"/>
    </row>
    <row r="525" spans="1:4" ht="13" x14ac:dyDescent="0.3">
      <c r="A525" s="176"/>
      <c r="B525" s="237"/>
      <c r="C525" s="161"/>
      <c r="D525" s="191"/>
    </row>
    <row r="526" spans="1:4" ht="13" x14ac:dyDescent="0.3">
      <c r="A526" s="176"/>
      <c r="B526" s="237"/>
      <c r="C526" s="161"/>
      <c r="D526" s="191"/>
    </row>
    <row r="527" spans="1:4" ht="13" x14ac:dyDescent="0.3">
      <c r="A527" s="176"/>
      <c r="B527" s="237"/>
      <c r="C527" s="161"/>
      <c r="D527" s="191"/>
    </row>
    <row r="528" spans="1:4" ht="13" x14ac:dyDescent="0.3">
      <c r="A528" s="176"/>
      <c r="B528" s="237"/>
      <c r="C528" s="161"/>
      <c r="D528" s="191"/>
    </row>
    <row r="529" spans="1:4" ht="13" x14ac:dyDescent="0.3">
      <c r="A529" s="176"/>
      <c r="B529" s="237"/>
      <c r="C529" s="161"/>
      <c r="D529" s="191"/>
    </row>
    <row r="530" spans="1:4" ht="13" x14ac:dyDescent="0.3">
      <c r="A530" s="176"/>
      <c r="B530" s="237"/>
      <c r="C530" s="161"/>
      <c r="D530" s="191"/>
    </row>
    <row r="531" spans="1:4" ht="13" x14ac:dyDescent="0.3">
      <c r="A531" s="176"/>
      <c r="B531" s="237"/>
      <c r="C531" s="161"/>
      <c r="D531" s="191"/>
    </row>
    <row r="532" spans="1:4" ht="13" x14ac:dyDescent="0.3">
      <c r="A532" s="176"/>
      <c r="B532" s="237"/>
      <c r="C532" s="161"/>
      <c r="D532" s="191"/>
    </row>
    <row r="533" spans="1:4" ht="13" x14ac:dyDescent="0.3">
      <c r="A533" s="176"/>
      <c r="B533" s="237"/>
      <c r="C533" s="161"/>
      <c r="D533" s="191"/>
    </row>
    <row r="534" spans="1:4" ht="13" x14ac:dyDescent="0.3">
      <c r="A534" s="176"/>
      <c r="B534" s="237"/>
      <c r="C534" s="161"/>
      <c r="D534" s="191"/>
    </row>
    <row r="535" spans="1:4" ht="13" x14ac:dyDescent="0.3">
      <c r="A535" s="176"/>
      <c r="B535" s="237"/>
      <c r="C535" s="161"/>
      <c r="D535" s="191"/>
    </row>
    <row r="536" spans="1:4" ht="13" x14ac:dyDescent="0.3">
      <c r="A536" s="176"/>
      <c r="B536" s="237"/>
      <c r="C536" s="161"/>
      <c r="D536" s="191"/>
    </row>
    <row r="537" spans="1:4" ht="13" x14ac:dyDescent="0.3">
      <c r="A537" s="176"/>
      <c r="B537" s="237"/>
      <c r="C537" s="161"/>
      <c r="D537" s="191"/>
    </row>
    <row r="538" spans="1:4" ht="13" x14ac:dyDescent="0.3">
      <c r="A538" s="176"/>
      <c r="B538" s="237"/>
      <c r="C538" s="161"/>
      <c r="D538" s="191"/>
    </row>
    <row r="539" spans="1:4" ht="13" x14ac:dyDescent="0.3">
      <c r="A539" s="176"/>
      <c r="B539" s="237"/>
      <c r="C539" s="161"/>
      <c r="D539" s="191"/>
    </row>
    <row r="540" spans="1:4" ht="13" x14ac:dyDescent="0.3">
      <c r="A540" s="176"/>
      <c r="B540" s="237"/>
      <c r="C540" s="161"/>
      <c r="D540" s="191"/>
    </row>
    <row r="541" spans="1:4" ht="13" x14ac:dyDescent="0.3">
      <c r="A541" s="176"/>
      <c r="B541" s="237"/>
      <c r="C541" s="161"/>
      <c r="D541" s="191"/>
    </row>
    <row r="542" spans="1:4" ht="13" x14ac:dyDescent="0.3">
      <c r="A542" s="176"/>
      <c r="B542" s="237"/>
      <c r="C542" s="161"/>
      <c r="D542" s="191"/>
    </row>
    <row r="543" spans="1:4" ht="13" x14ac:dyDescent="0.3">
      <c r="A543" s="176"/>
      <c r="B543" s="237"/>
      <c r="C543" s="161"/>
      <c r="D543" s="191"/>
    </row>
    <row r="544" spans="1:4" ht="13" x14ac:dyDescent="0.3">
      <c r="A544" s="176"/>
      <c r="B544" s="237"/>
      <c r="C544" s="161"/>
      <c r="D544" s="191"/>
    </row>
    <row r="545" spans="1:4" ht="13" x14ac:dyDescent="0.3">
      <c r="A545" s="176"/>
      <c r="B545" s="237"/>
      <c r="C545" s="161"/>
      <c r="D545" s="191"/>
    </row>
    <row r="546" spans="1:4" ht="13" x14ac:dyDescent="0.3">
      <c r="A546" s="176"/>
      <c r="B546" s="237"/>
      <c r="C546" s="161"/>
      <c r="D546" s="191"/>
    </row>
    <row r="547" spans="1:4" ht="13" x14ac:dyDescent="0.3">
      <c r="A547" s="176"/>
      <c r="B547" s="237"/>
      <c r="C547" s="161"/>
      <c r="D547" s="191"/>
    </row>
    <row r="548" spans="1:4" ht="13" x14ac:dyDescent="0.3">
      <c r="A548" s="176"/>
      <c r="B548" s="237"/>
      <c r="C548" s="161"/>
      <c r="D548" s="191"/>
    </row>
    <row r="549" spans="1:4" ht="13" x14ac:dyDescent="0.3">
      <c r="A549" s="176"/>
      <c r="B549" s="237"/>
      <c r="C549" s="161"/>
      <c r="D549" s="191"/>
    </row>
    <row r="550" spans="1:4" ht="13" x14ac:dyDescent="0.3">
      <c r="A550" s="176"/>
      <c r="B550" s="237"/>
      <c r="C550" s="161"/>
      <c r="D550" s="191"/>
    </row>
    <row r="551" spans="1:4" ht="13" x14ac:dyDescent="0.3">
      <c r="A551" s="176"/>
      <c r="B551" s="237"/>
      <c r="C551" s="161"/>
      <c r="D551" s="191"/>
    </row>
    <row r="552" spans="1:4" ht="13" x14ac:dyDescent="0.3">
      <c r="A552" s="176"/>
      <c r="B552" s="237"/>
      <c r="C552" s="161"/>
      <c r="D552" s="191"/>
    </row>
    <row r="553" spans="1:4" ht="13" x14ac:dyDescent="0.3">
      <c r="A553" s="176"/>
      <c r="B553" s="237"/>
      <c r="C553" s="161"/>
      <c r="D553" s="191"/>
    </row>
    <row r="554" spans="1:4" ht="13" x14ac:dyDescent="0.3">
      <c r="A554" s="176"/>
      <c r="B554" s="237"/>
      <c r="C554" s="161"/>
      <c r="D554" s="191"/>
    </row>
    <row r="555" spans="1:4" ht="13" x14ac:dyDescent="0.3">
      <c r="A555" s="176"/>
      <c r="B555" s="237"/>
      <c r="C555" s="161"/>
      <c r="D555" s="191"/>
    </row>
    <row r="556" spans="1:4" ht="13" x14ac:dyDescent="0.3">
      <c r="A556" s="176"/>
      <c r="B556" s="237"/>
      <c r="C556" s="161"/>
      <c r="D556" s="191"/>
    </row>
    <row r="557" spans="1:4" ht="13" x14ac:dyDescent="0.3">
      <c r="A557" s="176"/>
      <c r="B557" s="237"/>
      <c r="C557" s="161"/>
      <c r="D557" s="191"/>
    </row>
    <row r="558" spans="1:4" ht="13" x14ac:dyDescent="0.3">
      <c r="A558" s="176"/>
      <c r="B558" s="237"/>
      <c r="C558" s="161"/>
      <c r="D558" s="191"/>
    </row>
    <row r="559" spans="1:4" ht="13" x14ac:dyDescent="0.3">
      <c r="A559" s="176"/>
      <c r="B559" s="237"/>
      <c r="C559" s="161"/>
      <c r="D559" s="191"/>
    </row>
    <row r="560" spans="1:4" ht="13" x14ac:dyDescent="0.3">
      <c r="A560" s="176"/>
      <c r="B560" s="237"/>
      <c r="C560" s="161"/>
      <c r="D560" s="191"/>
    </row>
    <row r="561" spans="1:4" ht="13" x14ac:dyDescent="0.3">
      <c r="A561" s="176"/>
      <c r="B561" s="237"/>
      <c r="C561" s="161"/>
      <c r="D561" s="191"/>
    </row>
    <row r="562" spans="1:4" ht="13" x14ac:dyDescent="0.3">
      <c r="A562" s="176"/>
      <c r="B562" s="237"/>
      <c r="C562" s="161"/>
      <c r="D562" s="191"/>
    </row>
    <row r="563" spans="1:4" ht="13" x14ac:dyDescent="0.3">
      <c r="A563" s="176"/>
      <c r="B563" s="237"/>
      <c r="C563" s="161"/>
      <c r="D563" s="191"/>
    </row>
    <row r="564" spans="1:4" ht="13" x14ac:dyDescent="0.3">
      <c r="A564" s="176"/>
      <c r="B564" s="237"/>
      <c r="C564" s="161"/>
      <c r="D564" s="191"/>
    </row>
    <row r="565" spans="1:4" ht="13" x14ac:dyDescent="0.3">
      <c r="A565" s="176"/>
      <c r="B565" s="237"/>
      <c r="C565" s="161"/>
      <c r="D565" s="191"/>
    </row>
    <row r="566" spans="1:4" ht="13" x14ac:dyDescent="0.3">
      <c r="A566" s="176"/>
      <c r="B566" s="237"/>
      <c r="C566" s="161"/>
      <c r="D566" s="191"/>
    </row>
    <row r="567" spans="1:4" ht="13" x14ac:dyDescent="0.3">
      <c r="A567" s="176"/>
      <c r="B567" s="237"/>
      <c r="C567" s="161"/>
      <c r="D567" s="191"/>
    </row>
    <row r="568" spans="1:4" ht="13" x14ac:dyDescent="0.3">
      <c r="A568" s="176"/>
      <c r="B568" s="237"/>
      <c r="C568" s="161"/>
      <c r="D568" s="191"/>
    </row>
    <row r="569" spans="1:4" ht="13" x14ac:dyDescent="0.3">
      <c r="A569" s="176"/>
      <c r="B569" s="237"/>
      <c r="C569" s="161"/>
      <c r="D569" s="191"/>
    </row>
    <row r="570" spans="1:4" ht="13" x14ac:dyDescent="0.3">
      <c r="A570" s="176"/>
      <c r="B570" s="237"/>
      <c r="C570" s="161"/>
      <c r="D570" s="191"/>
    </row>
    <row r="571" spans="1:4" ht="13" x14ac:dyDescent="0.3">
      <c r="A571" s="176"/>
      <c r="B571" s="237"/>
      <c r="C571" s="161"/>
      <c r="D571" s="191"/>
    </row>
    <row r="572" spans="1:4" ht="13" x14ac:dyDescent="0.3">
      <c r="A572" s="176"/>
      <c r="B572" s="237"/>
      <c r="C572" s="161"/>
      <c r="D572" s="191"/>
    </row>
    <row r="573" spans="1:4" ht="13" x14ac:dyDescent="0.3">
      <c r="A573" s="176"/>
      <c r="B573" s="237"/>
      <c r="C573" s="161"/>
      <c r="D573" s="191"/>
    </row>
    <row r="574" spans="1:4" ht="13" x14ac:dyDescent="0.3">
      <c r="A574" s="176"/>
      <c r="B574" s="237"/>
      <c r="C574" s="161"/>
      <c r="D574" s="191"/>
    </row>
    <row r="575" spans="1:4" ht="13" x14ac:dyDescent="0.3">
      <c r="A575" s="176"/>
      <c r="B575" s="237"/>
      <c r="C575" s="161"/>
      <c r="D575" s="191"/>
    </row>
    <row r="576" spans="1:4" ht="13" x14ac:dyDescent="0.3">
      <c r="A576" s="176"/>
      <c r="B576" s="237"/>
      <c r="C576" s="161"/>
      <c r="D576" s="191"/>
    </row>
    <row r="577" spans="1:4" ht="13" x14ac:dyDescent="0.3">
      <c r="A577" s="176"/>
      <c r="B577" s="237"/>
      <c r="C577" s="161"/>
      <c r="D577" s="191"/>
    </row>
    <row r="578" spans="1:4" ht="13" x14ac:dyDescent="0.3">
      <c r="A578" s="176"/>
      <c r="B578" s="237"/>
      <c r="C578" s="161"/>
      <c r="D578" s="191"/>
    </row>
    <row r="579" spans="1:4" ht="13" x14ac:dyDescent="0.3">
      <c r="A579" s="176"/>
      <c r="B579" s="237"/>
      <c r="C579" s="161"/>
      <c r="D579" s="191"/>
    </row>
    <row r="580" spans="1:4" ht="13" x14ac:dyDescent="0.3">
      <c r="A580" s="176"/>
      <c r="B580" s="237"/>
      <c r="C580" s="161"/>
      <c r="D580" s="191"/>
    </row>
    <row r="581" spans="1:4" ht="13" x14ac:dyDescent="0.3">
      <c r="A581" s="176"/>
      <c r="B581" s="237"/>
      <c r="C581" s="161"/>
      <c r="D581" s="191"/>
    </row>
    <row r="582" spans="1:4" ht="13" x14ac:dyDescent="0.3">
      <c r="A582" s="176"/>
      <c r="B582" s="237"/>
      <c r="C582" s="161"/>
      <c r="D582" s="191"/>
    </row>
    <row r="583" spans="1:4" ht="13" x14ac:dyDescent="0.3">
      <c r="A583" s="176"/>
      <c r="B583" s="237"/>
      <c r="C583" s="161"/>
      <c r="D583" s="191"/>
    </row>
    <row r="584" spans="1:4" ht="13" x14ac:dyDescent="0.3">
      <c r="A584" s="176"/>
      <c r="B584" s="237"/>
      <c r="C584" s="161"/>
      <c r="D584" s="191"/>
    </row>
    <row r="585" spans="1:4" ht="13" x14ac:dyDescent="0.3">
      <c r="A585" s="176"/>
      <c r="B585" s="237"/>
      <c r="C585" s="161"/>
      <c r="D585" s="191"/>
    </row>
    <row r="586" spans="1:4" ht="13" x14ac:dyDescent="0.3">
      <c r="A586" s="176"/>
      <c r="B586" s="237"/>
      <c r="C586" s="161"/>
      <c r="D586" s="191"/>
    </row>
    <row r="587" spans="1:4" ht="13" x14ac:dyDescent="0.3">
      <c r="A587" s="176"/>
      <c r="B587" s="237"/>
      <c r="C587" s="161"/>
      <c r="D587" s="191"/>
    </row>
    <row r="588" spans="1:4" ht="13" x14ac:dyDescent="0.3">
      <c r="A588" s="176"/>
      <c r="B588" s="237"/>
      <c r="C588" s="161"/>
      <c r="D588" s="191"/>
    </row>
    <row r="589" spans="1:4" ht="13" x14ac:dyDescent="0.3">
      <c r="A589" s="176"/>
      <c r="B589" s="237"/>
      <c r="C589" s="161"/>
      <c r="D589" s="191"/>
    </row>
    <row r="590" spans="1:4" ht="13" x14ac:dyDescent="0.3">
      <c r="A590" s="176"/>
      <c r="B590" s="237"/>
      <c r="C590" s="161"/>
      <c r="D590" s="191"/>
    </row>
    <row r="591" spans="1:4" ht="13" x14ac:dyDescent="0.3">
      <c r="A591" s="176"/>
      <c r="B591" s="237"/>
      <c r="C591" s="161"/>
      <c r="D591" s="191"/>
    </row>
    <row r="592" spans="1:4" ht="13" x14ac:dyDescent="0.3">
      <c r="A592" s="176"/>
      <c r="B592" s="237"/>
      <c r="C592" s="161"/>
      <c r="D592" s="191"/>
    </row>
    <row r="593" spans="1:4" ht="13" x14ac:dyDescent="0.3">
      <c r="A593" s="176"/>
      <c r="B593" s="237"/>
      <c r="C593" s="161"/>
      <c r="D593" s="191"/>
    </row>
    <row r="594" spans="1:4" ht="13" x14ac:dyDescent="0.3">
      <c r="A594" s="176"/>
      <c r="B594" s="237"/>
      <c r="C594" s="161"/>
      <c r="D594" s="191"/>
    </row>
    <row r="595" spans="1:4" ht="13" x14ac:dyDescent="0.3">
      <c r="A595" s="176"/>
      <c r="B595" s="237"/>
      <c r="C595" s="161"/>
      <c r="D595" s="191"/>
    </row>
    <row r="596" spans="1:4" ht="13" x14ac:dyDescent="0.3">
      <c r="A596" s="176"/>
      <c r="B596" s="237"/>
      <c r="C596" s="161"/>
      <c r="D596" s="191"/>
    </row>
    <row r="597" spans="1:4" ht="13" x14ac:dyDescent="0.3">
      <c r="A597" s="176"/>
      <c r="B597" s="237"/>
      <c r="C597" s="161"/>
      <c r="D597" s="191"/>
    </row>
    <row r="598" spans="1:4" ht="13" x14ac:dyDescent="0.3">
      <c r="A598" s="176"/>
      <c r="B598" s="237"/>
      <c r="C598" s="161"/>
      <c r="D598" s="191"/>
    </row>
    <row r="599" spans="1:4" ht="13" x14ac:dyDescent="0.3">
      <c r="A599" s="176"/>
      <c r="B599" s="237"/>
      <c r="C599" s="161"/>
      <c r="D599" s="191"/>
    </row>
    <row r="600" spans="1:4" ht="13" x14ac:dyDescent="0.3">
      <c r="A600" s="176"/>
      <c r="B600" s="237"/>
      <c r="C600" s="161"/>
      <c r="D600" s="191"/>
    </row>
    <row r="601" spans="1:4" ht="13" x14ac:dyDescent="0.3">
      <c r="A601" s="176"/>
      <c r="B601" s="237"/>
      <c r="C601" s="161"/>
      <c r="D601" s="191"/>
    </row>
    <row r="602" spans="1:4" ht="13" x14ac:dyDescent="0.3">
      <c r="A602" s="176"/>
      <c r="B602" s="237"/>
      <c r="C602" s="161"/>
      <c r="D602" s="191"/>
    </row>
    <row r="603" spans="1:4" ht="13" x14ac:dyDescent="0.3">
      <c r="A603" s="176"/>
      <c r="B603" s="237"/>
      <c r="C603" s="161"/>
      <c r="D603" s="191"/>
    </row>
    <row r="604" spans="1:4" ht="13" x14ac:dyDescent="0.3">
      <c r="A604" s="176"/>
      <c r="B604" s="237"/>
      <c r="C604" s="161"/>
      <c r="D604" s="191"/>
    </row>
    <row r="605" spans="1:4" ht="13" x14ac:dyDescent="0.3">
      <c r="A605" s="176"/>
      <c r="B605" s="237"/>
      <c r="C605" s="161"/>
      <c r="D605" s="191"/>
    </row>
    <row r="606" spans="1:4" ht="13" x14ac:dyDescent="0.3">
      <c r="A606" s="176"/>
      <c r="B606" s="237"/>
      <c r="C606" s="161"/>
      <c r="D606" s="191"/>
    </row>
    <row r="607" spans="1:4" ht="13" x14ac:dyDescent="0.3">
      <c r="A607" s="176"/>
      <c r="B607" s="237"/>
      <c r="C607" s="161"/>
      <c r="D607" s="191"/>
    </row>
    <row r="608" spans="1:4" ht="13" x14ac:dyDescent="0.3">
      <c r="A608" s="176"/>
      <c r="B608" s="237"/>
      <c r="C608" s="161"/>
      <c r="D608" s="191"/>
    </row>
    <row r="609" spans="1:4" ht="13" x14ac:dyDescent="0.3">
      <c r="A609" s="176"/>
      <c r="B609" s="237"/>
      <c r="C609" s="161"/>
      <c r="D609" s="191"/>
    </row>
    <row r="610" spans="1:4" ht="13" x14ac:dyDescent="0.3">
      <c r="A610" s="176"/>
      <c r="B610" s="237"/>
      <c r="C610" s="161"/>
      <c r="D610" s="191"/>
    </row>
    <row r="611" spans="1:4" ht="13" x14ac:dyDescent="0.3">
      <c r="A611" s="176"/>
      <c r="B611" s="237"/>
      <c r="C611" s="161"/>
      <c r="D611" s="191"/>
    </row>
    <row r="612" spans="1:4" ht="13" x14ac:dyDescent="0.3">
      <c r="A612" s="176"/>
      <c r="B612" s="237"/>
      <c r="C612" s="161"/>
      <c r="D612" s="191"/>
    </row>
    <row r="613" spans="1:4" ht="13" x14ac:dyDescent="0.3">
      <c r="A613" s="176"/>
      <c r="B613" s="237"/>
      <c r="C613" s="161"/>
      <c r="D613" s="191"/>
    </row>
    <row r="614" spans="1:4" ht="13" x14ac:dyDescent="0.3">
      <c r="A614" s="176"/>
      <c r="B614" s="237"/>
      <c r="C614" s="161"/>
      <c r="D614" s="191"/>
    </row>
    <row r="615" spans="1:4" ht="13" x14ac:dyDescent="0.3">
      <c r="A615" s="176"/>
      <c r="B615" s="237"/>
      <c r="C615" s="161"/>
      <c r="D615" s="191"/>
    </row>
    <row r="616" spans="1:4" ht="13" x14ac:dyDescent="0.3">
      <c r="A616" s="176"/>
      <c r="B616" s="237"/>
      <c r="C616" s="161"/>
      <c r="D616" s="191"/>
    </row>
    <row r="617" spans="1:4" ht="13" x14ac:dyDescent="0.3">
      <c r="A617" s="176"/>
      <c r="B617" s="237"/>
      <c r="C617" s="161"/>
      <c r="D617" s="191"/>
    </row>
    <row r="618" spans="1:4" ht="13" x14ac:dyDescent="0.3">
      <c r="A618" s="176"/>
      <c r="B618" s="237"/>
      <c r="C618" s="161"/>
      <c r="D618" s="191"/>
    </row>
    <row r="619" spans="1:4" ht="13" x14ac:dyDescent="0.3">
      <c r="A619" s="176"/>
      <c r="B619" s="237"/>
      <c r="C619" s="161"/>
      <c r="D619" s="191"/>
    </row>
    <row r="620" spans="1:4" ht="13" x14ac:dyDescent="0.3">
      <c r="A620" s="176"/>
      <c r="B620" s="237"/>
      <c r="C620" s="161"/>
      <c r="D620" s="191"/>
    </row>
    <row r="621" spans="1:4" ht="13" x14ac:dyDescent="0.3">
      <c r="A621" s="176"/>
      <c r="B621" s="237"/>
      <c r="C621" s="161"/>
      <c r="D621" s="191"/>
    </row>
    <row r="622" spans="1:4" ht="13" x14ac:dyDescent="0.3">
      <c r="A622" s="176"/>
      <c r="B622" s="237"/>
      <c r="C622" s="161"/>
      <c r="D622" s="191"/>
    </row>
    <row r="623" spans="1:4" ht="13" x14ac:dyDescent="0.3">
      <c r="A623" s="176"/>
      <c r="B623" s="237"/>
      <c r="C623" s="161"/>
      <c r="D623" s="191"/>
    </row>
    <row r="624" spans="1:4" ht="13" x14ac:dyDescent="0.3">
      <c r="A624" s="176"/>
      <c r="B624" s="237"/>
      <c r="C624" s="161"/>
      <c r="D624" s="191"/>
    </row>
    <row r="625" spans="1:4" ht="13" x14ac:dyDescent="0.3">
      <c r="A625" s="176"/>
      <c r="B625" s="237"/>
      <c r="C625" s="161"/>
      <c r="D625" s="191"/>
    </row>
    <row r="626" spans="1:4" ht="13" x14ac:dyDescent="0.3">
      <c r="A626" s="176"/>
      <c r="B626" s="237"/>
      <c r="C626" s="161"/>
      <c r="D626" s="191"/>
    </row>
    <row r="627" spans="1:4" ht="13" x14ac:dyDescent="0.3">
      <c r="A627" s="176"/>
      <c r="B627" s="237"/>
      <c r="C627" s="161"/>
      <c r="D627" s="191"/>
    </row>
    <row r="628" spans="1:4" ht="13" x14ac:dyDescent="0.3">
      <c r="A628" s="176"/>
      <c r="B628" s="237"/>
      <c r="C628" s="161"/>
      <c r="D628" s="191"/>
    </row>
    <row r="629" spans="1:4" ht="13" x14ac:dyDescent="0.3">
      <c r="A629" s="176"/>
      <c r="B629" s="237"/>
      <c r="C629" s="161"/>
      <c r="D629" s="191"/>
    </row>
    <row r="630" spans="1:4" ht="13" x14ac:dyDescent="0.3">
      <c r="A630" s="176"/>
      <c r="B630" s="237"/>
      <c r="C630" s="161"/>
      <c r="D630" s="191"/>
    </row>
    <row r="631" spans="1:4" ht="13" x14ac:dyDescent="0.3">
      <c r="A631" s="176"/>
      <c r="B631" s="237"/>
      <c r="C631" s="161"/>
      <c r="D631" s="191"/>
    </row>
    <row r="632" spans="1:4" ht="13" x14ac:dyDescent="0.3">
      <c r="A632" s="176"/>
      <c r="B632" s="237"/>
      <c r="C632" s="161"/>
      <c r="D632" s="191"/>
    </row>
    <row r="633" spans="1:4" ht="13" x14ac:dyDescent="0.3">
      <c r="A633" s="176"/>
      <c r="B633" s="237"/>
      <c r="C633" s="161"/>
      <c r="D633" s="191"/>
    </row>
    <row r="634" spans="1:4" ht="13" x14ac:dyDescent="0.3">
      <c r="A634" s="176"/>
      <c r="B634" s="237"/>
      <c r="C634" s="161"/>
      <c r="D634" s="191"/>
    </row>
    <row r="635" spans="1:4" ht="13" x14ac:dyDescent="0.3">
      <c r="A635" s="176"/>
      <c r="B635" s="237"/>
      <c r="C635" s="161"/>
      <c r="D635" s="191"/>
    </row>
    <row r="636" spans="1:4" ht="13" x14ac:dyDescent="0.3">
      <c r="A636" s="176"/>
      <c r="B636" s="237"/>
      <c r="C636" s="161"/>
      <c r="D636" s="191"/>
    </row>
    <row r="637" spans="1:4" ht="13" x14ac:dyDescent="0.3">
      <c r="A637" s="176"/>
      <c r="B637" s="237"/>
      <c r="C637" s="161"/>
      <c r="D637" s="191"/>
    </row>
    <row r="638" spans="1:4" ht="13" x14ac:dyDescent="0.3">
      <c r="A638" s="176"/>
      <c r="B638" s="237"/>
      <c r="C638" s="161"/>
      <c r="D638" s="191"/>
    </row>
    <row r="639" spans="1:4" ht="13" x14ac:dyDescent="0.3">
      <c r="A639" s="176"/>
      <c r="B639" s="237"/>
      <c r="C639" s="161"/>
      <c r="D639" s="191"/>
    </row>
    <row r="640" spans="1:4" ht="13" x14ac:dyDescent="0.3">
      <c r="A640" s="176"/>
      <c r="B640" s="237"/>
      <c r="C640" s="161"/>
      <c r="D640" s="191"/>
    </row>
    <row r="641" spans="1:4" ht="13" x14ac:dyDescent="0.3">
      <c r="A641" s="176"/>
      <c r="B641" s="237"/>
      <c r="C641" s="161"/>
      <c r="D641" s="191"/>
    </row>
    <row r="642" spans="1:4" ht="13" x14ac:dyDescent="0.3">
      <c r="A642" s="176"/>
      <c r="B642" s="237"/>
      <c r="C642" s="161"/>
      <c r="D642" s="191"/>
    </row>
    <row r="643" spans="1:4" ht="13" x14ac:dyDescent="0.3">
      <c r="A643" s="176"/>
      <c r="B643" s="237"/>
      <c r="C643" s="161"/>
      <c r="D643" s="191"/>
    </row>
    <row r="644" spans="1:4" ht="13" x14ac:dyDescent="0.3">
      <c r="A644" s="176"/>
      <c r="B644" s="237"/>
      <c r="C644" s="161"/>
      <c r="D644" s="191"/>
    </row>
    <row r="645" spans="1:4" ht="13" x14ac:dyDescent="0.3">
      <c r="A645" s="176"/>
      <c r="B645" s="237"/>
      <c r="C645" s="161"/>
      <c r="D645" s="191"/>
    </row>
    <row r="646" spans="1:4" ht="13" x14ac:dyDescent="0.3">
      <c r="A646" s="176"/>
      <c r="B646" s="237"/>
      <c r="C646" s="161"/>
      <c r="D646" s="191"/>
    </row>
    <row r="647" spans="1:4" ht="13" x14ac:dyDescent="0.3">
      <c r="A647" s="176"/>
      <c r="B647" s="237"/>
      <c r="C647" s="161"/>
      <c r="D647" s="191"/>
    </row>
    <row r="648" spans="1:4" ht="13" x14ac:dyDescent="0.3">
      <c r="A648" s="176"/>
      <c r="B648" s="237"/>
      <c r="C648" s="161"/>
      <c r="D648" s="191"/>
    </row>
    <row r="649" spans="1:4" ht="13" x14ac:dyDescent="0.3">
      <c r="A649" s="176"/>
      <c r="B649" s="237"/>
      <c r="C649" s="161"/>
      <c r="D649" s="191"/>
    </row>
    <row r="650" spans="1:4" ht="13" x14ac:dyDescent="0.3">
      <c r="A650" s="176"/>
      <c r="B650" s="237"/>
      <c r="C650" s="161"/>
      <c r="D650" s="191"/>
    </row>
    <row r="651" spans="1:4" ht="13" x14ac:dyDescent="0.3">
      <c r="A651" s="176"/>
      <c r="B651" s="237"/>
      <c r="C651" s="161"/>
      <c r="D651" s="191"/>
    </row>
    <row r="652" spans="1:4" ht="13" x14ac:dyDescent="0.3">
      <c r="A652" s="176"/>
      <c r="B652" s="237"/>
      <c r="C652" s="161"/>
      <c r="D652" s="191"/>
    </row>
    <row r="653" spans="1:4" ht="13" x14ac:dyDescent="0.3">
      <c r="A653" s="176"/>
      <c r="B653" s="237"/>
      <c r="C653" s="161"/>
      <c r="D653" s="191"/>
    </row>
    <row r="654" spans="1:4" ht="13" x14ac:dyDescent="0.3">
      <c r="A654" s="176"/>
      <c r="B654" s="237"/>
      <c r="C654" s="161"/>
      <c r="D654" s="191"/>
    </row>
    <row r="655" spans="1:4" ht="13" x14ac:dyDescent="0.3">
      <c r="A655" s="176"/>
      <c r="B655" s="237"/>
      <c r="C655" s="161"/>
      <c r="D655" s="191"/>
    </row>
    <row r="656" spans="1:4" ht="13" x14ac:dyDescent="0.3">
      <c r="A656" s="176"/>
      <c r="B656" s="237"/>
      <c r="C656" s="161"/>
      <c r="D656" s="191"/>
    </row>
    <row r="657" spans="1:4" ht="13" x14ac:dyDescent="0.3">
      <c r="A657" s="176"/>
      <c r="B657" s="237"/>
      <c r="C657" s="161"/>
      <c r="D657" s="191"/>
    </row>
    <row r="658" spans="1:4" ht="13" x14ac:dyDescent="0.3">
      <c r="A658" s="176"/>
      <c r="B658" s="237"/>
      <c r="C658" s="161"/>
      <c r="D658" s="191"/>
    </row>
    <row r="659" spans="1:4" ht="13" x14ac:dyDescent="0.3">
      <c r="A659" s="176"/>
      <c r="B659" s="237"/>
      <c r="C659" s="161"/>
      <c r="D659" s="191"/>
    </row>
    <row r="660" spans="1:4" ht="13" x14ac:dyDescent="0.3">
      <c r="A660" s="176"/>
      <c r="B660" s="237"/>
      <c r="C660" s="161"/>
      <c r="D660" s="191"/>
    </row>
    <row r="661" spans="1:4" ht="13" x14ac:dyDescent="0.3">
      <c r="A661" s="176"/>
      <c r="B661" s="237"/>
      <c r="C661" s="161"/>
      <c r="D661" s="191"/>
    </row>
    <row r="662" spans="1:4" ht="13" x14ac:dyDescent="0.3">
      <c r="A662" s="176"/>
      <c r="B662" s="237"/>
      <c r="C662" s="161"/>
      <c r="D662" s="191"/>
    </row>
    <row r="663" spans="1:4" ht="13" x14ac:dyDescent="0.3">
      <c r="A663" s="176"/>
      <c r="B663" s="237"/>
      <c r="C663" s="161"/>
      <c r="D663" s="191"/>
    </row>
    <row r="664" spans="1:4" ht="13" x14ac:dyDescent="0.3">
      <c r="A664" s="176"/>
      <c r="B664" s="237"/>
      <c r="C664" s="161"/>
      <c r="D664" s="191"/>
    </row>
    <row r="665" spans="1:4" ht="13" x14ac:dyDescent="0.3">
      <c r="A665" s="176"/>
      <c r="B665" s="237"/>
      <c r="C665" s="161"/>
      <c r="D665" s="191"/>
    </row>
    <row r="666" spans="1:4" ht="13" x14ac:dyDescent="0.3">
      <c r="A666" s="176"/>
      <c r="B666" s="237"/>
      <c r="C666" s="161"/>
      <c r="D666" s="191"/>
    </row>
    <row r="667" spans="1:4" ht="13" x14ac:dyDescent="0.3">
      <c r="A667" s="176"/>
      <c r="B667" s="237"/>
      <c r="C667" s="161"/>
      <c r="D667" s="191"/>
    </row>
    <row r="668" spans="1:4" ht="13" x14ac:dyDescent="0.3">
      <c r="A668" s="176"/>
      <c r="B668" s="237"/>
      <c r="C668" s="161"/>
      <c r="D668" s="191"/>
    </row>
    <row r="669" spans="1:4" ht="13" x14ac:dyDescent="0.3">
      <c r="A669" s="176"/>
      <c r="B669" s="237"/>
      <c r="C669" s="161"/>
      <c r="D669" s="191"/>
    </row>
    <row r="670" spans="1:4" ht="13" x14ac:dyDescent="0.3">
      <c r="A670" s="176"/>
      <c r="B670" s="237"/>
      <c r="C670" s="161"/>
      <c r="D670" s="191"/>
    </row>
    <row r="671" spans="1:4" ht="13" x14ac:dyDescent="0.3">
      <c r="A671" s="176"/>
      <c r="B671" s="237"/>
      <c r="C671" s="161"/>
      <c r="D671" s="191"/>
    </row>
    <row r="672" spans="1:4" ht="13" x14ac:dyDescent="0.3">
      <c r="A672" s="176"/>
      <c r="B672" s="237"/>
      <c r="C672" s="161"/>
      <c r="D672" s="191"/>
    </row>
    <row r="673" spans="1:4" ht="13" x14ac:dyDescent="0.3">
      <c r="A673" s="176"/>
      <c r="B673" s="237"/>
      <c r="C673" s="161"/>
      <c r="D673" s="191"/>
    </row>
    <row r="674" spans="1:4" ht="13" x14ac:dyDescent="0.3">
      <c r="A674" s="176"/>
      <c r="B674" s="237"/>
      <c r="C674" s="161"/>
      <c r="D674" s="191"/>
    </row>
    <row r="675" spans="1:4" ht="13" x14ac:dyDescent="0.3">
      <c r="A675" s="176"/>
      <c r="B675" s="237"/>
      <c r="C675" s="161"/>
      <c r="D675" s="191"/>
    </row>
    <row r="676" spans="1:4" ht="13" x14ac:dyDescent="0.3">
      <c r="A676" s="176"/>
      <c r="B676" s="237"/>
      <c r="C676" s="161"/>
      <c r="D676" s="191"/>
    </row>
    <row r="677" spans="1:4" ht="13" x14ac:dyDescent="0.3">
      <c r="A677" s="176"/>
      <c r="B677" s="237"/>
      <c r="C677" s="161"/>
      <c r="D677" s="191"/>
    </row>
    <row r="678" spans="1:4" ht="13" x14ac:dyDescent="0.3">
      <c r="A678" s="176"/>
      <c r="B678" s="237"/>
      <c r="C678" s="161"/>
      <c r="D678" s="191"/>
    </row>
    <row r="679" spans="1:4" ht="13" x14ac:dyDescent="0.3">
      <c r="A679" s="176"/>
      <c r="B679" s="237"/>
      <c r="C679" s="161"/>
      <c r="D679" s="191"/>
    </row>
    <row r="680" spans="1:4" ht="13" x14ac:dyDescent="0.3">
      <c r="A680" s="176"/>
      <c r="B680" s="237"/>
      <c r="C680" s="161"/>
      <c r="D680" s="191"/>
    </row>
    <row r="681" spans="1:4" ht="13" x14ac:dyDescent="0.3">
      <c r="A681" s="176"/>
      <c r="B681" s="237"/>
      <c r="C681" s="161"/>
      <c r="D681" s="191"/>
    </row>
    <row r="682" spans="1:4" ht="13" x14ac:dyDescent="0.3">
      <c r="A682" s="176"/>
      <c r="B682" s="237"/>
      <c r="C682" s="161"/>
      <c r="D682" s="191"/>
    </row>
    <row r="683" spans="1:4" ht="13" x14ac:dyDescent="0.3">
      <c r="A683" s="176"/>
      <c r="B683" s="237"/>
      <c r="C683" s="161"/>
      <c r="D683" s="191"/>
    </row>
    <row r="684" spans="1:4" ht="13" x14ac:dyDescent="0.3">
      <c r="A684" s="176"/>
      <c r="B684" s="237"/>
      <c r="C684" s="161"/>
      <c r="D684" s="191"/>
    </row>
    <row r="685" spans="1:4" ht="13" x14ac:dyDescent="0.3">
      <c r="A685" s="176"/>
      <c r="B685" s="237"/>
      <c r="C685" s="161"/>
      <c r="D685" s="191"/>
    </row>
    <row r="686" spans="1:4" ht="13" x14ac:dyDescent="0.3">
      <c r="A686" s="176"/>
      <c r="B686" s="237"/>
      <c r="C686" s="161"/>
      <c r="D686" s="191"/>
    </row>
    <row r="687" spans="1:4" ht="13" x14ac:dyDescent="0.3">
      <c r="A687" s="176"/>
      <c r="B687" s="237"/>
      <c r="C687" s="161"/>
      <c r="D687" s="191"/>
    </row>
    <row r="688" spans="1:4" ht="13" x14ac:dyDescent="0.3">
      <c r="A688" s="176"/>
      <c r="B688" s="237"/>
      <c r="C688" s="161"/>
      <c r="D688" s="191"/>
    </row>
    <row r="689" spans="1:4" ht="13" x14ac:dyDescent="0.3">
      <c r="A689" s="176"/>
      <c r="B689" s="237"/>
      <c r="C689" s="161"/>
      <c r="D689" s="191"/>
    </row>
    <row r="690" spans="1:4" ht="13" x14ac:dyDescent="0.3">
      <c r="A690" s="176"/>
      <c r="B690" s="237"/>
      <c r="C690" s="161"/>
      <c r="D690" s="191"/>
    </row>
    <row r="691" spans="1:4" ht="13" x14ac:dyDescent="0.3">
      <c r="A691" s="176"/>
      <c r="B691" s="237"/>
      <c r="C691" s="161"/>
      <c r="D691" s="191"/>
    </row>
    <row r="692" spans="1:4" ht="13" x14ac:dyDescent="0.3">
      <c r="A692" s="176"/>
      <c r="B692" s="237"/>
      <c r="C692" s="161"/>
      <c r="D692" s="191"/>
    </row>
    <row r="693" spans="1:4" ht="13" x14ac:dyDescent="0.3">
      <c r="A693" s="176"/>
      <c r="B693" s="237"/>
      <c r="C693" s="161"/>
      <c r="D693" s="191"/>
    </row>
    <row r="694" spans="1:4" ht="13" x14ac:dyDescent="0.3">
      <c r="A694" s="176"/>
      <c r="B694" s="237"/>
      <c r="C694" s="161"/>
      <c r="D694" s="191"/>
    </row>
    <row r="695" spans="1:4" ht="13" x14ac:dyDescent="0.3">
      <c r="A695" s="176"/>
      <c r="B695" s="237"/>
      <c r="C695" s="161"/>
      <c r="D695" s="191"/>
    </row>
    <row r="696" spans="1:4" ht="13" x14ac:dyDescent="0.3">
      <c r="A696" s="176"/>
      <c r="B696" s="237"/>
      <c r="C696" s="161"/>
      <c r="D696" s="191"/>
    </row>
    <row r="697" spans="1:4" ht="13" x14ac:dyDescent="0.3">
      <c r="A697" s="176"/>
      <c r="B697" s="237"/>
      <c r="C697" s="161"/>
      <c r="D697" s="191"/>
    </row>
    <row r="698" spans="1:4" ht="13" x14ac:dyDescent="0.3">
      <c r="A698" s="176"/>
      <c r="B698" s="237"/>
      <c r="C698" s="161"/>
      <c r="D698" s="191"/>
    </row>
    <row r="699" spans="1:4" ht="13" x14ac:dyDescent="0.3">
      <c r="A699" s="176"/>
      <c r="B699" s="237"/>
      <c r="C699" s="161"/>
      <c r="D699" s="191"/>
    </row>
    <row r="700" spans="1:4" ht="13" x14ac:dyDescent="0.3">
      <c r="A700" s="176"/>
      <c r="B700" s="237"/>
      <c r="C700" s="161"/>
      <c r="D700" s="191"/>
    </row>
    <row r="701" spans="1:4" ht="13" x14ac:dyDescent="0.3">
      <c r="A701" s="176"/>
      <c r="B701" s="237"/>
      <c r="C701" s="161"/>
      <c r="D701" s="191"/>
    </row>
    <row r="702" spans="1:4" ht="13" x14ac:dyDescent="0.3">
      <c r="A702" s="176"/>
      <c r="B702" s="237"/>
      <c r="C702" s="161"/>
      <c r="D702" s="191"/>
    </row>
    <row r="703" spans="1:4" ht="13" x14ac:dyDescent="0.3">
      <c r="A703" s="176"/>
      <c r="B703" s="237"/>
      <c r="C703" s="161"/>
      <c r="D703" s="191"/>
    </row>
    <row r="704" spans="1:4" ht="13" x14ac:dyDescent="0.3">
      <c r="A704" s="176"/>
      <c r="B704" s="237"/>
      <c r="C704" s="161"/>
      <c r="D704" s="191"/>
    </row>
    <row r="705" spans="1:4" ht="13" x14ac:dyDescent="0.3">
      <c r="A705" s="176"/>
      <c r="B705" s="237"/>
      <c r="C705" s="161"/>
      <c r="D705" s="191"/>
    </row>
    <row r="706" spans="1:4" ht="13" x14ac:dyDescent="0.3">
      <c r="A706" s="176"/>
      <c r="B706" s="237"/>
      <c r="C706" s="161"/>
      <c r="D706" s="191"/>
    </row>
    <row r="707" spans="1:4" ht="13" x14ac:dyDescent="0.3">
      <c r="A707" s="176"/>
      <c r="B707" s="237"/>
      <c r="C707" s="161"/>
      <c r="D707" s="191"/>
    </row>
    <row r="708" spans="1:4" ht="13" x14ac:dyDescent="0.3">
      <c r="A708" s="176"/>
      <c r="B708" s="237"/>
      <c r="C708" s="161"/>
      <c r="D708" s="191"/>
    </row>
    <row r="709" spans="1:4" ht="13" x14ac:dyDescent="0.3">
      <c r="A709" s="176"/>
      <c r="B709" s="237"/>
      <c r="C709" s="161"/>
      <c r="D709" s="191"/>
    </row>
    <row r="710" spans="1:4" ht="13" x14ac:dyDescent="0.3">
      <c r="A710" s="176"/>
      <c r="B710" s="237"/>
      <c r="C710" s="161"/>
      <c r="D710" s="191"/>
    </row>
    <row r="711" spans="1:4" ht="13" x14ac:dyDescent="0.3">
      <c r="A711" s="176"/>
      <c r="B711" s="237"/>
      <c r="C711" s="161"/>
      <c r="D711" s="191"/>
    </row>
    <row r="712" spans="1:4" ht="13" x14ac:dyDescent="0.3">
      <c r="A712" s="176"/>
      <c r="B712" s="237"/>
      <c r="C712" s="161"/>
      <c r="D712" s="191"/>
    </row>
    <row r="713" spans="1:4" ht="13" x14ac:dyDescent="0.3">
      <c r="A713" s="176"/>
      <c r="B713" s="237"/>
      <c r="C713" s="161"/>
      <c r="D713" s="191"/>
    </row>
    <row r="714" spans="1:4" ht="13" x14ac:dyDescent="0.3">
      <c r="A714" s="176"/>
      <c r="B714" s="237"/>
      <c r="C714" s="161"/>
      <c r="D714" s="191"/>
    </row>
    <row r="715" spans="1:4" ht="13" x14ac:dyDescent="0.3">
      <c r="A715" s="176"/>
      <c r="B715" s="237"/>
      <c r="C715" s="161"/>
      <c r="D715" s="191"/>
    </row>
    <row r="716" spans="1:4" ht="13" x14ac:dyDescent="0.3">
      <c r="A716" s="176"/>
      <c r="B716" s="237"/>
      <c r="C716" s="161"/>
      <c r="D716" s="191"/>
    </row>
    <row r="717" spans="1:4" ht="13" x14ac:dyDescent="0.3">
      <c r="A717" s="176"/>
      <c r="B717" s="237"/>
      <c r="C717" s="161"/>
      <c r="D717" s="191"/>
    </row>
    <row r="718" spans="1:4" ht="13" x14ac:dyDescent="0.3">
      <c r="A718" s="176"/>
      <c r="B718" s="237"/>
      <c r="C718" s="161"/>
      <c r="D718" s="191"/>
    </row>
    <row r="719" spans="1:4" ht="13" x14ac:dyDescent="0.3">
      <c r="A719" s="176"/>
      <c r="B719" s="237"/>
      <c r="C719" s="161"/>
      <c r="D719" s="191"/>
    </row>
    <row r="720" spans="1:4" ht="13" x14ac:dyDescent="0.3">
      <c r="A720" s="176"/>
      <c r="B720" s="237"/>
      <c r="C720" s="161"/>
      <c r="D720" s="191"/>
    </row>
    <row r="721" spans="1:4" ht="13" x14ac:dyDescent="0.3">
      <c r="A721" s="176"/>
      <c r="B721" s="237"/>
      <c r="C721" s="161"/>
      <c r="D721" s="191"/>
    </row>
    <row r="722" spans="1:4" ht="13" x14ac:dyDescent="0.3">
      <c r="A722" s="176"/>
      <c r="B722" s="237"/>
      <c r="C722" s="161"/>
      <c r="D722" s="191"/>
    </row>
    <row r="723" spans="1:4" ht="13" x14ac:dyDescent="0.3">
      <c r="A723" s="176"/>
      <c r="B723" s="237"/>
      <c r="C723" s="161"/>
      <c r="D723" s="191"/>
    </row>
    <row r="724" spans="1:4" ht="13" x14ac:dyDescent="0.3">
      <c r="A724" s="176"/>
      <c r="B724" s="237"/>
      <c r="C724" s="161"/>
      <c r="D724" s="191"/>
    </row>
    <row r="725" spans="1:4" ht="13" x14ac:dyDescent="0.3">
      <c r="A725" s="176"/>
      <c r="B725" s="237"/>
      <c r="C725" s="161"/>
      <c r="D725" s="191"/>
    </row>
    <row r="726" spans="1:4" ht="13" x14ac:dyDescent="0.3">
      <c r="A726" s="176"/>
      <c r="B726" s="237"/>
      <c r="C726" s="161"/>
      <c r="D726" s="191"/>
    </row>
    <row r="727" spans="1:4" ht="13" x14ac:dyDescent="0.3">
      <c r="A727" s="176"/>
      <c r="B727" s="237"/>
      <c r="C727" s="161"/>
      <c r="D727" s="191"/>
    </row>
    <row r="728" spans="1:4" ht="13" x14ac:dyDescent="0.3">
      <c r="A728" s="176"/>
      <c r="B728" s="237"/>
      <c r="C728" s="161"/>
      <c r="D728" s="191"/>
    </row>
    <row r="729" spans="1:4" ht="13" x14ac:dyDescent="0.3">
      <c r="A729" s="176"/>
      <c r="B729" s="237"/>
      <c r="C729" s="161"/>
      <c r="D729" s="191"/>
    </row>
    <row r="730" spans="1:4" ht="13" x14ac:dyDescent="0.3">
      <c r="A730" s="176"/>
      <c r="B730" s="237"/>
      <c r="C730" s="161"/>
      <c r="D730" s="191"/>
    </row>
    <row r="731" spans="1:4" ht="13" x14ac:dyDescent="0.3">
      <c r="A731" s="176"/>
      <c r="B731" s="237"/>
      <c r="C731" s="161"/>
      <c r="D731" s="191"/>
    </row>
    <row r="732" spans="1:4" ht="13" x14ac:dyDescent="0.3">
      <c r="A732" s="176"/>
      <c r="B732" s="237"/>
      <c r="C732" s="161"/>
      <c r="D732" s="191"/>
    </row>
    <row r="733" spans="1:4" ht="13" x14ac:dyDescent="0.3">
      <c r="A733" s="176"/>
      <c r="B733" s="237"/>
      <c r="C733" s="161"/>
      <c r="D733" s="191"/>
    </row>
    <row r="734" spans="1:4" ht="13" x14ac:dyDescent="0.3">
      <c r="A734" s="176"/>
      <c r="B734" s="237"/>
      <c r="C734" s="161"/>
      <c r="D734" s="191"/>
    </row>
    <row r="735" spans="1:4" ht="13" x14ac:dyDescent="0.3">
      <c r="A735" s="176"/>
      <c r="B735" s="237"/>
      <c r="C735" s="161"/>
      <c r="D735" s="191"/>
    </row>
    <row r="736" spans="1:4" ht="13" x14ac:dyDescent="0.3">
      <c r="A736" s="176"/>
      <c r="B736" s="237"/>
      <c r="C736" s="161"/>
      <c r="D736" s="191"/>
    </row>
    <row r="737" spans="1:4" ht="13" x14ac:dyDescent="0.3">
      <c r="A737" s="176"/>
      <c r="B737" s="237"/>
      <c r="C737" s="161"/>
      <c r="D737" s="191"/>
    </row>
    <row r="738" spans="1:4" ht="13" x14ac:dyDescent="0.3">
      <c r="A738" s="176"/>
      <c r="B738" s="237"/>
      <c r="C738" s="161"/>
      <c r="D738" s="191"/>
    </row>
    <row r="739" spans="1:4" ht="13" x14ac:dyDescent="0.3">
      <c r="A739" s="176"/>
      <c r="B739" s="237"/>
      <c r="C739" s="161"/>
      <c r="D739" s="191"/>
    </row>
    <row r="740" spans="1:4" ht="13" x14ac:dyDescent="0.3">
      <c r="A740" s="176"/>
      <c r="B740" s="237"/>
      <c r="C740" s="161"/>
      <c r="D740" s="191"/>
    </row>
    <row r="741" spans="1:4" ht="13" x14ac:dyDescent="0.3">
      <c r="A741" s="176"/>
      <c r="B741" s="237"/>
      <c r="C741" s="161"/>
      <c r="D741" s="191"/>
    </row>
    <row r="742" spans="1:4" ht="13" x14ac:dyDescent="0.3">
      <c r="A742" s="176"/>
      <c r="B742" s="237"/>
      <c r="C742" s="161"/>
      <c r="D742" s="191"/>
    </row>
    <row r="743" spans="1:4" ht="13" x14ac:dyDescent="0.3">
      <c r="A743" s="176"/>
      <c r="B743" s="237"/>
      <c r="C743" s="161"/>
      <c r="D743" s="191"/>
    </row>
    <row r="744" spans="1:4" ht="13" x14ac:dyDescent="0.3">
      <c r="A744" s="176"/>
      <c r="B744" s="237"/>
      <c r="C744" s="161"/>
      <c r="D744" s="191"/>
    </row>
    <row r="745" spans="1:4" ht="13" x14ac:dyDescent="0.3">
      <c r="A745" s="176"/>
      <c r="B745" s="237"/>
      <c r="C745" s="161"/>
      <c r="D745" s="191"/>
    </row>
    <row r="746" spans="1:4" ht="13" x14ac:dyDescent="0.3">
      <c r="A746" s="176"/>
      <c r="B746" s="237"/>
      <c r="C746" s="161"/>
      <c r="D746" s="191"/>
    </row>
    <row r="747" spans="1:4" ht="13" x14ac:dyDescent="0.3">
      <c r="A747" s="176"/>
      <c r="B747" s="237"/>
      <c r="C747" s="161"/>
      <c r="D747" s="191"/>
    </row>
    <row r="748" spans="1:4" ht="13" x14ac:dyDescent="0.3">
      <c r="A748" s="176"/>
      <c r="B748" s="237"/>
      <c r="C748" s="161"/>
      <c r="D748" s="191"/>
    </row>
    <row r="749" spans="1:4" ht="13" x14ac:dyDescent="0.3">
      <c r="A749" s="176"/>
      <c r="B749" s="237"/>
      <c r="C749" s="161"/>
      <c r="D749" s="191"/>
    </row>
    <row r="750" spans="1:4" ht="13" x14ac:dyDescent="0.3">
      <c r="A750" s="176"/>
      <c r="B750" s="237"/>
      <c r="C750" s="161"/>
      <c r="D750" s="191"/>
    </row>
    <row r="751" spans="1:4" ht="13" x14ac:dyDescent="0.3">
      <c r="A751" s="176"/>
      <c r="B751" s="237"/>
      <c r="C751" s="161"/>
      <c r="D751" s="191"/>
    </row>
    <row r="752" spans="1:4" ht="13" x14ac:dyDescent="0.3">
      <c r="A752" s="176"/>
      <c r="B752" s="237"/>
      <c r="C752" s="161"/>
      <c r="D752" s="191"/>
    </row>
    <row r="753" spans="1:4" ht="13" x14ac:dyDescent="0.3">
      <c r="A753" s="176"/>
      <c r="B753" s="237"/>
      <c r="C753" s="161"/>
      <c r="D753" s="191"/>
    </row>
    <row r="754" spans="1:4" ht="13" x14ac:dyDescent="0.3">
      <c r="A754" s="176"/>
      <c r="B754" s="237"/>
      <c r="C754" s="161"/>
      <c r="D754" s="191"/>
    </row>
    <row r="755" spans="1:4" ht="13" x14ac:dyDescent="0.3">
      <c r="A755" s="176"/>
      <c r="B755" s="237"/>
      <c r="C755" s="161"/>
      <c r="D755" s="191"/>
    </row>
    <row r="756" spans="1:4" ht="13" x14ac:dyDescent="0.3">
      <c r="A756" s="176"/>
      <c r="B756" s="237"/>
      <c r="C756" s="161"/>
      <c r="D756" s="191"/>
    </row>
    <row r="757" spans="1:4" ht="13" x14ac:dyDescent="0.3">
      <c r="A757" s="176"/>
      <c r="B757" s="237"/>
      <c r="C757" s="161"/>
      <c r="D757" s="191"/>
    </row>
    <row r="758" spans="1:4" ht="13" x14ac:dyDescent="0.3">
      <c r="A758" s="176"/>
      <c r="B758" s="237"/>
      <c r="C758" s="161"/>
      <c r="D758" s="191"/>
    </row>
    <row r="759" spans="1:4" ht="13" x14ac:dyDescent="0.3">
      <c r="A759" s="176"/>
      <c r="B759" s="237"/>
      <c r="C759" s="161"/>
      <c r="D759" s="191"/>
    </row>
    <row r="760" spans="1:4" ht="13" x14ac:dyDescent="0.3">
      <c r="A760" s="176"/>
      <c r="B760" s="237"/>
      <c r="C760" s="161"/>
      <c r="D760" s="191"/>
    </row>
    <row r="761" spans="1:4" ht="13" x14ac:dyDescent="0.3">
      <c r="A761" s="176"/>
      <c r="B761" s="237"/>
      <c r="C761" s="161"/>
      <c r="D761" s="191"/>
    </row>
    <row r="762" spans="1:4" ht="13" x14ac:dyDescent="0.3">
      <c r="A762" s="176"/>
      <c r="B762" s="237"/>
      <c r="C762" s="161"/>
      <c r="D762" s="191"/>
    </row>
    <row r="763" spans="1:4" ht="13" x14ac:dyDescent="0.3">
      <c r="A763" s="176"/>
      <c r="B763" s="237"/>
      <c r="C763" s="161"/>
      <c r="D763" s="191"/>
    </row>
    <row r="764" spans="1:4" ht="13" x14ac:dyDescent="0.3">
      <c r="A764" s="176"/>
      <c r="B764" s="237"/>
      <c r="C764" s="161"/>
      <c r="D764" s="191"/>
    </row>
    <row r="765" spans="1:4" ht="13" x14ac:dyDescent="0.3">
      <c r="A765" s="176"/>
      <c r="B765" s="237"/>
      <c r="C765" s="161"/>
      <c r="D765" s="191"/>
    </row>
    <row r="766" spans="1:4" ht="13" x14ac:dyDescent="0.3">
      <c r="A766" s="176"/>
      <c r="B766" s="237"/>
      <c r="C766" s="161"/>
      <c r="D766" s="191"/>
    </row>
    <row r="767" spans="1:4" ht="13" x14ac:dyDescent="0.3">
      <c r="A767" s="176"/>
      <c r="B767" s="237"/>
      <c r="C767" s="161"/>
      <c r="D767" s="191"/>
    </row>
    <row r="768" spans="1:4" ht="13" x14ac:dyDescent="0.3">
      <c r="A768" s="176"/>
      <c r="B768" s="237"/>
      <c r="C768" s="161"/>
      <c r="D768" s="191"/>
    </row>
    <row r="769" spans="1:4" ht="13" x14ac:dyDescent="0.3">
      <c r="A769" s="176"/>
      <c r="B769" s="237"/>
      <c r="C769" s="161"/>
      <c r="D769" s="191"/>
    </row>
    <row r="770" spans="1:4" ht="13" x14ac:dyDescent="0.3">
      <c r="A770" s="176"/>
      <c r="B770" s="237"/>
      <c r="C770" s="161"/>
      <c r="D770" s="191"/>
    </row>
    <row r="771" spans="1:4" ht="13" x14ac:dyDescent="0.3">
      <c r="A771" s="176"/>
      <c r="B771" s="237"/>
      <c r="C771" s="161"/>
      <c r="D771" s="191"/>
    </row>
    <row r="772" spans="1:4" ht="13" x14ac:dyDescent="0.3">
      <c r="A772" s="176"/>
      <c r="B772" s="237"/>
      <c r="C772" s="161"/>
      <c r="D772" s="191"/>
    </row>
    <row r="773" spans="1:4" ht="13" x14ac:dyDescent="0.3">
      <c r="A773" s="176"/>
      <c r="B773" s="237"/>
      <c r="C773" s="161"/>
      <c r="D773" s="191"/>
    </row>
    <row r="774" spans="1:4" ht="13" x14ac:dyDescent="0.3">
      <c r="A774" s="176"/>
      <c r="B774" s="237"/>
      <c r="C774" s="161"/>
      <c r="D774" s="191"/>
    </row>
    <row r="775" spans="1:4" ht="13" x14ac:dyDescent="0.3">
      <c r="A775" s="176"/>
      <c r="B775" s="237"/>
      <c r="C775" s="161"/>
      <c r="D775" s="191"/>
    </row>
    <row r="776" spans="1:4" ht="13" x14ac:dyDescent="0.3">
      <c r="A776" s="176"/>
      <c r="B776" s="237"/>
      <c r="C776" s="161"/>
      <c r="D776" s="191"/>
    </row>
    <row r="777" spans="1:4" ht="13" x14ac:dyDescent="0.3">
      <c r="A777" s="176"/>
      <c r="B777" s="237"/>
      <c r="C777" s="161"/>
      <c r="D777" s="191"/>
    </row>
    <row r="778" spans="1:4" ht="13" x14ac:dyDescent="0.3">
      <c r="A778" s="176"/>
      <c r="B778" s="237"/>
      <c r="C778" s="161"/>
      <c r="D778" s="191"/>
    </row>
    <row r="779" spans="1:4" ht="13" x14ac:dyDescent="0.3">
      <c r="A779" s="176"/>
      <c r="B779" s="237"/>
      <c r="C779" s="161"/>
      <c r="D779" s="191"/>
    </row>
    <row r="780" spans="1:4" ht="13" x14ac:dyDescent="0.3">
      <c r="A780" s="176"/>
      <c r="B780" s="237"/>
      <c r="C780" s="161"/>
      <c r="D780" s="191"/>
    </row>
    <row r="781" spans="1:4" ht="13" x14ac:dyDescent="0.3">
      <c r="A781" s="176"/>
      <c r="B781" s="237"/>
      <c r="C781" s="161"/>
      <c r="D781" s="191"/>
    </row>
    <row r="782" spans="1:4" ht="13" x14ac:dyDescent="0.3">
      <c r="A782" s="176"/>
      <c r="B782" s="237"/>
      <c r="C782" s="161"/>
      <c r="D782" s="191"/>
    </row>
    <row r="783" spans="1:4" ht="13" x14ac:dyDescent="0.3">
      <c r="A783" s="176"/>
      <c r="B783" s="237"/>
      <c r="C783" s="161"/>
      <c r="D783" s="191"/>
    </row>
    <row r="784" spans="1:4" ht="13" x14ac:dyDescent="0.3">
      <c r="A784" s="176"/>
      <c r="B784" s="237"/>
      <c r="C784" s="161"/>
      <c r="D784" s="191"/>
    </row>
    <row r="785" spans="1:4" ht="13" x14ac:dyDescent="0.3">
      <c r="A785" s="176"/>
      <c r="B785" s="237"/>
      <c r="C785" s="161"/>
      <c r="D785" s="191"/>
    </row>
    <row r="786" spans="1:4" ht="13" x14ac:dyDescent="0.3">
      <c r="A786" s="176"/>
      <c r="B786" s="237"/>
      <c r="C786" s="161"/>
      <c r="D786" s="191"/>
    </row>
    <row r="787" spans="1:4" ht="13" x14ac:dyDescent="0.3">
      <c r="A787" s="176"/>
      <c r="B787" s="237"/>
      <c r="C787" s="161"/>
      <c r="D787" s="191"/>
    </row>
    <row r="788" spans="1:4" ht="13" x14ac:dyDescent="0.3">
      <c r="A788" s="176"/>
      <c r="B788" s="237"/>
      <c r="C788" s="161"/>
      <c r="D788" s="191"/>
    </row>
    <row r="789" spans="1:4" ht="13" x14ac:dyDescent="0.3">
      <c r="A789" s="176"/>
      <c r="B789" s="237"/>
      <c r="C789" s="161"/>
      <c r="D789" s="191"/>
    </row>
    <row r="790" spans="1:4" ht="13" x14ac:dyDescent="0.3">
      <c r="A790" s="176"/>
      <c r="B790" s="237"/>
      <c r="C790" s="161"/>
      <c r="D790" s="191"/>
    </row>
    <row r="791" spans="1:4" ht="13" x14ac:dyDescent="0.3">
      <c r="A791" s="176"/>
      <c r="B791" s="237"/>
      <c r="C791" s="161"/>
      <c r="D791" s="191"/>
    </row>
    <row r="792" spans="1:4" ht="13" x14ac:dyDescent="0.3">
      <c r="A792" s="176"/>
      <c r="B792" s="237"/>
      <c r="C792" s="161"/>
      <c r="D792" s="191"/>
    </row>
    <row r="793" spans="1:4" ht="13" x14ac:dyDescent="0.3">
      <c r="A793" s="176"/>
      <c r="B793" s="237"/>
      <c r="C793" s="161"/>
      <c r="D793" s="191"/>
    </row>
    <row r="794" spans="1:4" ht="13" x14ac:dyDescent="0.3">
      <c r="A794" s="176"/>
      <c r="B794" s="237"/>
      <c r="C794" s="161"/>
      <c r="D794" s="191"/>
    </row>
    <row r="795" spans="1:4" ht="13" x14ac:dyDescent="0.3">
      <c r="A795" s="176"/>
      <c r="B795" s="237"/>
      <c r="C795" s="161"/>
      <c r="D795" s="191"/>
    </row>
    <row r="796" spans="1:4" ht="13" x14ac:dyDescent="0.3">
      <c r="A796" s="176"/>
      <c r="B796" s="237"/>
      <c r="C796" s="161"/>
      <c r="D796" s="191"/>
    </row>
    <row r="797" spans="1:4" ht="13" x14ac:dyDescent="0.3">
      <c r="A797" s="176"/>
      <c r="B797" s="237"/>
      <c r="C797" s="161"/>
      <c r="D797" s="191"/>
    </row>
    <row r="798" spans="1:4" ht="13" x14ac:dyDescent="0.3">
      <c r="A798" s="176"/>
      <c r="B798" s="237"/>
      <c r="C798" s="161"/>
      <c r="D798" s="191"/>
    </row>
    <row r="799" spans="1:4" ht="13" x14ac:dyDescent="0.3">
      <c r="A799" s="176"/>
      <c r="B799" s="237"/>
      <c r="C799" s="161"/>
      <c r="D799" s="191"/>
    </row>
    <row r="800" spans="1:4" ht="13" x14ac:dyDescent="0.3">
      <c r="A800" s="176"/>
      <c r="B800" s="237"/>
      <c r="C800" s="161"/>
      <c r="D800" s="191"/>
    </row>
    <row r="801" spans="1:4" ht="13" x14ac:dyDescent="0.3">
      <c r="A801" s="176"/>
      <c r="B801" s="237"/>
      <c r="C801" s="161"/>
      <c r="D801" s="191"/>
    </row>
    <row r="802" spans="1:4" ht="13" x14ac:dyDescent="0.3">
      <c r="A802" s="176"/>
      <c r="B802" s="237"/>
      <c r="C802" s="161"/>
      <c r="D802" s="191"/>
    </row>
    <row r="803" spans="1:4" ht="13" x14ac:dyDescent="0.3">
      <c r="A803" s="176"/>
      <c r="B803" s="237"/>
      <c r="C803" s="161"/>
      <c r="D803" s="191"/>
    </row>
    <row r="804" spans="1:4" ht="13" x14ac:dyDescent="0.3">
      <c r="A804" s="176"/>
      <c r="B804" s="237"/>
      <c r="C804" s="161"/>
      <c r="D804" s="191"/>
    </row>
    <row r="805" spans="1:4" ht="13" x14ac:dyDescent="0.3">
      <c r="A805" s="176"/>
      <c r="B805" s="237"/>
      <c r="C805" s="161"/>
      <c r="D805" s="191"/>
    </row>
    <row r="806" spans="1:4" ht="13" x14ac:dyDescent="0.3">
      <c r="A806" s="176"/>
      <c r="B806" s="237"/>
      <c r="C806" s="161"/>
      <c r="D806" s="191"/>
    </row>
    <row r="807" spans="1:4" ht="13" x14ac:dyDescent="0.3">
      <c r="A807" s="176"/>
      <c r="B807" s="237"/>
      <c r="C807" s="161"/>
      <c r="D807" s="191"/>
    </row>
    <row r="808" spans="1:4" ht="13" x14ac:dyDescent="0.3">
      <c r="A808" s="176"/>
      <c r="B808" s="237"/>
      <c r="C808" s="161"/>
      <c r="D808" s="191"/>
    </row>
    <row r="809" spans="1:4" ht="13" x14ac:dyDescent="0.3">
      <c r="A809" s="176"/>
      <c r="B809" s="237"/>
      <c r="C809" s="161"/>
      <c r="D809" s="191"/>
    </row>
    <row r="810" spans="1:4" ht="13" x14ac:dyDescent="0.3">
      <c r="A810" s="176"/>
      <c r="B810" s="237"/>
      <c r="C810" s="161"/>
      <c r="D810" s="191"/>
    </row>
    <row r="811" spans="1:4" ht="13" x14ac:dyDescent="0.3">
      <c r="A811" s="176"/>
      <c r="B811" s="237"/>
      <c r="C811" s="161"/>
      <c r="D811" s="191"/>
    </row>
    <row r="812" spans="1:4" ht="13" x14ac:dyDescent="0.3">
      <c r="A812" s="176"/>
      <c r="B812" s="237"/>
      <c r="C812" s="161"/>
      <c r="D812" s="191"/>
    </row>
    <row r="813" spans="1:4" ht="13" x14ac:dyDescent="0.3">
      <c r="A813" s="176"/>
      <c r="B813" s="237"/>
      <c r="C813" s="161"/>
      <c r="D813" s="191"/>
    </row>
    <row r="814" spans="1:4" ht="13" x14ac:dyDescent="0.3">
      <c r="A814" s="176"/>
      <c r="B814" s="237"/>
      <c r="C814" s="161"/>
      <c r="D814" s="191"/>
    </row>
    <row r="815" spans="1:4" ht="13" x14ac:dyDescent="0.3">
      <c r="A815" s="176"/>
      <c r="B815" s="237"/>
      <c r="C815" s="161"/>
      <c r="D815" s="191"/>
    </row>
    <row r="816" spans="1:4" ht="13" x14ac:dyDescent="0.3">
      <c r="A816" s="176"/>
      <c r="B816" s="237"/>
      <c r="C816" s="161"/>
      <c r="D816" s="191"/>
    </row>
    <row r="817" spans="1:4" ht="13" x14ac:dyDescent="0.3">
      <c r="A817" s="176"/>
      <c r="B817" s="237"/>
      <c r="C817" s="161"/>
      <c r="D817" s="191"/>
    </row>
    <row r="818" spans="1:4" ht="13" x14ac:dyDescent="0.3">
      <c r="A818" s="176"/>
      <c r="B818" s="237"/>
      <c r="C818" s="161"/>
      <c r="D818" s="191"/>
    </row>
    <row r="819" spans="1:4" ht="13" x14ac:dyDescent="0.3">
      <c r="A819" s="176"/>
      <c r="B819" s="237"/>
      <c r="C819" s="161"/>
      <c r="D819" s="191"/>
    </row>
    <row r="820" spans="1:4" ht="13" x14ac:dyDescent="0.3">
      <c r="A820" s="176"/>
      <c r="B820" s="237"/>
      <c r="C820" s="161"/>
      <c r="D820" s="191"/>
    </row>
    <row r="821" spans="1:4" ht="13" x14ac:dyDescent="0.3">
      <c r="A821" s="176"/>
      <c r="B821" s="237"/>
      <c r="C821" s="161"/>
      <c r="D821" s="191"/>
    </row>
    <row r="822" spans="1:4" ht="13" x14ac:dyDescent="0.3">
      <c r="A822" s="176"/>
      <c r="B822" s="237"/>
      <c r="C822" s="161"/>
      <c r="D822" s="191"/>
    </row>
    <row r="823" spans="1:4" ht="13" x14ac:dyDescent="0.3">
      <c r="A823" s="176"/>
      <c r="B823" s="237"/>
      <c r="C823" s="161"/>
      <c r="D823" s="191"/>
    </row>
    <row r="824" spans="1:4" ht="13" x14ac:dyDescent="0.3">
      <c r="A824" s="176"/>
      <c r="B824" s="237"/>
      <c r="C824" s="161"/>
      <c r="D824" s="191"/>
    </row>
    <row r="825" spans="1:4" ht="13" x14ac:dyDescent="0.3">
      <c r="A825" s="176"/>
      <c r="B825" s="237"/>
      <c r="C825" s="161"/>
      <c r="D825" s="191"/>
    </row>
    <row r="826" spans="1:4" ht="13" x14ac:dyDescent="0.3">
      <c r="A826" s="176"/>
      <c r="B826" s="237"/>
      <c r="C826" s="161"/>
      <c r="D826" s="191"/>
    </row>
    <row r="827" spans="1:4" ht="13" x14ac:dyDescent="0.3">
      <c r="A827" s="176"/>
      <c r="B827" s="237"/>
      <c r="C827" s="161"/>
      <c r="D827" s="191"/>
    </row>
    <row r="828" spans="1:4" ht="13" x14ac:dyDescent="0.3">
      <c r="A828" s="176"/>
      <c r="B828" s="237"/>
      <c r="C828" s="161"/>
      <c r="D828" s="191"/>
    </row>
    <row r="829" spans="1:4" ht="13" x14ac:dyDescent="0.3">
      <c r="A829" s="176"/>
      <c r="B829" s="237"/>
      <c r="C829" s="161"/>
      <c r="D829" s="191"/>
    </row>
    <row r="830" spans="1:4" ht="13" x14ac:dyDescent="0.3">
      <c r="A830" s="176"/>
      <c r="B830" s="237"/>
      <c r="C830" s="161"/>
      <c r="D830" s="191"/>
    </row>
    <row r="831" spans="1:4" ht="13" x14ac:dyDescent="0.3">
      <c r="A831" s="176"/>
      <c r="B831" s="237"/>
      <c r="C831" s="161"/>
      <c r="D831" s="191"/>
    </row>
    <row r="832" spans="1:4" ht="13" x14ac:dyDescent="0.3">
      <c r="A832" s="176"/>
      <c r="B832" s="237"/>
      <c r="C832" s="161"/>
      <c r="D832" s="191"/>
    </row>
    <row r="833" spans="1:4" ht="13" x14ac:dyDescent="0.3">
      <c r="A833" s="176"/>
      <c r="B833" s="237"/>
      <c r="C833" s="161"/>
      <c r="D833" s="191"/>
    </row>
    <row r="834" spans="1:4" ht="13" x14ac:dyDescent="0.3">
      <c r="A834" s="176"/>
      <c r="B834" s="237"/>
      <c r="C834" s="161"/>
      <c r="D834" s="191"/>
    </row>
    <row r="835" spans="1:4" ht="13" x14ac:dyDescent="0.3">
      <c r="A835" s="176"/>
      <c r="B835" s="237"/>
      <c r="C835" s="161"/>
      <c r="D835" s="191"/>
    </row>
    <row r="836" spans="1:4" ht="13" x14ac:dyDescent="0.3">
      <c r="A836" s="176"/>
      <c r="B836" s="237"/>
      <c r="C836" s="161"/>
      <c r="D836" s="191"/>
    </row>
    <row r="837" spans="1:4" ht="13" x14ac:dyDescent="0.3">
      <c r="A837" s="176"/>
      <c r="B837" s="237"/>
      <c r="C837" s="161"/>
      <c r="D837" s="191"/>
    </row>
    <row r="838" spans="1:4" ht="13" x14ac:dyDescent="0.3">
      <c r="A838" s="176"/>
      <c r="B838" s="237"/>
      <c r="C838" s="161"/>
      <c r="D838" s="191"/>
    </row>
    <row r="839" spans="1:4" ht="13" x14ac:dyDescent="0.3">
      <c r="A839" s="176"/>
      <c r="B839" s="237"/>
      <c r="C839" s="161"/>
      <c r="D839" s="191"/>
    </row>
    <row r="840" spans="1:4" ht="13" x14ac:dyDescent="0.3">
      <c r="A840" s="176"/>
      <c r="B840" s="237"/>
      <c r="C840" s="161"/>
      <c r="D840" s="191"/>
    </row>
    <row r="841" spans="1:4" ht="13" x14ac:dyDescent="0.3">
      <c r="A841" s="176"/>
      <c r="B841" s="237"/>
      <c r="C841" s="161"/>
      <c r="D841" s="191"/>
    </row>
    <row r="842" spans="1:4" ht="13" x14ac:dyDescent="0.3">
      <c r="A842" s="176"/>
      <c r="B842" s="237"/>
      <c r="C842" s="161"/>
      <c r="D842" s="191"/>
    </row>
    <row r="843" spans="1:4" ht="13" x14ac:dyDescent="0.3">
      <c r="A843" s="176"/>
      <c r="B843" s="237"/>
      <c r="C843" s="161"/>
      <c r="D843" s="191"/>
    </row>
    <row r="844" spans="1:4" ht="13" x14ac:dyDescent="0.3">
      <c r="A844" s="176"/>
      <c r="B844" s="237"/>
      <c r="C844" s="161"/>
      <c r="D844" s="191"/>
    </row>
    <row r="845" spans="1:4" ht="13" x14ac:dyDescent="0.3">
      <c r="A845" s="176"/>
      <c r="B845" s="237"/>
      <c r="C845" s="161"/>
      <c r="D845" s="191"/>
    </row>
    <row r="846" spans="1:4" ht="13" x14ac:dyDescent="0.3">
      <c r="A846" s="176"/>
      <c r="B846" s="237"/>
      <c r="C846" s="161"/>
      <c r="D846" s="191"/>
    </row>
    <row r="847" spans="1:4" ht="13" x14ac:dyDescent="0.3">
      <c r="A847" s="176"/>
      <c r="B847" s="237"/>
      <c r="C847" s="161"/>
      <c r="D847" s="191"/>
    </row>
    <row r="848" spans="1:4" ht="13" x14ac:dyDescent="0.3">
      <c r="A848" s="176"/>
      <c r="B848" s="237"/>
      <c r="C848" s="161"/>
      <c r="D848" s="191"/>
    </row>
    <row r="849" spans="1:4" ht="13" x14ac:dyDescent="0.3">
      <c r="A849" s="176"/>
      <c r="B849" s="237"/>
      <c r="C849" s="161"/>
      <c r="D849" s="191"/>
    </row>
    <row r="850" spans="1:4" ht="13" x14ac:dyDescent="0.3">
      <c r="A850" s="176"/>
      <c r="B850" s="237"/>
      <c r="C850" s="161"/>
      <c r="D850" s="191"/>
    </row>
    <row r="851" spans="1:4" ht="13" x14ac:dyDescent="0.3">
      <c r="A851" s="176"/>
      <c r="B851" s="237"/>
      <c r="C851" s="161"/>
      <c r="D851" s="191"/>
    </row>
    <row r="852" spans="1:4" ht="13" x14ac:dyDescent="0.3">
      <c r="A852" s="176"/>
      <c r="B852" s="237"/>
      <c r="C852" s="161"/>
      <c r="D852" s="191"/>
    </row>
    <row r="853" spans="1:4" ht="13" x14ac:dyDescent="0.3">
      <c r="A853" s="176"/>
      <c r="B853" s="237"/>
      <c r="C853" s="161"/>
      <c r="D853" s="191"/>
    </row>
    <row r="854" spans="1:4" ht="13" x14ac:dyDescent="0.3">
      <c r="A854" s="176"/>
      <c r="B854" s="237"/>
      <c r="C854" s="161"/>
      <c r="D854" s="191"/>
    </row>
    <row r="855" spans="1:4" ht="13" x14ac:dyDescent="0.3">
      <c r="A855" s="176"/>
      <c r="B855" s="237"/>
      <c r="C855" s="161"/>
      <c r="D855" s="191"/>
    </row>
    <row r="856" spans="1:4" ht="13" x14ac:dyDescent="0.3">
      <c r="A856" s="176"/>
      <c r="B856" s="237"/>
      <c r="C856" s="161"/>
      <c r="D856" s="191"/>
    </row>
    <row r="857" spans="1:4" ht="13" x14ac:dyDescent="0.3">
      <c r="A857" s="176"/>
      <c r="B857" s="237"/>
      <c r="C857" s="161"/>
      <c r="D857" s="191"/>
    </row>
    <row r="858" spans="1:4" ht="13" x14ac:dyDescent="0.3">
      <c r="A858" s="176"/>
      <c r="B858" s="237"/>
      <c r="C858" s="161"/>
      <c r="D858" s="191"/>
    </row>
    <row r="859" spans="1:4" ht="13" x14ac:dyDescent="0.3">
      <c r="A859" s="176"/>
      <c r="B859" s="237"/>
      <c r="C859" s="161"/>
      <c r="D859" s="191"/>
    </row>
    <row r="860" spans="1:4" ht="13" x14ac:dyDescent="0.3">
      <c r="A860" s="176"/>
      <c r="B860" s="237"/>
      <c r="C860" s="161"/>
      <c r="D860" s="191"/>
    </row>
    <row r="861" spans="1:4" ht="13" x14ac:dyDescent="0.3">
      <c r="A861" s="176"/>
      <c r="B861" s="237"/>
      <c r="C861" s="161"/>
      <c r="D861" s="191"/>
    </row>
    <row r="862" spans="1:4" ht="13" x14ac:dyDescent="0.3">
      <c r="A862" s="176"/>
      <c r="B862" s="237"/>
      <c r="C862" s="161"/>
      <c r="D862" s="191"/>
    </row>
    <row r="863" spans="1:4" ht="13" x14ac:dyDescent="0.3">
      <c r="A863" s="176"/>
      <c r="B863" s="237"/>
      <c r="C863" s="161"/>
      <c r="D863" s="191"/>
    </row>
    <row r="864" spans="1:4" ht="13" x14ac:dyDescent="0.3">
      <c r="A864" s="176"/>
      <c r="B864" s="237"/>
      <c r="C864" s="161"/>
      <c r="D864" s="191"/>
    </row>
    <row r="865" spans="1:4" ht="13" x14ac:dyDescent="0.3">
      <c r="A865" s="176"/>
      <c r="B865" s="237"/>
      <c r="C865" s="161"/>
      <c r="D865" s="191"/>
    </row>
    <row r="866" spans="1:4" ht="13" x14ac:dyDescent="0.3">
      <c r="A866" s="176"/>
      <c r="B866" s="237"/>
      <c r="C866" s="161"/>
      <c r="D866" s="191"/>
    </row>
    <row r="867" spans="1:4" ht="13" x14ac:dyDescent="0.3">
      <c r="A867" s="176"/>
      <c r="B867" s="237"/>
      <c r="C867" s="161"/>
      <c r="D867" s="191"/>
    </row>
    <row r="868" spans="1:4" ht="13" x14ac:dyDescent="0.3">
      <c r="A868" s="176"/>
      <c r="B868" s="237"/>
      <c r="C868" s="161"/>
      <c r="D868" s="191"/>
    </row>
    <row r="869" spans="1:4" ht="13" x14ac:dyDescent="0.3">
      <c r="A869" s="176"/>
      <c r="B869" s="237"/>
      <c r="C869" s="161"/>
      <c r="D869" s="191"/>
    </row>
    <row r="870" spans="1:4" ht="13" x14ac:dyDescent="0.3">
      <c r="A870" s="176"/>
      <c r="B870" s="237"/>
      <c r="C870" s="161"/>
      <c r="D870" s="191"/>
    </row>
    <row r="871" spans="1:4" ht="13" x14ac:dyDescent="0.3">
      <c r="A871" s="176"/>
      <c r="B871" s="237"/>
      <c r="C871" s="161"/>
      <c r="D871" s="191"/>
    </row>
    <row r="872" spans="1:4" ht="13" x14ac:dyDescent="0.3">
      <c r="A872" s="176"/>
      <c r="B872" s="237"/>
      <c r="C872" s="161"/>
      <c r="D872" s="191"/>
    </row>
    <row r="873" spans="1:4" ht="13" x14ac:dyDescent="0.3">
      <c r="A873" s="176"/>
      <c r="B873" s="237"/>
      <c r="C873" s="161"/>
      <c r="D873" s="191"/>
    </row>
    <row r="874" spans="1:4" ht="13" x14ac:dyDescent="0.3">
      <c r="A874" s="176"/>
      <c r="B874" s="237"/>
      <c r="C874" s="161"/>
      <c r="D874" s="191"/>
    </row>
    <row r="875" spans="1:4" ht="13" x14ac:dyDescent="0.3">
      <c r="A875" s="176"/>
      <c r="B875" s="237"/>
      <c r="C875" s="161"/>
      <c r="D875" s="191"/>
    </row>
    <row r="876" spans="1:4" ht="13" x14ac:dyDescent="0.3">
      <c r="A876" s="176"/>
      <c r="B876" s="237"/>
      <c r="C876" s="161"/>
      <c r="D876" s="191"/>
    </row>
    <row r="877" spans="1:4" ht="13" x14ac:dyDescent="0.3">
      <c r="A877" s="176"/>
      <c r="B877" s="237"/>
      <c r="C877" s="161"/>
      <c r="D877" s="191"/>
    </row>
    <row r="878" spans="1:4" ht="13" x14ac:dyDescent="0.3">
      <c r="A878" s="176"/>
      <c r="B878" s="237"/>
      <c r="C878" s="161"/>
      <c r="D878" s="191"/>
    </row>
    <row r="879" spans="1:4" ht="13" x14ac:dyDescent="0.3">
      <c r="A879" s="176"/>
      <c r="B879" s="237"/>
      <c r="C879" s="161"/>
      <c r="D879" s="191"/>
    </row>
    <row r="880" spans="1:4" ht="13" x14ac:dyDescent="0.3">
      <c r="A880" s="176"/>
      <c r="B880" s="237"/>
      <c r="C880" s="161"/>
      <c r="D880" s="191"/>
    </row>
    <row r="881" spans="1:4" ht="13" x14ac:dyDescent="0.3">
      <c r="A881" s="176"/>
      <c r="B881" s="237"/>
      <c r="C881" s="161"/>
      <c r="D881" s="191"/>
    </row>
    <row r="882" spans="1:4" ht="13" x14ac:dyDescent="0.3">
      <c r="A882" s="176"/>
      <c r="B882" s="237"/>
      <c r="C882" s="161"/>
      <c r="D882" s="191"/>
    </row>
    <row r="883" spans="1:4" ht="13" x14ac:dyDescent="0.3">
      <c r="A883" s="176"/>
      <c r="B883" s="237"/>
      <c r="C883" s="161"/>
      <c r="D883" s="191"/>
    </row>
    <row r="884" spans="1:4" ht="13" x14ac:dyDescent="0.3">
      <c r="A884" s="176"/>
      <c r="B884" s="237"/>
      <c r="C884" s="161"/>
      <c r="D884" s="191"/>
    </row>
    <row r="885" spans="1:4" ht="13" x14ac:dyDescent="0.3">
      <c r="A885" s="176"/>
      <c r="B885" s="237"/>
      <c r="C885" s="161"/>
      <c r="D885" s="191"/>
    </row>
    <row r="886" spans="1:4" ht="13" x14ac:dyDescent="0.3">
      <c r="A886" s="176"/>
      <c r="B886" s="237"/>
      <c r="C886" s="161"/>
      <c r="D886" s="191"/>
    </row>
    <row r="887" spans="1:4" ht="13" x14ac:dyDescent="0.3">
      <c r="A887" s="176"/>
      <c r="B887" s="237"/>
      <c r="C887" s="161"/>
      <c r="D887" s="191"/>
    </row>
    <row r="888" spans="1:4" ht="13" x14ac:dyDescent="0.3">
      <c r="A888" s="176"/>
      <c r="B888" s="237"/>
      <c r="C888" s="161"/>
      <c r="D888" s="191"/>
    </row>
    <row r="889" spans="1:4" ht="13" x14ac:dyDescent="0.3">
      <c r="A889" s="176"/>
      <c r="B889" s="237"/>
      <c r="C889" s="161"/>
      <c r="D889" s="191"/>
    </row>
    <row r="890" spans="1:4" ht="13" x14ac:dyDescent="0.3">
      <c r="A890" s="176"/>
      <c r="B890" s="237"/>
      <c r="C890" s="161"/>
      <c r="D890" s="191"/>
    </row>
    <row r="891" spans="1:4" ht="13" x14ac:dyDescent="0.3">
      <c r="A891" s="176"/>
      <c r="B891" s="237"/>
      <c r="C891" s="161"/>
      <c r="D891" s="191"/>
    </row>
    <row r="892" spans="1:4" ht="13" x14ac:dyDescent="0.3">
      <c r="A892" s="176"/>
      <c r="B892" s="237"/>
      <c r="C892" s="161"/>
      <c r="D892" s="191"/>
    </row>
    <row r="893" spans="1:4" ht="13" x14ac:dyDescent="0.3">
      <c r="A893" s="176"/>
      <c r="B893" s="237"/>
      <c r="C893" s="161"/>
      <c r="D893" s="191"/>
    </row>
    <row r="894" spans="1:4" ht="13" x14ac:dyDescent="0.3">
      <c r="A894" s="176"/>
      <c r="B894" s="237"/>
      <c r="C894" s="161"/>
      <c r="D894" s="191"/>
    </row>
    <row r="895" spans="1:4" ht="13" x14ac:dyDescent="0.3">
      <c r="A895" s="176"/>
      <c r="B895" s="237"/>
      <c r="C895" s="161"/>
      <c r="D895" s="191"/>
    </row>
    <row r="896" spans="1:4" ht="13" x14ac:dyDescent="0.3">
      <c r="A896" s="176"/>
      <c r="B896" s="237"/>
      <c r="C896" s="161"/>
      <c r="D896" s="191"/>
    </row>
    <row r="897" spans="1:4" ht="13" x14ac:dyDescent="0.3">
      <c r="A897" s="176"/>
      <c r="B897" s="237"/>
      <c r="C897" s="161"/>
      <c r="D897" s="191"/>
    </row>
    <row r="898" spans="1:4" ht="13" x14ac:dyDescent="0.3">
      <c r="A898" s="176"/>
      <c r="B898" s="237"/>
      <c r="C898" s="161"/>
      <c r="D898" s="191"/>
    </row>
    <row r="899" spans="1:4" ht="13" x14ac:dyDescent="0.3">
      <c r="A899" s="176"/>
      <c r="B899" s="237"/>
      <c r="C899" s="161"/>
      <c r="D899" s="191"/>
    </row>
    <row r="900" spans="1:4" ht="13" x14ac:dyDescent="0.3">
      <c r="A900" s="176"/>
      <c r="B900" s="237"/>
      <c r="C900" s="161"/>
      <c r="D900" s="191"/>
    </row>
    <row r="901" spans="1:4" ht="13" x14ac:dyDescent="0.3">
      <c r="A901" s="176"/>
      <c r="B901" s="237"/>
      <c r="C901" s="161"/>
      <c r="D901" s="191"/>
    </row>
    <row r="902" spans="1:4" ht="13" x14ac:dyDescent="0.3">
      <c r="A902" s="176"/>
      <c r="B902" s="237"/>
      <c r="C902" s="161"/>
      <c r="D902" s="191"/>
    </row>
    <row r="903" spans="1:4" ht="13" x14ac:dyDescent="0.3">
      <c r="A903" s="176"/>
      <c r="B903" s="237"/>
      <c r="C903" s="161"/>
      <c r="D903" s="191"/>
    </row>
    <row r="904" spans="1:4" ht="13" x14ac:dyDescent="0.3">
      <c r="A904" s="176"/>
      <c r="B904" s="196"/>
      <c r="C904" s="161"/>
      <c r="D904" s="191"/>
    </row>
    <row r="905" spans="1:4" ht="13" x14ac:dyDescent="0.3">
      <c r="A905" s="176"/>
      <c r="B905" s="196"/>
      <c r="C905" s="161"/>
      <c r="D905" s="191"/>
    </row>
    <row r="906" spans="1:4" ht="13" x14ac:dyDescent="0.3">
      <c r="A906" s="176"/>
      <c r="B906" s="196"/>
      <c r="C906" s="161"/>
      <c r="D906" s="191"/>
    </row>
    <row r="907" spans="1:4" ht="13" x14ac:dyDescent="0.3">
      <c r="A907" s="176"/>
      <c r="B907" s="196"/>
      <c r="C907" s="161"/>
      <c r="D907" s="191"/>
    </row>
    <row r="908" spans="1:4" ht="13" x14ac:dyDescent="0.3">
      <c r="A908" s="176"/>
      <c r="B908" s="196"/>
      <c r="C908" s="161"/>
      <c r="D908" s="191"/>
    </row>
    <row r="909" spans="1:4" ht="13" x14ac:dyDescent="0.3">
      <c r="A909" s="176"/>
      <c r="B909" s="196"/>
      <c r="C909" s="161"/>
      <c r="D909" s="191"/>
    </row>
    <row r="910" spans="1:4" ht="13" x14ac:dyDescent="0.3">
      <c r="A910" s="176"/>
      <c r="B910" s="196"/>
      <c r="C910" s="161"/>
      <c r="D910" s="191"/>
    </row>
    <row r="911" spans="1:4" ht="13" x14ac:dyDescent="0.3">
      <c r="A911" s="176"/>
      <c r="B911" s="196"/>
      <c r="C911" s="161"/>
      <c r="D911" s="191"/>
    </row>
    <row r="912" spans="1:4" ht="13" x14ac:dyDescent="0.3">
      <c r="A912" s="176"/>
      <c r="B912" s="196"/>
      <c r="C912" s="161"/>
      <c r="D912" s="191"/>
    </row>
    <row r="913" spans="1:4" ht="13" x14ac:dyDescent="0.3">
      <c r="A913" s="176"/>
      <c r="B913" s="196"/>
      <c r="C913" s="161"/>
      <c r="D913" s="191"/>
    </row>
    <row r="914" spans="1:4" ht="13" x14ac:dyDescent="0.3">
      <c r="A914" s="176"/>
      <c r="B914" s="196"/>
      <c r="C914" s="161"/>
      <c r="D914" s="191"/>
    </row>
    <row r="915" spans="1:4" ht="13" x14ac:dyDescent="0.3">
      <c r="A915" s="176"/>
      <c r="B915" s="196"/>
      <c r="C915" s="161"/>
      <c r="D915" s="191"/>
    </row>
    <row r="916" spans="1:4" ht="13" x14ac:dyDescent="0.3">
      <c r="A916" s="176"/>
      <c r="B916" s="196"/>
      <c r="C916" s="161"/>
      <c r="D916" s="191"/>
    </row>
    <row r="917" spans="1:4" ht="13" x14ac:dyDescent="0.3">
      <c r="A917" s="176"/>
      <c r="B917" s="196"/>
      <c r="C917" s="161"/>
      <c r="D917" s="191"/>
    </row>
    <row r="918" spans="1:4" ht="13" x14ac:dyDescent="0.3">
      <c r="A918" s="176"/>
      <c r="B918" s="196"/>
      <c r="C918" s="161"/>
      <c r="D918" s="191"/>
    </row>
    <row r="919" spans="1:4" ht="13" x14ac:dyDescent="0.3">
      <c r="A919" s="176"/>
      <c r="B919" s="196"/>
      <c r="C919" s="161"/>
      <c r="D919" s="191"/>
    </row>
    <row r="920" spans="1:4" ht="13" x14ac:dyDescent="0.3">
      <c r="A920" s="176"/>
      <c r="B920" s="196"/>
      <c r="C920" s="161"/>
      <c r="D920" s="191"/>
    </row>
    <row r="921" spans="1:4" ht="13" x14ac:dyDescent="0.3">
      <c r="A921" s="176"/>
      <c r="B921" s="196"/>
      <c r="C921" s="161"/>
      <c r="D921" s="191"/>
    </row>
    <row r="922" spans="1:4" ht="13" x14ac:dyDescent="0.3">
      <c r="A922" s="176"/>
      <c r="B922" s="196"/>
      <c r="C922" s="161"/>
      <c r="D922" s="191"/>
    </row>
    <row r="923" spans="1:4" ht="13" x14ac:dyDescent="0.3">
      <c r="A923" s="176"/>
      <c r="B923" s="196"/>
      <c r="C923" s="161"/>
      <c r="D923" s="191"/>
    </row>
    <row r="924" spans="1:4" ht="13" x14ac:dyDescent="0.3">
      <c r="A924" s="176"/>
      <c r="B924" s="196"/>
      <c r="C924" s="161"/>
      <c r="D924" s="191"/>
    </row>
    <row r="925" spans="1:4" ht="13" x14ac:dyDescent="0.3">
      <c r="A925" s="176"/>
      <c r="B925" s="196"/>
      <c r="C925" s="161"/>
      <c r="D925" s="191"/>
    </row>
    <row r="926" spans="1:4" ht="13" x14ac:dyDescent="0.3">
      <c r="A926" s="176"/>
      <c r="B926" s="196"/>
      <c r="C926" s="161"/>
      <c r="D926" s="191"/>
    </row>
    <row r="927" spans="1:4" ht="13" x14ac:dyDescent="0.3">
      <c r="A927" s="176"/>
      <c r="B927" s="196"/>
      <c r="C927" s="161"/>
      <c r="D927" s="191"/>
    </row>
    <row r="928" spans="1:4" ht="13" x14ac:dyDescent="0.3">
      <c r="A928" s="176"/>
      <c r="B928" s="196"/>
      <c r="C928" s="161"/>
      <c r="D928" s="191"/>
    </row>
    <row r="929" spans="1:4" ht="13" x14ac:dyDescent="0.3">
      <c r="A929" s="176"/>
      <c r="B929" s="196"/>
      <c r="C929" s="161"/>
      <c r="D929" s="191"/>
    </row>
    <row r="930" spans="1:4" ht="13" x14ac:dyDescent="0.3">
      <c r="A930" s="176"/>
      <c r="B930" s="196"/>
      <c r="C930" s="161"/>
      <c r="D930" s="191"/>
    </row>
    <row r="931" spans="1:4" ht="13" x14ac:dyDescent="0.3">
      <c r="A931" s="176"/>
      <c r="B931" s="196"/>
      <c r="C931" s="161"/>
      <c r="D931" s="191"/>
    </row>
    <row r="932" spans="1:4" ht="13" x14ac:dyDescent="0.3">
      <c r="A932" s="176"/>
      <c r="B932" s="196"/>
      <c r="C932" s="161"/>
      <c r="D932" s="191"/>
    </row>
    <row r="933" spans="1:4" ht="13" x14ac:dyDescent="0.3">
      <c r="A933" s="176"/>
      <c r="B933" s="196"/>
      <c r="C933" s="161"/>
      <c r="D933" s="191"/>
    </row>
    <row r="934" spans="1:4" ht="13" x14ac:dyDescent="0.3">
      <c r="A934" s="176"/>
      <c r="B934" s="196"/>
      <c r="C934" s="161"/>
      <c r="D934" s="191"/>
    </row>
    <row r="935" spans="1:4" ht="13" x14ac:dyDescent="0.3">
      <c r="A935" s="176"/>
      <c r="B935" s="196"/>
      <c r="C935" s="161"/>
      <c r="D935" s="191"/>
    </row>
    <row r="936" spans="1:4" ht="13" x14ac:dyDescent="0.3">
      <c r="A936" s="176"/>
      <c r="B936" s="196"/>
      <c r="C936" s="161"/>
      <c r="D936" s="191"/>
    </row>
    <row r="937" spans="1:4" ht="13" x14ac:dyDescent="0.3">
      <c r="A937" s="176"/>
      <c r="B937" s="196"/>
      <c r="C937" s="161"/>
      <c r="D937" s="191"/>
    </row>
    <row r="938" spans="1:4" ht="13" x14ac:dyDescent="0.3">
      <c r="A938" s="176"/>
      <c r="B938" s="196"/>
      <c r="C938" s="161"/>
      <c r="D938" s="191"/>
    </row>
    <row r="939" spans="1:4" ht="13" x14ac:dyDescent="0.3">
      <c r="A939" s="176"/>
      <c r="B939" s="196"/>
      <c r="C939" s="161"/>
      <c r="D939" s="191"/>
    </row>
    <row r="940" spans="1:4" ht="13" x14ac:dyDescent="0.3">
      <c r="A940" s="176"/>
      <c r="B940" s="196"/>
      <c r="C940" s="161"/>
      <c r="D940" s="191"/>
    </row>
    <row r="941" spans="1:4" ht="13" x14ac:dyDescent="0.3">
      <c r="A941" s="176"/>
      <c r="B941" s="196"/>
      <c r="C941" s="161"/>
      <c r="D941" s="191"/>
    </row>
    <row r="942" spans="1:4" ht="13" x14ac:dyDescent="0.3">
      <c r="A942" s="176"/>
      <c r="B942" s="196"/>
      <c r="C942" s="161"/>
      <c r="D942" s="191"/>
    </row>
    <row r="943" spans="1:4" ht="13" x14ac:dyDescent="0.3">
      <c r="A943" s="176"/>
      <c r="B943" s="196"/>
      <c r="C943" s="161"/>
      <c r="D943" s="191"/>
    </row>
    <row r="944" spans="1:4" ht="13" x14ac:dyDescent="0.3">
      <c r="A944" s="176"/>
      <c r="B944" s="196"/>
      <c r="C944" s="161"/>
      <c r="D944" s="191"/>
    </row>
    <row r="945" spans="1:4" ht="13" x14ac:dyDescent="0.3">
      <c r="A945" s="176"/>
      <c r="B945" s="196"/>
      <c r="C945" s="161"/>
      <c r="D945" s="191"/>
    </row>
    <row r="946" spans="1:4" ht="13" x14ac:dyDescent="0.3">
      <c r="A946" s="176"/>
      <c r="B946" s="196"/>
      <c r="C946" s="161"/>
      <c r="D946" s="191"/>
    </row>
    <row r="947" spans="1:4" ht="13" x14ac:dyDescent="0.3">
      <c r="A947" s="176"/>
      <c r="B947" s="196"/>
      <c r="C947" s="161"/>
      <c r="D947" s="191"/>
    </row>
    <row r="948" spans="1:4" ht="13" x14ac:dyDescent="0.3">
      <c r="A948" s="176"/>
      <c r="B948" s="196"/>
      <c r="C948" s="161"/>
      <c r="D948" s="191"/>
    </row>
    <row r="949" spans="1:4" ht="13" x14ac:dyDescent="0.3">
      <c r="A949" s="176"/>
      <c r="B949" s="196"/>
      <c r="C949" s="161"/>
      <c r="D949" s="191"/>
    </row>
    <row r="950" spans="1:4" ht="13" x14ac:dyDescent="0.3">
      <c r="A950" s="176"/>
      <c r="B950" s="196"/>
      <c r="C950" s="161"/>
      <c r="D950" s="191"/>
    </row>
    <row r="951" spans="1:4" ht="13" x14ac:dyDescent="0.3">
      <c r="A951" s="176"/>
      <c r="B951" s="196"/>
      <c r="C951" s="161"/>
      <c r="D951" s="191"/>
    </row>
    <row r="952" spans="1:4" ht="13" x14ac:dyDescent="0.3">
      <c r="A952" s="176"/>
      <c r="B952" s="196"/>
      <c r="C952" s="161"/>
      <c r="D952" s="191"/>
    </row>
    <row r="953" spans="1:4" ht="13" x14ac:dyDescent="0.3">
      <c r="A953" s="176"/>
      <c r="B953" s="196"/>
      <c r="C953" s="161"/>
      <c r="D953" s="191"/>
    </row>
    <row r="954" spans="1:4" ht="13" x14ac:dyDescent="0.3">
      <c r="A954" s="176"/>
      <c r="B954" s="196"/>
      <c r="C954" s="161"/>
      <c r="D954" s="191"/>
    </row>
    <row r="955" spans="1:4" ht="13" x14ac:dyDescent="0.3">
      <c r="A955" s="176"/>
      <c r="B955" s="196"/>
      <c r="C955" s="161"/>
      <c r="D955" s="191"/>
    </row>
    <row r="956" spans="1:4" ht="13" x14ac:dyDescent="0.3">
      <c r="A956" s="176"/>
      <c r="B956" s="196"/>
      <c r="C956" s="161"/>
      <c r="D956" s="191"/>
    </row>
    <row r="957" spans="1:4" ht="13" x14ac:dyDescent="0.3">
      <c r="A957" s="176"/>
      <c r="B957" s="196"/>
      <c r="C957" s="161"/>
      <c r="D957" s="191"/>
    </row>
    <row r="958" spans="1:4" ht="13" x14ac:dyDescent="0.3">
      <c r="A958" s="176"/>
      <c r="B958" s="196"/>
      <c r="C958" s="161"/>
      <c r="D958" s="191"/>
    </row>
    <row r="959" spans="1:4" ht="13" x14ac:dyDescent="0.3">
      <c r="A959" s="176"/>
      <c r="B959" s="196"/>
      <c r="C959" s="161"/>
      <c r="D959" s="191"/>
    </row>
    <row r="960" spans="1:4" ht="13" x14ac:dyDescent="0.3">
      <c r="A960" s="176"/>
      <c r="B960" s="196"/>
      <c r="C960" s="161"/>
      <c r="D960" s="191"/>
    </row>
    <row r="961" spans="1:4" ht="13" x14ac:dyDescent="0.3">
      <c r="A961" s="176"/>
      <c r="B961" s="196"/>
      <c r="C961" s="161"/>
      <c r="D961" s="191"/>
    </row>
    <row r="962" spans="1:4" ht="13" x14ac:dyDescent="0.3">
      <c r="A962" s="176"/>
      <c r="B962" s="196"/>
      <c r="C962" s="161"/>
      <c r="D962" s="191"/>
    </row>
    <row r="963" spans="1:4" ht="13" x14ac:dyDescent="0.3">
      <c r="A963" s="176"/>
      <c r="B963" s="196"/>
      <c r="C963" s="161"/>
      <c r="D963" s="191"/>
    </row>
    <row r="964" spans="1:4" ht="13" x14ac:dyDescent="0.3">
      <c r="A964" s="176"/>
      <c r="B964" s="196"/>
      <c r="C964" s="161"/>
      <c r="D964" s="191"/>
    </row>
    <row r="965" spans="1:4" ht="13" x14ac:dyDescent="0.3">
      <c r="A965" s="176"/>
      <c r="B965" s="196"/>
      <c r="C965" s="161"/>
      <c r="D965" s="191"/>
    </row>
    <row r="966" spans="1:4" ht="13" x14ac:dyDescent="0.3">
      <c r="A966" s="176"/>
      <c r="B966" s="196"/>
      <c r="C966" s="161"/>
      <c r="D966" s="191"/>
    </row>
    <row r="967" spans="1:4" ht="13" x14ac:dyDescent="0.3">
      <c r="A967" s="176"/>
      <c r="B967" s="196"/>
      <c r="C967" s="161"/>
      <c r="D967" s="191"/>
    </row>
    <row r="968" spans="1:4" ht="13" x14ac:dyDescent="0.3">
      <c r="A968" s="176"/>
      <c r="B968" s="196"/>
      <c r="C968" s="161"/>
      <c r="D968" s="191"/>
    </row>
    <row r="969" spans="1:4" ht="13" x14ac:dyDescent="0.3">
      <c r="A969" s="176"/>
      <c r="B969" s="196"/>
      <c r="C969" s="161"/>
      <c r="D969" s="191"/>
    </row>
    <row r="970" spans="1:4" ht="13" x14ac:dyDescent="0.3">
      <c r="A970" s="176"/>
      <c r="B970" s="196"/>
      <c r="C970" s="161"/>
      <c r="D970" s="191"/>
    </row>
    <row r="971" spans="1:4" ht="13" x14ac:dyDescent="0.3">
      <c r="A971" s="176"/>
      <c r="B971" s="196"/>
      <c r="C971" s="161"/>
      <c r="D971" s="191"/>
    </row>
    <row r="972" spans="1:4" ht="13" x14ac:dyDescent="0.3">
      <c r="A972" s="176"/>
      <c r="B972" s="196"/>
      <c r="C972" s="161"/>
      <c r="D972" s="191"/>
    </row>
    <row r="973" spans="1:4" ht="13" x14ac:dyDescent="0.3">
      <c r="A973" s="176"/>
      <c r="B973" s="196"/>
      <c r="C973" s="161"/>
      <c r="D973" s="191"/>
    </row>
    <row r="974" spans="1:4" ht="13" x14ac:dyDescent="0.3">
      <c r="A974" s="176"/>
      <c r="B974" s="196"/>
      <c r="C974" s="161"/>
      <c r="D974" s="191"/>
    </row>
    <row r="975" spans="1:4" ht="13" x14ac:dyDescent="0.3">
      <c r="A975" s="176"/>
      <c r="B975" s="196"/>
      <c r="C975" s="161"/>
      <c r="D975" s="191"/>
    </row>
    <row r="976" spans="1:4" ht="13" x14ac:dyDescent="0.3">
      <c r="A976" s="176"/>
      <c r="B976" s="196"/>
      <c r="C976" s="161"/>
      <c r="D976" s="191"/>
    </row>
    <row r="977" spans="1:4" ht="13" x14ac:dyDescent="0.3">
      <c r="A977" s="176"/>
      <c r="B977" s="196"/>
      <c r="C977" s="161"/>
      <c r="D977" s="191"/>
    </row>
    <row r="978" spans="1:4" ht="13" x14ac:dyDescent="0.3">
      <c r="A978" s="176"/>
      <c r="B978" s="196"/>
      <c r="C978" s="161"/>
      <c r="D978" s="191"/>
    </row>
    <row r="979" spans="1:4" ht="13" x14ac:dyDescent="0.3">
      <c r="A979" s="176"/>
      <c r="B979" s="196"/>
      <c r="C979" s="161"/>
      <c r="D979" s="191"/>
    </row>
    <row r="980" spans="1:4" ht="13" x14ac:dyDescent="0.3">
      <c r="A980" s="176"/>
      <c r="B980" s="196"/>
      <c r="C980" s="161"/>
      <c r="D980" s="191"/>
    </row>
    <row r="981" spans="1:4" ht="13" x14ac:dyDescent="0.3">
      <c r="A981" s="176"/>
      <c r="B981" s="196"/>
      <c r="C981" s="161"/>
      <c r="D981" s="191"/>
    </row>
    <row r="982" spans="1:4" ht="13" x14ac:dyDescent="0.3">
      <c r="A982" s="176"/>
      <c r="B982" s="196"/>
      <c r="C982" s="161"/>
      <c r="D982" s="191"/>
    </row>
    <row r="983" spans="1:4" ht="13" x14ac:dyDescent="0.3">
      <c r="A983" s="176"/>
      <c r="B983" s="196"/>
      <c r="C983" s="161"/>
      <c r="D983" s="191"/>
    </row>
    <row r="984" spans="1:4" ht="13" x14ac:dyDescent="0.3">
      <c r="A984" s="176"/>
      <c r="B984" s="196"/>
      <c r="C984" s="161"/>
      <c r="D984" s="191"/>
    </row>
    <row r="985" spans="1:4" ht="13" x14ac:dyDescent="0.3">
      <c r="A985" s="176"/>
      <c r="B985" s="196"/>
      <c r="C985" s="161"/>
      <c r="D985" s="191"/>
    </row>
    <row r="986" spans="1:4" ht="13" x14ac:dyDescent="0.3">
      <c r="A986" s="176"/>
      <c r="B986" s="196"/>
      <c r="C986" s="161"/>
      <c r="D986" s="191"/>
    </row>
    <row r="987" spans="1:4" ht="13" x14ac:dyDescent="0.3">
      <c r="A987" s="176"/>
      <c r="B987" s="196"/>
      <c r="C987" s="161"/>
      <c r="D987" s="191"/>
    </row>
    <row r="988" spans="1:4" ht="13" x14ac:dyDescent="0.3">
      <c r="A988" s="176"/>
      <c r="B988" s="196"/>
      <c r="C988" s="161"/>
      <c r="D988" s="191"/>
    </row>
    <row r="989" spans="1:4" ht="13" x14ac:dyDescent="0.3">
      <c r="A989" s="176"/>
      <c r="B989" s="196"/>
      <c r="C989" s="161"/>
      <c r="D989" s="191"/>
    </row>
    <row r="990" spans="1:4" ht="13" x14ac:dyDescent="0.3">
      <c r="A990" s="176"/>
      <c r="B990" s="196"/>
      <c r="C990" s="161"/>
      <c r="D990" s="191"/>
    </row>
    <row r="991" spans="1:4" ht="13" x14ac:dyDescent="0.3">
      <c r="A991" s="176"/>
      <c r="B991" s="196"/>
      <c r="C991" s="161"/>
      <c r="D991" s="191"/>
    </row>
    <row r="992" spans="1:4" ht="13" x14ac:dyDescent="0.3">
      <c r="A992" s="176"/>
      <c r="B992" s="196"/>
      <c r="C992" s="161"/>
      <c r="D992" s="191"/>
    </row>
    <row r="993" spans="1:4" ht="13" x14ac:dyDescent="0.3">
      <c r="A993" s="176"/>
      <c r="B993" s="196"/>
      <c r="C993" s="161"/>
      <c r="D993" s="191"/>
    </row>
    <row r="994" spans="1:4" ht="13" x14ac:dyDescent="0.3">
      <c r="A994" s="176"/>
      <c r="B994" s="196"/>
      <c r="C994" s="161"/>
      <c r="D994" s="191"/>
    </row>
    <row r="995" spans="1:4" ht="13" x14ac:dyDescent="0.3">
      <c r="A995" s="176"/>
      <c r="B995" s="196"/>
      <c r="C995" s="161"/>
      <c r="D995" s="191"/>
    </row>
    <row r="996" spans="1:4" ht="13" x14ac:dyDescent="0.3">
      <c r="A996" s="176"/>
      <c r="B996" s="196"/>
      <c r="C996" s="161"/>
      <c r="D996" s="191"/>
    </row>
    <row r="997" spans="1:4" ht="13" x14ac:dyDescent="0.3">
      <c r="A997" s="176"/>
      <c r="B997" s="196"/>
      <c r="C997" s="161"/>
      <c r="D997" s="191"/>
    </row>
    <row r="998" spans="1:4" ht="13" x14ac:dyDescent="0.3">
      <c r="A998" s="176"/>
      <c r="B998" s="196"/>
      <c r="C998" s="161"/>
      <c r="D998" s="191"/>
    </row>
    <row r="999" spans="1:4" ht="13" x14ac:dyDescent="0.3">
      <c r="A999" s="176"/>
      <c r="B999" s="196"/>
      <c r="C999" s="161"/>
      <c r="D999" s="191"/>
    </row>
    <row r="1000" spans="1:4" ht="13" x14ac:dyDescent="0.3">
      <c r="A1000" s="176"/>
      <c r="B1000" s="196"/>
      <c r="C1000" s="161"/>
      <c r="D1000" s="191"/>
    </row>
    <row r="1001" spans="1:4" ht="13" x14ac:dyDescent="0.3">
      <c r="A1001" s="176"/>
      <c r="B1001" s="196"/>
      <c r="C1001" s="161"/>
      <c r="D1001" s="191"/>
    </row>
    <row r="1002" spans="1:4" ht="13" x14ac:dyDescent="0.3">
      <c r="A1002" s="176"/>
      <c r="B1002" s="196"/>
      <c r="C1002" s="161"/>
      <c r="D1002" s="191"/>
    </row>
    <row r="1003" spans="1:4" ht="13" x14ac:dyDescent="0.3">
      <c r="A1003" s="176"/>
      <c r="B1003" s="196"/>
      <c r="C1003" s="161"/>
      <c r="D1003" s="191"/>
    </row>
    <row r="1004" spans="1:4" ht="13" x14ac:dyDescent="0.3">
      <c r="A1004" s="176"/>
      <c r="B1004" s="196"/>
      <c r="C1004" s="161"/>
      <c r="D1004" s="191"/>
    </row>
    <row r="1005" spans="1:4" ht="13" x14ac:dyDescent="0.3">
      <c r="A1005" s="176"/>
      <c r="B1005" s="196"/>
      <c r="C1005" s="161"/>
      <c r="D1005" s="191"/>
    </row>
    <row r="1006" spans="1:4" ht="13" x14ac:dyDescent="0.3">
      <c r="A1006" s="176"/>
      <c r="B1006" s="196"/>
      <c r="C1006" s="161"/>
      <c r="D1006" s="191"/>
    </row>
    <row r="1007" spans="1:4" ht="13" x14ac:dyDescent="0.3">
      <c r="A1007" s="176"/>
      <c r="B1007" s="196"/>
      <c r="C1007" s="161"/>
      <c r="D1007" s="191"/>
    </row>
    <row r="1008" spans="1:4" ht="13" x14ac:dyDescent="0.3">
      <c r="A1008" s="176"/>
      <c r="B1008" s="196"/>
      <c r="C1008" s="161"/>
      <c r="D1008" s="191"/>
    </row>
    <row r="1009" spans="1:4" ht="13" x14ac:dyDescent="0.3">
      <c r="A1009" s="176"/>
      <c r="B1009" s="196"/>
      <c r="C1009" s="161"/>
      <c r="D1009" s="191"/>
    </row>
    <row r="1010" spans="1:4" ht="13" x14ac:dyDescent="0.3">
      <c r="A1010" s="176"/>
      <c r="B1010" s="196"/>
      <c r="C1010" s="161"/>
      <c r="D1010" s="191"/>
    </row>
    <row r="1011" spans="1:4" ht="13" x14ac:dyDescent="0.3">
      <c r="A1011" s="176"/>
      <c r="B1011" s="196"/>
      <c r="C1011" s="161"/>
      <c r="D1011" s="191"/>
    </row>
    <row r="1012" spans="1:4" ht="13" x14ac:dyDescent="0.3">
      <c r="A1012" s="176"/>
      <c r="B1012" s="196"/>
      <c r="C1012" s="161"/>
      <c r="D1012" s="191"/>
    </row>
    <row r="1013" spans="1:4" ht="13" x14ac:dyDescent="0.3">
      <c r="A1013" s="176"/>
      <c r="B1013" s="196"/>
      <c r="C1013" s="161"/>
      <c r="D1013" s="191"/>
    </row>
    <row r="1014" spans="1:4" ht="13" x14ac:dyDescent="0.3">
      <c r="A1014" s="176"/>
      <c r="B1014" s="196"/>
      <c r="C1014" s="161"/>
      <c r="D1014" s="191"/>
    </row>
    <row r="1015" spans="1:4" ht="13" x14ac:dyDescent="0.3">
      <c r="A1015" s="176"/>
      <c r="B1015" s="196"/>
      <c r="C1015" s="161"/>
      <c r="D1015" s="191"/>
    </row>
    <row r="1016" spans="1:4" ht="13" x14ac:dyDescent="0.3">
      <c r="A1016" s="176"/>
      <c r="B1016" s="196"/>
      <c r="C1016" s="161"/>
      <c r="D1016" s="191"/>
    </row>
    <row r="1017" spans="1:4" ht="13" x14ac:dyDescent="0.3">
      <c r="A1017" s="176"/>
      <c r="B1017" s="196"/>
      <c r="C1017" s="161"/>
      <c r="D1017" s="191"/>
    </row>
    <row r="1018" spans="1:4" ht="13" x14ac:dyDescent="0.3">
      <c r="A1018" s="176"/>
      <c r="B1018" s="196"/>
      <c r="C1018" s="161"/>
      <c r="D1018" s="191"/>
    </row>
    <row r="1019" spans="1:4" ht="13" x14ac:dyDescent="0.3">
      <c r="A1019" s="176"/>
      <c r="B1019" s="196"/>
      <c r="C1019" s="161"/>
      <c r="D1019" s="191"/>
    </row>
    <row r="1020" spans="1:4" ht="13" x14ac:dyDescent="0.3">
      <c r="A1020" s="176"/>
      <c r="B1020" s="196"/>
      <c r="C1020" s="161"/>
      <c r="D1020" s="191"/>
    </row>
    <row r="1021" spans="1:4" ht="13" x14ac:dyDescent="0.3">
      <c r="A1021" s="176"/>
      <c r="B1021" s="196"/>
      <c r="C1021" s="161"/>
      <c r="D1021" s="191"/>
    </row>
    <row r="1022" spans="1:4" ht="13" x14ac:dyDescent="0.3">
      <c r="A1022" s="176"/>
      <c r="B1022" s="196"/>
      <c r="C1022" s="161"/>
      <c r="D1022" s="191"/>
    </row>
    <row r="1023" spans="1:4" ht="13" x14ac:dyDescent="0.3">
      <c r="A1023" s="176"/>
      <c r="B1023" s="196"/>
      <c r="C1023" s="161"/>
      <c r="D1023" s="191"/>
    </row>
    <row r="1024" spans="1:4" ht="13" x14ac:dyDescent="0.3">
      <c r="A1024" s="176"/>
      <c r="B1024" s="196"/>
      <c r="C1024" s="161"/>
      <c r="D1024" s="191"/>
    </row>
    <row r="1025" spans="1:4" ht="13" x14ac:dyDescent="0.3">
      <c r="A1025" s="176"/>
      <c r="B1025" s="196"/>
      <c r="C1025" s="161"/>
      <c r="D1025" s="191"/>
    </row>
    <row r="1026" spans="1:4" ht="13" x14ac:dyDescent="0.3">
      <c r="A1026" s="176"/>
      <c r="B1026" s="196"/>
      <c r="C1026" s="161"/>
      <c r="D1026" s="191"/>
    </row>
    <row r="1027" spans="1:4" ht="13" x14ac:dyDescent="0.3">
      <c r="A1027" s="176"/>
      <c r="B1027" s="196"/>
      <c r="C1027" s="161"/>
      <c r="D1027" s="191"/>
    </row>
    <row r="1028" spans="1:4" ht="13" x14ac:dyDescent="0.3">
      <c r="A1028" s="176"/>
      <c r="B1028" s="196"/>
      <c r="C1028" s="161"/>
      <c r="D1028" s="191"/>
    </row>
    <row r="1029" spans="1:4" ht="13" x14ac:dyDescent="0.3">
      <c r="A1029" s="176"/>
      <c r="B1029" s="196"/>
      <c r="C1029" s="161"/>
      <c r="D1029" s="191"/>
    </row>
    <row r="1030" spans="1:4" ht="13" x14ac:dyDescent="0.3">
      <c r="A1030" s="176"/>
      <c r="B1030" s="196"/>
      <c r="C1030" s="161"/>
      <c r="D1030" s="191"/>
    </row>
    <row r="1031" spans="1:4" ht="13" x14ac:dyDescent="0.3">
      <c r="A1031" s="176"/>
      <c r="B1031" s="196"/>
      <c r="C1031" s="161"/>
      <c r="D1031" s="191"/>
    </row>
    <row r="1032" spans="1:4" ht="13" x14ac:dyDescent="0.3">
      <c r="A1032" s="176"/>
      <c r="B1032" s="196"/>
      <c r="C1032" s="161"/>
      <c r="D1032" s="191"/>
    </row>
    <row r="1033" spans="1:4" ht="13" x14ac:dyDescent="0.3">
      <c r="A1033" s="176"/>
      <c r="B1033" s="196"/>
      <c r="C1033" s="161"/>
      <c r="D1033" s="191"/>
    </row>
    <row r="1034" spans="1:4" ht="13" x14ac:dyDescent="0.3">
      <c r="A1034" s="176"/>
      <c r="B1034" s="196"/>
      <c r="C1034" s="161"/>
      <c r="D1034" s="191"/>
    </row>
    <row r="1035" spans="1:4" ht="13" x14ac:dyDescent="0.3">
      <c r="A1035" s="176"/>
      <c r="B1035" s="196"/>
      <c r="C1035" s="161"/>
      <c r="D1035" s="191"/>
    </row>
    <row r="1036" spans="1:4" ht="13" x14ac:dyDescent="0.3">
      <c r="A1036" s="176"/>
      <c r="B1036" s="196"/>
      <c r="C1036" s="161"/>
      <c r="D1036" s="191"/>
    </row>
    <row r="1037" spans="1:4" ht="13" x14ac:dyDescent="0.3">
      <c r="A1037" s="176"/>
      <c r="B1037" s="196"/>
      <c r="C1037" s="161"/>
      <c r="D1037" s="191"/>
    </row>
    <row r="1038" spans="1:4" ht="13" x14ac:dyDescent="0.3">
      <c r="A1038" s="176"/>
      <c r="B1038" s="196"/>
      <c r="C1038" s="161"/>
      <c r="D1038" s="191"/>
    </row>
    <row r="1039" spans="1:4" ht="13" x14ac:dyDescent="0.3">
      <c r="A1039" s="176"/>
      <c r="B1039" s="196"/>
      <c r="C1039" s="161"/>
      <c r="D1039" s="191"/>
    </row>
    <row r="1040" spans="1:4" ht="13" x14ac:dyDescent="0.3">
      <c r="A1040" s="176"/>
      <c r="B1040" s="196"/>
      <c r="C1040" s="161"/>
      <c r="D1040" s="191"/>
    </row>
    <row r="1041" spans="1:4" ht="13" x14ac:dyDescent="0.3">
      <c r="A1041" s="176"/>
      <c r="B1041" s="196"/>
      <c r="C1041" s="161"/>
      <c r="D1041" s="191"/>
    </row>
    <row r="1042" spans="1:4" ht="13" x14ac:dyDescent="0.3">
      <c r="A1042" s="176"/>
      <c r="B1042" s="196"/>
      <c r="C1042" s="161"/>
      <c r="D1042" s="191"/>
    </row>
    <row r="1043" spans="1:4" ht="13" x14ac:dyDescent="0.3">
      <c r="A1043" s="176"/>
      <c r="B1043" s="196"/>
      <c r="C1043" s="161"/>
      <c r="D1043" s="191"/>
    </row>
    <row r="1044" spans="1:4" ht="13" x14ac:dyDescent="0.3">
      <c r="A1044" s="176"/>
      <c r="B1044" s="196"/>
      <c r="C1044" s="161"/>
      <c r="D1044" s="191"/>
    </row>
    <row r="1045" spans="1:4" ht="13" x14ac:dyDescent="0.3">
      <c r="A1045" s="176"/>
      <c r="B1045" s="196"/>
      <c r="C1045" s="161"/>
      <c r="D1045" s="191"/>
    </row>
    <row r="1046" spans="1:4" ht="13" x14ac:dyDescent="0.3">
      <c r="A1046" s="176"/>
      <c r="B1046" s="196"/>
      <c r="C1046" s="161"/>
      <c r="D1046" s="191"/>
    </row>
    <row r="1047" spans="1:4" ht="13" x14ac:dyDescent="0.3">
      <c r="A1047" s="176"/>
      <c r="B1047" s="196"/>
      <c r="C1047" s="161"/>
      <c r="D1047" s="191"/>
    </row>
    <row r="1048" spans="1:4" ht="13" x14ac:dyDescent="0.3">
      <c r="A1048" s="176"/>
      <c r="B1048" s="196"/>
      <c r="C1048" s="161"/>
      <c r="D1048" s="191"/>
    </row>
    <row r="1049" spans="1:4" ht="13" x14ac:dyDescent="0.3">
      <c r="A1049" s="176"/>
      <c r="B1049" s="196"/>
      <c r="C1049" s="161"/>
      <c r="D1049" s="191"/>
    </row>
    <row r="1050" spans="1:4" ht="13" x14ac:dyDescent="0.3">
      <c r="A1050" s="176"/>
      <c r="B1050" s="196"/>
      <c r="C1050" s="161"/>
      <c r="D1050" s="191"/>
    </row>
    <row r="1051" spans="1:4" ht="13" x14ac:dyDescent="0.3">
      <c r="A1051" s="176"/>
      <c r="B1051" s="196"/>
      <c r="C1051" s="161"/>
      <c r="D1051" s="191"/>
    </row>
    <row r="1052" spans="1:4" ht="13" x14ac:dyDescent="0.3">
      <c r="A1052" s="176"/>
      <c r="B1052" s="196"/>
      <c r="C1052" s="161"/>
      <c r="D1052" s="191"/>
    </row>
    <row r="1053" spans="1:4" ht="13" x14ac:dyDescent="0.3">
      <c r="A1053" s="176"/>
      <c r="B1053" s="196"/>
      <c r="C1053" s="161"/>
      <c r="D1053" s="191"/>
    </row>
    <row r="1054" spans="1:4" ht="13" x14ac:dyDescent="0.3">
      <c r="A1054" s="176"/>
      <c r="B1054" s="196"/>
      <c r="C1054" s="161"/>
      <c r="D1054" s="191"/>
    </row>
    <row r="1055" spans="1:4" ht="13" x14ac:dyDescent="0.3">
      <c r="A1055" s="176"/>
      <c r="B1055" s="196"/>
      <c r="C1055" s="161"/>
      <c r="D1055" s="191"/>
    </row>
    <row r="1056" spans="1:4" ht="13" x14ac:dyDescent="0.3">
      <c r="A1056" s="176"/>
      <c r="B1056" s="196"/>
      <c r="C1056" s="161"/>
      <c r="D1056" s="191"/>
    </row>
    <row r="1057" spans="1:4" ht="13" x14ac:dyDescent="0.3">
      <c r="A1057" s="176"/>
      <c r="B1057" s="196"/>
      <c r="C1057" s="161"/>
      <c r="D1057" s="191"/>
    </row>
    <row r="1058" spans="1:4" ht="13" x14ac:dyDescent="0.3">
      <c r="A1058" s="176"/>
      <c r="B1058" s="196"/>
      <c r="C1058" s="161"/>
      <c r="D1058" s="191"/>
    </row>
    <row r="1059" spans="1:4" ht="13" x14ac:dyDescent="0.3">
      <c r="A1059" s="176"/>
      <c r="B1059" s="196"/>
      <c r="C1059" s="161"/>
      <c r="D1059" s="191"/>
    </row>
    <row r="1060" spans="1:4" ht="13" x14ac:dyDescent="0.3">
      <c r="A1060" s="176"/>
      <c r="B1060" s="196"/>
      <c r="C1060" s="161"/>
      <c r="D1060" s="191"/>
    </row>
    <row r="1061" spans="1:4" ht="13" x14ac:dyDescent="0.3">
      <c r="A1061" s="176"/>
      <c r="B1061" s="196"/>
      <c r="C1061" s="161"/>
      <c r="D1061" s="191"/>
    </row>
    <row r="1062" spans="1:4" ht="13" x14ac:dyDescent="0.3">
      <c r="A1062" s="176"/>
      <c r="B1062" s="196"/>
      <c r="C1062" s="161"/>
      <c r="D1062" s="191"/>
    </row>
    <row r="1063" spans="1:4" ht="13" x14ac:dyDescent="0.3">
      <c r="A1063" s="176"/>
      <c r="B1063" s="196"/>
      <c r="C1063" s="161"/>
      <c r="D1063" s="191"/>
    </row>
    <row r="1064" spans="1:4" ht="13" x14ac:dyDescent="0.3">
      <c r="A1064" s="176"/>
      <c r="B1064" s="196"/>
      <c r="C1064" s="161"/>
      <c r="D1064" s="191"/>
    </row>
    <row r="1065" spans="1:4" ht="13" x14ac:dyDescent="0.3">
      <c r="A1065" s="176"/>
      <c r="B1065" s="196"/>
      <c r="C1065" s="161"/>
      <c r="D1065" s="191"/>
    </row>
    <row r="1066" spans="1:4" ht="13" x14ac:dyDescent="0.3">
      <c r="A1066" s="176"/>
      <c r="B1066" s="196"/>
      <c r="C1066" s="161"/>
      <c r="D1066" s="191"/>
    </row>
    <row r="1067" spans="1:4" ht="13" x14ac:dyDescent="0.3">
      <c r="A1067" s="176"/>
      <c r="B1067" s="196"/>
      <c r="C1067" s="161"/>
      <c r="D1067" s="191"/>
    </row>
    <row r="1068" spans="1:4" ht="13" x14ac:dyDescent="0.3">
      <c r="A1068" s="176"/>
      <c r="B1068" s="196"/>
      <c r="C1068" s="161"/>
      <c r="D1068" s="191"/>
    </row>
    <row r="1069" spans="1:4" ht="13" x14ac:dyDescent="0.3">
      <c r="A1069" s="176"/>
      <c r="B1069" s="196"/>
      <c r="C1069" s="161"/>
      <c r="D1069" s="191"/>
    </row>
    <row r="1070" spans="1:4" ht="13" x14ac:dyDescent="0.3">
      <c r="A1070" s="176"/>
      <c r="B1070" s="196"/>
      <c r="C1070" s="161"/>
      <c r="D1070" s="191"/>
    </row>
    <row r="1071" spans="1:4" ht="13" x14ac:dyDescent="0.3">
      <c r="A1071" s="176"/>
      <c r="B1071" s="196"/>
      <c r="C1071" s="161"/>
      <c r="D1071" s="191"/>
    </row>
    <row r="1072" spans="1:4" ht="13" x14ac:dyDescent="0.3">
      <c r="A1072" s="176"/>
      <c r="B1072" s="196"/>
      <c r="C1072" s="161"/>
      <c r="D1072" s="191"/>
    </row>
    <row r="1073" spans="1:4" ht="13" x14ac:dyDescent="0.3">
      <c r="A1073" s="176"/>
      <c r="B1073" s="196"/>
      <c r="C1073" s="161"/>
      <c r="D1073" s="191"/>
    </row>
    <row r="1074" spans="1:4" ht="13" x14ac:dyDescent="0.3">
      <c r="B1074" s="196"/>
      <c r="C1074" s="161"/>
      <c r="D1074" s="191"/>
    </row>
    <row r="1075" spans="1:4" ht="13" x14ac:dyDescent="0.3">
      <c r="B1075" s="196"/>
      <c r="C1075" s="161"/>
      <c r="D1075" s="191"/>
    </row>
    <row r="1076" spans="1:4" ht="13" x14ac:dyDescent="0.3">
      <c r="B1076" s="196"/>
      <c r="C1076" s="161"/>
      <c r="D1076" s="191"/>
    </row>
    <row r="1077" spans="1:4" ht="13" x14ac:dyDescent="0.3">
      <c r="B1077" s="196"/>
      <c r="C1077" s="161"/>
      <c r="D1077" s="191"/>
    </row>
    <row r="1078" spans="1:4" ht="13" x14ac:dyDescent="0.3">
      <c r="B1078" s="196"/>
      <c r="C1078" s="161"/>
      <c r="D1078" s="191"/>
    </row>
    <row r="1079" spans="1:4" ht="13" x14ac:dyDescent="0.3">
      <c r="B1079" s="196"/>
      <c r="C1079" s="161"/>
      <c r="D1079" s="191"/>
    </row>
    <row r="1080" spans="1:4" ht="13" x14ac:dyDescent="0.3">
      <c r="B1080" s="196"/>
      <c r="C1080" s="161"/>
      <c r="D1080" s="191"/>
    </row>
    <row r="1081" spans="1:4" ht="13" x14ac:dyDescent="0.3">
      <c r="B1081" s="196"/>
      <c r="C1081" s="161"/>
      <c r="D1081" s="191"/>
    </row>
    <row r="1082" spans="1:4" ht="13" x14ac:dyDescent="0.3">
      <c r="B1082" s="196"/>
      <c r="C1082" s="161"/>
      <c r="D1082" s="191"/>
    </row>
    <row r="1083" spans="1:4" ht="13" x14ac:dyDescent="0.3">
      <c r="B1083" s="196"/>
      <c r="C1083" s="161"/>
      <c r="D1083" s="191"/>
    </row>
    <row r="1084" spans="1:4" ht="13" x14ac:dyDescent="0.3">
      <c r="B1084" s="196"/>
      <c r="C1084" s="161"/>
      <c r="D1084" s="191"/>
    </row>
    <row r="1085" spans="1:4" ht="13" x14ac:dyDescent="0.3">
      <c r="B1085" s="196"/>
      <c r="C1085" s="161"/>
      <c r="D1085" s="191"/>
    </row>
    <row r="1086" spans="1:4" ht="13" x14ac:dyDescent="0.3">
      <c r="B1086" s="196"/>
      <c r="C1086" s="161"/>
      <c r="D1086" s="191"/>
    </row>
    <row r="1087" spans="1:4" ht="13" x14ac:dyDescent="0.3">
      <c r="B1087" s="196"/>
      <c r="C1087" s="161"/>
      <c r="D1087" s="191"/>
    </row>
    <row r="1088" spans="1:4" ht="13" x14ac:dyDescent="0.3">
      <c r="B1088" s="196"/>
      <c r="C1088" s="161"/>
      <c r="D1088" s="191"/>
    </row>
    <row r="1089" spans="2:4" ht="13" x14ac:dyDescent="0.3">
      <c r="B1089" s="196"/>
      <c r="C1089" s="161"/>
      <c r="D1089" s="191"/>
    </row>
    <row r="1090" spans="2:4" ht="13" x14ac:dyDescent="0.3">
      <c r="B1090" s="196"/>
      <c r="C1090" s="161"/>
      <c r="D1090" s="191"/>
    </row>
    <row r="1091" spans="2:4" ht="13" x14ac:dyDescent="0.3">
      <c r="B1091" s="196"/>
      <c r="C1091" s="161"/>
      <c r="D1091" s="191"/>
    </row>
    <row r="1092" spans="2:4" ht="13" x14ac:dyDescent="0.3">
      <c r="B1092" s="196"/>
      <c r="C1092" s="161"/>
      <c r="D1092" s="191"/>
    </row>
    <row r="1093" spans="2:4" ht="13" x14ac:dyDescent="0.3">
      <c r="B1093" s="196"/>
      <c r="C1093" s="161"/>
      <c r="D1093" s="191"/>
    </row>
    <row r="1094" spans="2:4" ht="13" x14ac:dyDescent="0.3">
      <c r="B1094" s="196"/>
      <c r="C1094" s="161"/>
      <c r="D1094" s="191"/>
    </row>
    <row r="1095" spans="2:4" ht="13" x14ac:dyDescent="0.3">
      <c r="B1095" s="196"/>
      <c r="C1095" s="161"/>
      <c r="D1095" s="191"/>
    </row>
    <row r="1096" spans="2:4" ht="13" x14ac:dyDescent="0.3">
      <c r="B1096" s="196"/>
      <c r="C1096" s="161"/>
      <c r="D1096" s="191"/>
    </row>
    <row r="1097" spans="2:4" ht="13" x14ac:dyDescent="0.3">
      <c r="B1097" s="196"/>
      <c r="C1097" s="161"/>
      <c r="D1097" s="191"/>
    </row>
    <row r="1098" spans="2:4" ht="13" x14ac:dyDescent="0.3">
      <c r="B1098" s="196"/>
      <c r="C1098" s="161"/>
      <c r="D1098" s="191"/>
    </row>
    <row r="1099" spans="2:4" ht="13" x14ac:dyDescent="0.3">
      <c r="B1099" s="196"/>
      <c r="C1099" s="161"/>
      <c r="D1099" s="191"/>
    </row>
    <row r="1100" spans="2:4" ht="13" x14ac:dyDescent="0.3">
      <c r="B1100" s="196"/>
      <c r="C1100" s="161"/>
      <c r="D1100" s="191"/>
    </row>
    <row r="1101" spans="2:4" ht="13" x14ac:dyDescent="0.3">
      <c r="B1101" s="196"/>
      <c r="C1101" s="161"/>
      <c r="D1101" s="191"/>
    </row>
    <row r="1102" spans="2:4" ht="13" x14ac:dyDescent="0.3">
      <c r="B1102" s="196"/>
      <c r="C1102" s="161"/>
      <c r="D1102" s="191"/>
    </row>
    <row r="1103" spans="2:4" ht="13" x14ac:dyDescent="0.3">
      <c r="B1103" s="196"/>
      <c r="C1103" s="161"/>
      <c r="D1103" s="191"/>
    </row>
    <row r="1104" spans="2:4" ht="13" x14ac:dyDescent="0.3">
      <c r="B1104" s="196"/>
      <c r="C1104" s="161"/>
      <c r="D1104" s="191"/>
    </row>
    <row r="1105" spans="2:4" ht="13" x14ac:dyDescent="0.3">
      <c r="B1105" s="196"/>
      <c r="C1105" s="161"/>
      <c r="D1105" s="191"/>
    </row>
    <row r="1106" spans="2:4" ht="13" x14ac:dyDescent="0.3">
      <c r="B1106" s="196"/>
      <c r="C1106" s="161"/>
      <c r="D1106" s="191"/>
    </row>
    <row r="1107" spans="2:4" ht="13" x14ac:dyDescent="0.3">
      <c r="B1107" s="196"/>
      <c r="C1107" s="161"/>
      <c r="D1107" s="191"/>
    </row>
    <row r="1108" spans="2:4" ht="13" x14ac:dyDescent="0.3">
      <c r="B1108" s="196"/>
      <c r="C1108" s="161"/>
      <c r="D1108" s="191"/>
    </row>
    <row r="1109" spans="2:4" ht="13" x14ac:dyDescent="0.3">
      <c r="B1109" s="196"/>
      <c r="C1109" s="161"/>
      <c r="D1109" s="191"/>
    </row>
    <row r="1110" spans="2:4" ht="13" x14ac:dyDescent="0.3">
      <c r="B1110" s="196"/>
      <c r="C1110" s="161"/>
      <c r="D1110" s="191"/>
    </row>
    <row r="1111" spans="2:4" ht="13" x14ac:dyDescent="0.3">
      <c r="B1111" s="196"/>
      <c r="C1111" s="161"/>
      <c r="D1111" s="191"/>
    </row>
    <row r="1112" spans="2:4" ht="13" x14ac:dyDescent="0.3">
      <c r="B1112" s="196"/>
      <c r="C1112" s="161"/>
      <c r="D1112" s="191"/>
    </row>
    <row r="1113" spans="2:4" ht="13" x14ac:dyDescent="0.3">
      <c r="B1113" s="196"/>
      <c r="C1113" s="161"/>
      <c r="D1113" s="191"/>
    </row>
    <row r="1114" spans="2:4" ht="13" x14ac:dyDescent="0.3">
      <c r="B1114" s="196"/>
      <c r="C1114" s="161"/>
      <c r="D1114" s="191"/>
    </row>
    <row r="1115" spans="2:4" ht="13" x14ac:dyDescent="0.3">
      <c r="B1115" s="196"/>
      <c r="C1115" s="161"/>
      <c r="D1115" s="191"/>
    </row>
    <row r="1116" spans="2:4" ht="13" x14ac:dyDescent="0.3">
      <c r="B1116" s="196"/>
      <c r="C1116" s="161"/>
      <c r="D1116" s="191"/>
    </row>
    <row r="1117" spans="2:4" ht="13" x14ac:dyDescent="0.3">
      <c r="B1117" s="196"/>
      <c r="C1117" s="161"/>
      <c r="D1117" s="191"/>
    </row>
    <row r="1118" spans="2:4" ht="13" x14ac:dyDescent="0.3">
      <c r="B1118" s="196"/>
      <c r="C1118" s="161"/>
      <c r="D1118" s="191"/>
    </row>
    <row r="1119" spans="2:4" ht="13" x14ac:dyDescent="0.3">
      <c r="B1119" s="196"/>
      <c r="C1119" s="161"/>
      <c r="D1119" s="191"/>
    </row>
    <row r="1120" spans="2:4" ht="13" x14ac:dyDescent="0.3">
      <c r="B1120" s="196"/>
      <c r="C1120" s="161"/>
      <c r="D1120" s="191"/>
    </row>
    <row r="1121" spans="2:4" ht="13" x14ac:dyDescent="0.3">
      <c r="B1121" s="196"/>
      <c r="C1121" s="161"/>
      <c r="D1121" s="191"/>
    </row>
    <row r="1122" spans="2:4" ht="13" x14ac:dyDescent="0.3">
      <c r="B1122" s="196"/>
      <c r="C1122" s="161"/>
      <c r="D1122" s="191"/>
    </row>
    <row r="1123" spans="2:4" ht="13" x14ac:dyDescent="0.3">
      <c r="B1123" s="196"/>
      <c r="C1123" s="161"/>
      <c r="D1123" s="191"/>
    </row>
    <row r="1124" spans="2:4" ht="13" x14ac:dyDescent="0.3">
      <c r="B1124" s="196"/>
      <c r="C1124" s="161"/>
      <c r="D1124" s="191"/>
    </row>
    <row r="1125" spans="2:4" ht="13" x14ac:dyDescent="0.3">
      <c r="B1125" s="196"/>
      <c r="C1125" s="161"/>
      <c r="D1125" s="191"/>
    </row>
    <row r="1126" spans="2:4" ht="13" x14ac:dyDescent="0.3">
      <c r="B1126" s="196"/>
      <c r="C1126" s="161"/>
      <c r="D1126" s="191"/>
    </row>
    <row r="1127" spans="2:4" ht="13" x14ac:dyDescent="0.3">
      <c r="B1127" s="196"/>
      <c r="C1127" s="161"/>
      <c r="D1127" s="191"/>
    </row>
    <row r="1128" spans="2:4" ht="13" x14ac:dyDescent="0.3">
      <c r="B1128" s="196"/>
      <c r="C1128" s="161"/>
      <c r="D1128" s="191"/>
    </row>
    <row r="1129" spans="2:4" ht="13" x14ac:dyDescent="0.3">
      <c r="B1129" s="196"/>
      <c r="C1129" s="161"/>
      <c r="D1129" s="191"/>
    </row>
    <row r="1130" spans="2:4" ht="13" x14ac:dyDescent="0.3">
      <c r="B1130" s="196"/>
      <c r="C1130" s="161"/>
      <c r="D1130" s="191"/>
    </row>
    <row r="1131" spans="2:4" ht="13" x14ac:dyDescent="0.3">
      <c r="B1131" s="196"/>
      <c r="C1131" s="161"/>
      <c r="D1131" s="191"/>
    </row>
    <row r="1132" spans="2:4" ht="13" x14ac:dyDescent="0.3">
      <c r="B1132" s="196"/>
      <c r="C1132" s="161"/>
      <c r="D1132" s="191"/>
    </row>
    <row r="1133" spans="2:4" ht="13" x14ac:dyDescent="0.3">
      <c r="B1133" s="196"/>
      <c r="C1133" s="161"/>
      <c r="D1133" s="191"/>
    </row>
    <row r="1134" spans="2:4" ht="13" x14ac:dyDescent="0.3">
      <c r="B1134" s="196"/>
      <c r="C1134" s="161"/>
      <c r="D1134" s="191"/>
    </row>
    <row r="1135" spans="2:4" ht="13" x14ac:dyDescent="0.3">
      <c r="B1135" s="196"/>
      <c r="C1135" s="161"/>
      <c r="D1135" s="191"/>
    </row>
    <row r="1136" spans="2:4" ht="13" x14ac:dyDescent="0.3">
      <c r="B1136" s="196"/>
      <c r="C1136" s="161"/>
      <c r="D1136" s="191"/>
    </row>
    <row r="1137" spans="2:4" ht="13" x14ac:dyDescent="0.3">
      <c r="B1137" s="196"/>
      <c r="C1137" s="161"/>
      <c r="D1137" s="191"/>
    </row>
    <row r="1138" spans="2:4" ht="13" x14ac:dyDescent="0.3">
      <c r="B1138" s="196"/>
      <c r="C1138" s="161"/>
      <c r="D1138" s="191"/>
    </row>
    <row r="1139" spans="2:4" ht="13" x14ac:dyDescent="0.3">
      <c r="B1139" s="196"/>
      <c r="C1139" s="161"/>
      <c r="D1139" s="191"/>
    </row>
    <row r="1140" spans="2:4" ht="13" x14ac:dyDescent="0.3">
      <c r="B1140" s="196"/>
      <c r="C1140" s="161"/>
      <c r="D1140" s="191"/>
    </row>
    <row r="1141" spans="2:4" ht="13" x14ac:dyDescent="0.3">
      <c r="B1141" s="196"/>
      <c r="C1141" s="161"/>
      <c r="D1141" s="191"/>
    </row>
    <row r="1142" spans="2:4" ht="13" x14ac:dyDescent="0.3">
      <c r="B1142" s="196"/>
      <c r="C1142" s="161"/>
      <c r="D1142" s="191"/>
    </row>
    <row r="1143" spans="2:4" ht="13" x14ac:dyDescent="0.3">
      <c r="B1143" s="196"/>
      <c r="C1143" s="161"/>
      <c r="D1143" s="191"/>
    </row>
    <row r="1144" spans="2:4" ht="13" x14ac:dyDescent="0.3">
      <c r="B1144" s="196"/>
      <c r="C1144" s="161"/>
      <c r="D1144" s="191"/>
    </row>
    <row r="1145" spans="2:4" ht="13" x14ac:dyDescent="0.3">
      <c r="B1145" s="196"/>
      <c r="C1145" s="161"/>
      <c r="D1145" s="191"/>
    </row>
    <row r="1146" spans="2:4" ht="13" x14ac:dyDescent="0.3">
      <c r="B1146" s="196"/>
      <c r="C1146" s="161"/>
      <c r="D1146" s="191"/>
    </row>
    <row r="1147" spans="2:4" ht="13" x14ac:dyDescent="0.3">
      <c r="B1147" s="196"/>
      <c r="C1147" s="161"/>
      <c r="D1147" s="191"/>
    </row>
    <row r="1148" spans="2:4" ht="13" x14ac:dyDescent="0.3">
      <c r="B1148" s="196"/>
      <c r="C1148" s="161"/>
      <c r="D1148" s="191"/>
    </row>
    <row r="1149" spans="2:4" ht="13" x14ac:dyDescent="0.3">
      <c r="B1149" s="196"/>
      <c r="C1149" s="161"/>
      <c r="D1149" s="191"/>
    </row>
    <row r="1150" spans="2:4" ht="13" x14ac:dyDescent="0.3">
      <c r="B1150" s="196"/>
      <c r="C1150" s="161"/>
      <c r="D1150" s="191"/>
    </row>
    <row r="1151" spans="2:4" ht="13" x14ac:dyDescent="0.3">
      <c r="B1151" s="196"/>
      <c r="C1151" s="161"/>
      <c r="D1151" s="191"/>
    </row>
    <row r="1152" spans="2:4" ht="13" x14ac:dyDescent="0.3">
      <c r="B1152" s="196"/>
      <c r="C1152" s="161"/>
      <c r="D1152" s="191"/>
    </row>
    <row r="1153" spans="2:4" ht="13" x14ac:dyDescent="0.3">
      <c r="B1153" s="196"/>
      <c r="C1153" s="161"/>
      <c r="D1153" s="191"/>
    </row>
    <row r="1154" spans="2:4" ht="13" x14ac:dyDescent="0.3">
      <c r="B1154" s="196"/>
      <c r="C1154" s="161"/>
      <c r="D1154" s="191"/>
    </row>
    <row r="1155" spans="2:4" ht="13" x14ac:dyDescent="0.3">
      <c r="B1155" s="196"/>
      <c r="C1155" s="161"/>
      <c r="D1155" s="191"/>
    </row>
    <row r="1156" spans="2:4" ht="13" x14ac:dyDescent="0.3">
      <c r="B1156" s="196"/>
      <c r="C1156" s="161"/>
      <c r="D1156" s="191"/>
    </row>
    <row r="1157" spans="2:4" ht="13" x14ac:dyDescent="0.3">
      <c r="B1157" s="196"/>
      <c r="C1157" s="161"/>
      <c r="D1157" s="191"/>
    </row>
    <row r="1158" spans="2:4" ht="13" x14ac:dyDescent="0.3">
      <c r="B1158" s="196"/>
      <c r="C1158" s="161"/>
      <c r="D1158" s="191"/>
    </row>
    <row r="1159" spans="2:4" ht="13" x14ac:dyDescent="0.3">
      <c r="B1159" s="196"/>
      <c r="C1159" s="161"/>
      <c r="D1159" s="191"/>
    </row>
    <row r="1160" spans="2:4" ht="13" x14ac:dyDescent="0.3">
      <c r="B1160" s="196"/>
      <c r="C1160" s="161"/>
      <c r="D1160" s="191"/>
    </row>
    <row r="1161" spans="2:4" ht="13" x14ac:dyDescent="0.3">
      <c r="B1161" s="196"/>
      <c r="C1161" s="161"/>
      <c r="D1161" s="191"/>
    </row>
    <row r="1162" spans="2:4" ht="13" x14ac:dyDescent="0.3">
      <c r="B1162" s="196"/>
      <c r="C1162" s="161"/>
      <c r="D1162" s="191"/>
    </row>
    <row r="1163" spans="2:4" ht="13" x14ac:dyDescent="0.3">
      <c r="B1163" s="196"/>
      <c r="C1163" s="161"/>
      <c r="D1163" s="191"/>
    </row>
    <row r="1164" spans="2:4" ht="13" x14ac:dyDescent="0.3">
      <c r="B1164" s="196"/>
      <c r="C1164" s="161"/>
      <c r="D1164" s="191"/>
    </row>
    <row r="1165" spans="2:4" ht="13" x14ac:dyDescent="0.3">
      <c r="B1165" s="196"/>
      <c r="C1165" s="161"/>
      <c r="D1165" s="191"/>
    </row>
    <row r="1166" spans="2:4" ht="13" x14ac:dyDescent="0.3">
      <c r="B1166" s="196"/>
      <c r="C1166" s="161"/>
      <c r="D1166" s="191"/>
    </row>
    <row r="1167" spans="2:4" ht="13" x14ac:dyDescent="0.3">
      <c r="B1167" s="196"/>
      <c r="C1167" s="161"/>
      <c r="D1167" s="191"/>
    </row>
    <row r="1168" spans="2:4" ht="13" x14ac:dyDescent="0.3">
      <c r="B1168" s="196"/>
      <c r="C1168" s="161"/>
      <c r="D1168" s="191"/>
    </row>
    <row r="1169" spans="2:4" ht="13" x14ac:dyDescent="0.3">
      <c r="B1169" s="196"/>
      <c r="C1169" s="161"/>
      <c r="D1169" s="191"/>
    </row>
    <row r="1170" spans="2:4" ht="13" x14ac:dyDescent="0.3">
      <c r="B1170" s="196"/>
      <c r="C1170" s="161"/>
      <c r="D1170" s="191"/>
    </row>
    <row r="1171" spans="2:4" ht="13" x14ac:dyDescent="0.3">
      <c r="B1171" s="196"/>
      <c r="C1171" s="161"/>
      <c r="D1171" s="191"/>
    </row>
    <row r="1172" spans="2:4" ht="13" x14ac:dyDescent="0.3">
      <c r="B1172" s="196"/>
      <c r="C1172" s="161"/>
      <c r="D1172" s="191"/>
    </row>
    <row r="1173" spans="2:4" ht="13" x14ac:dyDescent="0.3">
      <c r="B1173" s="196"/>
      <c r="C1173" s="161"/>
      <c r="D1173" s="191"/>
    </row>
    <row r="1174" spans="2:4" ht="13" x14ac:dyDescent="0.3">
      <c r="B1174" s="196"/>
      <c r="C1174" s="161"/>
      <c r="D1174" s="191"/>
    </row>
    <row r="1175" spans="2:4" ht="13" x14ac:dyDescent="0.3">
      <c r="B1175" s="196"/>
      <c r="C1175" s="161"/>
      <c r="D1175" s="191"/>
    </row>
    <row r="1176" spans="2:4" ht="13" x14ac:dyDescent="0.3">
      <c r="B1176" s="196"/>
      <c r="C1176" s="161"/>
      <c r="D1176" s="191"/>
    </row>
    <row r="1177" spans="2:4" ht="13" x14ac:dyDescent="0.3">
      <c r="B1177" s="196"/>
      <c r="C1177" s="161"/>
      <c r="D1177" s="191"/>
    </row>
    <row r="1178" spans="2:4" ht="13" x14ac:dyDescent="0.3">
      <c r="B1178" s="196"/>
      <c r="C1178" s="161"/>
      <c r="D1178" s="191"/>
    </row>
    <row r="1179" spans="2:4" ht="13" x14ac:dyDescent="0.3">
      <c r="B1179" s="196"/>
      <c r="C1179" s="161"/>
      <c r="D1179" s="191"/>
    </row>
    <row r="1180" spans="2:4" ht="13" x14ac:dyDescent="0.3">
      <c r="B1180" s="196"/>
      <c r="C1180" s="161"/>
      <c r="D1180" s="191"/>
    </row>
    <row r="1181" spans="2:4" ht="13" x14ac:dyDescent="0.3">
      <c r="B1181" s="196"/>
      <c r="C1181" s="161"/>
      <c r="D1181" s="191"/>
    </row>
    <row r="1182" spans="2:4" ht="13" x14ac:dyDescent="0.3">
      <c r="B1182" s="196"/>
      <c r="C1182" s="161"/>
      <c r="D1182" s="191"/>
    </row>
    <row r="1183" spans="2:4" ht="13" x14ac:dyDescent="0.3">
      <c r="B1183" s="196"/>
      <c r="C1183" s="161"/>
      <c r="D1183" s="191"/>
    </row>
    <row r="1184" spans="2:4" ht="13" x14ac:dyDescent="0.3">
      <c r="B1184" s="196"/>
      <c r="C1184" s="161"/>
      <c r="D1184" s="191"/>
    </row>
    <row r="1185" spans="2:4" ht="13" x14ac:dyDescent="0.3">
      <c r="B1185" s="196"/>
      <c r="C1185" s="161"/>
      <c r="D1185" s="191"/>
    </row>
    <row r="1186" spans="2:4" ht="13" x14ac:dyDescent="0.3">
      <c r="B1186" s="196"/>
      <c r="C1186" s="161"/>
      <c r="D1186" s="191"/>
    </row>
    <row r="1187" spans="2:4" ht="13" x14ac:dyDescent="0.3">
      <c r="B1187" s="196"/>
      <c r="C1187" s="161"/>
      <c r="D1187" s="191"/>
    </row>
    <row r="1188" spans="2:4" ht="13" x14ac:dyDescent="0.3">
      <c r="B1188" s="196"/>
      <c r="C1188" s="161"/>
      <c r="D1188" s="191"/>
    </row>
    <row r="1189" spans="2:4" ht="13" x14ac:dyDescent="0.3">
      <c r="B1189" s="196"/>
      <c r="C1189" s="161"/>
      <c r="D1189" s="191"/>
    </row>
    <row r="1190" spans="2:4" ht="13" x14ac:dyDescent="0.3">
      <c r="B1190" s="196"/>
      <c r="C1190" s="161"/>
      <c r="D1190" s="191"/>
    </row>
    <row r="1191" spans="2:4" ht="13" x14ac:dyDescent="0.3">
      <c r="B1191" s="196"/>
      <c r="C1191" s="161"/>
      <c r="D1191" s="191"/>
    </row>
    <row r="1192" spans="2:4" ht="13" x14ac:dyDescent="0.3">
      <c r="B1192" s="196"/>
      <c r="C1192" s="161"/>
      <c r="D1192" s="191"/>
    </row>
    <row r="1193" spans="2:4" ht="13" x14ac:dyDescent="0.3">
      <c r="B1193" s="196"/>
      <c r="C1193" s="161"/>
      <c r="D1193" s="191"/>
    </row>
    <row r="1194" spans="2:4" ht="13" x14ac:dyDescent="0.3">
      <c r="B1194" s="196"/>
      <c r="C1194" s="161"/>
      <c r="D1194" s="191"/>
    </row>
    <row r="1195" spans="2:4" ht="13" x14ac:dyDescent="0.3">
      <c r="B1195" s="196"/>
      <c r="C1195" s="161"/>
      <c r="D1195" s="191"/>
    </row>
    <row r="1196" spans="2:4" ht="13" x14ac:dyDescent="0.3">
      <c r="B1196" s="196"/>
      <c r="C1196" s="161"/>
      <c r="D1196" s="191"/>
    </row>
    <row r="1197" spans="2:4" ht="13" x14ac:dyDescent="0.3">
      <c r="B1197" s="196"/>
      <c r="C1197" s="161"/>
      <c r="D1197" s="191"/>
    </row>
    <row r="1198" spans="2:4" ht="13" x14ac:dyDescent="0.3">
      <c r="B1198" s="196"/>
      <c r="C1198" s="161"/>
      <c r="D1198" s="191"/>
    </row>
    <row r="1199" spans="2:4" ht="13" x14ac:dyDescent="0.3">
      <c r="B1199" s="196"/>
      <c r="C1199" s="161"/>
      <c r="D1199" s="191"/>
    </row>
    <row r="1200" spans="2:4" ht="13" x14ac:dyDescent="0.3">
      <c r="B1200" s="196"/>
      <c r="C1200" s="161"/>
      <c r="D1200" s="191"/>
    </row>
    <row r="1201" spans="2:4" ht="13" x14ac:dyDescent="0.3">
      <c r="B1201" s="196"/>
      <c r="C1201" s="161"/>
      <c r="D1201" s="191"/>
    </row>
    <row r="1202" spans="2:4" ht="13" x14ac:dyDescent="0.3">
      <c r="B1202" s="196"/>
      <c r="C1202" s="161"/>
      <c r="D1202" s="191"/>
    </row>
    <row r="1203" spans="2:4" ht="13" x14ac:dyDescent="0.3">
      <c r="B1203" s="196"/>
      <c r="C1203" s="161"/>
      <c r="D1203" s="191"/>
    </row>
    <row r="1204" spans="2:4" ht="13" x14ac:dyDescent="0.3">
      <c r="B1204" s="196"/>
      <c r="C1204" s="161"/>
      <c r="D1204" s="191"/>
    </row>
    <row r="1205" spans="2:4" ht="13" x14ac:dyDescent="0.3">
      <c r="B1205" s="196"/>
      <c r="C1205" s="161"/>
      <c r="D1205" s="191"/>
    </row>
    <row r="1206" spans="2:4" ht="13" x14ac:dyDescent="0.3">
      <c r="B1206" s="196"/>
      <c r="C1206" s="161"/>
      <c r="D1206" s="191"/>
    </row>
    <row r="1207" spans="2:4" ht="13" x14ac:dyDescent="0.3">
      <c r="B1207" s="196"/>
      <c r="C1207" s="161"/>
      <c r="D1207" s="191"/>
    </row>
    <row r="1208" spans="2:4" ht="13" x14ac:dyDescent="0.3">
      <c r="B1208" s="196"/>
      <c r="C1208" s="161"/>
      <c r="D1208" s="191"/>
    </row>
    <row r="1209" spans="2:4" ht="13" x14ac:dyDescent="0.3">
      <c r="B1209" s="196"/>
      <c r="C1209" s="161"/>
      <c r="D1209" s="191"/>
    </row>
    <row r="1210" spans="2:4" ht="13" x14ac:dyDescent="0.3">
      <c r="B1210" s="196"/>
      <c r="C1210" s="161"/>
      <c r="D1210" s="191"/>
    </row>
    <row r="1211" spans="2:4" ht="13" x14ac:dyDescent="0.3">
      <c r="B1211" s="196"/>
      <c r="C1211" s="161"/>
      <c r="D1211" s="191"/>
    </row>
    <row r="1212" spans="2:4" ht="13" x14ac:dyDescent="0.3">
      <c r="B1212" s="196"/>
      <c r="C1212" s="161"/>
      <c r="D1212" s="191"/>
    </row>
    <row r="1213" spans="2:4" ht="13" x14ac:dyDescent="0.3">
      <c r="B1213" s="196"/>
      <c r="C1213" s="161"/>
      <c r="D1213" s="191"/>
    </row>
    <row r="1214" spans="2:4" ht="13" x14ac:dyDescent="0.3">
      <c r="B1214" s="196"/>
      <c r="C1214" s="161"/>
      <c r="D1214" s="191"/>
    </row>
    <row r="1215" spans="2:4" ht="13" x14ac:dyDescent="0.3">
      <c r="B1215" s="196"/>
      <c r="C1215" s="161"/>
      <c r="D1215" s="191"/>
    </row>
    <row r="1216" spans="2:4" ht="13" x14ac:dyDescent="0.3">
      <c r="B1216" s="196"/>
      <c r="C1216" s="161"/>
      <c r="D1216" s="191"/>
    </row>
    <row r="1217" spans="2:4" ht="13" x14ac:dyDescent="0.3">
      <c r="B1217" s="196"/>
      <c r="C1217" s="161"/>
      <c r="D1217" s="191"/>
    </row>
    <row r="1218" spans="2:4" ht="13" x14ac:dyDescent="0.3">
      <c r="B1218" s="196"/>
      <c r="C1218" s="161"/>
      <c r="D1218" s="191"/>
    </row>
    <row r="1219" spans="2:4" ht="13" x14ac:dyDescent="0.3">
      <c r="B1219" s="196"/>
      <c r="C1219" s="161"/>
      <c r="D1219" s="191"/>
    </row>
    <row r="1220" spans="2:4" ht="13" x14ac:dyDescent="0.3">
      <c r="B1220" s="196"/>
      <c r="C1220" s="161"/>
      <c r="D1220" s="191"/>
    </row>
    <row r="1221" spans="2:4" ht="13" x14ac:dyDescent="0.3">
      <c r="B1221" s="196"/>
      <c r="C1221" s="161"/>
      <c r="D1221" s="191"/>
    </row>
    <row r="1222" spans="2:4" ht="13" x14ac:dyDescent="0.3">
      <c r="B1222" s="196"/>
      <c r="C1222" s="161"/>
      <c r="D1222" s="191"/>
    </row>
    <row r="1223" spans="2:4" ht="13" x14ac:dyDescent="0.3">
      <c r="B1223" s="196"/>
      <c r="C1223" s="161"/>
      <c r="D1223" s="191"/>
    </row>
    <row r="1224" spans="2:4" ht="13" x14ac:dyDescent="0.3">
      <c r="B1224" s="196"/>
      <c r="C1224" s="161"/>
      <c r="D1224" s="191"/>
    </row>
    <row r="1225" spans="2:4" ht="13" x14ac:dyDescent="0.3">
      <c r="B1225" s="196"/>
      <c r="C1225" s="161"/>
      <c r="D1225" s="191"/>
    </row>
    <row r="1226" spans="2:4" ht="13" x14ac:dyDescent="0.3">
      <c r="B1226" s="196"/>
      <c r="C1226" s="161"/>
      <c r="D1226" s="191"/>
    </row>
    <row r="1227" spans="2:4" ht="13" x14ac:dyDescent="0.3">
      <c r="B1227" s="196"/>
      <c r="C1227" s="161"/>
      <c r="D1227" s="191"/>
    </row>
    <row r="1228" spans="2:4" ht="13" x14ac:dyDescent="0.3">
      <c r="B1228" s="196"/>
      <c r="C1228" s="161"/>
      <c r="D1228" s="191"/>
    </row>
    <row r="1229" spans="2:4" ht="13" x14ac:dyDescent="0.3">
      <c r="B1229" s="196"/>
      <c r="C1229" s="161"/>
      <c r="D1229" s="191"/>
    </row>
    <row r="1230" spans="2:4" ht="13" x14ac:dyDescent="0.3">
      <c r="B1230" s="196"/>
      <c r="C1230" s="161"/>
      <c r="D1230" s="191"/>
    </row>
    <row r="1231" spans="2:4" ht="13" x14ac:dyDescent="0.3">
      <c r="B1231" s="196"/>
      <c r="C1231" s="161"/>
      <c r="D1231" s="191"/>
    </row>
    <row r="1232" spans="2:4" ht="13" x14ac:dyDescent="0.3">
      <c r="B1232" s="196"/>
      <c r="C1232" s="161"/>
      <c r="D1232" s="191"/>
    </row>
    <row r="1233" spans="2:4" ht="13" x14ac:dyDescent="0.3">
      <c r="B1233" s="196"/>
      <c r="C1233" s="161"/>
      <c r="D1233" s="191"/>
    </row>
    <row r="1234" spans="2:4" ht="13" x14ac:dyDescent="0.3">
      <c r="B1234" s="196"/>
      <c r="C1234" s="161"/>
      <c r="D1234" s="191"/>
    </row>
    <row r="1235" spans="2:4" ht="13" x14ac:dyDescent="0.3">
      <c r="B1235" s="196"/>
      <c r="C1235" s="161"/>
      <c r="D1235" s="191"/>
    </row>
    <row r="1236" spans="2:4" ht="13" x14ac:dyDescent="0.3">
      <c r="B1236" s="196"/>
      <c r="C1236" s="161"/>
      <c r="D1236" s="191"/>
    </row>
    <row r="1237" spans="2:4" ht="13" x14ac:dyDescent="0.3">
      <c r="B1237" s="196"/>
      <c r="C1237" s="161"/>
      <c r="D1237" s="191"/>
    </row>
    <row r="1238" spans="2:4" ht="13" x14ac:dyDescent="0.3">
      <c r="B1238" s="196"/>
      <c r="C1238" s="161"/>
      <c r="D1238" s="191"/>
    </row>
    <row r="1239" spans="2:4" ht="13" x14ac:dyDescent="0.3">
      <c r="B1239" s="196"/>
      <c r="C1239" s="161"/>
      <c r="D1239" s="191"/>
    </row>
    <row r="1240" spans="2:4" ht="13" x14ac:dyDescent="0.3">
      <c r="B1240" s="196"/>
      <c r="C1240" s="161"/>
      <c r="D1240" s="191"/>
    </row>
    <row r="1241" spans="2:4" ht="13" x14ac:dyDescent="0.3">
      <c r="B1241" s="196"/>
      <c r="C1241" s="161"/>
      <c r="D1241" s="191"/>
    </row>
    <row r="1242" spans="2:4" ht="13" x14ac:dyDescent="0.3">
      <c r="B1242" s="196"/>
      <c r="C1242" s="161"/>
      <c r="D1242" s="191"/>
    </row>
    <row r="1243" spans="2:4" ht="13" x14ac:dyDescent="0.3">
      <c r="B1243" s="196"/>
      <c r="C1243" s="161"/>
      <c r="D1243" s="191"/>
    </row>
    <row r="1244" spans="2:4" ht="13" x14ac:dyDescent="0.3">
      <c r="B1244" s="196"/>
      <c r="C1244" s="161"/>
      <c r="D1244" s="191"/>
    </row>
    <row r="1245" spans="2:4" ht="13" x14ac:dyDescent="0.3">
      <c r="B1245" s="196"/>
      <c r="C1245" s="161"/>
      <c r="D1245" s="191"/>
    </row>
    <row r="1246" spans="2:4" ht="13" x14ac:dyDescent="0.3">
      <c r="B1246" s="196"/>
      <c r="C1246" s="161"/>
      <c r="D1246" s="191"/>
    </row>
    <row r="1247" spans="2:4" ht="13" x14ac:dyDescent="0.3">
      <c r="B1247" s="196"/>
      <c r="C1247" s="161"/>
      <c r="D1247" s="191"/>
    </row>
    <row r="1248" spans="2:4" ht="13" x14ac:dyDescent="0.3">
      <c r="B1248" s="196"/>
      <c r="C1248" s="161"/>
      <c r="D1248" s="191"/>
    </row>
    <row r="1249" spans="2:4" ht="13" x14ac:dyDescent="0.3">
      <c r="B1249" s="196"/>
      <c r="C1249" s="161"/>
      <c r="D1249" s="191"/>
    </row>
    <row r="1250" spans="2:4" ht="13" x14ac:dyDescent="0.3">
      <c r="B1250" s="196"/>
      <c r="C1250" s="161"/>
      <c r="D1250" s="191"/>
    </row>
    <row r="1251" spans="2:4" ht="13" x14ac:dyDescent="0.3">
      <c r="B1251" s="196"/>
      <c r="C1251" s="161"/>
      <c r="D1251" s="191"/>
    </row>
    <row r="1252" spans="2:4" ht="13" x14ac:dyDescent="0.3">
      <c r="B1252" s="196"/>
      <c r="C1252" s="161"/>
      <c r="D1252" s="191"/>
    </row>
    <row r="1253" spans="2:4" ht="13" x14ac:dyDescent="0.3">
      <c r="B1253" s="196"/>
      <c r="C1253" s="161"/>
      <c r="D1253" s="191"/>
    </row>
    <row r="1254" spans="2:4" ht="13" x14ac:dyDescent="0.3">
      <c r="B1254" s="196"/>
      <c r="C1254" s="161"/>
      <c r="D1254" s="191"/>
    </row>
    <row r="1255" spans="2:4" ht="13" x14ac:dyDescent="0.3">
      <c r="B1255" s="196"/>
      <c r="C1255" s="161"/>
      <c r="D1255" s="191"/>
    </row>
    <row r="1256" spans="2:4" ht="13" x14ac:dyDescent="0.3">
      <c r="B1256" s="196"/>
      <c r="C1256" s="161"/>
      <c r="D1256" s="191"/>
    </row>
    <row r="1257" spans="2:4" ht="13" x14ac:dyDescent="0.3">
      <c r="B1257" s="196"/>
      <c r="C1257" s="161"/>
      <c r="D1257" s="191"/>
    </row>
    <row r="1258" spans="2:4" ht="13" x14ac:dyDescent="0.3">
      <c r="B1258" s="196"/>
      <c r="C1258" s="161"/>
      <c r="D1258" s="191"/>
    </row>
    <row r="1259" spans="2:4" ht="13" x14ac:dyDescent="0.3">
      <c r="B1259" s="196"/>
      <c r="C1259" s="161"/>
      <c r="D1259" s="191"/>
    </row>
    <row r="1260" spans="2:4" ht="13" x14ac:dyDescent="0.3">
      <c r="B1260" s="196"/>
      <c r="C1260" s="161"/>
      <c r="D1260" s="191"/>
    </row>
    <row r="1261" spans="2:4" ht="13" x14ac:dyDescent="0.3">
      <c r="B1261" s="196"/>
      <c r="C1261" s="161"/>
      <c r="D1261" s="191"/>
    </row>
    <row r="1262" spans="2:4" ht="13" x14ac:dyDescent="0.3">
      <c r="B1262" s="196"/>
      <c r="C1262" s="161"/>
      <c r="D1262" s="191"/>
    </row>
    <row r="1263" spans="2:4" ht="13" x14ac:dyDescent="0.3">
      <c r="B1263" s="196"/>
      <c r="C1263" s="161"/>
      <c r="D1263" s="191"/>
    </row>
    <row r="1264" spans="2:4" ht="13" x14ac:dyDescent="0.3">
      <c r="B1264" s="196"/>
      <c r="C1264" s="161"/>
      <c r="D1264" s="191"/>
    </row>
    <row r="1265" spans="2:4" ht="13" x14ac:dyDescent="0.3">
      <c r="B1265" s="196"/>
      <c r="C1265" s="161"/>
      <c r="D1265" s="191"/>
    </row>
    <row r="1266" spans="2:4" ht="13" x14ac:dyDescent="0.3">
      <c r="B1266" s="196"/>
      <c r="C1266" s="161"/>
      <c r="D1266" s="191"/>
    </row>
    <row r="1267" spans="2:4" ht="13" x14ac:dyDescent="0.3">
      <c r="B1267" s="196"/>
      <c r="C1267" s="161"/>
      <c r="D1267" s="191"/>
    </row>
    <row r="1268" spans="2:4" ht="13" x14ac:dyDescent="0.3">
      <c r="B1268" s="196"/>
      <c r="C1268" s="161"/>
      <c r="D1268" s="191"/>
    </row>
    <row r="1269" spans="2:4" ht="13" x14ac:dyDescent="0.3">
      <c r="B1269" s="196"/>
      <c r="C1269" s="161"/>
      <c r="D1269" s="191"/>
    </row>
    <row r="1270" spans="2:4" ht="13" x14ac:dyDescent="0.3">
      <c r="B1270" s="196"/>
      <c r="C1270" s="161"/>
      <c r="D1270" s="191"/>
    </row>
    <row r="1271" spans="2:4" ht="13" x14ac:dyDescent="0.3">
      <c r="B1271" s="196"/>
      <c r="C1271" s="161"/>
      <c r="D1271" s="191"/>
    </row>
    <row r="1272" spans="2:4" ht="13" x14ac:dyDescent="0.3">
      <c r="B1272" s="196"/>
      <c r="C1272" s="161"/>
      <c r="D1272" s="191"/>
    </row>
    <row r="1273" spans="2:4" ht="13" x14ac:dyDescent="0.3">
      <c r="B1273" s="196"/>
      <c r="C1273" s="161"/>
      <c r="D1273" s="191"/>
    </row>
    <row r="1274" spans="2:4" ht="13" x14ac:dyDescent="0.3">
      <c r="B1274" s="196"/>
      <c r="C1274" s="161"/>
      <c r="D1274" s="191"/>
    </row>
    <row r="1275" spans="2:4" ht="13" x14ac:dyDescent="0.3">
      <c r="B1275" s="196"/>
      <c r="C1275" s="161"/>
      <c r="D1275" s="191"/>
    </row>
    <row r="1276" spans="2:4" ht="13" x14ac:dyDescent="0.3">
      <c r="B1276" s="196"/>
      <c r="C1276" s="161"/>
      <c r="D1276" s="191"/>
    </row>
    <row r="1277" spans="2:4" ht="13" x14ac:dyDescent="0.3">
      <c r="B1277" s="196"/>
      <c r="C1277" s="161"/>
      <c r="D1277" s="191"/>
    </row>
    <row r="1278" spans="2:4" ht="13" x14ac:dyDescent="0.3">
      <c r="B1278" s="196"/>
      <c r="C1278" s="161"/>
      <c r="D1278" s="191"/>
    </row>
    <row r="1279" spans="2:4" ht="13" x14ac:dyDescent="0.3">
      <c r="B1279" s="196"/>
      <c r="C1279" s="161"/>
      <c r="D1279" s="191"/>
    </row>
    <row r="1280" spans="2:4" ht="13" x14ac:dyDescent="0.3">
      <c r="B1280" s="196"/>
      <c r="C1280" s="161"/>
      <c r="D1280" s="191"/>
    </row>
    <row r="1281" spans="2:4" ht="13" x14ac:dyDescent="0.3">
      <c r="B1281" s="196"/>
      <c r="C1281" s="161"/>
      <c r="D1281" s="191"/>
    </row>
    <row r="1282" spans="2:4" ht="13" x14ac:dyDescent="0.3">
      <c r="B1282" s="196"/>
      <c r="C1282" s="161"/>
      <c r="D1282" s="191"/>
    </row>
    <row r="1283" spans="2:4" ht="13" x14ac:dyDescent="0.3">
      <c r="B1283" s="196"/>
      <c r="C1283" s="161"/>
      <c r="D1283" s="191"/>
    </row>
    <row r="1284" spans="2:4" ht="13" x14ac:dyDescent="0.3">
      <c r="B1284" s="196"/>
      <c r="C1284" s="161"/>
      <c r="D1284" s="191"/>
    </row>
    <row r="1285" spans="2:4" ht="13" x14ac:dyDescent="0.3">
      <c r="B1285" s="196"/>
      <c r="C1285" s="161"/>
      <c r="D1285" s="191"/>
    </row>
    <row r="1286" spans="2:4" ht="13" x14ac:dyDescent="0.3">
      <c r="B1286" s="196"/>
      <c r="C1286" s="161"/>
      <c r="D1286" s="191"/>
    </row>
    <row r="1287" spans="2:4" ht="13" x14ac:dyDescent="0.3">
      <c r="B1287" s="196"/>
      <c r="C1287" s="161"/>
      <c r="D1287" s="191"/>
    </row>
    <row r="1288" spans="2:4" ht="13" x14ac:dyDescent="0.3">
      <c r="B1288" s="196"/>
      <c r="C1288" s="161"/>
      <c r="D1288" s="191"/>
    </row>
    <row r="1289" spans="2:4" ht="13" x14ac:dyDescent="0.3">
      <c r="B1289" s="196"/>
      <c r="C1289" s="161"/>
      <c r="D1289" s="191"/>
    </row>
    <row r="1290" spans="2:4" ht="13" x14ac:dyDescent="0.3">
      <c r="B1290" s="196"/>
      <c r="C1290" s="161"/>
      <c r="D1290" s="191"/>
    </row>
    <row r="1291" spans="2:4" ht="13" x14ac:dyDescent="0.3">
      <c r="B1291" s="196"/>
      <c r="C1291" s="161"/>
      <c r="D1291" s="191"/>
    </row>
    <row r="1292" spans="2:4" ht="13" x14ac:dyDescent="0.3">
      <c r="B1292" s="196"/>
      <c r="C1292" s="161"/>
      <c r="D1292" s="191"/>
    </row>
    <row r="1293" spans="2:4" ht="13" x14ac:dyDescent="0.3">
      <c r="B1293" s="196"/>
      <c r="C1293" s="161"/>
      <c r="D1293" s="191"/>
    </row>
    <row r="1294" spans="2:4" ht="13" x14ac:dyDescent="0.3">
      <c r="B1294" s="196"/>
      <c r="C1294" s="161"/>
      <c r="D1294" s="191"/>
    </row>
    <row r="1295" spans="2:4" ht="13" x14ac:dyDescent="0.3">
      <c r="B1295" s="196"/>
      <c r="C1295" s="161"/>
      <c r="D1295" s="191"/>
    </row>
    <row r="1296" spans="2:4" ht="13" x14ac:dyDescent="0.3">
      <c r="B1296" s="196"/>
      <c r="C1296" s="161"/>
      <c r="D1296" s="191"/>
    </row>
    <row r="1297" spans="2:4" ht="13" x14ac:dyDescent="0.3">
      <c r="B1297" s="196"/>
      <c r="C1297" s="161"/>
      <c r="D1297" s="191"/>
    </row>
    <row r="1298" spans="2:4" ht="13" x14ac:dyDescent="0.3">
      <c r="B1298" s="196"/>
      <c r="C1298" s="161"/>
      <c r="D1298" s="191"/>
    </row>
    <row r="1299" spans="2:4" ht="13" x14ac:dyDescent="0.3">
      <c r="B1299" s="196"/>
      <c r="C1299" s="161"/>
      <c r="D1299" s="191"/>
    </row>
    <row r="1300" spans="2:4" ht="13" x14ac:dyDescent="0.3">
      <c r="B1300" s="196"/>
      <c r="C1300" s="161"/>
      <c r="D1300" s="191"/>
    </row>
    <row r="1301" spans="2:4" ht="13" x14ac:dyDescent="0.3">
      <c r="B1301" s="196"/>
      <c r="C1301" s="161"/>
      <c r="D1301" s="191"/>
    </row>
    <row r="1302" spans="2:4" ht="13" x14ac:dyDescent="0.3">
      <c r="B1302" s="196"/>
      <c r="C1302" s="161"/>
      <c r="D1302" s="191"/>
    </row>
    <row r="1303" spans="2:4" ht="13" x14ac:dyDescent="0.3">
      <c r="B1303" s="196"/>
      <c r="C1303" s="161"/>
      <c r="D1303" s="191"/>
    </row>
    <row r="1304" spans="2:4" ht="13" x14ac:dyDescent="0.3">
      <c r="B1304" s="196"/>
      <c r="C1304" s="161"/>
      <c r="D1304" s="191"/>
    </row>
    <row r="1305" spans="2:4" ht="13" x14ac:dyDescent="0.3">
      <c r="B1305" s="196"/>
      <c r="C1305" s="161"/>
      <c r="D1305" s="191"/>
    </row>
    <row r="1306" spans="2:4" ht="13" x14ac:dyDescent="0.3">
      <c r="B1306" s="196"/>
      <c r="C1306" s="161"/>
      <c r="D1306" s="191"/>
    </row>
    <row r="1307" spans="2:4" ht="13" x14ac:dyDescent="0.3">
      <c r="B1307" s="196"/>
      <c r="C1307" s="161"/>
      <c r="D1307" s="191"/>
    </row>
    <row r="1308" spans="2:4" ht="13" x14ac:dyDescent="0.3">
      <c r="B1308" s="196"/>
      <c r="C1308" s="161"/>
      <c r="D1308" s="191"/>
    </row>
    <row r="1309" spans="2:4" ht="13" x14ac:dyDescent="0.3">
      <c r="B1309" s="196"/>
      <c r="C1309" s="161"/>
      <c r="D1309" s="191"/>
    </row>
    <row r="1310" spans="2:4" ht="13" x14ac:dyDescent="0.3">
      <c r="B1310" s="196"/>
      <c r="C1310" s="161"/>
      <c r="D1310" s="191"/>
    </row>
    <row r="1311" spans="2:4" ht="13" x14ac:dyDescent="0.3">
      <c r="B1311" s="196"/>
      <c r="C1311" s="161"/>
      <c r="D1311" s="191"/>
    </row>
    <row r="1312" spans="2:4" ht="13" x14ac:dyDescent="0.3">
      <c r="B1312" s="196"/>
      <c r="C1312" s="161"/>
      <c r="D1312" s="191"/>
    </row>
    <row r="1313" spans="2:4" ht="13" x14ac:dyDescent="0.3">
      <c r="B1313" s="196"/>
      <c r="C1313" s="161"/>
      <c r="D1313" s="191"/>
    </row>
    <row r="1314" spans="2:4" ht="13" x14ac:dyDescent="0.3">
      <c r="B1314" s="196"/>
      <c r="C1314" s="161"/>
      <c r="D1314" s="191"/>
    </row>
    <row r="1315" spans="2:4" ht="13" x14ac:dyDescent="0.3">
      <c r="B1315" s="196"/>
      <c r="C1315" s="161"/>
      <c r="D1315" s="191"/>
    </row>
    <row r="1316" spans="2:4" ht="13" x14ac:dyDescent="0.3">
      <c r="B1316" s="196"/>
      <c r="C1316" s="161"/>
      <c r="D1316" s="191"/>
    </row>
    <row r="1317" spans="2:4" ht="13" x14ac:dyDescent="0.3">
      <c r="B1317" s="196"/>
      <c r="C1317" s="161"/>
      <c r="D1317" s="191"/>
    </row>
    <row r="1318" spans="2:4" ht="13" x14ac:dyDescent="0.3">
      <c r="B1318" s="196"/>
      <c r="C1318" s="161"/>
      <c r="D1318" s="191"/>
    </row>
    <row r="1319" spans="2:4" ht="13" x14ac:dyDescent="0.3">
      <c r="B1319" s="196"/>
      <c r="C1319" s="161"/>
      <c r="D1319" s="191"/>
    </row>
    <row r="1320" spans="2:4" ht="13" x14ac:dyDescent="0.3">
      <c r="B1320" s="196"/>
      <c r="C1320" s="161"/>
      <c r="D1320" s="191"/>
    </row>
    <row r="1321" spans="2:4" ht="13" x14ac:dyDescent="0.3">
      <c r="B1321" s="196"/>
      <c r="C1321" s="161"/>
      <c r="D1321" s="191"/>
    </row>
    <row r="1322" spans="2:4" ht="13" x14ac:dyDescent="0.3">
      <c r="B1322" s="196"/>
      <c r="C1322" s="161"/>
      <c r="D1322" s="191"/>
    </row>
    <row r="1323" spans="2:4" ht="13" x14ac:dyDescent="0.3">
      <c r="B1323" s="196"/>
      <c r="C1323" s="161"/>
      <c r="D1323" s="191"/>
    </row>
    <row r="1324" spans="2:4" ht="13" x14ac:dyDescent="0.3">
      <c r="B1324" s="196"/>
      <c r="C1324" s="161"/>
      <c r="D1324" s="191"/>
    </row>
    <row r="1325" spans="2:4" ht="13" x14ac:dyDescent="0.3">
      <c r="B1325" s="196"/>
      <c r="C1325" s="161"/>
      <c r="D1325" s="191"/>
    </row>
    <row r="1326" spans="2:4" ht="13" x14ac:dyDescent="0.3">
      <c r="B1326" s="196"/>
      <c r="C1326" s="161"/>
      <c r="D1326" s="191"/>
    </row>
    <row r="1327" spans="2:4" ht="13" x14ac:dyDescent="0.3">
      <c r="B1327" s="196"/>
      <c r="C1327" s="161"/>
      <c r="D1327" s="191"/>
    </row>
    <row r="1328" spans="2:4" ht="13" x14ac:dyDescent="0.3">
      <c r="B1328" s="196"/>
      <c r="C1328" s="161"/>
      <c r="D1328" s="191"/>
    </row>
    <row r="1329" spans="2:4" ht="13" x14ac:dyDescent="0.3">
      <c r="B1329" s="196"/>
      <c r="C1329" s="161"/>
      <c r="D1329" s="191"/>
    </row>
    <row r="1330" spans="2:4" ht="13" x14ac:dyDescent="0.3">
      <c r="B1330" s="196"/>
      <c r="C1330" s="161"/>
      <c r="D1330" s="191"/>
    </row>
    <row r="1331" spans="2:4" ht="13" x14ac:dyDescent="0.3">
      <c r="B1331" s="196"/>
      <c r="C1331" s="161"/>
      <c r="D1331" s="191"/>
    </row>
    <row r="1332" spans="2:4" ht="13" x14ac:dyDescent="0.3">
      <c r="B1332" s="196"/>
      <c r="C1332" s="161"/>
      <c r="D1332" s="191"/>
    </row>
    <row r="1333" spans="2:4" ht="13" x14ac:dyDescent="0.3">
      <c r="B1333" s="196"/>
      <c r="C1333" s="161"/>
      <c r="D1333" s="191"/>
    </row>
    <row r="1334" spans="2:4" ht="13" x14ac:dyDescent="0.3">
      <c r="B1334" s="196"/>
      <c r="C1334" s="161"/>
      <c r="D1334" s="191"/>
    </row>
    <row r="1335" spans="2:4" ht="13" x14ac:dyDescent="0.3">
      <c r="B1335" s="196"/>
      <c r="C1335" s="161"/>
      <c r="D1335" s="191"/>
    </row>
    <row r="1336" spans="2:4" ht="13" x14ac:dyDescent="0.3">
      <c r="B1336" s="196"/>
      <c r="C1336" s="161"/>
      <c r="D1336" s="191"/>
    </row>
    <row r="1337" spans="2:4" ht="13" x14ac:dyDescent="0.3">
      <c r="B1337" s="196"/>
      <c r="C1337" s="161"/>
      <c r="D1337" s="191"/>
    </row>
    <row r="1338" spans="2:4" ht="13" x14ac:dyDescent="0.3">
      <c r="B1338" s="196"/>
      <c r="C1338" s="161"/>
      <c r="D1338" s="191"/>
    </row>
    <row r="1339" spans="2:4" ht="13" x14ac:dyDescent="0.3">
      <c r="B1339" s="196"/>
      <c r="C1339" s="161"/>
      <c r="D1339" s="191"/>
    </row>
    <row r="1340" spans="2:4" ht="13" x14ac:dyDescent="0.3">
      <c r="B1340" s="196"/>
      <c r="C1340" s="161"/>
      <c r="D1340" s="191"/>
    </row>
    <row r="1341" spans="2:4" ht="13" x14ac:dyDescent="0.3">
      <c r="B1341" s="196"/>
      <c r="C1341" s="161"/>
      <c r="D1341" s="191"/>
    </row>
    <row r="1342" spans="2:4" ht="13" x14ac:dyDescent="0.3">
      <c r="B1342" s="196"/>
      <c r="C1342" s="161"/>
      <c r="D1342" s="191"/>
    </row>
    <row r="1343" spans="2:4" ht="13" x14ac:dyDescent="0.3">
      <c r="B1343" s="196"/>
      <c r="C1343" s="161"/>
      <c r="D1343" s="191"/>
    </row>
    <row r="1344" spans="2:4" ht="13" x14ac:dyDescent="0.3">
      <c r="B1344" s="196"/>
      <c r="C1344" s="161"/>
      <c r="D1344" s="191"/>
    </row>
    <row r="1345" spans="2:4" ht="13" x14ac:dyDescent="0.3">
      <c r="B1345" s="196"/>
      <c r="C1345" s="161"/>
      <c r="D1345" s="191"/>
    </row>
    <row r="1346" spans="2:4" ht="13" x14ac:dyDescent="0.3">
      <c r="B1346" s="196"/>
      <c r="C1346" s="161"/>
      <c r="D1346" s="191"/>
    </row>
    <row r="1347" spans="2:4" ht="13" x14ac:dyDescent="0.3">
      <c r="B1347" s="196"/>
      <c r="C1347" s="161"/>
      <c r="D1347" s="191"/>
    </row>
    <row r="1348" spans="2:4" ht="13" x14ac:dyDescent="0.3">
      <c r="B1348" s="196"/>
      <c r="C1348" s="161"/>
      <c r="D1348" s="191"/>
    </row>
    <row r="1349" spans="2:4" ht="13" x14ac:dyDescent="0.3">
      <c r="B1349" s="196"/>
      <c r="C1349" s="161"/>
      <c r="D1349" s="191"/>
    </row>
    <row r="1350" spans="2:4" ht="13" x14ac:dyDescent="0.3">
      <c r="B1350" s="196"/>
      <c r="C1350" s="161"/>
      <c r="D1350" s="191"/>
    </row>
    <row r="1351" spans="2:4" ht="13" x14ac:dyDescent="0.3">
      <c r="B1351" s="196"/>
      <c r="C1351" s="161"/>
      <c r="D1351" s="191"/>
    </row>
    <row r="1352" spans="2:4" ht="13" x14ac:dyDescent="0.3">
      <c r="B1352" s="196"/>
      <c r="C1352" s="161"/>
      <c r="D1352" s="191"/>
    </row>
    <row r="1353" spans="2:4" ht="13" x14ac:dyDescent="0.3">
      <c r="B1353" s="196"/>
      <c r="C1353" s="161"/>
      <c r="D1353" s="191"/>
    </row>
    <row r="1354" spans="2:4" ht="13" x14ac:dyDescent="0.3">
      <c r="B1354" s="196"/>
      <c r="C1354" s="161"/>
      <c r="D1354" s="191"/>
    </row>
    <row r="1355" spans="2:4" ht="13" x14ac:dyDescent="0.3">
      <c r="B1355" s="196"/>
      <c r="C1355" s="161"/>
      <c r="D1355" s="191"/>
    </row>
    <row r="1356" spans="2:4" ht="13" x14ac:dyDescent="0.3">
      <c r="B1356" s="196"/>
      <c r="C1356" s="161"/>
      <c r="D1356" s="191"/>
    </row>
    <row r="1357" spans="2:4" ht="13" x14ac:dyDescent="0.3">
      <c r="B1357" s="196"/>
      <c r="C1357" s="161"/>
      <c r="D1357" s="191"/>
    </row>
    <row r="1358" spans="2:4" ht="13" x14ac:dyDescent="0.3">
      <c r="B1358" s="196"/>
      <c r="C1358" s="161"/>
      <c r="D1358" s="191"/>
    </row>
    <row r="1359" spans="2:4" ht="13" x14ac:dyDescent="0.3">
      <c r="B1359" s="196"/>
      <c r="C1359" s="161"/>
      <c r="D1359" s="191"/>
    </row>
    <row r="1360" spans="2:4" ht="13" x14ac:dyDescent="0.3">
      <c r="B1360" s="196"/>
      <c r="C1360" s="161"/>
      <c r="D1360" s="191"/>
    </row>
    <row r="1361" spans="2:4" ht="13" x14ac:dyDescent="0.3">
      <c r="B1361" s="196"/>
      <c r="C1361" s="161"/>
      <c r="D1361" s="191"/>
    </row>
    <row r="1362" spans="2:4" ht="13" x14ac:dyDescent="0.3">
      <c r="B1362" s="196"/>
      <c r="C1362" s="161"/>
      <c r="D1362" s="191"/>
    </row>
    <row r="1363" spans="2:4" ht="13" x14ac:dyDescent="0.3">
      <c r="B1363" s="196"/>
      <c r="C1363" s="161"/>
      <c r="D1363" s="191"/>
    </row>
    <row r="1364" spans="2:4" ht="13" x14ac:dyDescent="0.3">
      <c r="B1364" s="196"/>
      <c r="C1364" s="161"/>
      <c r="D1364" s="191"/>
    </row>
    <row r="1365" spans="2:4" ht="13" x14ac:dyDescent="0.3">
      <c r="B1365" s="196"/>
      <c r="C1365" s="161"/>
      <c r="D1365" s="191"/>
    </row>
    <row r="1366" spans="2:4" ht="13" x14ac:dyDescent="0.3">
      <c r="B1366" s="196"/>
      <c r="C1366" s="161"/>
      <c r="D1366" s="191"/>
    </row>
    <row r="1367" spans="2:4" ht="13" x14ac:dyDescent="0.3">
      <c r="B1367" s="196"/>
      <c r="C1367" s="161"/>
      <c r="D1367" s="191"/>
    </row>
    <row r="1368" spans="2:4" ht="13" x14ac:dyDescent="0.3">
      <c r="B1368" s="196"/>
      <c r="C1368" s="161"/>
      <c r="D1368" s="191"/>
    </row>
    <row r="1369" spans="2:4" ht="13" x14ac:dyDescent="0.3">
      <c r="B1369" s="196"/>
      <c r="C1369" s="161"/>
      <c r="D1369" s="191"/>
    </row>
    <row r="1370" spans="2:4" ht="13" x14ac:dyDescent="0.3">
      <c r="B1370" s="196"/>
      <c r="C1370" s="161"/>
      <c r="D1370" s="191"/>
    </row>
    <row r="1371" spans="2:4" ht="13" x14ac:dyDescent="0.3">
      <c r="B1371" s="196"/>
      <c r="C1371" s="161"/>
      <c r="D1371" s="191"/>
    </row>
    <row r="1372" spans="2:4" ht="13" x14ac:dyDescent="0.3">
      <c r="B1372" s="196"/>
      <c r="C1372" s="161"/>
      <c r="D1372" s="191"/>
    </row>
    <row r="1373" spans="2:4" ht="13" x14ac:dyDescent="0.3">
      <c r="B1373" s="196"/>
      <c r="C1373" s="161"/>
      <c r="D1373" s="191"/>
    </row>
    <row r="1374" spans="2:4" ht="13" x14ac:dyDescent="0.3">
      <c r="B1374" s="196"/>
      <c r="C1374" s="161"/>
      <c r="D1374" s="191"/>
    </row>
    <row r="1375" spans="2:4" ht="13" x14ac:dyDescent="0.3">
      <c r="B1375" s="196"/>
      <c r="C1375" s="161"/>
      <c r="D1375" s="191"/>
    </row>
    <row r="1376" spans="2:4" ht="13" x14ac:dyDescent="0.3">
      <c r="B1376" s="196"/>
      <c r="C1376" s="161"/>
      <c r="D1376" s="191"/>
    </row>
    <row r="1377" spans="2:4" ht="13" x14ac:dyDescent="0.3">
      <c r="B1377" s="196"/>
      <c r="C1377" s="161"/>
      <c r="D1377" s="191"/>
    </row>
    <row r="1378" spans="2:4" ht="13" x14ac:dyDescent="0.3">
      <c r="B1378" s="196"/>
      <c r="C1378" s="161"/>
      <c r="D1378" s="191"/>
    </row>
    <row r="1379" spans="2:4" ht="13" x14ac:dyDescent="0.3">
      <c r="B1379" s="196"/>
      <c r="C1379" s="161"/>
      <c r="D1379" s="191"/>
    </row>
    <row r="1380" spans="2:4" ht="13" x14ac:dyDescent="0.3">
      <c r="B1380" s="196"/>
      <c r="C1380" s="161"/>
      <c r="D1380" s="191"/>
    </row>
    <row r="1381" spans="2:4" ht="13" x14ac:dyDescent="0.3">
      <c r="B1381" s="196"/>
      <c r="C1381" s="161"/>
      <c r="D1381" s="191"/>
    </row>
    <row r="1382" spans="2:4" ht="13" x14ac:dyDescent="0.3">
      <c r="B1382" s="196"/>
      <c r="C1382" s="161"/>
      <c r="D1382" s="191"/>
    </row>
    <row r="1383" spans="2:4" ht="13" x14ac:dyDescent="0.3">
      <c r="B1383" s="196"/>
      <c r="C1383" s="161"/>
      <c r="D1383" s="191"/>
    </row>
    <row r="1384" spans="2:4" ht="13" x14ac:dyDescent="0.3">
      <c r="B1384" s="196"/>
      <c r="C1384" s="161"/>
      <c r="D1384" s="191"/>
    </row>
    <row r="1385" spans="2:4" ht="13" x14ac:dyDescent="0.3">
      <c r="B1385" s="196"/>
      <c r="C1385" s="161"/>
      <c r="D1385" s="191"/>
    </row>
    <row r="1386" spans="2:4" ht="13" x14ac:dyDescent="0.3">
      <c r="B1386" s="196"/>
      <c r="C1386" s="161"/>
      <c r="D1386" s="191"/>
    </row>
    <row r="1387" spans="2:4" ht="13" x14ac:dyDescent="0.3">
      <c r="B1387" s="196"/>
      <c r="C1387" s="161"/>
      <c r="D1387" s="191"/>
    </row>
    <row r="1388" spans="2:4" ht="13" x14ac:dyDescent="0.3">
      <c r="B1388" s="196"/>
      <c r="C1388" s="161"/>
      <c r="D1388" s="191"/>
    </row>
    <row r="1389" spans="2:4" ht="13" x14ac:dyDescent="0.3">
      <c r="B1389" s="196"/>
      <c r="C1389" s="161"/>
      <c r="D1389" s="191"/>
    </row>
    <row r="1390" spans="2:4" ht="13" x14ac:dyDescent="0.3">
      <c r="B1390" s="196"/>
      <c r="C1390" s="161"/>
      <c r="D1390" s="191"/>
    </row>
    <row r="1391" spans="2:4" ht="13" x14ac:dyDescent="0.3">
      <c r="B1391" s="196"/>
      <c r="C1391" s="161"/>
      <c r="D1391" s="191"/>
    </row>
    <row r="1392" spans="2:4" ht="13" x14ac:dyDescent="0.3">
      <c r="B1392" s="196"/>
      <c r="C1392" s="161"/>
      <c r="D1392" s="191"/>
    </row>
    <row r="1393" spans="2:4" ht="13" x14ac:dyDescent="0.3">
      <c r="B1393" s="196"/>
      <c r="C1393" s="161"/>
      <c r="D1393" s="191"/>
    </row>
    <row r="1394" spans="2:4" ht="13" x14ac:dyDescent="0.3">
      <c r="B1394" s="196"/>
      <c r="C1394" s="161"/>
      <c r="D1394" s="191"/>
    </row>
    <row r="1395" spans="2:4" ht="13" x14ac:dyDescent="0.3">
      <c r="B1395" s="196"/>
      <c r="C1395" s="161"/>
      <c r="D1395" s="191"/>
    </row>
    <row r="1396" spans="2:4" ht="13" x14ac:dyDescent="0.3">
      <c r="B1396" s="196"/>
      <c r="C1396" s="161"/>
      <c r="D1396" s="191"/>
    </row>
    <row r="1397" spans="2:4" ht="13" x14ac:dyDescent="0.3">
      <c r="B1397" s="196"/>
      <c r="C1397" s="161"/>
      <c r="D1397" s="191"/>
    </row>
    <row r="1398" spans="2:4" ht="13" x14ac:dyDescent="0.3">
      <c r="B1398" s="196"/>
      <c r="C1398" s="161"/>
      <c r="D1398" s="191"/>
    </row>
    <row r="1399" spans="2:4" ht="13" x14ac:dyDescent="0.3">
      <c r="B1399" s="196"/>
      <c r="C1399" s="161"/>
      <c r="D1399" s="191"/>
    </row>
    <row r="1400" spans="2:4" ht="13" x14ac:dyDescent="0.3">
      <c r="B1400" s="196"/>
      <c r="C1400" s="161"/>
      <c r="D1400" s="191"/>
    </row>
    <row r="1401" spans="2:4" ht="13" x14ac:dyDescent="0.3">
      <c r="B1401" s="196"/>
      <c r="C1401" s="161"/>
      <c r="D1401" s="191"/>
    </row>
    <row r="1402" spans="2:4" ht="13" x14ac:dyDescent="0.3">
      <c r="B1402" s="196"/>
      <c r="C1402" s="161"/>
      <c r="D1402" s="191"/>
    </row>
    <row r="1403" spans="2:4" ht="13" x14ac:dyDescent="0.3">
      <c r="B1403" s="196"/>
      <c r="C1403" s="161"/>
      <c r="D1403" s="191"/>
    </row>
    <row r="1404" spans="2:4" ht="13" x14ac:dyDescent="0.3">
      <c r="B1404" s="196"/>
      <c r="C1404" s="161"/>
      <c r="D1404" s="191"/>
    </row>
    <row r="1405" spans="2:4" ht="13" x14ac:dyDescent="0.3">
      <c r="B1405" s="196"/>
      <c r="C1405" s="161"/>
      <c r="D1405" s="191"/>
    </row>
    <row r="1406" spans="2:4" ht="13" x14ac:dyDescent="0.3">
      <c r="B1406" s="196"/>
      <c r="C1406" s="161"/>
      <c r="D1406" s="191"/>
    </row>
    <row r="1407" spans="2:4" ht="13" x14ac:dyDescent="0.3">
      <c r="B1407" s="196"/>
      <c r="C1407" s="161"/>
      <c r="D1407" s="191"/>
    </row>
    <row r="1408" spans="2:4" ht="13" x14ac:dyDescent="0.3">
      <c r="B1408" s="196"/>
      <c r="C1408" s="161"/>
      <c r="D1408" s="191"/>
    </row>
    <row r="1409" spans="2:4" ht="13" x14ac:dyDescent="0.3">
      <c r="B1409" s="196"/>
      <c r="C1409" s="161"/>
      <c r="D1409" s="191"/>
    </row>
    <row r="1410" spans="2:4" ht="13" x14ac:dyDescent="0.3">
      <c r="B1410" s="196"/>
      <c r="C1410" s="161"/>
      <c r="D1410" s="191"/>
    </row>
    <row r="1411" spans="2:4" ht="13" x14ac:dyDescent="0.3">
      <c r="B1411" s="196"/>
      <c r="C1411" s="161"/>
      <c r="D1411" s="191"/>
    </row>
    <row r="1412" spans="2:4" ht="13" x14ac:dyDescent="0.3">
      <c r="B1412" s="196"/>
      <c r="C1412" s="161"/>
      <c r="D1412" s="191"/>
    </row>
    <row r="1413" spans="2:4" ht="13" x14ac:dyDescent="0.3">
      <c r="B1413" s="196"/>
      <c r="C1413" s="161"/>
      <c r="D1413" s="191"/>
    </row>
    <row r="1414" spans="2:4" ht="13" x14ac:dyDescent="0.3">
      <c r="B1414" s="196"/>
      <c r="C1414" s="161"/>
      <c r="D1414" s="191"/>
    </row>
    <row r="1415" spans="2:4" ht="13" x14ac:dyDescent="0.3">
      <c r="B1415" s="196"/>
      <c r="C1415" s="161"/>
      <c r="D1415" s="191"/>
    </row>
    <row r="1416" spans="2:4" ht="13" x14ac:dyDescent="0.3">
      <c r="B1416" s="196"/>
      <c r="C1416" s="161"/>
      <c r="D1416" s="191"/>
    </row>
    <row r="1417" spans="2:4" ht="13" x14ac:dyDescent="0.3">
      <c r="B1417" s="196"/>
      <c r="C1417" s="161"/>
      <c r="D1417" s="191"/>
    </row>
    <row r="1418" spans="2:4" ht="13" x14ac:dyDescent="0.3">
      <c r="B1418" s="196"/>
      <c r="C1418" s="161"/>
      <c r="D1418" s="191"/>
    </row>
    <row r="1419" spans="2:4" ht="13" x14ac:dyDescent="0.3">
      <c r="B1419" s="196"/>
      <c r="C1419" s="161"/>
      <c r="D1419" s="191"/>
    </row>
    <row r="1420" spans="2:4" ht="13" x14ac:dyDescent="0.3">
      <c r="B1420" s="196"/>
      <c r="C1420" s="161"/>
      <c r="D1420" s="191"/>
    </row>
    <row r="1421" spans="2:4" ht="13" x14ac:dyDescent="0.3">
      <c r="B1421" s="196"/>
      <c r="C1421" s="161"/>
      <c r="D1421" s="191"/>
    </row>
    <row r="1422" spans="2:4" ht="13" x14ac:dyDescent="0.3">
      <c r="B1422" s="196"/>
      <c r="C1422" s="161"/>
      <c r="D1422" s="191"/>
    </row>
    <row r="1423" spans="2:4" ht="13" x14ac:dyDescent="0.3">
      <c r="B1423" s="196"/>
      <c r="C1423" s="161"/>
      <c r="D1423" s="191"/>
    </row>
    <row r="1424" spans="2:4" ht="13" x14ac:dyDescent="0.3">
      <c r="B1424" s="196"/>
      <c r="C1424" s="161"/>
      <c r="D1424" s="191"/>
    </row>
    <row r="1425" spans="2:4" ht="13" x14ac:dyDescent="0.3">
      <c r="B1425" s="196"/>
      <c r="C1425" s="161"/>
      <c r="D1425" s="191"/>
    </row>
    <row r="1426" spans="2:4" ht="13" x14ac:dyDescent="0.3">
      <c r="B1426" s="196"/>
      <c r="C1426" s="161"/>
      <c r="D1426" s="191"/>
    </row>
    <row r="1427" spans="2:4" ht="13" x14ac:dyDescent="0.3">
      <c r="B1427" s="196"/>
      <c r="C1427" s="161"/>
      <c r="D1427" s="191"/>
    </row>
    <row r="1428" spans="2:4" ht="13" x14ac:dyDescent="0.3">
      <c r="B1428" s="196"/>
      <c r="C1428" s="161"/>
      <c r="D1428" s="191"/>
    </row>
    <row r="1429" spans="2:4" ht="13" x14ac:dyDescent="0.3">
      <c r="B1429" s="196"/>
      <c r="C1429" s="161"/>
      <c r="D1429" s="191"/>
    </row>
    <row r="1430" spans="2:4" ht="13" x14ac:dyDescent="0.3">
      <c r="B1430" s="196"/>
      <c r="C1430" s="161"/>
      <c r="D1430" s="191"/>
    </row>
    <row r="1431" spans="2:4" ht="13" x14ac:dyDescent="0.3">
      <c r="B1431" s="196"/>
      <c r="C1431" s="161"/>
      <c r="D1431" s="191"/>
    </row>
    <row r="1432" spans="2:4" ht="13" x14ac:dyDescent="0.3">
      <c r="B1432" s="196"/>
      <c r="C1432" s="161"/>
      <c r="D1432" s="191"/>
    </row>
    <row r="1433" spans="2:4" ht="13" x14ac:dyDescent="0.3">
      <c r="B1433" s="196"/>
      <c r="C1433" s="161"/>
      <c r="D1433" s="191"/>
    </row>
    <row r="1434" spans="2:4" ht="13" x14ac:dyDescent="0.3">
      <c r="B1434" s="196"/>
      <c r="C1434" s="161"/>
      <c r="D1434" s="191"/>
    </row>
    <row r="1435" spans="2:4" ht="13" x14ac:dyDescent="0.3">
      <c r="B1435" s="196"/>
      <c r="C1435" s="161"/>
      <c r="D1435" s="191"/>
    </row>
    <row r="1436" spans="2:4" ht="13" x14ac:dyDescent="0.3">
      <c r="B1436" s="196"/>
      <c r="C1436" s="161"/>
      <c r="D1436" s="191"/>
    </row>
    <row r="1437" spans="2:4" ht="13" x14ac:dyDescent="0.3">
      <c r="B1437" s="196"/>
      <c r="C1437" s="161"/>
      <c r="D1437" s="191"/>
    </row>
    <row r="1438" spans="2:4" ht="13" x14ac:dyDescent="0.3">
      <c r="B1438" s="196"/>
      <c r="C1438" s="161"/>
      <c r="D1438" s="191"/>
    </row>
    <row r="1439" spans="2:4" ht="13" x14ac:dyDescent="0.3">
      <c r="B1439" s="196"/>
      <c r="C1439" s="161"/>
      <c r="D1439" s="191"/>
    </row>
    <row r="1440" spans="2:4" ht="13" x14ac:dyDescent="0.3">
      <c r="B1440" s="196"/>
      <c r="C1440" s="161"/>
      <c r="D1440" s="191"/>
    </row>
    <row r="1441" spans="2:4" ht="13" x14ac:dyDescent="0.3">
      <c r="B1441" s="196"/>
      <c r="C1441" s="161"/>
      <c r="D1441" s="191"/>
    </row>
    <row r="1442" spans="2:4" ht="13" x14ac:dyDescent="0.3">
      <c r="B1442" s="196"/>
      <c r="C1442" s="161"/>
      <c r="D1442" s="191"/>
    </row>
    <row r="1443" spans="2:4" ht="13" x14ac:dyDescent="0.3">
      <c r="B1443" s="196"/>
      <c r="C1443" s="161"/>
      <c r="D1443" s="191"/>
    </row>
    <row r="1444" spans="2:4" ht="13" x14ac:dyDescent="0.3">
      <c r="B1444" s="196"/>
      <c r="C1444" s="161"/>
      <c r="D1444" s="191"/>
    </row>
    <row r="1445" spans="2:4" ht="13" x14ac:dyDescent="0.3">
      <c r="B1445" s="196"/>
      <c r="C1445" s="161"/>
      <c r="D1445" s="191"/>
    </row>
    <row r="1446" spans="2:4" ht="13" x14ac:dyDescent="0.3">
      <c r="B1446" s="196"/>
      <c r="C1446" s="161"/>
      <c r="D1446" s="191"/>
    </row>
    <row r="1447" spans="2:4" ht="13" x14ac:dyDescent="0.3">
      <c r="B1447" s="196"/>
      <c r="C1447" s="161"/>
      <c r="D1447" s="191"/>
    </row>
    <row r="1448" spans="2:4" ht="13" x14ac:dyDescent="0.3">
      <c r="B1448" s="196"/>
      <c r="C1448" s="161"/>
      <c r="D1448" s="191"/>
    </row>
    <row r="1449" spans="2:4" ht="13" x14ac:dyDescent="0.3">
      <c r="B1449" s="196"/>
      <c r="C1449" s="161"/>
      <c r="D1449" s="191"/>
    </row>
    <row r="1450" spans="2:4" ht="13" x14ac:dyDescent="0.3">
      <c r="B1450" s="196"/>
      <c r="C1450" s="161"/>
      <c r="D1450" s="191"/>
    </row>
    <row r="1451" spans="2:4" ht="13" x14ac:dyDescent="0.3">
      <c r="B1451" s="196"/>
      <c r="C1451" s="161"/>
      <c r="D1451" s="191"/>
    </row>
    <row r="1452" spans="2:4" ht="13" x14ac:dyDescent="0.3">
      <c r="B1452" s="196"/>
      <c r="C1452" s="161"/>
      <c r="D1452" s="191"/>
    </row>
    <row r="1453" spans="2:4" ht="13" x14ac:dyDescent="0.3">
      <c r="B1453" s="196"/>
      <c r="C1453" s="161"/>
      <c r="D1453" s="191"/>
    </row>
    <row r="1454" spans="2:4" ht="13" x14ac:dyDescent="0.3">
      <c r="B1454" s="196"/>
      <c r="C1454" s="161"/>
      <c r="D1454" s="191"/>
    </row>
    <row r="1455" spans="2:4" ht="13" x14ac:dyDescent="0.3">
      <c r="B1455" s="196"/>
      <c r="C1455" s="161"/>
      <c r="D1455" s="191"/>
    </row>
    <row r="1456" spans="2:4" ht="13" x14ac:dyDescent="0.3">
      <c r="B1456" s="196"/>
      <c r="C1456" s="161"/>
      <c r="D1456" s="191"/>
    </row>
    <row r="1457" spans="2:4" ht="13" x14ac:dyDescent="0.3">
      <c r="B1457" s="196"/>
      <c r="C1457" s="161"/>
      <c r="D1457" s="191"/>
    </row>
    <row r="1458" spans="2:4" ht="13" x14ac:dyDescent="0.3">
      <c r="B1458" s="196"/>
      <c r="C1458" s="161"/>
      <c r="D1458" s="191"/>
    </row>
    <row r="1459" spans="2:4" ht="13" x14ac:dyDescent="0.3">
      <c r="B1459" s="196"/>
      <c r="C1459" s="161"/>
      <c r="D1459" s="191"/>
    </row>
    <row r="1460" spans="2:4" ht="13" x14ac:dyDescent="0.3">
      <c r="B1460" s="196"/>
      <c r="C1460" s="161"/>
      <c r="D1460" s="191"/>
    </row>
    <row r="1461" spans="2:4" ht="13" x14ac:dyDescent="0.3">
      <c r="B1461" s="196"/>
      <c r="C1461" s="161"/>
      <c r="D1461" s="191"/>
    </row>
    <row r="1462" spans="2:4" ht="13" x14ac:dyDescent="0.3">
      <c r="B1462" s="196"/>
      <c r="C1462" s="161"/>
      <c r="D1462" s="191"/>
    </row>
    <row r="1463" spans="2:4" ht="13" x14ac:dyDescent="0.3">
      <c r="B1463" s="196"/>
      <c r="C1463" s="161"/>
      <c r="D1463" s="191"/>
    </row>
    <row r="1464" spans="2:4" ht="13" x14ac:dyDescent="0.3">
      <c r="B1464" s="196"/>
      <c r="C1464" s="161"/>
      <c r="D1464" s="191"/>
    </row>
    <row r="1465" spans="2:4" ht="13" x14ac:dyDescent="0.3">
      <c r="B1465" s="196"/>
      <c r="C1465" s="161"/>
      <c r="D1465" s="191"/>
    </row>
    <row r="1466" spans="2:4" ht="13" x14ac:dyDescent="0.3">
      <c r="B1466" s="196"/>
      <c r="C1466" s="161"/>
      <c r="D1466" s="191"/>
    </row>
    <row r="1467" spans="2:4" ht="13" x14ac:dyDescent="0.3">
      <c r="B1467" s="196"/>
      <c r="C1467" s="161"/>
      <c r="D1467" s="191"/>
    </row>
    <row r="1468" spans="2:4" ht="13" x14ac:dyDescent="0.3">
      <c r="B1468" s="196"/>
      <c r="C1468" s="161"/>
      <c r="D1468" s="191"/>
    </row>
    <row r="1469" spans="2:4" ht="13" x14ac:dyDescent="0.3">
      <c r="B1469" s="196"/>
      <c r="C1469" s="161"/>
      <c r="D1469" s="191"/>
    </row>
    <row r="1470" spans="2:4" ht="13" x14ac:dyDescent="0.3">
      <c r="B1470" s="196"/>
      <c r="C1470" s="161"/>
      <c r="D1470" s="191"/>
    </row>
    <row r="1471" spans="2:4" ht="13" x14ac:dyDescent="0.3">
      <c r="B1471" s="196"/>
      <c r="C1471" s="161"/>
      <c r="D1471" s="191"/>
    </row>
    <row r="1472" spans="2:4" ht="13" x14ac:dyDescent="0.3">
      <c r="B1472" s="196"/>
      <c r="C1472" s="161"/>
      <c r="D1472" s="191"/>
    </row>
    <row r="1473" spans="2:4" ht="13" x14ac:dyDescent="0.3">
      <c r="B1473" s="196"/>
      <c r="C1473" s="161"/>
      <c r="D1473" s="191"/>
    </row>
    <row r="1474" spans="2:4" ht="13" x14ac:dyDescent="0.3">
      <c r="B1474" s="196"/>
      <c r="C1474" s="161"/>
      <c r="D1474" s="191"/>
    </row>
    <row r="1475" spans="2:4" ht="13" x14ac:dyDescent="0.3">
      <c r="B1475" s="196"/>
      <c r="C1475" s="161"/>
      <c r="D1475" s="191"/>
    </row>
    <row r="1476" spans="2:4" ht="13" x14ac:dyDescent="0.3">
      <c r="B1476" s="196"/>
      <c r="C1476" s="161"/>
      <c r="D1476" s="191"/>
    </row>
    <row r="1477" spans="2:4" ht="13" x14ac:dyDescent="0.3">
      <c r="B1477" s="196"/>
      <c r="C1477" s="161"/>
      <c r="D1477" s="191"/>
    </row>
    <row r="1478" spans="2:4" ht="13" x14ac:dyDescent="0.3">
      <c r="B1478" s="196"/>
      <c r="C1478" s="161"/>
      <c r="D1478" s="191"/>
    </row>
    <row r="1479" spans="2:4" ht="13" x14ac:dyDescent="0.3">
      <c r="B1479" s="196"/>
      <c r="C1479" s="161"/>
      <c r="D1479" s="191"/>
    </row>
    <row r="1480" spans="2:4" ht="13" x14ac:dyDescent="0.3">
      <c r="B1480" s="196"/>
      <c r="C1480" s="161"/>
      <c r="D1480" s="191"/>
    </row>
    <row r="1481" spans="2:4" ht="13" x14ac:dyDescent="0.3">
      <c r="B1481" s="196"/>
      <c r="C1481" s="161"/>
      <c r="D1481" s="191"/>
    </row>
    <row r="1482" spans="2:4" ht="13" x14ac:dyDescent="0.3">
      <c r="B1482" s="196"/>
      <c r="C1482" s="161"/>
      <c r="D1482" s="191"/>
    </row>
    <row r="1483" spans="2:4" ht="13" x14ac:dyDescent="0.3">
      <c r="B1483" s="196"/>
      <c r="C1483" s="161"/>
      <c r="D1483" s="191"/>
    </row>
    <row r="1484" spans="2:4" ht="13" x14ac:dyDescent="0.3">
      <c r="B1484" s="196"/>
      <c r="C1484" s="161"/>
      <c r="D1484" s="191"/>
    </row>
    <row r="1485" spans="2:4" ht="13" x14ac:dyDescent="0.3">
      <c r="B1485" s="196"/>
      <c r="C1485" s="161"/>
      <c r="D1485" s="191"/>
    </row>
    <row r="1486" spans="2:4" ht="13" x14ac:dyDescent="0.3">
      <c r="B1486" s="196"/>
      <c r="C1486" s="161"/>
      <c r="D1486" s="191"/>
    </row>
    <row r="1487" spans="2:4" ht="13" x14ac:dyDescent="0.3">
      <c r="B1487" s="196"/>
      <c r="C1487" s="161"/>
      <c r="D1487" s="191"/>
    </row>
    <row r="1488" spans="2:4" ht="13" x14ac:dyDescent="0.3">
      <c r="B1488" s="196"/>
      <c r="C1488" s="161"/>
      <c r="D1488" s="191"/>
    </row>
    <row r="1489" spans="2:4" ht="13" x14ac:dyDescent="0.3">
      <c r="B1489" s="196"/>
      <c r="C1489" s="161"/>
      <c r="D1489" s="191"/>
    </row>
    <row r="1490" spans="2:4" ht="13" x14ac:dyDescent="0.3">
      <c r="B1490" s="196"/>
      <c r="C1490" s="161"/>
      <c r="D1490" s="191"/>
    </row>
    <row r="1491" spans="2:4" ht="13" x14ac:dyDescent="0.3">
      <c r="B1491" s="196"/>
      <c r="C1491" s="161"/>
      <c r="D1491" s="191"/>
    </row>
    <row r="1492" spans="2:4" ht="13" x14ac:dyDescent="0.3">
      <c r="B1492" s="196"/>
      <c r="C1492" s="161"/>
      <c r="D1492" s="191"/>
    </row>
    <row r="1493" spans="2:4" ht="13" x14ac:dyDescent="0.3">
      <c r="B1493" s="196"/>
      <c r="C1493" s="161"/>
      <c r="D1493" s="191"/>
    </row>
    <row r="1494" spans="2:4" ht="13" x14ac:dyDescent="0.3">
      <c r="B1494" s="196"/>
      <c r="C1494" s="161"/>
      <c r="D1494" s="191"/>
    </row>
    <row r="1495" spans="2:4" ht="13" x14ac:dyDescent="0.3">
      <c r="B1495" s="196"/>
      <c r="C1495" s="161"/>
      <c r="D1495" s="191"/>
    </row>
    <row r="1496" spans="2:4" ht="13" x14ac:dyDescent="0.3">
      <c r="B1496" s="196"/>
      <c r="C1496" s="161"/>
      <c r="D1496" s="191"/>
    </row>
    <row r="1497" spans="2:4" ht="13" x14ac:dyDescent="0.3">
      <c r="B1497" s="196"/>
      <c r="C1497" s="161"/>
      <c r="D1497" s="191"/>
    </row>
    <row r="1498" spans="2:4" ht="13" x14ac:dyDescent="0.3">
      <c r="B1498" s="196"/>
      <c r="C1498" s="161"/>
      <c r="D1498" s="191"/>
    </row>
    <row r="1499" spans="2:4" ht="13" x14ac:dyDescent="0.3">
      <c r="B1499" s="196"/>
      <c r="C1499" s="161"/>
      <c r="D1499" s="191"/>
    </row>
    <row r="1500" spans="2:4" ht="13" x14ac:dyDescent="0.3">
      <c r="B1500" s="196"/>
      <c r="C1500" s="161"/>
      <c r="D1500" s="191"/>
    </row>
    <row r="1501" spans="2:4" ht="13" x14ac:dyDescent="0.3">
      <c r="B1501" s="196"/>
      <c r="C1501" s="161"/>
      <c r="D1501" s="191"/>
    </row>
    <row r="1502" spans="2:4" ht="13" x14ac:dyDescent="0.3">
      <c r="B1502" s="196"/>
      <c r="C1502" s="161"/>
      <c r="D1502" s="191"/>
    </row>
    <row r="1503" spans="2:4" ht="13" x14ac:dyDescent="0.3">
      <c r="B1503" s="196"/>
      <c r="C1503" s="161"/>
      <c r="D1503" s="191"/>
    </row>
    <row r="1504" spans="2:4" ht="13" x14ac:dyDescent="0.3">
      <c r="B1504" s="196"/>
      <c r="C1504" s="161"/>
      <c r="D1504" s="191"/>
    </row>
    <row r="1505" spans="2:4" ht="13" x14ac:dyDescent="0.3">
      <c r="B1505" s="196"/>
      <c r="C1505" s="161"/>
      <c r="D1505" s="191"/>
    </row>
    <row r="1506" spans="2:4" ht="13" x14ac:dyDescent="0.3">
      <c r="B1506" s="196"/>
      <c r="C1506" s="161"/>
      <c r="D1506" s="191"/>
    </row>
    <row r="1507" spans="2:4" ht="13" x14ac:dyDescent="0.3">
      <c r="B1507" s="196"/>
      <c r="C1507" s="161"/>
      <c r="D1507" s="191"/>
    </row>
    <row r="1508" spans="2:4" ht="13" x14ac:dyDescent="0.3">
      <c r="B1508" s="196"/>
      <c r="C1508" s="161"/>
      <c r="D1508" s="191"/>
    </row>
    <row r="1509" spans="2:4" ht="13" x14ac:dyDescent="0.3">
      <c r="B1509" s="196"/>
      <c r="C1509" s="161"/>
      <c r="D1509" s="191"/>
    </row>
    <row r="1510" spans="2:4" ht="13" x14ac:dyDescent="0.3">
      <c r="B1510" s="196"/>
      <c r="C1510" s="161"/>
      <c r="D1510" s="191"/>
    </row>
    <row r="1511" spans="2:4" ht="13" x14ac:dyDescent="0.3">
      <c r="B1511" s="196"/>
      <c r="C1511" s="161"/>
      <c r="D1511" s="191"/>
    </row>
    <row r="1512" spans="2:4" ht="13" x14ac:dyDescent="0.3">
      <c r="B1512" s="196"/>
      <c r="C1512" s="161"/>
      <c r="D1512" s="191"/>
    </row>
    <row r="1513" spans="2:4" ht="13" x14ac:dyDescent="0.3">
      <c r="B1513" s="196"/>
      <c r="C1513" s="161"/>
      <c r="D1513" s="191"/>
    </row>
    <row r="1514" spans="2:4" ht="13" x14ac:dyDescent="0.3">
      <c r="B1514" s="196"/>
      <c r="C1514" s="161"/>
      <c r="D1514" s="191"/>
    </row>
    <row r="1515" spans="2:4" ht="13" x14ac:dyDescent="0.3">
      <c r="B1515" s="196"/>
      <c r="C1515" s="161"/>
      <c r="D1515" s="191"/>
    </row>
    <row r="1516" spans="2:4" ht="13" x14ac:dyDescent="0.3">
      <c r="B1516" s="196"/>
      <c r="C1516" s="161"/>
      <c r="D1516" s="191"/>
    </row>
    <row r="1517" spans="2:4" ht="13" x14ac:dyDescent="0.3">
      <c r="B1517" s="196"/>
      <c r="C1517" s="161"/>
      <c r="D1517" s="191"/>
    </row>
    <row r="1518" spans="2:4" ht="13" x14ac:dyDescent="0.3">
      <c r="B1518" s="196"/>
      <c r="C1518" s="161"/>
      <c r="D1518" s="191"/>
    </row>
    <row r="1519" spans="2:4" ht="13" x14ac:dyDescent="0.3">
      <c r="B1519" s="196"/>
      <c r="C1519" s="161"/>
      <c r="D1519" s="191"/>
    </row>
    <row r="1520" spans="2:4" ht="13" x14ac:dyDescent="0.3">
      <c r="B1520" s="196"/>
      <c r="C1520" s="161"/>
      <c r="D1520" s="191"/>
    </row>
    <row r="1521" spans="2:4" ht="13" x14ac:dyDescent="0.3">
      <c r="B1521" s="196"/>
      <c r="C1521" s="161"/>
      <c r="D1521" s="191"/>
    </row>
    <row r="1522" spans="2:4" ht="13" x14ac:dyDescent="0.3">
      <c r="B1522" s="196"/>
      <c r="C1522" s="161"/>
      <c r="D1522" s="191"/>
    </row>
    <row r="1523" spans="2:4" ht="13" x14ac:dyDescent="0.3">
      <c r="B1523" s="196"/>
      <c r="C1523" s="161"/>
      <c r="D1523" s="191"/>
    </row>
    <row r="1524" spans="2:4" ht="13" x14ac:dyDescent="0.3">
      <c r="B1524" s="196"/>
      <c r="C1524" s="161"/>
      <c r="D1524" s="191"/>
    </row>
    <row r="1525" spans="2:4" ht="13" x14ac:dyDescent="0.3">
      <c r="B1525" s="196"/>
      <c r="C1525" s="161"/>
      <c r="D1525" s="191"/>
    </row>
    <row r="1526" spans="2:4" ht="13" x14ac:dyDescent="0.3">
      <c r="B1526" s="196"/>
      <c r="C1526" s="161"/>
      <c r="D1526" s="191"/>
    </row>
    <row r="1527" spans="2:4" ht="13" x14ac:dyDescent="0.3">
      <c r="B1527" s="196"/>
      <c r="C1527" s="161"/>
      <c r="D1527" s="191"/>
    </row>
    <row r="1528" spans="2:4" ht="13" x14ac:dyDescent="0.3">
      <c r="B1528" s="196"/>
      <c r="C1528" s="161"/>
      <c r="D1528" s="191"/>
    </row>
    <row r="1529" spans="2:4" ht="13" x14ac:dyDescent="0.3">
      <c r="B1529" s="196"/>
      <c r="C1529" s="161"/>
      <c r="D1529" s="191"/>
    </row>
    <row r="1530" spans="2:4" ht="13" x14ac:dyDescent="0.3">
      <c r="B1530" s="196"/>
      <c r="C1530" s="161"/>
      <c r="D1530" s="191"/>
    </row>
    <row r="1531" spans="2:4" ht="13" x14ac:dyDescent="0.3">
      <c r="B1531" s="196"/>
      <c r="C1531" s="161"/>
      <c r="D1531" s="191"/>
    </row>
    <row r="1532" spans="2:4" ht="13" x14ac:dyDescent="0.3">
      <c r="B1532" s="196"/>
      <c r="C1532" s="161"/>
      <c r="D1532" s="191"/>
    </row>
    <row r="1533" spans="2:4" ht="13" x14ac:dyDescent="0.3">
      <c r="B1533" s="196"/>
      <c r="C1533" s="161"/>
      <c r="D1533" s="191"/>
    </row>
    <row r="1534" spans="2:4" ht="13" x14ac:dyDescent="0.3">
      <c r="B1534" s="196"/>
      <c r="C1534" s="161"/>
      <c r="D1534" s="191"/>
    </row>
    <row r="1535" spans="2:4" ht="13" x14ac:dyDescent="0.3">
      <c r="B1535" s="196"/>
      <c r="C1535" s="161"/>
      <c r="D1535" s="191"/>
    </row>
    <row r="1536" spans="2:4" ht="13" x14ac:dyDescent="0.3">
      <c r="B1536" s="196"/>
      <c r="C1536" s="161"/>
      <c r="D1536" s="191"/>
    </row>
    <row r="1537" spans="2:4" ht="13" x14ac:dyDescent="0.3">
      <c r="B1537" s="196"/>
      <c r="C1537" s="161"/>
      <c r="D1537" s="191"/>
    </row>
    <row r="1538" spans="2:4" ht="13" x14ac:dyDescent="0.3">
      <c r="B1538" s="196"/>
      <c r="C1538" s="161"/>
      <c r="D1538" s="191"/>
    </row>
    <row r="1539" spans="2:4" ht="13" x14ac:dyDescent="0.3">
      <c r="B1539" s="196"/>
      <c r="C1539" s="161"/>
      <c r="D1539" s="191"/>
    </row>
    <row r="1540" spans="2:4" ht="13" x14ac:dyDescent="0.3">
      <c r="B1540" s="196"/>
      <c r="C1540" s="161"/>
      <c r="D1540" s="191"/>
    </row>
    <row r="1541" spans="2:4" ht="13" x14ac:dyDescent="0.3">
      <c r="B1541" s="196"/>
      <c r="C1541" s="161"/>
      <c r="D1541" s="191"/>
    </row>
    <row r="1542" spans="2:4" ht="13" x14ac:dyDescent="0.3">
      <c r="B1542" s="196"/>
      <c r="C1542" s="161"/>
      <c r="D1542" s="191"/>
    </row>
    <row r="1543" spans="2:4" ht="13" x14ac:dyDescent="0.3">
      <c r="B1543" s="196"/>
      <c r="C1543" s="161"/>
      <c r="D1543" s="191"/>
    </row>
    <row r="1544" spans="2:4" ht="13" x14ac:dyDescent="0.3">
      <c r="B1544" s="196"/>
      <c r="C1544" s="161"/>
      <c r="D1544" s="191"/>
    </row>
    <row r="1545" spans="2:4" ht="13" x14ac:dyDescent="0.3">
      <c r="B1545" s="196"/>
      <c r="C1545" s="161"/>
      <c r="D1545" s="191"/>
    </row>
    <row r="1546" spans="2:4" ht="13" x14ac:dyDescent="0.3">
      <c r="B1546" s="196"/>
      <c r="C1546" s="161"/>
      <c r="D1546" s="191"/>
    </row>
    <row r="1547" spans="2:4" ht="13" x14ac:dyDescent="0.3">
      <c r="B1547" s="196"/>
      <c r="C1547" s="161"/>
      <c r="D1547" s="191"/>
    </row>
    <row r="1548" spans="2:4" ht="13" x14ac:dyDescent="0.3">
      <c r="B1548" s="196"/>
      <c r="C1548" s="161"/>
      <c r="D1548" s="191"/>
    </row>
    <row r="1549" spans="2:4" ht="13" x14ac:dyDescent="0.3">
      <c r="B1549" s="196"/>
      <c r="C1549" s="161"/>
      <c r="D1549" s="191"/>
    </row>
    <row r="1550" spans="2:4" ht="13" x14ac:dyDescent="0.3">
      <c r="B1550" s="196"/>
      <c r="C1550" s="161"/>
      <c r="D1550" s="191"/>
    </row>
    <row r="1551" spans="2:4" ht="13" x14ac:dyDescent="0.3">
      <c r="B1551" s="196"/>
      <c r="C1551" s="161"/>
      <c r="D1551" s="191"/>
    </row>
    <row r="1552" spans="2:4" ht="13" x14ac:dyDescent="0.3">
      <c r="B1552" s="196"/>
      <c r="C1552" s="161"/>
      <c r="D1552" s="191"/>
    </row>
    <row r="1553" spans="2:4" ht="13" x14ac:dyDescent="0.3">
      <c r="B1553" s="196"/>
      <c r="C1553" s="161"/>
      <c r="D1553" s="191"/>
    </row>
    <row r="1554" spans="2:4" ht="13" x14ac:dyDescent="0.3">
      <c r="B1554" s="196"/>
      <c r="C1554" s="161"/>
      <c r="D1554" s="191"/>
    </row>
    <row r="1555" spans="2:4" ht="13" x14ac:dyDescent="0.3">
      <c r="B1555" s="196"/>
      <c r="C1555" s="161"/>
      <c r="D1555" s="191"/>
    </row>
    <row r="1556" spans="2:4" ht="13" x14ac:dyDescent="0.3">
      <c r="B1556" s="196"/>
      <c r="C1556" s="161"/>
      <c r="D1556" s="191"/>
    </row>
    <row r="1557" spans="2:4" ht="13" x14ac:dyDescent="0.3">
      <c r="B1557" s="196"/>
      <c r="C1557" s="161"/>
      <c r="D1557" s="191"/>
    </row>
    <row r="1558" spans="2:4" ht="13" x14ac:dyDescent="0.3">
      <c r="B1558" s="196"/>
      <c r="C1558" s="161"/>
      <c r="D1558" s="191"/>
    </row>
    <row r="1559" spans="2:4" ht="13" x14ac:dyDescent="0.3">
      <c r="B1559" s="196"/>
      <c r="C1559" s="161"/>
      <c r="D1559" s="191"/>
    </row>
    <row r="1560" spans="2:4" ht="13" x14ac:dyDescent="0.3">
      <c r="B1560" s="196"/>
      <c r="C1560" s="161"/>
      <c r="D1560" s="191"/>
    </row>
    <row r="1561" spans="2:4" ht="13" x14ac:dyDescent="0.3">
      <c r="B1561" s="196"/>
      <c r="C1561" s="161"/>
      <c r="D1561" s="191"/>
    </row>
    <row r="1562" spans="2:4" ht="13" x14ac:dyDescent="0.3">
      <c r="B1562" s="196"/>
      <c r="C1562" s="161"/>
      <c r="D1562" s="191"/>
    </row>
    <row r="1563" spans="2:4" ht="13" x14ac:dyDescent="0.3">
      <c r="B1563" s="196"/>
      <c r="C1563" s="161"/>
      <c r="D1563" s="191"/>
    </row>
    <row r="1564" spans="2:4" ht="13" x14ac:dyDescent="0.3">
      <c r="B1564" s="196"/>
      <c r="C1564" s="161"/>
      <c r="D1564" s="191"/>
    </row>
    <row r="1565" spans="2:4" ht="13" x14ac:dyDescent="0.3">
      <c r="B1565" s="196"/>
      <c r="C1565" s="161"/>
      <c r="D1565" s="191"/>
    </row>
    <row r="1566" spans="2:4" ht="13" x14ac:dyDescent="0.3">
      <c r="B1566" s="196"/>
      <c r="C1566" s="161"/>
      <c r="D1566" s="191"/>
    </row>
    <row r="1567" spans="2:4" ht="13" x14ac:dyDescent="0.3">
      <c r="B1567" s="196"/>
      <c r="C1567" s="161"/>
      <c r="D1567" s="191"/>
    </row>
    <row r="1568" spans="2:4" ht="13" x14ac:dyDescent="0.3">
      <c r="B1568" s="196"/>
      <c r="C1568" s="161"/>
      <c r="D1568" s="191"/>
    </row>
    <row r="1569" spans="2:4" ht="13" x14ac:dyDescent="0.3">
      <c r="B1569" s="196"/>
      <c r="C1569" s="161"/>
      <c r="D1569" s="191"/>
    </row>
    <row r="1570" spans="2:4" ht="13" x14ac:dyDescent="0.3">
      <c r="B1570" s="196"/>
      <c r="C1570" s="161"/>
      <c r="D1570" s="191"/>
    </row>
    <row r="1571" spans="2:4" ht="13" x14ac:dyDescent="0.3">
      <c r="B1571" s="196"/>
      <c r="C1571" s="161"/>
      <c r="D1571" s="191"/>
    </row>
    <row r="1572" spans="2:4" ht="13" x14ac:dyDescent="0.3">
      <c r="B1572" s="196"/>
      <c r="C1572" s="161"/>
      <c r="D1572" s="191"/>
    </row>
    <row r="1573" spans="2:4" ht="13" x14ac:dyDescent="0.3">
      <c r="B1573" s="196"/>
      <c r="C1573" s="161"/>
      <c r="D1573" s="191"/>
    </row>
    <row r="1574" spans="2:4" ht="13" x14ac:dyDescent="0.3">
      <c r="B1574" s="196"/>
      <c r="C1574" s="161"/>
      <c r="D1574" s="191"/>
    </row>
    <row r="1575" spans="2:4" ht="13" x14ac:dyDescent="0.3">
      <c r="B1575" s="196"/>
      <c r="C1575" s="161"/>
      <c r="D1575" s="191"/>
    </row>
    <row r="1576" spans="2:4" ht="13" x14ac:dyDescent="0.3">
      <c r="B1576" s="196"/>
      <c r="C1576" s="161"/>
      <c r="D1576" s="191"/>
    </row>
    <row r="1577" spans="2:4" ht="13" x14ac:dyDescent="0.3">
      <c r="B1577" s="196"/>
      <c r="C1577" s="161"/>
      <c r="D1577" s="191"/>
    </row>
    <row r="1578" spans="2:4" ht="13" x14ac:dyDescent="0.3">
      <c r="B1578" s="196"/>
      <c r="C1578" s="161"/>
      <c r="D1578" s="191"/>
    </row>
    <row r="1579" spans="2:4" ht="13" x14ac:dyDescent="0.3">
      <c r="B1579" s="196"/>
      <c r="C1579" s="161"/>
      <c r="D1579" s="191"/>
    </row>
    <row r="1580" spans="2:4" ht="13" x14ac:dyDescent="0.3">
      <c r="B1580" s="196"/>
      <c r="C1580" s="161"/>
      <c r="D1580" s="191"/>
    </row>
    <row r="1581" spans="2:4" ht="13" x14ac:dyDescent="0.3">
      <c r="B1581" s="196"/>
      <c r="C1581" s="161"/>
      <c r="D1581" s="191"/>
    </row>
    <row r="1582" spans="2:4" ht="13" x14ac:dyDescent="0.3">
      <c r="B1582" s="196"/>
      <c r="C1582" s="161"/>
      <c r="D1582" s="191"/>
    </row>
    <row r="1583" spans="2:4" ht="13" x14ac:dyDescent="0.3">
      <c r="B1583" s="196"/>
      <c r="C1583" s="161"/>
      <c r="D1583" s="191"/>
    </row>
    <row r="1584" spans="2:4" ht="13" x14ac:dyDescent="0.3">
      <c r="B1584" s="196"/>
      <c r="C1584" s="161"/>
      <c r="D1584" s="191"/>
    </row>
    <row r="1585" spans="2:4" ht="13" x14ac:dyDescent="0.3">
      <c r="B1585" s="196"/>
      <c r="C1585" s="161"/>
      <c r="D1585" s="191"/>
    </row>
    <row r="1586" spans="2:4" ht="13" x14ac:dyDescent="0.3">
      <c r="B1586" s="196"/>
      <c r="C1586" s="161"/>
      <c r="D1586" s="191"/>
    </row>
    <row r="1587" spans="2:4" ht="13" x14ac:dyDescent="0.3">
      <c r="B1587" s="196"/>
      <c r="C1587" s="161"/>
      <c r="D1587" s="191"/>
    </row>
    <row r="1588" spans="2:4" ht="13" x14ac:dyDescent="0.3">
      <c r="B1588" s="196"/>
      <c r="C1588" s="161"/>
      <c r="D1588" s="191"/>
    </row>
    <row r="1589" spans="2:4" ht="13" x14ac:dyDescent="0.3">
      <c r="B1589" s="196"/>
      <c r="C1589" s="161"/>
      <c r="D1589" s="191"/>
    </row>
    <row r="1590" spans="2:4" ht="13" x14ac:dyDescent="0.3">
      <c r="B1590" s="196"/>
      <c r="C1590" s="161"/>
      <c r="D1590" s="191"/>
    </row>
    <row r="1591" spans="2:4" ht="13" x14ac:dyDescent="0.3">
      <c r="B1591" s="196"/>
      <c r="C1591" s="161"/>
      <c r="D1591" s="191"/>
    </row>
    <row r="1592" spans="2:4" ht="13" x14ac:dyDescent="0.3">
      <c r="B1592" s="196"/>
      <c r="C1592" s="161"/>
      <c r="D1592" s="191"/>
    </row>
    <row r="1593" spans="2:4" ht="13" x14ac:dyDescent="0.3">
      <c r="B1593" s="196"/>
      <c r="C1593" s="161"/>
      <c r="D1593" s="191"/>
    </row>
    <row r="1594" spans="2:4" ht="13" x14ac:dyDescent="0.3">
      <c r="B1594" s="196"/>
      <c r="C1594" s="161"/>
      <c r="D1594" s="191"/>
    </row>
    <row r="1595" spans="2:4" ht="13" x14ac:dyDescent="0.3">
      <c r="B1595" s="196"/>
      <c r="C1595" s="161"/>
      <c r="D1595" s="191"/>
    </row>
    <row r="1596" spans="2:4" ht="13" x14ac:dyDescent="0.3">
      <c r="B1596" s="196"/>
      <c r="C1596" s="161"/>
      <c r="D1596" s="191"/>
    </row>
    <row r="1597" spans="2:4" ht="13" x14ac:dyDescent="0.3">
      <c r="B1597" s="196"/>
      <c r="C1597" s="161"/>
      <c r="D1597" s="191"/>
    </row>
    <row r="1598" spans="2:4" ht="13" x14ac:dyDescent="0.3">
      <c r="B1598" s="196"/>
      <c r="C1598" s="161"/>
      <c r="D1598" s="191"/>
    </row>
    <row r="1599" spans="2:4" ht="13" x14ac:dyDescent="0.3">
      <c r="B1599" s="196"/>
      <c r="C1599" s="161"/>
      <c r="D1599" s="191"/>
    </row>
    <row r="1600" spans="2:4" ht="13" x14ac:dyDescent="0.3">
      <c r="B1600" s="196"/>
      <c r="C1600" s="161"/>
      <c r="D1600" s="191"/>
    </row>
    <row r="1601" spans="1:14" ht="13" x14ac:dyDescent="0.3">
      <c r="B1601" s="196"/>
      <c r="C1601" s="161"/>
      <c r="D1601" s="191"/>
    </row>
    <row r="1602" spans="1:14" ht="13" x14ac:dyDescent="0.3">
      <c r="B1602" s="196"/>
      <c r="C1602" s="161"/>
      <c r="D1602" s="191"/>
    </row>
    <row r="1612" spans="1:14" s="174" customFormat="1" x14ac:dyDescent="0.35">
      <c r="A1612" s="162"/>
      <c r="B1612" s="163"/>
      <c r="C1612" s="173"/>
      <c r="D1612" s="165"/>
      <c r="E1612" s="166"/>
      <c r="F1612" s="167"/>
      <c r="G1612" s="161"/>
      <c r="H1612" s="161"/>
      <c r="I1612" s="161"/>
      <c r="J1612" s="161"/>
      <c r="K1612" s="161"/>
      <c r="L1612" s="161"/>
      <c r="M1612" s="161"/>
      <c r="N1612" s="161"/>
    </row>
    <row r="1613" spans="1:14" s="174" customFormat="1" x14ac:dyDescent="0.35">
      <c r="A1613" s="162"/>
      <c r="B1613" s="163"/>
      <c r="C1613" s="173"/>
      <c r="D1613" s="165"/>
      <c r="E1613" s="166"/>
      <c r="F1613" s="167"/>
      <c r="G1613" s="161"/>
      <c r="H1613" s="161"/>
      <c r="I1613" s="161"/>
      <c r="J1613" s="161"/>
      <c r="K1613" s="161"/>
      <c r="L1613" s="161"/>
      <c r="M1613" s="161"/>
      <c r="N1613" s="161"/>
    </row>
    <row r="1614" spans="1:14" s="174" customFormat="1" x14ac:dyDescent="0.35">
      <c r="A1614" s="162"/>
      <c r="B1614" s="163"/>
      <c r="C1614" s="173"/>
      <c r="D1614" s="165"/>
      <c r="E1614" s="166"/>
      <c r="F1614" s="167"/>
      <c r="G1614" s="161"/>
      <c r="H1614" s="161"/>
      <c r="I1614" s="161"/>
      <c r="J1614" s="161"/>
      <c r="K1614" s="161"/>
      <c r="L1614" s="161"/>
      <c r="M1614" s="161"/>
      <c r="N1614" s="161"/>
    </row>
    <row r="1615" spans="1:14" s="174" customFormat="1" x14ac:dyDescent="0.35">
      <c r="A1615" s="162"/>
      <c r="B1615" s="163"/>
      <c r="C1615" s="173"/>
      <c r="D1615" s="165"/>
      <c r="E1615" s="166"/>
      <c r="F1615" s="167"/>
      <c r="G1615" s="161"/>
      <c r="H1615" s="161"/>
      <c r="I1615" s="161"/>
      <c r="J1615" s="161"/>
      <c r="K1615" s="161"/>
      <c r="L1615" s="161"/>
      <c r="M1615" s="161"/>
      <c r="N1615" s="161"/>
    </row>
    <row r="1616" spans="1:14" s="174" customFormat="1" x14ac:dyDescent="0.35">
      <c r="A1616" s="162"/>
      <c r="B1616" s="163"/>
      <c r="C1616" s="173"/>
      <c r="D1616" s="165"/>
      <c r="E1616" s="166"/>
      <c r="F1616" s="167"/>
      <c r="G1616" s="161"/>
      <c r="H1616" s="161"/>
      <c r="I1616" s="161"/>
      <c r="J1616" s="161"/>
      <c r="K1616" s="161"/>
      <c r="L1616" s="161"/>
      <c r="M1616" s="161"/>
      <c r="N1616" s="161"/>
    </row>
    <row r="1617" spans="1:14" s="174" customFormat="1" x14ac:dyDescent="0.35">
      <c r="A1617" s="162"/>
      <c r="B1617" s="163"/>
      <c r="C1617" s="173"/>
      <c r="D1617" s="165"/>
      <c r="E1617" s="166"/>
      <c r="F1617" s="167"/>
      <c r="G1617" s="161"/>
      <c r="H1617" s="161"/>
      <c r="I1617" s="161"/>
      <c r="J1617" s="161"/>
      <c r="K1617" s="161"/>
      <c r="L1617" s="161"/>
      <c r="M1617" s="161"/>
      <c r="N1617" s="161"/>
    </row>
    <row r="1618" spans="1:14" s="174" customFormat="1" x14ac:dyDescent="0.35">
      <c r="A1618" s="162"/>
      <c r="B1618" s="163"/>
      <c r="C1618" s="173"/>
      <c r="D1618" s="165"/>
      <c r="E1618" s="166"/>
      <c r="F1618" s="167"/>
      <c r="G1618" s="161"/>
      <c r="H1618" s="161"/>
      <c r="I1618" s="161"/>
      <c r="J1618" s="161"/>
      <c r="K1618" s="161"/>
      <c r="L1618" s="161"/>
      <c r="M1618" s="161"/>
      <c r="N1618" s="161"/>
    </row>
    <row r="1619" spans="1:14" s="174" customFormat="1" x14ac:dyDescent="0.35">
      <c r="A1619" s="162"/>
      <c r="B1619" s="163"/>
      <c r="C1619" s="173"/>
      <c r="D1619" s="165"/>
      <c r="E1619" s="166"/>
      <c r="F1619" s="167"/>
      <c r="G1619" s="161"/>
      <c r="H1619" s="161"/>
      <c r="I1619" s="161"/>
      <c r="J1619" s="161"/>
      <c r="K1619" s="161"/>
      <c r="L1619" s="161"/>
      <c r="M1619" s="161"/>
      <c r="N1619" s="161"/>
    </row>
    <row r="1620" spans="1:14" s="174" customFormat="1" x14ac:dyDescent="0.35">
      <c r="A1620" s="162"/>
      <c r="B1620" s="163"/>
      <c r="C1620" s="173"/>
      <c r="D1620" s="165"/>
      <c r="E1620" s="166"/>
      <c r="F1620" s="167"/>
      <c r="G1620" s="161"/>
      <c r="H1620" s="161"/>
      <c r="I1620" s="161"/>
      <c r="J1620" s="161"/>
      <c r="K1620" s="161"/>
      <c r="L1620" s="161"/>
      <c r="M1620" s="161"/>
      <c r="N1620" s="161"/>
    </row>
    <row r="1621" spans="1:14" s="174" customFormat="1" x14ac:dyDescent="0.35">
      <c r="A1621" s="162"/>
      <c r="B1621" s="163"/>
      <c r="C1621" s="173"/>
      <c r="D1621" s="165"/>
      <c r="E1621" s="166"/>
      <c r="F1621" s="167"/>
      <c r="G1621" s="161"/>
      <c r="H1621" s="161"/>
      <c r="I1621" s="161"/>
      <c r="J1621" s="161"/>
      <c r="K1621" s="161"/>
      <c r="L1621" s="161"/>
      <c r="M1621" s="161"/>
      <c r="N1621" s="161"/>
    </row>
    <row r="1622" spans="1:14" s="174" customFormat="1" x14ac:dyDescent="0.35">
      <c r="A1622" s="162"/>
      <c r="B1622" s="163"/>
      <c r="C1622" s="173"/>
      <c r="D1622" s="165"/>
      <c r="E1622" s="166"/>
      <c r="F1622" s="167"/>
      <c r="G1622" s="161"/>
      <c r="H1622" s="161"/>
      <c r="I1622" s="161"/>
      <c r="J1622" s="161"/>
      <c r="K1622" s="161"/>
      <c r="L1622" s="161"/>
      <c r="M1622" s="161"/>
      <c r="N1622" s="161"/>
    </row>
    <row r="1623" spans="1:14" s="174" customFormat="1" x14ac:dyDescent="0.35">
      <c r="A1623" s="162"/>
      <c r="B1623" s="163"/>
      <c r="C1623" s="173"/>
      <c r="D1623" s="165"/>
      <c r="E1623" s="166"/>
      <c r="F1623" s="167"/>
      <c r="G1623" s="161"/>
      <c r="H1623" s="161"/>
      <c r="I1623" s="161"/>
      <c r="J1623" s="161"/>
      <c r="K1623" s="161"/>
      <c r="L1623" s="161"/>
      <c r="M1623" s="161"/>
      <c r="N1623" s="161"/>
    </row>
    <row r="1624" spans="1:14" s="174" customFormat="1" x14ac:dyDescent="0.35">
      <c r="A1624" s="162"/>
      <c r="B1624" s="163"/>
      <c r="C1624" s="173"/>
      <c r="D1624" s="165"/>
      <c r="E1624" s="166"/>
      <c r="F1624" s="167"/>
      <c r="G1624" s="161"/>
      <c r="H1624" s="161"/>
      <c r="I1624" s="161"/>
      <c r="J1624" s="161"/>
      <c r="K1624" s="161"/>
      <c r="L1624" s="161"/>
      <c r="M1624" s="161"/>
      <c r="N1624" s="161"/>
    </row>
    <row r="1625" spans="1:14" s="174" customFormat="1" x14ac:dyDescent="0.35">
      <c r="A1625" s="162"/>
      <c r="B1625" s="163"/>
      <c r="C1625" s="173"/>
      <c r="D1625" s="165"/>
      <c r="E1625" s="166"/>
      <c r="F1625" s="167"/>
      <c r="G1625" s="161"/>
      <c r="H1625" s="161"/>
      <c r="I1625" s="161"/>
      <c r="J1625" s="161"/>
      <c r="K1625" s="161"/>
      <c r="L1625" s="161"/>
      <c r="M1625" s="161"/>
      <c r="N1625" s="161"/>
    </row>
    <row r="1626" spans="1:14" s="174" customFormat="1" x14ac:dyDescent="0.35">
      <c r="A1626" s="162"/>
      <c r="B1626" s="163"/>
      <c r="C1626" s="173"/>
      <c r="D1626" s="165"/>
      <c r="E1626" s="166"/>
      <c r="F1626" s="167"/>
      <c r="G1626" s="161"/>
      <c r="H1626" s="161"/>
      <c r="I1626" s="161"/>
      <c r="J1626" s="161"/>
      <c r="K1626" s="161"/>
      <c r="L1626" s="161"/>
      <c r="M1626" s="161"/>
      <c r="N1626" s="161"/>
    </row>
    <row r="1627" spans="1:14" s="174" customFormat="1" x14ac:dyDescent="0.35">
      <c r="A1627" s="162"/>
      <c r="B1627" s="163"/>
      <c r="C1627" s="173"/>
      <c r="D1627" s="165"/>
      <c r="E1627" s="166"/>
      <c r="F1627" s="167"/>
      <c r="G1627" s="161"/>
      <c r="H1627" s="161"/>
      <c r="I1627" s="161"/>
      <c r="J1627" s="161"/>
      <c r="K1627" s="161"/>
      <c r="L1627" s="161"/>
      <c r="M1627" s="161"/>
      <c r="N1627" s="161"/>
    </row>
    <row r="1628" spans="1:14" s="174" customFormat="1" x14ac:dyDescent="0.35">
      <c r="A1628" s="162"/>
      <c r="B1628" s="163"/>
      <c r="C1628" s="173"/>
      <c r="D1628" s="165"/>
      <c r="E1628" s="166"/>
      <c r="F1628" s="167"/>
      <c r="G1628" s="161"/>
      <c r="H1628" s="161"/>
      <c r="I1628" s="161"/>
      <c r="J1628" s="161"/>
      <c r="K1628" s="161"/>
      <c r="L1628" s="161"/>
      <c r="M1628" s="161"/>
      <c r="N1628" s="161"/>
    </row>
    <row r="1629" spans="1:14" s="174" customFormat="1" x14ac:dyDescent="0.35">
      <c r="A1629" s="162"/>
      <c r="B1629" s="163"/>
      <c r="C1629" s="173"/>
      <c r="D1629" s="165"/>
      <c r="E1629" s="166"/>
      <c r="F1629" s="167"/>
      <c r="G1629" s="161"/>
      <c r="H1629" s="161"/>
      <c r="I1629" s="161"/>
      <c r="J1629" s="161"/>
      <c r="K1629" s="161"/>
      <c r="L1629" s="161"/>
      <c r="M1629" s="161"/>
      <c r="N1629" s="161"/>
    </row>
    <row r="1630" spans="1:14" s="174" customFormat="1" x14ac:dyDescent="0.35">
      <c r="A1630" s="162"/>
      <c r="B1630" s="163"/>
      <c r="C1630" s="173"/>
      <c r="D1630" s="165"/>
      <c r="E1630" s="166"/>
      <c r="F1630" s="167"/>
      <c r="G1630" s="161"/>
      <c r="H1630" s="161"/>
      <c r="I1630" s="161"/>
      <c r="J1630" s="161"/>
      <c r="K1630" s="161"/>
      <c r="L1630" s="161"/>
      <c r="M1630" s="161"/>
      <c r="N1630" s="161"/>
    </row>
    <row r="1631" spans="1:14" s="174" customFormat="1" x14ac:dyDescent="0.35">
      <c r="A1631" s="162"/>
      <c r="B1631" s="163"/>
      <c r="C1631" s="173"/>
      <c r="D1631" s="165"/>
      <c r="E1631" s="166"/>
      <c r="F1631" s="167"/>
      <c r="G1631" s="161"/>
      <c r="H1631" s="161"/>
      <c r="I1631" s="161"/>
      <c r="J1631" s="161"/>
      <c r="K1631" s="161"/>
      <c r="L1631" s="161"/>
      <c r="M1631" s="161"/>
      <c r="N1631" s="161"/>
    </row>
    <row r="1632" spans="1:14" s="174" customFormat="1" x14ac:dyDescent="0.35">
      <c r="A1632" s="162"/>
      <c r="B1632" s="163"/>
      <c r="C1632" s="173"/>
      <c r="D1632" s="165"/>
      <c r="E1632" s="166"/>
      <c r="F1632" s="167"/>
      <c r="G1632" s="161"/>
      <c r="H1632" s="161"/>
      <c r="I1632" s="161"/>
      <c r="J1632" s="161"/>
      <c r="K1632" s="161"/>
      <c r="L1632" s="161"/>
      <c r="M1632" s="161"/>
      <c r="N1632" s="161"/>
    </row>
    <row r="1633" spans="1:14" s="174" customFormat="1" x14ac:dyDescent="0.35">
      <c r="A1633" s="162"/>
      <c r="B1633" s="163"/>
      <c r="C1633" s="173"/>
      <c r="D1633" s="165"/>
      <c r="E1633" s="166"/>
      <c r="F1633" s="167"/>
      <c r="G1633" s="161"/>
      <c r="H1633" s="161"/>
      <c r="I1633" s="161"/>
      <c r="J1633" s="161"/>
      <c r="K1633" s="161"/>
      <c r="L1633" s="161"/>
      <c r="M1633" s="161"/>
      <c r="N1633" s="161"/>
    </row>
    <row r="1634" spans="1:14" s="174" customFormat="1" x14ac:dyDescent="0.35">
      <c r="A1634" s="162"/>
      <c r="B1634" s="163"/>
      <c r="C1634" s="173"/>
      <c r="D1634" s="165"/>
      <c r="E1634" s="166"/>
      <c r="F1634" s="167"/>
      <c r="G1634" s="161"/>
      <c r="H1634" s="161"/>
      <c r="I1634" s="161"/>
      <c r="J1634" s="161"/>
      <c r="K1634" s="161"/>
      <c r="L1634" s="161"/>
      <c r="M1634" s="161"/>
      <c r="N1634" s="161"/>
    </row>
    <row r="1635" spans="1:14" s="174" customFormat="1" x14ac:dyDescent="0.35">
      <c r="A1635" s="162"/>
      <c r="B1635" s="163"/>
      <c r="C1635" s="173"/>
      <c r="D1635" s="165"/>
      <c r="E1635" s="166"/>
      <c r="F1635" s="167"/>
      <c r="G1635" s="161"/>
      <c r="H1635" s="161"/>
      <c r="I1635" s="161"/>
      <c r="J1635" s="161"/>
      <c r="K1635" s="161"/>
      <c r="L1635" s="161"/>
      <c r="M1635" s="161"/>
      <c r="N1635" s="161"/>
    </row>
    <row r="1636" spans="1:14" s="174" customFormat="1" x14ac:dyDescent="0.35">
      <c r="A1636" s="162"/>
      <c r="B1636" s="163"/>
      <c r="C1636" s="173"/>
      <c r="D1636" s="165"/>
      <c r="E1636" s="166"/>
      <c r="F1636" s="167"/>
      <c r="G1636" s="161"/>
      <c r="H1636" s="161"/>
      <c r="I1636" s="161"/>
      <c r="J1636" s="161"/>
      <c r="K1636" s="161"/>
      <c r="L1636" s="161"/>
      <c r="M1636" s="161"/>
      <c r="N1636" s="161"/>
    </row>
    <row r="1637" spans="1:14" s="174" customFormat="1" x14ac:dyDescent="0.35">
      <c r="A1637" s="162"/>
      <c r="B1637" s="163"/>
      <c r="C1637" s="173"/>
      <c r="D1637" s="165"/>
      <c r="E1637" s="166"/>
      <c r="F1637" s="167"/>
      <c r="G1637" s="161"/>
      <c r="H1637" s="161"/>
      <c r="I1637" s="161"/>
      <c r="J1637" s="161"/>
      <c r="K1637" s="161"/>
      <c r="L1637" s="161"/>
      <c r="M1637" s="161"/>
      <c r="N1637" s="161"/>
    </row>
    <row r="1638" spans="1:14" s="174" customFormat="1" x14ac:dyDescent="0.35">
      <c r="A1638" s="162"/>
      <c r="B1638" s="163"/>
      <c r="C1638" s="173"/>
      <c r="D1638" s="165"/>
      <c r="E1638" s="166"/>
      <c r="F1638" s="167"/>
      <c r="G1638" s="161"/>
      <c r="H1638" s="161"/>
      <c r="I1638" s="161"/>
      <c r="J1638" s="161"/>
      <c r="K1638" s="161"/>
      <c r="L1638" s="161"/>
      <c r="M1638" s="161"/>
      <c r="N1638" s="161"/>
    </row>
    <row r="1639" spans="1:14" s="174" customFormat="1" x14ac:dyDescent="0.35">
      <c r="A1639" s="162"/>
      <c r="B1639" s="163"/>
      <c r="C1639" s="173"/>
      <c r="D1639" s="165"/>
      <c r="E1639" s="166"/>
      <c r="F1639" s="167"/>
      <c r="G1639" s="161"/>
      <c r="H1639" s="161"/>
      <c r="I1639" s="161"/>
      <c r="J1639" s="161"/>
      <c r="K1639" s="161"/>
      <c r="L1639" s="161"/>
      <c r="M1639" s="161"/>
      <c r="N1639" s="161"/>
    </row>
    <row r="1640" spans="1:14" s="174" customFormat="1" x14ac:dyDescent="0.35">
      <c r="A1640" s="162"/>
      <c r="B1640" s="163"/>
      <c r="C1640" s="173"/>
      <c r="D1640" s="165"/>
      <c r="E1640" s="166"/>
      <c r="F1640" s="167"/>
      <c r="G1640" s="161"/>
      <c r="H1640" s="161"/>
      <c r="I1640" s="161"/>
      <c r="J1640" s="161"/>
      <c r="K1640" s="161"/>
      <c r="L1640" s="161"/>
      <c r="M1640" s="161"/>
      <c r="N1640" s="161"/>
    </row>
    <row r="1641" spans="1:14" s="174" customFormat="1" x14ac:dyDescent="0.35">
      <c r="A1641" s="162"/>
      <c r="B1641" s="163"/>
      <c r="C1641" s="173"/>
      <c r="D1641" s="165"/>
      <c r="E1641" s="166"/>
      <c r="F1641" s="167"/>
      <c r="G1641" s="161"/>
      <c r="H1641" s="161"/>
      <c r="I1641" s="161"/>
      <c r="J1641" s="161"/>
      <c r="K1641" s="161"/>
      <c r="L1641" s="161"/>
      <c r="M1641" s="161"/>
      <c r="N1641" s="161"/>
    </row>
    <row r="1642" spans="1:14" s="174" customFormat="1" x14ac:dyDescent="0.35">
      <c r="A1642" s="162"/>
      <c r="B1642" s="163"/>
      <c r="C1642" s="173"/>
      <c r="D1642" s="165"/>
      <c r="E1642" s="166"/>
      <c r="F1642" s="167"/>
      <c r="G1642" s="161"/>
      <c r="H1642" s="161"/>
      <c r="I1642" s="161"/>
      <c r="J1642" s="161"/>
      <c r="K1642" s="161"/>
      <c r="L1642" s="161"/>
      <c r="M1642" s="161"/>
      <c r="N1642" s="161"/>
    </row>
    <row r="1643" spans="1:14" s="174" customFormat="1" x14ac:dyDescent="0.35">
      <c r="A1643" s="162"/>
      <c r="B1643" s="163"/>
      <c r="C1643" s="173"/>
      <c r="D1643" s="165"/>
      <c r="E1643" s="166"/>
      <c r="F1643" s="167"/>
      <c r="G1643" s="161"/>
      <c r="H1643" s="161"/>
      <c r="I1643" s="161"/>
      <c r="J1643" s="161"/>
      <c r="K1643" s="161"/>
      <c r="L1643" s="161"/>
      <c r="M1643" s="161"/>
      <c r="N1643" s="161"/>
    </row>
    <row r="1644" spans="1:14" s="174" customFormat="1" x14ac:dyDescent="0.35">
      <c r="A1644" s="162"/>
      <c r="B1644" s="163"/>
      <c r="C1644" s="173"/>
      <c r="D1644" s="165"/>
      <c r="E1644" s="166"/>
      <c r="F1644" s="167"/>
      <c r="G1644" s="161"/>
      <c r="H1644" s="161"/>
      <c r="I1644" s="161"/>
      <c r="J1644" s="161"/>
      <c r="K1644" s="161"/>
      <c r="L1644" s="161"/>
      <c r="M1644" s="161"/>
      <c r="N1644" s="161"/>
    </row>
    <row r="1645" spans="1:14" s="174" customFormat="1" x14ac:dyDescent="0.35">
      <c r="A1645" s="162"/>
      <c r="B1645" s="163"/>
      <c r="C1645" s="173"/>
      <c r="D1645" s="165"/>
      <c r="E1645" s="166"/>
      <c r="F1645" s="167"/>
      <c r="G1645" s="161"/>
      <c r="H1645" s="161"/>
      <c r="I1645" s="161"/>
      <c r="J1645" s="161"/>
      <c r="K1645" s="161"/>
      <c r="L1645" s="161"/>
      <c r="M1645" s="161"/>
      <c r="N1645" s="161"/>
    </row>
    <row r="1646" spans="1:14" s="174" customFormat="1" x14ac:dyDescent="0.35">
      <c r="A1646" s="162"/>
      <c r="B1646" s="163"/>
      <c r="C1646" s="173"/>
      <c r="D1646" s="165"/>
      <c r="E1646" s="166"/>
      <c r="F1646" s="167"/>
      <c r="G1646" s="161"/>
      <c r="H1646" s="161"/>
      <c r="I1646" s="161"/>
      <c r="J1646" s="161"/>
      <c r="K1646" s="161"/>
      <c r="L1646" s="161"/>
      <c r="M1646" s="161"/>
      <c r="N1646" s="161"/>
    </row>
    <row r="1647" spans="1:14" s="174" customFormat="1" x14ac:dyDescent="0.35">
      <c r="A1647" s="162"/>
      <c r="B1647" s="163"/>
      <c r="C1647" s="173"/>
      <c r="D1647" s="165"/>
      <c r="E1647" s="166"/>
      <c r="F1647" s="167"/>
      <c r="G1647" s="161"/>
      <c r="H1647" s="161"/>
      <c r="I1647" s="161"/>
      <c r="J1647" s="161"/>
      <c r="K1647" s="161"/>
      <c r="L1647" s="161"/>
      <c r="M1647" s="161"/>
      <c r="N1647" s="161"/>
    </row>
    <row r="1648" spans="1:14" s="174" customFormat="1" x14ac:dyDescent="0.35">
      <c r="A1648" s="162"/>
      <c r="B1648" s="163"/>
      <c r="C1648" s="173"/>
      <c r="D1648" s="165"/>
      <c r="E1648" s="166"/>
      <c r="F1648" s="167"/>
      <c r="G1648" s="161"/>
      <c r="H1648" s="161"/>
      <c r="I1648" s="161"/>
      <c r="J1648" s="161"/>
      <c r="K1648" s="161"/>
      <c r="L1648" s="161"/>
      <c r="M1648" s="161"/>
      <c r="N1648" s="161"/>
    </row>
    <row r="1649" spans="1:14" s="174" customFormat="1" x14ac:dyDescent="0.35">
      <c r="A1649" s="162"/>
      <c r="B1649" s="163"/>
      <c r="C1649" s="173"/>
      <c r="D1649" s="165"/>
      <c r="E1649" s="166"/>
      <c r="F1649" s="167"/>
      <c r="G1649" s="161"/>
      <c r="H1649" s="161"/>
      <c r="I1649" s="161"/>
      <c r="J1649" s="161"/>
      <c r="K1649" s="161"/>
      <c r="L1649" s="161"/>
      <c r="M1649" s="161"/>
      <c r="N1649" s="161"/>
    </row>
    <row r="1650" spans="1:14" s="174" customFormat="1" x14ac:dyDescent="0.35">
      <c r="A1650" s="162"/>
      <c r="B1650" s="163"/>
      <c r="C1650" s="173"/>
      <c r="D1650" s="165"/>
      <c r="E1650" s="166"/>
      <c r="F1650" s="167"/>
      <c r="G1650" s="161"/>
      <c r="H1650" s="161"/>
      <c r="I1650" s="161"/>
      <c r="J1650" s="161"/>
      <c r="K1650" s="161"/>
      <c r="L1650" s="161"/>
      <c r="M1650" s="161"/>
      <c r="N1650" s="161"/>
    </row>
    <row r="1651" spans="1:14" s="174" customFormat="1" x14ac:dyDescent="0.35">
      <c r="A1651" s="162"/>
      <c r="B1651" s="163"/>
      <c r="C1651" s="173"/>
      <c r="D1651" s="165"/>
      <c r="E1651" s="166"/>
      <c r="F1651" s="167"/>
      <c r="G1651" s="161"/>
      <c r="H1651" s="161"/>
      <c r="I1651" s="161"/>
      <c r="J1651" s="161"/>
      <c r="K1651" s="161"/>
      <c r="L1651" s="161"/>
      <c r="M1651" s="161"/>
      <c r="N1651" s="161"/>
    </row>
    <row r="1652" spans="1:14" s="174" customFormat="1" x14ac:dyDescent="0.35">
      <c r="A1652" s="162"/>
      <c r="B1652" s="163"/>
      <c r="C1652" s="173"/>
      <c r="D1652" s="165"/>
      <c r="E1652" s="166"/>
      <c r="F1652" s="167"/>
      <c r="G1652" s="161"/>
      <c r="H1652" s="161"/>
      <c r="I1652" s="161"/>
      <c r="J1652" s="161"/>
      <c r="K1652" s="161"/>
      <c r="L1652" s="161"/>
      <c r="M1652" s="161"/>
      <c r="N1652" s="161"/>
    </row>
    <row r="1653" spans="1:14" s="174" customFormat="1" x14ac:dyDescent="0.35">
      <c r="A1653" s="162"/>
      <c r="B1653" s="163"/>
      <c r="C1653" s="173"/>
      <c r="D1653" s="165"/>
      <c r="E1653" s="166"/>
      <c r="F1653" s="167"/>
      <c r="G1653" s="161"/>
      <c r="H1653" s="161"/>
      <c r="I1653" s="161"/>
      <c r="J1653" s="161"/>
      <c r="K1653" s="161"/>
      <c r="L1653" s="161"/>
      <c r="M1653" s="161"/>
      <c r="N1653" s="161"/>
    </row>
    <row r="1654" spans="1:14" s="174" customFormat="1" x14ac:dyDescent="0.35">
      <c r="A1654" s="162"/>
      <c r="B1654" s="163"/>
      <c r="C1654" s="173"/>
      <c r="D1654" s="165"/>
      <c r="E1654" s="166"/>
      <c r="F1654" s="167"/>
      <c r="G1654" s="161"/>
      <c r="H1654" s="161"/>
      <c r="I1654" s="161"/>
      <c r="J1654" s="161"/>
      <c r="K1654" s="161"/>
      <c r="L1654" s="161"/>
      <c r="M1654" s="161"/>
      <c r="N1654" s="161"/>
    </row>
    <row r="1655" spans="1:14" s="174" customFormat="1" x14ac:dyDescent="0.35">
      <c r="A1655" s="162"/>
      <c r="B1655" s="163"/>
      <c r="C1655" s="173"/>
      <c r="D1655" s="165"/>
      <c r="E1655" s="166"/>
      <c r="F1655" s="167"/>
      <c r="G1655" s="161"/>
      <c r="H1655" s="161"/>
      <c r="I1655" s="161"/>
      <c r="J1655" s="161"/>
      <c r="K1655" s="161"/>
      <c r="L1655" s="161"/>
      <c r="M1655" s="161"/>
      <c r="N1655" s="161"/>
    </row>
    <row r="1656" spans="1:14" s="174" customFormat="1" x14ac:dyDescent="0.35">
      <c r="A1656" s="162"/>
      <c r="B1656" s="163"/>
      <c r="C1656" s="173"/>
      <c r="D1656" s="165"/>
      <c r="E1656" s="166"/>
      <c r="F1656" s="167"/>
      <c r="G1656" s="161"/>
      <c r="H1656" s="161"/>
      <c r="I1656" s="161"/>
      <c r="J1656" s="161"/>
      <c r="K1656" s="161"/>
      <c r="L1656" s="161"/>
      <c r="M1656" s="161"/>
      <c r="N1656" s="161"/>
    </row>
    <row r="1657" spans="1:14" s="174" customFormat="1" x14ac:dyDescent="0.35">
      <c r="A1657" s="162"/>
      <c r="B1657" s="163"/>
      <c r="C1657" s="173"/>
      <c r="D1657" s="165"/>
      <c r="E1657" s="166"/>
      <c r="F1657" s="167"/>
      <c r="G1657" s="161"/>
      <c r="H1657" s="161"/>
      <c r="I1657" s="161"/>
      <c r="J1657" s="161"/>
      <c r="K1657" s="161"/>
      <c r="L1657" s="161"/>
      <c r="M1657" s="161"/>
      <c r="N1657" s="161"/>
    </row>
    <row r="1658" spans="1:14" s="174" customFormat="1" x14ac:dyDescent="0.35">
      <c r="A1658" s="162"/>
      <c r="B1658" s="163"/>
      <c r="C1658" s="173"/>
      <c r="D1658" s="165"/>
      <c r="E1658" s="166"/>
      <c r="F1658" s="167"/>
      <c r="G1658" s="161"/>
      <c r="H1658" s="161"/>
      <c r="I1658" s="161"/>
      <c r="J1658" s="161"/>
      <c r="K1658" s="161"/>
      <c r="L1658" s="161"/>
      <c r="M1658" s="161"/>
      <c r="N1658" s="161"/>
    </row>
    <row r="1659" spans="1:14" s="174" customFormat="1" x14ac:dyDescent="0.35">
      <c r="A1659" s="162"/>
      <c r="B1659" s="163"/>
      <c r="C1659" s="173"/>
      <c r="D1659" s="165"/>
      <c r="E1659" s="166"/>
      <c r="F1659" s="167"/>
      <c r="G1659" s="161"/>
      <c r="H1659" s="161"/>
      <c r="I1659" s="161"/>
      <c r="J1659" s="161"/>
      <c r="K1659" s="161"/>
      <c r="L1659" s="161"/>
      <c r="M1659" s="161"/>
      <c r="N1659" s="161"/>
    </row>
    <row r="1660" spans="1:14" s="174" customFormat="1" x14ac:dyDescent="0.35">
      <c r="A1660" s="162"/>
      <c r="B1660" s="163"/>
      <c r="C1660" s="173"/>
      <c r="D1660" s="165"/>
      <c r="E1660" s="166"/>
      <c r="F1660" s="167"/>
      <c r="G1660" s="161"/>
      <c r="H1660" s="161"/>
      <c r="I1660" s="161"/>
      <c r="J1660" s="161"/>
      <c r="K1660" s="161"/>
      <c r="L1660" s="161"/>
      <c r="M1660" s="161"/>
      <c r="N1660" s="161"/>
    </row>
    <row r="1661" spans="1:14" s="174" customFormat="1" x14ac:dyDescent="0.35">
      <c r="A1661" s="162"/>
      <c r="B1661" s="163"/>
      <c r="C1661" s="173"/>
      <c r="D1661" s="165"/>
      <c r="E1661" s="166"/>
      <c r="F1661" s="167"/>
      <c r="G1661" s="161"/>
      <c r="H1661" s="161"/>
      <c r="I1661" s="161"/>
      <c r="J1661" s="161"/>
      <c r="K1661" s="161"/>
      <c r="L1661" s="161"/>
      <c r="M1661" s="161"/>
      <c r="N1661" s="161"/>
    </row>
    <row r="1662" spans="1:14" s="174" customFormat="1" x14ac:dyDescent="0.35">
      <c r="A1662" s="162"/>
      <c r="B1662" s="163"/>
      <c r="C1662" s="173"/>
      <c r="D1662" s="165"/>
      <c r="E1662" s="166"/>
      <c r="F1662" s="167"/>
      <c r="G1662" s="161"/>
      <c r="H1662" s="161"/>
      <c r="I1662" s="161"/>
      <c r="J1662" s="161"/>
      <c r="K1662" s="161"/>
      <c r="L1662" s="161"/>
      <c r="M1662" s="161"/>
      <c r="N1662" s="161"/>
    </row>
    <row r="1663" spans="1:14" s="174" customFormat="1" x14ac:dyDescent="0.35">
      <c r="A1663" s="162"/>
      <c r="B1663" s="163"/>
      <c r="C1663" s="173"/>
      <c r="D1663" s="165"/>
      <c r="E1663" s="166"/>
      <c r="F1663" s="167"/>
      <c r="G1663" s="161"/>
      <c r="H1663" s="161"/>
      <c r="I1663" s="161"/>
      <c r="J1663" s="161"/>
      <c r="K1663" s="161"/>
      <c r="L1663" s="161"/>
      <c r="M1663" s="161"/>
      <c r="N1663" s="161"/>
    </row>
    <row r="1664" spans="1:14" s="174" customFormat="1" x14ac:dyDescent="0.35">
      <c r="A1664" s="162"/>
      <c r="B1664" s="163"/>
      <c r="C1664" s="173"/>
      <c r="D1664" s="165"/>
      <c r="E1664" s="166"/>
      <c r="F1664" s="167"/>
      <c r="G1664" s="161"/>
      <c r="H1664" s="161"/>
      <c r="I1664" s="161"/>
      <c r="J1664" s="161"/>
      <c r="K1664" s="161"/>
      <c r="L1664" s="161"/>
      <c r="M1664" s="161"/>
      <c r="N1664" s="161"/>
    </row>
    <row r="1665" spans="1:14" s="174" customFormat="1" x14ac:dyDescent="0.35">
      <c r="A1665" s="162"/>
      <c r="B1665" s="163"/>
      <c r="C1665" s="173"/>
      <c r="D1665" s="165"/>
      <c r="E1665" s="166"/>
      <c r="F1665" s="167"/>
      <c r="G1665" s="161"/>
      <c r="H1665" s="161"/>
      <c r="I1665" s="161"/>
      <c r="J1665" s="161"/>
      <c r="K1665" s="161"/>
      <c r="L1665" s="161"/>
      <c r="M1665" s="161"/>
      <c r="N1665" s="161"/>
    </row>
    <row r="1666" spans="1:14" s="174" customFormat="1" x14ac:dyDescent="0.35">
      <c r="A1666" s="162"/>
      <c r="B1666" s="163"/>
      <c r="C1666" s="173"/>
      <c r="D1666" s="165"/>
      <c r="E1666" s="166"/>
      <c r="F1666" s="167"/>
      <c r="G1666" s="161"/>
      <c r="H1666" s="161"/>
      <c r="I1666" s="161"/>
      <c r="J1666" s="161"/>
      <c r="K1666" s="161"/>
      <c r="L1666" s="161"/>
      <c r="M1666" s="161"/>
      <c r="N1666" s="161"/>
    </row>
    <row r="1667" spans="1:14" s="174" customFormat="1" x14ac:dyDescent="0.35">
      <c r="A1667" s="162"/>
      <c r="B1667" s="163"/>
      <c r="C1667" s="173"/>
      <c r="D1667" s="165"/>
      <c r="E1667" s="166"/>
      <c r="F1667" s="167"/>
      <c r="G1667" s="161"/>
      <c r="H1667" s="161"/>
      <c r="I1667" s="161"/>
      <c r="J1667" s="161"/>
      <c r="K1667" s="161"/>
      <c r="L1667" s="161"/>
      <c r="M1667" s="161"/>
      <c r="N1667" s="161"/>
    </row>
    <row r="1668" spans="1:14" s="174" customFormat="1" x14ac:dyDescent="0.35">
      <c r="A1668" s="162"/>
      <c r="B1668" s="163"/>
      <c r="C1668" s="173"/>
      <c r="D1668" s="165"/>
      <c r="E1668" s="166"/>
      <c r="F1668" s="167"/>
      <c r="G1668" s="161"/>
      <c r="H1668" s="161"/>
      <c r="I1668" s="161"/>
      <c r="J1668" s="161"/>
      <c r="K1668" s="161"/>
      <c r="L1668" s="161"/>
      <c r="M1668" s="161"/>
      <c r="N1668" s="161"/>
    </row>
    <row r="1669" spans="1:14" s="174" customFormat="1" x14ac:dyDescent="0.35">
      <c r="A1669" s="162"/>
      <c r="B1669" s="163"/>
      <c r="C1669" s="173"/>
      <c r="D1669" s="165"/>
      <c r="E1669" s="166"/>
      <c r="F1669" s="167"/>
      <c r="G1669" s="161"/>
      <c r="H1669" s="161"/>
      <c r="I1669" s="161"/>
      <c r="J1669" s="161"/>
      <c r="K1669" s="161"/>
      <c r="L1669" s="161"/>
      <c r="M1669" s="161"/>
      <c r="N1669" s="161"/>
    </row>
    <row r="1670" spans="1:14" s="174" customFormat="1" x14ac:dyDescent="0.35">
      <c r="A1670" s="162"/>
      <c r="B1670" s="163"/>
      <c r="C1670" s="173"/>
      <c r="D1670" s="165"/>
      <c r="E1670" s="166"/>
      <c r="F1670" s="167"/>
      <c r="G1670" s="161"/>
      <c r="H1670" s="161"/>
      <c r="I1670" s="161"/>
      <c r="J1670" s="161"/>
      <c r="K1670" s="161"/>
      <c r="L1670" s="161"/>
      <c r="M1670" s="161"/>
      <c r="N1670" s="161"/>
    </row>
    <row r="1671" spans="1:14" s="174" customFormat="1" x14ac:dyDescent="0.35">
      <c r="A1671" s="162"/>
      <c r="B1671" s="163"/>
      <c r="C1671" s="173"/>
      <c r="D1671" s="165"/>
      <c r="E1671" s="166"/>
      <c r="F1671" s="167"/>
      <c r="G1671" s="161"/>
      <c r="H1671" s="161"/>
      <c r="I1671" s="161"/>
      <c r="J1671" s="161"/>
      <c r="K1671" s="161"/>
      <c r="L1671" s="161"/>
      <c r="M1671" s="161"/>
      <c r="N1671" s="161"/>
    </row>
    <row r="1672" spans="1:14" s="174" customFormat="1" x14ac:dyDescent="0.35">
      <c r="A1672" s="162"/>
      <c r="B1672" s="163"/>
      <c r="C1672" s="173"/>
      <c r="D1672" s="165"/>
      <c r="E1672" s="166"/>
      <c r="F1672" s="167"/>
      <c r="G1672" s="161"/>
      <c r="H1672" s="161"/>
      <c r="I1672" s="161"/>
      <c r="J1672" s="161"/>
      <c r="K1672" s="161"/>
      <c r="L1672" s="161"/>
      <c r="M1672" s="161"/>
      <c r="N1672" s="161"/>
    </row>
    <row r="1673" spans="1:14" s="174" customFormat="1" x14ac:dyDescent="0.35">
      <c r="A1673" s="162"/>
      <c r="B1673" s="163"/>
      <c r="C1673" s="173"/>
      <c r="D1673" s="165"/>
      <c r="E1673" s="166"/>
      <c r="F1673" s="167"/>
      <c r="G1673" s="161"/>
      <c r="H1673" s="161"/>
      <c r="I1673" s="161"/>
      <c r="J1673" s="161"/>
      <c r="K1673" s="161"/>
      <c r="L1673" s="161"/>
      <c r="M1673" s="161"/>
      <c r="N1673" s="161"/>
    </row>
    <row r="1674" spans="1:14" s="174" customFormat="1" x14ac:dyDescent="0.35">
      <c r="A1674" s="162"/>
      <c r="B1674" s="163"/>
      <c r="C1674" s="173"/>
      <c r="D1674" s="165"/>
      <c r="E1674" s="166"/>
      <c r="F1674" s="167"/>
      <c r="G1674" s="161"/>
      <c r="H1674" s="161"/>
      <c r="I1674" s="161"/>
      <c r="J1674" s="161"/>
      <c r="K1674" s="161"/>
      <c r="L1674" s="161"/>
      <c r="M1674" s="161"/>
      <c r="N1674" s="161"/>
    </row>
    <row r="1675" spans="1:14" s="174" customFormat="1" x14ac:dyDescent="0.35">
      <c r="A1675" s="162"/>
      <c r="B1675" s="163"/>
      <c r="C1675" s="173"/>
      <c r="D1675" s="165"/>
      <c r="E1675" s="166"/>
      <c r="F1675" s="167"/>
      <c r="G1675" s="161"/>
      <c r="H1675" s="161"/>
      <c r="I1675" s="161"/>
      <c r="J1675" s="161"/>
      <c r="K1675" s="161"/>
      <c r="L1675" s="161"/>
      <c r="M1675" s="161"/>
      <c r="N1675" s="161"/>
    </row>
    <row r="1676" spans="1:14" s="174" customFormat="1" x14ac:dyDescent="0.35">
      <c r="A1676" s="162"/>
      <c r="B1676" s="163"/>
      <c r="C1676" s="173"/>
      <c r="D1676" s="165"/>
      <c r="E1676" s="166"/>
      <c r="F1676" s="167"/>
      <c r="G1676" s="161"/>
      <c r="H1676" s="161"/>
      <c r="I1676" s="161"/>
      <c r="J1676" s="161"/>
      <c r="K1676" s="161"/>
      <c r="L1676" s="161"/>
      <c r="M1676" s="161"/>
      <c r="N1676" s="161"/>
    </row>
    <row r="1677" spans="1:14" s="174" customFormat="1" x14ac:dyDescent="0.35">
      <c r="A1677" s="162"/>
      <c r="B1677" s="163"/>
      <c r="C1677" s="173"/>
      <c r="D1677" s="165"/>
      <c r="E1677" s="166"/>
      <c r="F1677" s="167"/>
      <c r="G1677" s="161"/>
      <c r="H1677" s="161"/>
      <c r="I1677" s="161"/>
      <c r="J1677" s="161"/>
      <c r="K1677" s="161"/>
      <c r="L1677" s="161"/>
      <c r="M1677" s="161"/>
      <c r="N1677" s="161"/>
    </row>
    <row r="1678" spans="1:14" s="174" customFormat="1" x14ac:dyDescent="0.35">
      <c r="A1678" s="162"/>
      <c r="B1678" s="163"/>
      <c r="C1678" s="173"/>
      <c r="D1678" s="165"/>
      <c r="E1678" s="166"/>
      <c r="F1678" s="167"/>
      <c r="G1678" s="161"/>
      <c r="H1678" s="161"/>
      <c r="I1678" s="161"/>
      <c r="J1678" s="161"/>
      <c r="K1678" s="161"/>
      <c r="L1678" s="161"/>
      <c r="M1678" s="161"/>
      <c r="N1678" s="161"/>
    </row>
    <row r="1679" spans="1:14" s="174" customFormat="1" x14ac:dyDescent="0.35">
      <c r="A1679" s="162"/>
      <c r="B1679" s="163"/>
      <c r="C1679" s="173"/>
      <c r="D1679" s="165"/>
      <c r="E1679" s="166"/>
      <c r="F1679" s="167"/>
      <c r="G1679" s="161"/>
      <c r="H1679" s="161"/>
      <c r="I1679" s="161"/>
      <c r="J1679" s="161"/>
      <c r="K1679" s="161"/>
      <c r="L1679" s="161"/>
      <c r="M1679" s="161"/>
      <c r="N1679" s="161"/>
    </row>
    <row r="1680" spans="1:14" s="174" customFormat="1" x14ac:dyDescent="0.35">
      <c r="A1680" s="162"/>
      <c r="B1680" s="163"/>
      <c r="C1680" s="173"/>
      <c r="D1680" s="165"/>
      <c r="E1680" s="166"/>
      <c r="F1680" s="167"/>
      <c r="G1680" s="161"/>
      <c r="H1680" s="161"/>
      <c r="I1680" s="161"/>
      <c r="J1680" s="161"/>
      <c r="K1680" s="161"/>
      <c r="L1680" s="161"/>
      <c r="M1680" s="161"/>
      <c r="N1680" s="161"/>
    </row>
    <row r="1681" spans="1:14" s="174" customFormat="1" x14ac:dyDescent="0.35">
      <c r="A1681" s="162"/>
      <c r="B1681" s="163"/>
      <c r="C1681" s="173"/>
      <c r="D1681" s="165"/>
      <c r="E1681" s="166"/>
      <c r="F1681" s="167"/>
      <c r="G1681" s="161"/>
      <c r="H1681" s="161"/>
      <c r="I1681" s="161"/>
      <c r="J1681" s="161"/>
      <c r="K1681" s="161"/>
      <c r="L1681" s="161"/>
      <c r="M1681" s="161"/>
      <c r="N1681" s="161"/>
    </row>
    <row r="1682" spans="1:14" s="174" customFormat="1" x14ac:dyDescent="0.35">
      <c r="A1682" s="162"/>
      <c r="B1682" s="163"/>
      <c r="C1682" s="173"/>
      <c r="D1682" s="165"/>
      <c r="E1682" s="166"/>
      <c r="F1682" s="167"/>
      <c r="G1682" s="161"/>
      <c r="H1682" s="161"/>
      <c r="I1682" s="161"/>
      <c r="J1682" s="161"/>
      <c r="K1682" s="161"/>
      <c r="L1682" s="161"/>
      <c r="M1682" s="161"/>
      <c r="N1682" s="161"/>
    </row>
    <row r="1683" spans="1:14" s="174" customFormat="1" x14ac:dyDescent="0.35">
      <c r="A1683" s="162"/>
      <c r="B1683" s="163"/>
      <c r="C1683" s="173"/>
      <c r="D1683" s="165"/>
      <c r="E1683" s="166"/>
      <c r="F1683" s="167"/>
      <c r="G1683" s="161"/>
      <c r="H1683" s="161"/>
      <c r="I1683" s="161"/>
      <c r="J1683" s="161"/>
      <c r="K1683" s="161"/>
      <c r="L1683" s="161"/>
      <c r="M1683" s="161"/>
      <c r="N1683" s="161"/>
    </row>
    <row r="1684" spans="1:14" s="174" customFormat="1" x14ac:dyDescent="0.35">
      <c r="A1684" s="162"/>
      <c r="B1684" s="163"/>
      <c r="C1684" s="173"/>
      <c r="D1684" s="165"/>
      <c r="E1684" s="166"/>
      <c r="F1684" s="167"/>
      <c r="G1684" s="161"/>
      <c r="H1684" s="161"/>
      <c r="I1684" s="161"/>
      <c r="J1684" s="161"/>
      <c r="K1684" s="161"/>
      <c r="L1684" s="161"/>
      <c r="M1684" s="161"/>
      <c r="N1684" s="161"/>
    </row>
    <row r="1685" spans="1:14" s="174" customFormat="1" x14ac:dyDescent="0.35">
      <c r="A1685" s="162"/>
      <c r="B1685" s="163"/>
      <c r="C1685" s="173"/>
      <c r="D1685" s="165"/>
      <c r="E1685" s="166"/>
      <c r="F1685" s="167"/>
      <c r="G1685" s="161"/>
      <c r="H1685" s="161"/>
      <c r="I1685" s="161"/>
      <c r="J1685" s="161"/>
      <c r="K1685" s="161"/>
      <c r="L1685" s="161"/>
      <c r="M1685" s="161"/>
      <c r="N1685" s="161"/>
    </row>
    <row r="1686" spans="1:14" s="174" customFormat="1" x14ac:dyDescent="0.35">
      <c r="A1686" s="162"/>
      <c r="B1686" s="163"/>
      <c r="C1686" s="173"/>
      <c r="D1686" s="165"/>
      <c r="E1686" s="166"/>
      <c r="F1686" s="167"/>
      <c r="G1686" s="161"/>
      <c r="H1686" s="161"/>
      <c r="I1686" s="161"/>
      <c r="J1686" s="161"/>
      <c r="K1686" s="161"/>
      <c r="L1686" s="161"/>
      <c r="M1686" s="161"/>
      <c r="N1686" s="161"/>
    </row>
    <row r="1687" spans="1:14" s="174" customFormat="1" x14ac:dyDescent="0.35">
      <c r="A1687" s="162"/>
      <c r="B1687" s="163"/>
      <c r="C1687" s="173"/>
      <c r="D1687" s="165"/>
      <c r="E1687" s="166"/>
      <c r="F1687" s="167"/>
      <c r="G1687" s="161"/>
      <c r="H1687" s="161"/>
      <c r="I1687" s="161"/>
      <c r="J1687" s="161"/>
      <c r="K1687" s="161"/>
      <c r="L1687" s="161"/>
      <c r="M1687" s="161"/>
      <c r="N1687" s="161"/>
    </row>
    <row r="1688" spans="1:14" s="174" customFormat="1" x14ac:dyDescent="0.35">
      <c r="A1688" s="162"/>
      <c r="B1688" s="163"/>
      <c r="C1688" s="173"/>
      <c r="D1688" s="165"/>
      <c r="E1688" s="166"/>
      <c r="F1688" s="167"/>
      <c r="G1688" s="161"/>
      <c r="H1688" s="161"/>
      <c r="I1688" s="161"/>
      <c r="J1688" s="161"/>
      <c r="K1688" s="161"/>
      <c r="L1688" s="161"/>
      <c r="M1688" s="161"/>
      <c r="N1688" s="161"/>
    </row>
    <row r="1689" spans="1:14" s="174" customFormat="1" x14ac:dyDescent="0.35">
      <c r="A1689" s="162"/>
      <c r="B1689" s="163"/>
      <c r="C1689" s="173"/>
      <c r="D1689" s="165"/>
      <c r="E1689" s="166"/>
      <c r="F1689" s="167"/>
      <c r="G1689" s="161"/>
      <c r="H1689" s="161"/>
      <c r="I1689" s="161"/>
      <c r="J1689" s="161"/>
      <c r="K1689" s="161"/>
      <c r="L1689" s="161"/>
      <c r="M1689" s="161"/>
      <c r="N1689" s="161"/>
    </row>
    <row r="1690" spans="1:14" s="174" customFormat="1" x14ac:dyDescent="0.35">
      <c r="A1690" s="162"/>
      <c r="B1690" s="163"/>
      <c r="C1690" s="173"/>
      <c r="D1690" s="165"/>
      <c r="E1690" s="166"/>
      <c r="F1690" s="167"/>
      <c r="G1690" s="161"/>
      <c r="H1690" s="161"/>
      <c r="I1690" s="161"/>
      <c r="J1690" s="161"/>
      <c r="K1690" s="161"/>
      <c r="L1690" s="161"/>
      <c r="M1690" s="161"/>
      <c r="N1690" s="161"/>
    </row>
    <row r="1691" spans="1:14" s="174" customFormat="1" x14ac:dyDescent="0.35">
      <c r="A1691" s="162"/>
      <c r="B1691" s="163"/>
      <c r="C1691" s="173"/>
      <c r="D1691" s="165"/>
      <c r="E1691" s="166"/>
      <c r="F1691" s="167"/>
      <c r="G1691" s="161"/>
      <c r="H1691" s="161"/>
      <c r="I1691" s="161"/>
      <c r="J1691" s="161"/>
      <c r="K1691" s="161"/>
      <c r="L1691" s="161"/>
      <c r="M1691" s="161"/>
      <c r="N1691" s="161"/>
    </row>
    <row r="1692" spans="1:14" s="174" customFormat="1" x14ac:dyDescent="0.35">
      <c r="A1692" s="162"/>
      <c r="B1692" s="163"/>
      <c r="C1692" s="173"/>
      <c r="D1692" s="165"/>
      <c r="E1692" s="166"/>
      <c r="F1692" s="167"/>
      <c r="G1692" s="161"/>
      <c r="H1692" s="161"/>
      <c r="I1692" s="161"/>
      <c r="J1692" s="161"/>
      <c r="K1692" s="161"/>
      <c r="L1692" s="161"/>
      <c r="M1692" s="161"/>
      <c r="N1692" s="161"/>
    </row>
    <row r="1693" spans="1:14" s="174" customFormat="1" x14ac:dyDescent="0.35">
      <c r="A1693" s="162"/>
      <c r="B1693" s="163"/>
      <c r="C1693" s="173"/>
      <c r="D1693" s="165"/>
      <c r="E1693" s="166"/>
      <c r="F1693" s="167"/>
      <c r="G1693" s="161"/>
      <c r="H1693" s="161"/>
      <c r="I1693" s="161"/>
      <c r="J1693" s="161"/>
      <c r="K1693" s="161"/>
      <c r="L1693" s="161"/>
      <c r="M1693" s="161"/>
      <c r="N1693" s="161"/>
    </row>
    <row r="1694" spans="1:14" s="174" customFormat="1" x14ac:dyDescent="0.35">
      <c r="A1694" s="162"/>
      <c r="B1694" s="163"/>
      <c r="C1694" s="173"/>
      <c r="D1694" s="165"/>
      <c r="E1694" s="166"/>
      <c r="F1694" s="167"/>
      <c r="G1694" s="161"/>
      <c r="H1694" s="161"/>
      <c r="I1694" s="161"/>
      <c r="J1694" s="161"/>
      <c r="K1694" s="161"/>
      <c r="L1694" s="161"/>
      <c r="M1694" s="161"/>
      <c r="N1694" s="161"/>
    </row>
    <row r="1695" spans="1:14" s="174" customFormat="1" x14ac:dyDescent="0.35">
      <c r="A1695" s="162"/>
      <c r="B1695" s="163"/>
      <c r="C1695" s="173"/>
      <c r="D1695" s="165"/>
      <c r="E1695" s="166"/>
      <c r="F1695" s="167"/>
      <c r="G1695" s="161"/>
      <c r="H1695" s="161"/>
      <c r="I1695" s="161"/>
      <c r="J1695" s="161"/>
      <c r="K1695" s="161"/>
      <c r="L1695" s="161"/>
      <c r="M1695" s="161"/>
      <c r="N1695" s="161"/>
    </row>
    <row r="1696" spans="1:14" s="174" customFormat="1" x14ac:dyDescent="0.35">
      <c r="A1696" s="162"/>
      <c r="B1696" s="163"/>
      <c r="C1696" s="173"/>
      <c r="D1696" s="165"/>
      <c r="E1696" s="166"/>
      <c r="F1696" s="167"/>
      <c r="G1696" s="161"/>
      <c r="H1696" s="161"/>
      <c r="I1696" s="161"/>
      <c r="J1696" s="161"/>
      <c r="K1696" s="161"/>
      <c r="L1696" s="161"/>
      <c r="M1696" s="161"/>
      <c r="N1696" s="161"/>
    </row>
    <row r="1697" spans="1:14" s="174" customFormat="1" x14ac:dyDescent="0.35">
      <c r="A1697" s="162"/>
      <c r="B1697" s="163"/>
      <c r="C1697" s="173"/>
      <c r="D1697" s="165"/>
      <c r="E1697" s="166"/>
      <c r="F1697" s="167"/>
      <c r="G1697" s="161"/>
      <c r="H1697" s="161"/>
      <c r="I1697" s="161"/>
      <c r="J1697" s="161"/>
      <c r="K1697" s="161"/>
      <c r="L1697" s="161"/>
      <c r="M1697" s="161"/>
      <c r="N1697" s="161"/>
    </row>
    <row r="1698" spans="1:14" s="174" customFormat="1" x14ac:dyDescent="0.35">
      <c r="A1698" s="162"/>
      <c r="B1698" s="163"/>
      <c r="C1698" s="173"/>
      <c r="D1698" s="165"/>
      <c r="E1698" s="166"/>
      <c r="F1698" s="167"/>
      <c r="G1698" s="161"/>
      <c r="H1698" s="161"/>
      <c r="I1698" s="161"/>
      <c r="J1698" s="161"/>
      <c r="K1698" s="161"/>
      <c r="L1698" s="161"/>
      <c r="M1698" s="161"/>
      <c r="N1698" s="161"/>
    </row>
    <row r="1699" spans="1:14" s="174" customFormat="1" x14ac:dyDescent="0.35">
      <c r="A1699" s="162"/>
      <c r="B1699" s="163"/>
      <c r="C1699" s="173"/>
      <c r="D1699" s="165"/>
      <c r="E1699" s="166"/>
      <c r="F1699" s="167"/>
      <c r="G1699" s="161"/>
      <c r="H1699" s="161"/>
      <c r="I1699" s="161"/>
      <c r="J1699" s="161"/>
      <c r="K1699" s="161"/>
      <c r="L1699" s="161"/>
      <c r="M1699" s="161"/>
      <c r="N1699" s="161"/>
    </row>
    <row r="1700" spans="1:14" s="174" customFormat="1" x14ac:dyDescent="0.35">
      <c r="A1700" s="162"/>
      <c r="B1700" s="163"/>
      <c r="C1700" s="173"/>
      <c r="D1700" s="165"/>
      <c r="E1700" s="166"/>
      <c r="F1700" s="167"/>
      <c r="G1700" s="161"/>
      <c r="H1700" s="161"/>
      <c r="I1700" s="161"/>
      <c r="J1700" s="161"/>
      <c r="K1700" s="161"/>
      <c r="L1700" s="161"/>
      <c r="M1700" s="161"/>
      <c r="N1700" s="161"/>
    </row>
    <row r="1701" spans="1:14" s="174" customFormat="1" x14ac:dyDescent="0.35">
      <c r="A1701" s="162"/>
      <c r="B1701" s="163"/>
      <c r="C1701" s="173"/>
      <c r="D1701" s="165"/>
      <c r="E1701" s="166"/>
      <c r="F1701" s="167"/>
      <c r="G1701" s="161"/>
      <c r="H1701" s="161"/>
      <c r="I1701" s="161"/>
      <c r="J1701" s="161"/>
      <c r="K1701" s="161"/>
      <c r="L1701" s="161"/>
      <c r="M1701" s="161"/>
      <c r="N1701" s="161"/>
    </row>
    <row r="1702" spans="1:14" s="174" customFormat="1" x14ac:dyDescent="0.35">
      <c r="A1702" s="162"/>
      <c r="B1702" s="163"/>
      <c r="C1702" s="173"/>
      <c r="D1702" s="165"/>
      <c r="E1702" s="166"/>
      <c r="F1702" s="167"/>
      <c r="G1702" s="161"/>
      <c r="H1702" s="161"/>
      <c r="I1702" s="161"/>
      <c r="J1702" s="161"/>
      <c r="K1702" s="161"/>
      <c r="L1702" s="161"/>
      <c r="M1702" s="161"/>
      <c r="N1702" s="161"/>
    </row>
    <row r="1703" spans="1:14" s="174" customFormat="1" x14ac:dyDescent="0.35">
      <c r="A1703" s="162"/>
      <c r="B1703" s="163"/>
      <c r="C1703" s="173"/>
      <c r="D1703" s="165"/>
      <c r="E1703" s="166"/>
      <c r="F1703" s="167"/>
      <c r="G1703" s="161"/>
      <c r="H1703" s="161"/>
      <c r="I1703" s="161"/>
      <c r="J1703" s="161"/>
      <c r="K1703" s="161"/>
      <c r="L1703" s="161"/>
      <c r="M1703" s="161"/>
      <c r="N1703" s="161"/>
    </row>
    <row r="1704" spans="1:14" s="174" customFormat="1" x14ac:dyDescent="0.35">
      <c r="A1704" s="162"/>
      <c r="B1704" s="163"/>
      <c r="C1704" s="173"/>
      <c r="D1704" s="165"/>
      <c r="E1704" s="166"/>
      <c r="F1704" s="167"/>
      <c r="G1704" s="161"/>
      <c r="H1704" s="161"/>
      <c r="I1704" s="161"/>
      <c r="J1704" s="161"/>
      <c r="K1704" s="161"/>
      <c r="L1704" s="161"/>
      <c r="M1704" s="161"/>
      <c r="N1704" s="161"/>
    </row>
    <row r="1705" spans="1:14" s="174" customFormat="1" x14ac:dyDescent="0.35">
      <c r="A1705" s="162"/>
      <c r="B1705" s="163"/>
      <c r="C1705" s="173"/>
      <c r="D1705" s="165"/>
      <c r="E1705" s="166"/>
      <c r="F1705" s="167"/>
      <c r="G1705" s="161"/>
      <c r="H1705" s="161"/>
      <c r="I1705" s="161"/>
      <c r="J1705" s="161"/>
      <c r="K1705" s="161"/>
      <c r="L1705" s="161"/>
      <c r="M1705" s="161"/>
      <c r="N1705" s="161"/>
    </row>
    <row r="1706" spans="1:14" s="174" customFormat="1" x14ac:dyDescent="0.35">
      <c r="A1706" s="162"/>
      <c r="B1706" s="163"/>
      <c r="C1706" s="173"/>
      <c r="D1706" s="165"/>
      <c r="E1706" s="166"/>
      <c r="F1706" s="167"/>
      <c r="G1706" s="161"/>
      <c r="H1706" s="161"/>
      <c r="I1706" s="161"/>
      <c r="J1706" s="161"/>
      <c r="K1706" s="161"/>
      <c r="L1706" s="161"/>
      <c r="M1706" s="161"/>
      <c r="N1706" s="161"/>
    </row>
    <row r="1707" spans="1:14" s="174" customFormat="1" x14ac:dyDescent="0.35">
      <c r="A1707" s="162"/>
      <c r="B1707" s="163"/>
      <c r="C1707" s="173"/>
      <c r="D1707" s="165"/>
      <c r="E1707" s="166"/>
      <c r="F1707" s="167"/>
      <c r="G1707" s="161"/>
      <c r="H1707" s="161"/>
      <c r="I1707" s="161"/>
      <c r="J1707" s="161"/>
      <c r="K1707" s="161"/>
      <c r="L1707" s="161"/>
      <c r="M1707" s="161"/>
      <c r="N1707" s="161"/>
    </row>
    <row r="1708" spans="1:14" s="174" customFormat="1" x14ac:dyDescent="0.35">
      <c r="A1708" s="162"/>
      <c r="B1708" s="163"/>
      <c r="C1708" s="173"/>
      <c r="D1708" s="165"/>
      <c r="E1708" s="166"/>
      <c r="F1708" s="167"/>
      <c r="G1708" s="161"/>
      <c r="H1708" s="161"/>
      <c r="I1708" s="161"/>
      <c r="J1708" s="161"/>
      <c r="K1708" s="161"/>
      <c r="L1708" s="161"/>
      <c r="M1708" s="161"/>
      <c r="N1708" s="161"/>
    </row>
    <row r="1709" spans="1:14" s="174" customFormat="1" x14ac:dyDescent="0.35">
      <c r="A1709" s="162"/>
      <c r="B1709" s="163"/>
      <c r="C1709" s="173"/>
      <c r="D1709" s="165"/>
      <c r="E1709" s="166"/>
      <c r="F1709" s="167"/>
      <c r="G1709" s="161"/>
      <c r="H1709" s="161"/>
      <c r="I1709" s="161"/>
      <c r="J1709" s="161"/>
      <c r="K1709" s="161"/>
      <c r="L1709" s="161"/>
      <c r="M1709" s="161"/>
      <c r="N1709" s="161"/>
    </row>
    <row r="1710" spans="1:14" s="174" customFormat="1" x14ac:dyDescent="0.35">
      <c r="A1710" s="162"/>
      <c r="B1710" s="163"/>
      <c r="C1710" s="173"/>
      <c r="D1710" s="165"/>
      <c r="E1710" s="166"/>
      <c r="F1710" s="167"/>
      <c r="G1710" s="161"/>
      <c r="H1710" s="161"/>
      <c r="I1710" s="161"/>
      <c r="J1710" s="161"/>
      <c r="K1710" s="161"/>
      <c r="L1710" s="161"/>
      <c r="M1710" s="161"/>
      <c r="N1710" s="161"/>
    </row>
    <row r="1711" spans="1:14" s="174" customFormat="1" x14ac:dyDescent="0.35">
      <c r="A1711" s="162"/>
      <c r="B1711" s="163"/>
      <c r="C1711" s="173"/>
      <c r="D1711" s="165"/>
      <c r="E1711" s="166"/>
      <c r="F1711" s="167"/>
      <c r="G1711" s="161"/>
      <c r="H1711" s="161"/>
      <c r="I1711" s="161"/>
      <c r="J1711" s="161"/>
      <c r="K1711" s="161"/>
      <c r="L1711" s="161"/>
      <c r="M1711" s="161"/>
      <c r="N1711" s="161"/>
    </row>
    <row r="1712" spans="1:14" s="174" customFormat="1" x14ac:dyDescent="0.35">
      <c r="A1712" s="162"/>
      <c r="B1712" s="163"/>
      <c r="C1712" s="173"/>
      <c r="D1712" s="165"/>
      <c r="E1712" s="166"/>
      <c r="F1712" s="167"/>
      <c r="G1712" s="161"/>
      <c r="H1712" s="161"/>
      <c r="I1712" s="161"/>
      <c r="J1712" s="161"/>
      <c r="K1712" s="161"/>
      <c r="L1712" s="161"/>
      <c r="M1712" s="161"/>
      <c r="N1712" s="161"/>
    </row>
    <row r="1713" spans="1:14" s="174" customFormat="1" x14ac:dyDescent="0.35">
      <c r="A1713" s="162"/>
      <c r="B1713" s="163"/>
      <c r="C1713" s="173"/>
      <c r="D1713" s="165"/>
      <c r="E1713" s="166"/>
      <c r="F1713" s="167"/>
      <c r="G1713" s="161"/>
      <c r="H1713" s="161"/>
      <c r="I1713" s="161"/>
      <c r="J1713" s="161"/>
      <c r="K1713" s="161"/>
      <c r="L1713" s="161"/>
      <c r="M1713" s="161"/>
      <c r="N1713" s="161"/>
    </row>
    <row r="1714" spans="1:14" s="174" customFormat="1" x14ac:dyDescent="0.35">
      <c r="A1714" s="162"/>
      <c r="B1714" s="163"/>
      <c r="C1714" s="173"/>
      <c r="D1714" s="165"/>
      <c r="E1714" s="166"/>
      <c r="F1714" s="167"/>
      <c r="G1714" s="161"/>
      <c r="H1714" s="161"/>
      <c r="I1714" s="161"/>
      <c r="J1714" s="161"/>
      <c r="K1714" s="161"/>
      <c r="L1714" s="161"/>
      <c r="M1714" s="161"/>
      <c r="N1714" s="161"/>
    </row>
    <row r="1715" spans="1:14" s="174" customFormat="1" x14ac:dyDescent="0.35">
      <c r="A1715" s="162"/>
      <c r="B1715" s="163"/>
      <c r="C1715" s="173"/>
      <c r="D1715" s="165"/>
      <c r="E1715" s="166"/>
      <c r="F1715" s="167"/>
      <c r="G1715" s="161"/>
      <c r="H1715" s="161"/>
      <c r="I1715" s="161"/>
      <c r="J1715" s="161"/>
      <c r="K1715" s="161"/>
      <c r="L1715" s="161"/>
      <c r="M1715" s="161"/>
      <c r="N1715" s="161"/>
    </row>
    <row r="1716" spans="1:14" s="174" customFormat="1" x14ac:dyDescent="0.35">
      <c r="A1716" s="162"/>
      <c r="B1716" s="163"/>
      <c r="C1716" s="173"/>
      <c r="D1716" s="165"/>
      <c r="E1716" s="166"/>
      <c r="F1716" s="167"/>
      <c r="G1716" s="161"/>
      <c r="H1716" s="161"/>
      <c r="I1716" s="161"/>
      <c r="J1716" s="161"/>
      <c r="K1716" s="161"/>
      <c r="L1716" s="161"/>
      <c r="M1716" s="161"/>
      <c r="N1716" s="161"/>
    </row>
    <row r="1717" spans="1:14" s="174" customFormat="1" x14ac:dyDescent="0.35">
      <c r="A1717" s="162"/>
      <c r="B1717" s="163"/>
      <c r="C1717" s="173"/>
      <c r="D1717" s="165"/>
      <c r="E1717" s="166"/>
      <c r="F1717" s="167"/>
      <c r="G1717" s="161"/>
      <c r="H1717" s="161"/>
      <c r="I1717" s="161"/>
      <c r="J1717" s="161"/>
      <c r="K1717" s="161"/>
      <c r="L1717" s="161"/>
      <c r="M1717" s="161"/>
      <c r="N1717" s="161"/>
    </row>
    <row r="1718" spans="1:14" s="174" customFormat="1" x14ac:dyDescent="0.35">
      <c r="A1718" s="162"/>
      <c r="B1718" s="163"/>
      <c r="C1718" s="173"/>
      <c r="D1718" s="165"/>
      <c r="E1718" s="166"/>
      <c r="F1718" s="167"/>
      <c r="G1718" s="161"/>
      <c r="H1718" s="161"/>
      <c r="I1718" s="161"/>
      <c r="J1718" s="161"/>
      <c r="K1718" s="161"/>
      <c r="L1718" s="161"/>
      <c r="M1718" s="161"/>
      <c r="N1718" s="161"/>
    </row>
    <row r="1719" spans="1:14" s="174" customFormat="1" x14ac:dyDescent="0.35">
      <c r="A1719" s="162"/>
      <c r="B1719" s="163"/>
      <c r="C1719" s="173"/>
      <c r="D1719" s="165"/>
      <c r="E1719" s="166"/>
      <c r="F1719" s="167"/>
      <c r="G1719" s="161"/>
      <c r="H1719" s="161"/>
      <c r="I1719" s="161"/>
      <c r="J1719" s="161"/>
      <c r="K1719" s="161"/>
      <c r="L1719" s="161"/>
      <c r="M1719" s="161"/>
      <c r="N1719" s="161"/>
    </row>
    <row r="1720" spans="1:14" s="174" customFormat="1" x14ac:dyDescent="0.35">
      <c r="A1720" s="162"/>
      <c r="B1720" s="163"/>
      <c r="C1720" s="173"/>
      <c r="D1720" s="165"/>
      <c r="E1720" s="166"/>
      <c r="F1720" s="167"/>
      <c r="G1720" s="161"/>
      <c r="H1720" s="161"/>
      <c r="I1720" s="161"/>
      <c r="J1720" s="161"/>
      <c r="K1720" s="161"/>
      <c r="L1720" s="161"/>
      <c r="M1720" s="161"/>
      <c r="N1720" s="161"/>
    </row>
    <row r="1721" spans="1:14" s="174" customFormat="1" x14ac:dyDescent="0.35">
      <c r="A1721" s="162"/>
      <c r="B1721" s="163"/>
      <c r="C1721" s="173"/>
      <c r="D1721" s="165"/>
      <c r="E1721" s="166"/>
      <c r="F1721" s="167"/>
      <c r="G1721" s="161"/>
      <c r="H1721" s="161"/>
      <c r="I1721" s="161"/>
      <c r="J1721" s="161"/>
      <c r="K1721" s="161"/>
      <c r="L1721" s="161"/>
      <c r="M1721" s="161"/>
      <c r="N1721" s="161"/>
    </row>
    <row r="1722" spans="1:14" s="174" customFormat="1" x14ac:dyDescent="0.35">
      <c r="A1722" s="162"/>
      <c r="B1722" s="163"/>
      <c r="C1722" s="173"/>
      <c r="D1722" s="165"/>
      <c r="E1722" s="166"/>
      <c r="F1722" s="167"/>
      <c r="G1722" s="161"/>
      <c r="H1722" s="161"/>
      <c r="I1722" s="161"/>
      <c r="J1722" s="161"/>
      <c r="K1722" s="161"/>
      <c r="L1722" s="161"/>
      <c r="M1722" s="161"/>
      <c r="N1722" s="161"/>
    </row>
    <row r="1723" spans="1:14" s="174" customFormat="1" x14ac:dyDescent="0.35">
      <c r="A1723" s="162"/>
      <c r="B1723" s="163"/>
      <c r="C1723" s="173"/>
      <c r="D1723" s="165"/>
      <c r="E1723" s="166"/>
      <c r="F1723" s="167"/>
      <c r="G1723" s="161"/>
      <c r="H1723" s="161"/>
      <c r="I1723" s="161"/>
      <c r="J1723" s="161"/>
      <c r="K1723" s="161"/>
      <c r="L1723" s="161"/>
      <c r="M1723" s="161"/>
      <c r="N1723" s="161"/>
    </row>
    <row r="1724" spans="1:14" s="174" customFormat="1" x14ac:dyDescent="0.35">
      <c r="A1724" s="162"/>
      <c r="B1724" s="163"/>
      <c r="C1724" s="173"/>
      <c r="D1724" s="165"/>
      <c r="E1724" s="166"/>
      <c r="F1724" s="167"/>
      <c r="G1724" s="161"/>
      <c r="H1724" s="161"/>
      <c r="I1724" s="161"/>
      <c r="J1724" s="161"/>
      <c r="K1724" s="161"/>
      <c r="L1724" s="161"/>
      <c r="M1724" s="161"/>
      <c r="N1724" s="161"/>
    </row>
    <row r="1725" spans="1:14" s="174" customFormat="1" x14ac:dyDescent="0.35">
      <c r="A1725" s="162"/>
      <c r="B1725" s="163"/>
      <c r="C1725" s="173"/>
      <c r="D1725" s="165"/>
      <c r="E1725" s="166"/>
      <c r="F1725" s="167"/>
      <c r="G1725" s="161"/>
      <c r="H1725" s="161"/>
      <c r="I1725" s="161"/>
      <c r="J1725" s="161"/>
      <c r="K1725" s="161"/>
      <c r="L1725" s="161"/>
      <c r="M1725" s="161"/>
      <c r="N1725" s="161"/>
    </row>
    <row r="1726" spans="1:14" s="174" customFormat="1" x14ac:dyDescent="0.35">
      <c r="A1726" s="162"/>
      <c r="B1726" s="163"/>
      <c r="C1726" s="173"/>
      <c r="D1726" s="165"/>
      <c r="E1726" s="166"/>
      <c r="F1726" s="167"/>
      <c r="G1726" s="161"/>
      <c r="H1726" s="161"/>
      <c r="I1726" s="161"/>
      <c r="J1726" s="161"/>
      <c r="K1726" s="161"/>
      <c r="L1726" s="161"/>
      <c r="M1726" s="161"/>
      <c r="N1726" s="161"/>
    </row>
    <row r="1727" spans="1:14" s="174" customFormat="1" x14ac:dyDescent="0.35">
      <c r="A1727" s="162"/>
      <c r="B1727" s="163"/>
      <c r="C1727" s="173"/>
      <c r="D1727" s="165"/>
      <c r="E1727" s="166"/>
      <c r="F1727" s="167"/>
      <c r="G1727" s="161"/>
      <c r="H1727" s="161"/>
      <c r="I1727" s="161"/>
      <c r="J1727" s="161"/>
      <c r="K1727" s="161"/>
      <c r="L1727" s="161"/>
      <c r="M1727" s="161"/>
      <c r="N1727" s="161"/>
    </row>
    <row r="1728" spans="1:14" s="174" customFormat="1" x14ac:dyDescent="0.35">
      <c r="A1728" s="162"/>
      <c r="B1728" s="163"/>
      <c r="C1728" s="173"/>
      <c r="D1728" s="165"/>
      <c r="E1728" s="166"/>
      <c r="F1728" s="167"/>
      <c r="G1728" s="161"/>
      <c r="H1728" s="161"/>
      <c r="I1728" s="161"/>
      <c r="J1728" s="161"/>
      <c r="K1728" s="161"/>
      <c r="L1728" s="161"/>
      <c r="M1728" s="161"/>
      <c r="N1728" s="161"/>
    </row>
    <row r="1729" spans="1:14" s="174" customFormat="1" x14ac:dyDescent="0.35">
      <c r="A1729" s="162"/>
      <c r="B1729" s="163"/>
      <c r="C1729" s="173"/>
      <c r="D1729" s="165"/>
      <c r="E1729" s="166"/>
      <c r="F1729" s="167"/>
      <c r="G1729" s="161"/>
      <c r="H1729" s="161"/>
      <c r="I1729" s="161"/>
      <c r="J1729" s="161"/>
      <c r="K1729" s="161"/>
      <c r="L1729" s="161"/>
      <c r="M1729" s="161"/>
      <c r="N1729" s="161"/>
    </row>
    <row r="1730" spans="1:14" s="174" customFormat="1" x14ac:dyDescent="0.35">
      <c r="A1730" s="162"/>
      <c r="B1730" s="163"/>
      <c r="C1730" s="173"/>
      <c r="D1730" s="165"/>
      <c r="E1730" s="166"/>
      <c r="F1730" s="167"/>
      <c r="G1730" s="161"/>
      <c r="H1730" s="161"/>
      <c r="I1730" s="161"/>
      <c r="J1730" s="161"/>
      <c r="K1730" s="161"/>
      <c r="L1730" s="161"/>
      <c r="M1730" s="161"/>
      <c r="N1730" s="161"/>
    </row>
    <row r="1731" spans="1:14" s="174" customFormat="1" x14ac:dyDescent="0.35">
      <c r="A1731" s="162"/>
      <c r="B1731" s="163"/>
      <c r="C1731" s="173"/>
      <c r="D1731" s="165"/>
      <c r="E1731" s="166"/>
      <c r="F1731" s="167"/>
      <c r="G1731" s="161"/>
      <c r="H1731" s="161"/>
      <c r="I1731" s="161"/>
      <c r="J1731" s="161"/>
      <c r="K1731" s="161"/>
      <c r="L1731" s="161"/>
      <c r="M1731" s="161"/>
      <c r="N1731" s="161"/>
    </row>
    <row r="1732" spans="1:14" s="174" customFormat="1" x14ac:dyDescent="0.35">
      <c r="A1732" s="162"/>
      <c r="B1732" s="163"/>
      <c r="C1732" s="173"/>
      <c r="D1732" s="165"/>
      <c r="E1732" s="166"/>
      <c r="F1732" s="167"/>
      <c r="G1732" s="161"/>
      <c r="H1732" s="161"/>
      <c r="I1732" s="161"/>
      <c r="J1732" s="161"/>
      <c r="K1732" s="161"/>
      <c r="L1732" s="161"/>
      <c r="M1732" s="161"/>
      <c r="N1732" s="161"/>
    </row>
    <row r="1733" spans="1:14" s="174" customFormat="1" x14ac:dyDescent="0.35">
      <c r="A1733" s="162"/>
      <c r="B1733" s="163"/>
      <c r="C1733" s="173"/>
      <c r="D1733" s="165"/>
      <c r="E1733" s="166"/>
      <c r="F1733" s="167"/>
      <c r="G1733" s="161"/>
      <c r="H1733" s="161"/>
      <c r="I1733" s="161"/>
      <c r="J1733" s="161"/>
      <c r="K1733" s="161"/>
      <c r="L1733" s="161"/>
      <c r="M1733" s="161"/>
      <c r="N1733" s="161"/>
    </row>
    <row r="1734" spans="1:14" s="174" customFormat="1" x14ac:dyDescent="0.35">
      <c r="A1734" s="162"/>
      <c r="B1734" s="163"/>
      <c r="C1734" s="173"/>
      <c r="D1734" s="165"/>
      <c r="E1734" s="166"/>
      <c r="F1734" s="167"/>
      <c r="G1734" s="161"/>
      <c r="H1734" s="161"/>
      <c r="I1734" s="161"/>
      <c r="J1734" s="161"/>
      <c r="K1734" s="161"/>
      <c r="L1734" s="161"/>
      <c r="M1734" s="161"/>
      <c r="N1734" s="161"/>
    </row>
    <row r="1735" spans="1:14" s="174" customFormat="1" x14ac:dyDescent="0.35">
      <c r="A1735" s="162"/>
      <c r="B1735" s="163"/>
      <c r="C1735" s="173"/>
      <c r="D1735" s="165"/>
      <c r="E1735" s="166"/>
      <c r="F1735" s="167"/>
      <c r="G1735" s="161"/>
      <c r="H1735" s="161"/>
      <c r="I1735" s="161"/>
      <c r="J1735" s="161"/>
      <c r="K1735" s="161"/>
      <c r="L1735" s="161"/>
      <c r="M1735" s="161"/>
      <c r="N1735" s="161"/>
    </row>
    <row r="1736" spans="1:14" s="174" customFormat="1" x14ac:dyDescent="0.35">
      <c r="A1736" s="162"/>
      <c r="B1736" s="163"/>
      <c r="C1736" s="173"/>
      <c r="D1736" s="165"/>
      <c r="E1736" s="166"/>
      <c r="F1736" s="167"/>
      <c r="G1736" s="161"/>
      <c r="H1736" s="161"/>
      <c r="I1736" s="161"/>
      <c r="J1736" s="161"/>
      <c r="K1736" s="161"/>
      <c r="L1736" s="161"/>
      <c r="M1736" s="161"/>
      <c r="N1736" s="161"/>
    </row>
    <row r="1737" spans="1:14" s="174" customFormat="1" x14ac:dyDescent="0.35">
      <c r="A1737" s="162"/>
      <c r="B1737" s="163"/>
      <c r="C1737" s="173"/>
      <c r="D1737" s="165"/>
      <c r="E1737" s="166"/>
      <c r="F1737" s="167"/>
      <c r="G1737" s="161"/>
      <c r="H1737" s="161"/>
      <c r="I1737" s="161"/>
      <c r="J1737" s="161"/>
      <c r="K1737" s="161"/>
      <c r="L1737" s="161"/>
      <c r="M1737" s="161"/>
      <c r="N1737" s="161"/>
    </row>
    <row r="1738" spans="1:14" s="174" customFormat="1" x14ac:dyDescent="0.35">
      <c r="A1738" s="162"/>
      <c r="B1738" s="163"/>
      <c r="C1738" s="173"/>
      <c r="D1738" s="165"/>
      <c r="E1738" s="166"/>
      <c r="F1738" s="167"/>
      <c r="G1738" s="161"/>
      <c r="H1738" s="161"/>
      <c r="I1738" s="161"/>
      <c r="J1738" s="161"/>
      <c r="K1738" s="161"/>
      <c r="L1738" s="161"/>
      <c r="M1738" s="161"/>
      <c r="N1738" s="161"/>
    </row>
    <row r="1739" spans="1:14" s="174" customFormat="1" x14ac:dyDescent="0.35">
      <c r="A1739" s="162"/>
      <c r="B1739" s="163"/>
      <c r="C1739" s="173"/>
      <c r="D1739" s="165"/>
      <c r="E1739" s="166"/>
      <c r="F1739" s="167"/>
      <c r="G1739" s="161"/>
      <c r="H1739" s="161"/>
      <c r="I1739" s="161"/>
      <c r="J1739" s="161"/>
      <c r="K1739" s="161"/>
      <c r="L1739" s="161"/>
      <c r="M1739" s="161"/>
      <c r="N1739" s="161"/>
    </row>
    <row r="1740" spans="1:14" s="174" customFormat="1" x14ac:dyDescent="0.35">
      <c r="A1740" s="162"/>
      <c r="B1740" s="163"/>
      <c r="C1740" s="173"/>
      <c r="D1740" s="165"/>
      <c r="E1740" s="166"/>
      <c r="F1740" s="167"/>
      <c r="G1740" s="161"/>
      <c r="H1740" s="161"/>
      <c r="I1740" s="161"/>
      <c r="J1740" s="161"/>
      <c r="K1740" s="161"/>
      <c r="L1740" s="161"/>
      <c r="M1740" s="161"/>
      <c r="N1740" s="161"/>
    </row>
    <row r="1741" spans="1:14" s="174" customFormat="1" x14ac:dyDescent="0.35">
      <c r="A1741" s="162"/>
      <c r="B1741" s="163"/>
      <c r="C1741" s="173"/>
      <c r="D1741" s="165"/>
      <c r="E1741" s="166"/>
      <c r="F1741" s="167"/>
      <c r="G1741" s="161"/>
      <c r="H1741" s="161"/>
      <c r="I1741" s="161"/>
      <c r="J1741" s="161"/>
      <c r="K1741" s="161"/>
      <c r="L1741" s="161"/>
      <c r="M1741" s="161"/>
      <c r="N1741" s="161"/>
    </row>
    <row r="1742" spans="1:14" s="174" customFormat="1" x14ac:dyDescent="0.35">
      <c r="A1742" s="162"/>
      <c r="B1742" s="163"/>
      <c r="C1742" s="173"/>
      <c r="D1742" s="165"/>
      <c r="E1742" s="166"/>
      <c r="F1742" s="167"/>
      <c r="G1742" s="161"/>
      <c r="H1742" s="161"/>
      <c r="I1742" s="161"/>
      <c r="J1742" s="161"/>
      <c r="K1742" s="161"/>
      <c r="L1742" s="161"/>
      <c r="M1742" s="161"/>
      <c r="N1742" s="161"/>
    </row>
    <row r="1743" spans="1:14" s="174" customFormat="1" x14ac:dyDescent="0.35">
      <c r="A1743" s="162"/>
      <c r="B1743" s="163"/>
      <c r="C1743" s="173"/>
      <c r="D1743" s="165"/>
      <c r="E1743" s="166"/>
      <c r="F1743" s="167"/>
      <c r="G1743" s="161"/>
      <c r="H1743" s="161"/>
      <c r="I1743" s="161"/>
      <c r="J1743" s="161"/>
      <c r="K1743" s="161"/>
      <c r="L1743" s="161"/>
      <c r="M1743" s="161"/>
      <c r="N1743" s="161"/>
    </row>
    <row r="1744" spans="1:14" s="174" customFormat="1" x14ac:dyDescent="0.35">
      <c r="A1744" s="162"/>
      <c r="B1744" s="163"/>
      <c r="C1744" s="173"/>
      <c r="D1744" s="165"/>
      <c r="E1744" s="166"/>
      <c r="F1744" s="167"/>
      <c r="G1744" s="161"/>
      <c r="H1744" s="161"/>
      <c r="I1744" s="161"/>
      <c r="J1744" s="161"/>
      <c r="K1744" s="161"/>
      <c r="L1744" s="161"/>
      <c r="M1744" s="161"/>
      <c r="N1744" s="161"/>
    </row>
    <row r="1745" spans="1:14" s="174" customFormat="1" x14ac:dyDescent="0.35">
      <c r="A1745" s="162"/>
      <c r="B1745" s="163"/>
      <c r="C1745" s="173"/>
      <c r="D1745" s="165"/>
      <c r="E1745" s="166"/>
      <c r="F1745" s="167"/>
      <c r="G1745" s="161"/>
      <c r="H1745" s="161"/>
      <c r="I1745" s="161"/>
      <c r="J1745" s="161"/>
      <c r="K1745" s="161"/>
      <c r="L1745" s="161"/>
      <c r="M1745" s="161"/>
      <c r="N1745" s="161"/>
    </row>
    <row r="1746" spans="1:14" s="174" customFormat="1" x14ac:dyDescent="0.35">
      <c r="A1746" s="162"/>
      <c r="B1746" s="163"/>
      <c r="C1746" s="173"/>
      <c r="D1746" s="165"/>
      <c r="E1746" s="166"/>
      <c r="F1746" s="167"/>
      <c r="G1746" s="161"/>
      <c r="H1746" s="161"/>
      <c r="I1746" s="161"/>
      <c r="J1746" s="161"/>
      <c r="K1746" s="161"/>
      <c r="L1746" s="161"/>
      <c r="M1746" s="161"/>
      <c r="N1746" s="161"/>
    </row>
    <row r="1747" spans="1:14" s="174" customFormat="1" x14ac:dyDescent="0.35">
      <c r="A1747" s="162"/>
      <c r="B1747" s="163"/>
      <c r="C1747" s="173"/>
      <c r="D1747" s="165"/>
      <c r="E1747" s="166"/>
      <c r="F1747" s="167"/>
      <c r="G1747" s="161"/>
      <c r="H1747" s="161"/>
      <c r="I1747" s="161"/>
      <c r="J1747" s="161"/>
      <c r="K1747" s="161"/>
      <c r="L1747" s="161"/>
      <c r="M1747" s="161"/>
      <c r="N1747" s="161"/>
    </row>
    <row r="1748" spans="1:14" s="174" customFormat="1" x14ac:dyDescent="0.35">
      <c r="A1748" s="162"/>
      <c r="B1748" s="163"/>
      <c r="C1748" s="173"/>
      <c r="D1748" s="165"/>
      <c r="E1748" s="166"/>
      <c r="F1748" s="167"/>
      <c r="G1748" s="161"/>
      <c r="H1748" s="161"/>
      <c r="I1748" s="161"/>
      <c r="J1748" s="161"/>
      <c r="K1748" s="161"/>
      <c r="L1748" s="161"/>
      <c r="M1748" s="161"/>
      <c r="N1748" s="161"/>
    </row>
    <row r="1749" spans="1:14" s="174" customFormat="1" x14ac:dyDescent="0.35">
      <c r="A1749" s="162"/>
      <c r="B1749" s="163"/>
      <c r="C1749" s="173"/>
      <c r="D1749" s="165"/>
      <c r="E1749" s="166"/>
      <c r="F1749" s="167"/>
      <c r="G1749" s="161"/>
      <c r="H1749" s="161"/>
      <c r="I1749" s="161"/>
      <c r="J1749" s="161"/>
      <c r="K1749" s="161"/>
      <c r="L1749" s="161"/>
      <c r="M1749" s="161"/>
      <c r="N1749" s="161"/>
    </row>
    <row r="1750" spans="1:14" s="174" customFormat="1" x14ac:dyDescent="0.35">
      <c r="A1750" s="162"/>
      <c r="B1750" s="163"/>
      <c r="C1750" s="173"/>
      <c r="D1750" s="165"/>
      <c r="E1750" s="166"/>
      <c r="F1750" s="167"/>
      <c r="G1750" s="161"/>
      <c r="H1750" s="161"/>
      <c r="I1750" s="161"/>
      <c r="J1750" s="161"/>
      <c r="K1750" s="161"/>
      <c r="L1750" s="161"/>
      <c r="M1750" s="161"/>
      <c r="N1750" s="161"/>
    </row>
    <row r="1751" spans="1:14" s="174" customFormat="1" x14ac:dyDescent="0.35">
      <c r="A1751" s="162"/>
      <c r="B1751" s="163"/>
      <c r="C1751" s="173"/>
      <c r="D1751" s="165"/>
      <c r="E1751" s="166"/>
      <c r="F1751" s="167"/>
      <c r="G1751" s="161"/>
      <c r="H1751" s="161"/>
      <c r="I1751" s="161"/>
      <c r="J1751" s="161"/>
      <c r="K1751" s="161"/>
      <c r="L1751" s="161"/>
      <c r="M1751" s="161"/>
      <c r="N1751" s="161"/>
    </row>
    <row r="1752" spans="1:14" s="174" customFormat="1" x14ac:dyDescent="0.35">
      <c r="A1752" s="162"/>
      <c r="B1752" s="163"/>
      <c r="C1752" s="173"/>
      <c r="D1752" s="165"/>
      <c r="E1752" s="166"/>
      <c r="F1752" s="167"/>
      <c r="G1752" s="161"/>
      <c r="H1752" s="161"/>
      <c r="I1752" s="161"/>
      <c r="J1752" s="161"/>
      <c r="K1752" s="161"/>
      <c r="L1752" s="161"/>
      <c r="M1752" s="161"/>
      <c r="N1752" s="161"/>
    </row>
    <row r="1753" spans="1:14" s="174" customFormat="1" x14ac:dyDescent="0.35">
      <c r="A1753" s="162"/>
      <c r="B1753" s="163"/>
      <c r="C1753" s="173"/>
      <c r="D1753" s="165"/>
      <c r="E1753" s="166"/>
      <c r="F1753" s="167"/>
      <c r="G1753" s="161"/>
      <c r="H1753" s="161"/>
      <c r="I1753" s="161"/>
      <c r="J1753" s="161"/>
      <c r="K1753" s="161"/>
      <c r="L1753" s="161"/>
      <c r="M1753" s="161"/>
      <c r="N1753" s="161"/>
    </row>
    <row r="1754" spans="1:14" s="174" customFormat="1" x14ac:dyDescent="0.35">
      <c r="A1754" s="162"/>
      <c r="B1754" s="163"/>
      <c r="C1754" s="173"/>
      <c r="D1754" s="165"/>
      <c r="E1754" s="166"/>
      <c r="F1754" s="167"/>
      <c r="G1754" s="161"/>
      <c r="H1754" s="161"/>
      <c r="I1754" s="161"/>
      <c r="J1754" s="161"/>
      <c r="K1754" s="161"/>
      <c r="L1754" s="161"/>
      <c r="M1754" s="161"/>
      <c r="N1754" s="161"/>
    </row>
    <row r="1755" spans="1:14" s="174" customFormat="1" x14ac:dyDescent="0.35">
      <c r="A1755" s="162"/>
      <c r="B1755" s="163"/>
      <c r="C1755" s="173"/>
      <c r="D1755" s="165"/>
      <c r="E1755" s="166"/>
      <c r="F1755" s="167"/>
      <c r="G1755" s="161"/>
      <c r="H1755" s="161"/>
      <c r="I1755" s="161"/>
      <c r="J1755" s="161"/>
      <c r="K1755" s="161"/>
      <c r="L1755" s="161"/>
      <c r="M1755" s="161"/>
      <c r="N1755" s="161"/>
    </row>
    <row r="1756" spans="1:14" s="174" customFormat="1" x14ac:dyDescent="0.35">
      <c r="A1756" s="162"/>
      <c r="B1756" s="163"/>
      <c r="C1756" s="173"/>
      <c r="D1756" s="165"/>
      <c r="E1756" s="166"/>
      <c r="F1756" s="167"/>
      <c r="G1756" s="161"/>
      <c r="H1756" s="161"/>
      <c r="I1756" s="161"/>
      <c r="J1756" s="161"/>
      <c r="K1756" s="161"/>
      <c r="L1756" s="161"/>
      <c r="M1756" s="161"/>
      <c r="N1756" s="161"/>
    </row>
    <row r="1757" spans="1:14" s="174" customFormat="1" x14ac:dyDescent="0.35">
      <c r="A1757" s="162"/>
      <c r="B1757" s="163"/>
      <c r="C1757" s="173"/>
      <c r="D1757" s="165"/>
      <c r="E1757" s="166"/>
      <c r="F1757" s="167"/>
      <c r="G1757" s="161"/>
      <c r="H1757" s="161"/>
      <c r="I1757" s="161"/>
      <c r="J1757" s="161"/>
      <c r="K1757" s="161"/>
      <c r="L1757" s="161"/>
      <c r="M1757" s="161"/>
      <c r="N1757" s="161"/>
    </row>
    <row r="1758" spans="1:14" s="174" customFormat="1" x14ac:dyDescent="0.35">
      <c r="A1758" s="162"/>
      <c r="B1758" s="163"/>
      <c r="C1758" s="173"/>
      <c r="D1758" s="165"/>
      <c r="E1758" s="166"/>
      <c r="F1758" s="167"/>
      <c r="G1758" s="161"/>
      <c r="H1758" s="161"/>
      <c r="I1758" s="161"/>
      <c r="J1758" s="161"/>
      <c r="K1758" s="161"/>
      <c r="L1758" s="161"/>
      <c r="M1758" s="161"/>
      <c r="N1758" s="161"/>
    </row>
    <row r="1759" spans="1:14" s="174" customFormat="1" x14ac:dyDescent="0.35">
      <c r="A1759" s="162"/>
      <c r="B1759" s="163"/>
      <c r="C1759" s="173"/>
      <c r="D1759" s="165"/>
      <c r="E1759" s="166"/>
      <c r="F1759" s="167"/>
      <c r="G1759" s="161"/>
      <c r="H1759" s="161"/>
      <c r="I1759" s="161"/>
      <c r="J1759" s="161"/>
      <c r="K1759" s="161"/>
      <c r="L1759" s="161"/>
      <c r="M1759" s="161"/>
      <c r="N1759" s="161"/>
    </row>
    <row r="1760" spans="1:14" s="174" customFormat="1" x14ac:dyDescent="0.35">
      <c r="A1760" s="162"/>
      <c r="B1760" s="163"/>
      <c r="C1760" s="173"/>
      <c r="D1760" s="165"/>
      <c r="E1760" s="166"/>
      <c r="F1760" s="167"/>
      <c r="G1760" s="161"/>
      <c r="H1760" s="161"/>
      <c r="I1760" s="161"/>
      <c r="J1760" s="161"/>
      <c r="K1760" s="161"/>
      <c r="L1760" s="161"/>
      <c r="M1760" s="161"/>
      <c r="N1760" s="161"/>
    </row>
    <row r="1761" spans="1:14" s="174" customFormat="1" x14ac:dyDescent="0.35">
      <c r="A1761" s="162"/>
      <c r="B1761" s="163"/>
      <c r="C1761" s="173"/>
      <c r="D1761" s="165"/>
      <c r="E1761" s="166"/>
      <c r="F1761" s="167"/>
      <c r="G1761" s="161"/>
      <c r="H1761" s="161"/>
      <c r="I1761" s="161"/>
      <c r="J1761" s="161"/>
      <c r="K1761" s="161"/>
      <c r="L1761" s="161"/>
      <c r="M1761" s="161"/>
      <c r="N1761" s="161"/>
    </row>
    <row r="1762" spans="1:14" s="174" customFormat="1" x14ac:dyDescent="0.35">
      <c r="A1762" s="162"/>
      <c r="B1762" s="163"/>
      <c r="C1762" s="173"/>
      <c r="D1762" s="165"/>
      <c r="E1762" s="166"/>
      <c r="F1762" s="167"/>
      <c r="G1762" s="161"/>
      <c r="H1762" s="161"/>
      <c r="I1762" s="161"/>
      <c r="J1762" s="161"/>
      <c r="K1762" s="161"/>
      <c r="L1762" s="161"/>
      <c r="M1762" s="161"/>
      <c r="N1762" s="161"/>
    </row>
    <row r="1763" spans="1:14" s="174" customFormat="1" x14ac:dyDescent="0.35">
      <c r="A1763" s="162"/>
      <c r="B1763" s="163"/>
      <c r="C1763" s="173"/>
      <c r="D1763" s="165"/>
      <c r="E1763" s="166"/>
      <c r="F1763" s="167"/>
      <c r="G1763" s="161"/>
      <c r="H1763" s="161"/>
      <c r="I1763" s="161"/>
      <c r="J1763" s="161"/>
      <c r="K1763" s="161"/>
      <c r="L1763" s="161"/>
      <c r="M1763" s="161"/>
      <c r="N1763" s="161"/>
    </row>
    <row r="1764" spans="1:14" s="174" customFormat="1" x14ac:dyDescent="0.35">
      <c r="A1764" s="162"/>
      <c r="B1764" s="163"/>
      <c r="C1764" s="173"/>
      <c r="D1764" s="165"/>
      <c r="E1764" s="166"/>
      <c r="F1764" s="167"/>
      <c r="G1764" s="161"/>
      <c r="H1764" s="161"/>
      <c r="I1764" s="161"/>
      <c r="J1764" s="161"/>
      <c r="K1764" s="161"/>
      <c r="L1764" s="161"/>
      <c r="M1764" s="161"/>
      <c r="N1764" s="161"/>
    </row>
    <row r="1765" spans="1:14" s="174" customFormat="1" x14ac:dyDescent="0.35">
      <c r="A1765" s="162"/>
      <c r="B1765" s="163"/>
      <c r="C1765" s="173"/>
      <c r="D1765" s="165"/>
      <c r="E1765" s="166"/>
      <c r="F1765" s="167"/>
      <c r="G1765" s="161"/>
      <c r="H1765" s="161"/>
      <c r="I1765" s="161"/>
      <c r="J1765" s="161"/>
      <c r="K1765" s="161"/>
      <c r="L1765" s="161"/>
      <c r="M1765" s="161"/>
      <c r="N1765" s="161"/>
    </row>
    <row r="1766" spans="1:14" s="174" customFormat="1" x14ac:dyDescent="0.35">
      <c r="A1766" s="162"/>
      <c r="B1766" s="163"/>
      <c r="C1766" s="173"/>
      <c r="D1766" s="165"/>
      <c r="E1766" s="166"/>
      <c r="F1766" s="167"/>
      <c r="G1766" s="161"/>
      <c r="H1766" s="161"/>
      <c r="I1766" s="161"/>
      <c r="J1766" s="161"/>
      <c r="K1766" s="161"/>
      <c r="L1766" s="161"/>
      <c r="M1766" s="161"/>
      <c r="N1766" s="161"/>
    </row>
    <row r="1767" spans="1:14" s="174" customFormat="1" x14ac:dyDescent="0.35">
      <c r="A1767" s="162"/>
      <c r="B1767" s="163"/>
      <c r="C1767" s="173"/>
      <c r="D1767" s="165"/>
      <c r="E1767" s="166"/>
      <c r="F1767" s="167"/>
      <c r="G1767" s="161"/>
      <c r="H1767" s="161"/>
      <c r="I1767" s="161"/>
      <c r="J1767" s="161"/>
      <c r="K1767" s="161"/>
      <c r="L1767" s="161"/>
      <c r="M1767" s="161"/>
      <c r="N1767" s="161"/>
    </row>
    <row r="1768" spans="1:14" s="174" customFormat="1" x14ac:dyDescent="0.35">
      <c r="A1768" s="162"/>
      <c r="B1768" s="163"/>
      <c r="C1768" s="173"/>
      <c r="D1768" s="165"/>
      <c r="E1768" s="166"/>
      <c r="F1768" s="167"/>
      <c r="G1768" s="161"/>
      <c r="H1768" s="161"/>
      <c r="I1768" s="161"/>
      <c r="J1768" s="161"/>
      <c r="K1768" s="161"/>
      <c r="L1768" s="161"/>
      <c r="M1768" s="161"/>
      <c r="N1768" s="161"/>
    </row>
    <row r="1769" spans="1:14" s="174" customFormat="1" x14ac:dyDescent="0.35">
      <c r="A1769" s="162"/>
      <c r="B1769" s="163"/>
      <c r="C1769" s="173"/>
      <c r="D1769" s="165"/>
      <c r="E1769" s="166"/>
      <c r="F1769" s="167"/>
      <c r="G1769" s="161"/>
      <c r="H1769" s="161"/>
      <c r="I1769" s="161"/>
      <c r="J1769" s="161"/>
      <c r="K1769" s="161"/>
      <c r="L1769" s="161"/>
      <c r="M1769" s="161"/>
      <c r="N1769" s="161"/>
    </row>
    <row r="1770" spans="1:14" s="174" customFormat="1" x14ac:dyDescent="0.35">
      <c r="A1770" s="162"/>
      <c r="B1770" s="163"/>
      <c r="C1770" s="173"/>
      <c r="D1770" s="165"/>
      <c r="E1770" s="166"/>
      <c r="F1770" s="167"/>
      <c r="G1770" s="161"/>
      <c r="H1770" s="161"/>
      <c r="I1770" s="161"/>
      <c r="J1770" s="161"/>
      <c r="K1770" s="161"/>
      <c r="L1770" s="161"/>
      <c r="M1770" s="161"/>
      <c r="N1770" s="161"/>
    </row>
    <row r="1771" spans="1:14" s="174" customFormat="1" x14ac:dyDescent="0.35">
      <c r="A1771" s="162"/>
      <c r="B1771" s="163"/>
      <c r="C1771" s="173"/>
      <c r="D1771" s="165"/>
      <c r="E1771" s="166"/>
      <c r="F1771" s="167"/>
      <c r="G1771" s="161"/>
      <c r="H1771" s="161"/>
      <c r="I1771" s="161"/>
      <c r="J1771" s="161"/>
      <c r="K1771" s="161"/>
      <c r="L1771" s="161"/>
      <c r="M1771" s="161"/>
      <c r="N1771" s="161"/>
    </row>
    <row r="1772" spans="1:14" s="174" customFormat="1" x14ac:dyDescent="0.35">
      <c r="A1772" s="162"/>
      <c r="B1772" s="163"/>
      <c r="C1772" s="173"/>
      <c r="D1772" s="165"/>
      <c r="E1772" s="166"/>
      <c r="F1772" s="167"/>
      <c r="G1772" s="161"/>
      <c r="H1772" s="161"/>
      <c r="I1772" s="161"/>
      <c r="J1772" s="161"/>
      <c r="K1772" s="161"/>
      <c r="L1772" s="161"/>
      <c r="M1772" s="161"/>
      <c r="N1772" s="161"/>
    </row>
    <row r="1773" spans="1:14" s="174" customFormat="1" x14ac:dyDescent="0.35">
      <c r="A1773" s="162"/>
      <c r="B1773" s="163"/>
      <c r="C1773" s="173"/>
      <c r="D1773" s="165"/>
      <c r="E1773" s="166"/>
      <c r="F1773" s="167"/>
      <c r="G1773" s="161"/>
      <c r="H1773" s="161"/>
      <c r="I1773" s="161"/>
      <c r="J1773" s="161"/>
      <c r="K1773" s="161"/>
      <c r="L1773" s="161"/>
      <c r="M1773" s="161"/>
      <c r="N1773" s="161"/>
    </row>
    <row r="1774" spans="1:14" s="174" customFormat="1" x14ac:dyDescent="0.35">
      <c r="A1774" s="162"/>
      <c r="B1774" s="163"/>
      <c r="C1774" s="173"/>
      <c r="D1774" s="165"/>
      <c r="E1774" s="166"/>
      <c r="F1774" s="167"/>
      <c r="G1774" s="161"/>
      <c r="H1774" s="161"/>
      <c r="I1774" s="161"/>
      <c r="J1774" s="161"/>
      <c r="K1774" s="161"/>
      <c r="L1774" s="161"/>
      <c r="M1774" s="161"/>
      <c r="N1774" s="161"/>
    </row>
    <row r="1775" spans="1:14" s="174" customFormat="1" x14ac:dyDescent="0.35">
      <c r="A1775" s="162"/>
      <c r="B1775" s="163"/>
      <c r="C1775" s="173"/>
      <c r="D1775" s="165"/>
      <c r="E1775" s="166"/>
      <c r="F1775" s="167"/>
      <c r="G1775" s="161"/>
      <c r="H1775" s="161"/>
      <c r="I1775" s="161"/>
      <c r="J1775" s="161"/>
      <c r="K1775" s="161"/>
      <c r="L1775" s="161"/>
      <c r="M1775" s="161"/>
      <c r="N1775" s="161"/>
    </row>
    <row r="1776" spans="1:14" s="174" customFormat="1" x14ac:dyDescent="0.35">
      <c r="A1776" s="162"/>
      <c r="B1776" s="163"/>
      <c r="C1776" s="173"/>
      <c r="D1776" s="165"/>
      <c r="E1776" s="166"/>
      <c r="F1776" s="167"/>
      <c r="G1776" s="161"/>
      <c r="H1776" s="161"/>
      <c r="I1776" s="161"/>
      <c r="J1776" s="161"/>
      <c r="K1776" s="161"/>
      <c r="L1776" s="161"/>
      <c r="M1776" s="161"/>
      <c r="N1776" s="161"/>
    </row>
    <row r="1777" spans="1:14" s="174" customFormat="1" x14ac:dyDescent="0.35">
      <c r="A1777" s="162"/>
      <c r="B1777" s="163"/>
      <c r="C1777" s="173"/>
      <c r="D1777" s="165"/>
      <c r="E1777" s="166"/>
      <c r="F1777" s="167"/>
      <c r="G1777" s="161"/>
      <c r="H1777" s="161"/>
      <c r="I1777" s="161"/>
      <c r="J1777" s="161"/>
      <c r="K1777" s="161"/>
      <c r="L1777" s="161"/>
      <c r="M1777" s="161"/>
      <c r="N1777" s="161"/>
    </row>
    <row r="1778" spans="1:14" s="174" customFormat="1" x14ac:dyDescent="0.35">
      <c r="A1778" s="162"/>
      <c r="B1778" s="163"/>
      <c r="C1778" s="173"/>
      <c r="D1778" s="165"/>
      <c r="E1778" s="166"/>
      <c r="F1778" s="167"/>
      <c r="G1778" s="161"/>
      <c r="H1778" s="161"/>
      <c r="I1778" s="161"/>
      <c r="J1778" s="161"/>
      <c r="K1778" s="161"/>
      <c r="L1778" s="161"/>
      <c r="M1778" s="161"/>
      <c r="N1778" s="161"/>
    </row>
    <row r="1779" spans="1:14" s="174" customFormat="1" x14ac:dyDescent="0.35">
      <c r="A1779" s="162"/>
      <c r="B1779" s="163"/>
      <c r="C1779" s="173"/>
      <c r="D1779" s="165"/>
      <c r="E1779" s="166"/>
      <c r="F1779" s="167"/>
      <c r="G1779" s="161"/>
      <c r="H1779" s="161"/>
      <c r="I1779" s="161"/>
      <c r="J1779" s="161"/>
      <c r="K1779" s="161"/>
      <c r="L1779" s="161"/>
      <c r="M1779" s="161"/>
      <c r="N1779" s="161"/>
    </row>
    <row r="1780" spans="1:14" s="174" customFormat="1" x14ac:dyDescent="0.35">
      <c r="A1780" s="162"/>
      <c r="B1780" s="163"/>
      <c r="C1780" s="173"/>
      <c r="D1780" s="165"/>
      <c r="E1780" s="166"/>
      <c r="F1780" s="167"/>
      <c r="G1780" s="161"/>
      <c r="H1780" s="161"/>
      <c r="I1780" s="161"/>
      <c r="J1780" s="161"/>
      <c r="K1780" s="161"/>
      <c r="L1780" s="161"/>
      <c r="M1780" s="161"/>
      <c r="N1780" s="161"/>
    </row>
    <row r="1781" spans="1:14" s="174" customFormat="1" x14ac:dyDescent="0.35">
      <c r="A1781" s="162"/>
      <c r="B1781" s="163"/>
      <c r="C1781" s="173"/>
      <c r="D1781" s="165"/>
      <c r="E1781" s="166"/>
      <c r="F1781" s="167"/>
      <c r="G1781" s="161"/>
      <c r="H1781" s="161"/>
      <c r="I1781" s="161"/>
      <c r="J1781" s="161"/>
      <c r="K1781" s="161"/>
      <c r="L1781" s="161"/>
      <c r="M1781" s="161"/>
      <c r="N1781" s="161"/>
    </row>
    <row r="1782" spans="1:14" s="174" customFormat="1" x14ac:dyDescent="0.35">
      <c r="A1782" s="162"/>
      <c r="B1782" s="163"/>
      <c r="C1782" s="173"/>
      <c r="D1782" s="165"/>
      <c r="E1782" s="166"/>
      <c r="F1782" s="167"/>
      <c r="G1782" s="161"/>
      <c r="H1782" s="161"/>
      <c r="I1782" s="161"/>
      <c r="J1782" s="161"/>
      <c r="K1782" s="161"/>
      <c r="L1782" s="161"/>
      <c r="M1782" s="161"/>
      <c r="N1782" s="161"/>
    </row>
    <row r="1783" spans="1:14" s="174" customFormat="1" x14ac:dyDescent="0.35">
      <c r="A1783" s="162"/>
      <c r="B1783" s="163"/>
      <c r="C1783" s="173"/>
      <c r="D1783" s="165"/>
      <c r="E1783" s="166"/>
      <c r="F1783" s="167"/>
      <c r="G1783" s="161"/>
      <c r="H1783" s="161"/>
      <c r="I1783" s="161"/>
      <c r="J1783" s="161"/>
      <c r="K1783" s="161"/>
      <c r="L1783" s="161"/>
      <c r="M1783" s="161"/>
      <c r="N1783" s="161"/>
    </row>
    <row r="1784" spans="1:14" s="174" customFormat="1" x14ac:dyDescent="0.35">
      <c r="A1784" s="162"/>
      <c r="B1784" s="163"/>
      <c r="C1784" s="173"/>
      <c r="D1784" s="165"/>
      <c r="E1784" s="166"/>
      <c r="F1784" s="167"/>
      <c r="G1784" s="161"/>
      <c r="H1784" s="161"/>
      <c r="I1784" s="161"/>
      <c r="J1784" s="161"/>
      <c r="K1784" s="161"/>
      <c r="L1784" s="161"/>
      <c r="M1784" s="161"/>
      <c r="N1784" s="161"/>
    </row>
    <row r="1785" spans="1:14" s="174" customFormat="1" x14ac:dyDescent="0.35">
      <c r="A1785" s="162"/>
      <c r="B1785" s="163"/>
      <c r="C1785" s="173"/>
      <c r="D1785" s="165"/>
      <c r="E1785" s="166"/>
      <c r="F1785" s="167"/>
      <c r="G1785" s="161"/>
      <c r="H1785" s="161"/>
      <c r="I1785" s="161"/>
      <c r="J1785" s="161"/>
      <c r="K1785" s="161"/>
      <c r="L1785" s="161"/>
      <c r="M1785" s="161"/>
      <c r="N1785" s="161"/>
    </row>
    <row r="1786" spans="1:14" s="174" customFormat="1" x14ac:dyDescent="0.35">
      <c r="A1786" s="162"/>
      <c r="B1786" s="163"/>
      <c r="C1786" s="173"/>
      <c r="D1786" s="165"/>
      <c r="E1786" s="166"/>
      <c r="F1786" s="167"/>
      <c r="G1786" s="161"/>
      <c r="H1786" s="161"/>
      <c r="I1786" s="161"/>
      <c r="J1786" s="161"/>
      <c r="K1786" s="161"/>
      <c r="L1786" s="161"/>
      <c r="M1786" s="161"/>
      <c r="N1786" s="161"/>
    </row>
    <row r="1787" spans="1:14" s="174" customFormat="1" x14ac:dyDescent="0.35">
      <c r="A1787" s="162"/>
      <c r="B1787" s="163"/>
      <c r="C1787" s="173"/>
      <c r="D1787" s="165"/>
      <c r="E1787" s="166"/>
      <c r="F1787" s="167"/>
      <c r="G1787" s="161"/>
      <c r="H1787" s="161"/>
      <c r="I1787" s="161"/>
      <c r="J1787" s="161"/>
      <c r="K1787" s="161"/>
      <c r="L1787" s="161"/>
      <c r="M1787" s="161"/>
      <c r="N1787" s="161"/>
    </row>
    <row r="1788" spans="1:14" s="174" customFormat="1" x14ac:dyDescent="0.35">
      <c r="A1788" s="162"/>
      <c r="B1788" s="163"/>
      <c r="C1788" s="173"/>
      <c r="D1788" s="165"/>
      <c r="E1788" s="166"/>
      <c r="F1788" s="167"/>
      <c r="G1788" s="161"/>
      <c r="H1788" s="161"/>
      <c r="I1788" s="161"/>
      <c r="J1788" s="161"/>
      <c r="K1788" s="161"/>
      <c r="L1788" s="161"/>
      <c r="M1788" s="161"/>
      <c r="N1788" s="161"/>
    </row>
    <row r="1789" spans="1:14" s="174" customFormat="1" x14ac:dyDescent="0.35">
      <c r="A1789" s="162"/>
      <c r="B1789" s="163"/>
      <c r="C1789" s="173"/>
      <c r="D1789" s="165"/>
      <c r="E1789" s="166"/>
      <c r="F1789" s="167"/>
      <c r="G1789" s="161"/>
      <c r="H1789" s="161"/>
      <c r="I1789" s="161"/>
      <c r="J1789" s="161"/>
      <c r="K1789" s="161"/>
      <c r="L1789" s="161"/>
      <c r="M1789" s="161"/>
      <c r="N1789" s="161"/>
    </row>
    <row r="1790" spans="1:14" s="174" customFormat="1" x14ac:dyDescent="0.35">
      <c r="A1790" s="162"/>
      <c r="B1790" s="163"/>
      <c r="C1790" s="173"/>
      <c r="D1790" s="165"/>
      <c r="E1790" s="166"/>
      <c r="F1790" s="167"/>
      <c r="G1790" s="161"/>
      <c r="H1790" s="161"/>
      <c r="I1790" s="161"/>
      <c r="J1790" s="161"/>
      <c r="K1790" s="161"/>
      <c r="L1790" s="161"/>
      <c r="M1790" s="161"/>
      <c r="N1790" s="161"/>
    </row>
    <row r="1791" spans="1:14" s="174" customFormat="1" x14ac:dyDescent="0.35">
      <c r="A1791" s="162"/>
      <c r="B1791" s="163"/>
      <c r="C1791" s="173"/>
      <c r="D1791" s="165"/>
      <c r="E1791" s="166"/>
      <c r="F1791" s="167"/>
      <c r="G1791" s="161"/>
      <c r="H1791" s="161"/>
      <c r="I1791" s="161"/>
      <c r="J1791" s="161"/>
      <c r="K1791" s="161"/>
      <c r="L1791" s="161"/>
      <c r="M1791" s="161"/>
      <c r="N1791" s="161"/>
    </row>
    <row r="1792" spans="1:14" s="174" customFormat="1" x14ac:dyDescent="0.35">
      <c r="A1792" s="162"/>
      <c r="B1792" s="163"/>
      <c r="C1792" s="173"/>
      <c r="D1792" s="165"/>
      <c r="E1792" s="166"/>
      <c r="F1792" s="167"/>
      <c r="G1792" s="161"/>
      <c r="H1792" s="161"/>
      <c r="I1792" s="161"/>
      <c r="J1792" s="161"/>
      <c r="K1792" s="161"/>
      <c r="L1792" s="161"/>
      <c r="M1792" s="161"/>
      <c r="N1792" s="161"/>
    </row>
    <row r="1793" spans="1:14" s="174" customFormat="1" x14ac:dyDescent="0.35">
      <c r="A1793" s="162"/>
      <c r="B1793" s="163"/>
      <c r="C1793" s="173"/>
      <c r="D1793" s="165"/>
      <c r="E1793" s="166"/>
      <c r="F1793" s="167"/>
      <c r="G1793" s="161"/>
      <c r="H1793" s="161"/>
      <c r="I1793" s="161"/>
      <c r="J1793" s="161"/>
      <c r="K1793" s="161"/>
      <c r="L1793" s="161"/>
      <c r="M1793" s="161"/>
      <c r="N1793" s="161"/>
    </row>
    <row r="1794" spans="1:14" s="174" customFormat="1" x14ac:dyDescent="0.35">
      <c r="A1794" s="162"/>
      <c r="B1794" s="163"/>
      <c r="C1794" s="173"/>
      <c r="D1794" s="165"/>
      <c r="E1794" s="166"/>
      <c r="F1794" s="167"/>
      <c r="G1794" s="161"/>
      <c r="H1794" s="161"/>
      <c r="I1794" s="161"/>
      <c r="J1794" s="161"/>
      <c r="K1794" s="161"/>
      <c r="L1794" s="161"/>
      <c r="M1794" s="161"/>
      <c r="N1794" s="161"/>
    </row>
    <row r="1795" spans="1:14" s="174" customFormat="1" x14ac:dyDescent="0.35">
      <c r="A1795" s="162"/>
      <c r="B1795" s="163"/>
      <c r="C1795" s="173"/>
      <c r="D1795" s="165"/>
      <c r="E1795" s="166"/>
      <c r="F1795" s="167"/>
      <c r="G1795" s="161"/>
      <c r="H1795" s="161"/>
      <c r="I1795" s="161"/>
      <c r="J1795" s="161"/>
      <c r="K1795" s="161"/>
      <c r="L1795" s="161"/>
      <c r="M1795" s="161"/>
      <c r="N1795" s="161"/>
    </row>
    <row r="1796" spans="1:14" s="174" customFormat="1" x14ac:dyDescent="0.35">
      <c r="A1796" s="162"/>
      <c r="B1796" s="163"/>
      <c r="C1796" s="173"/>
      <c r="D1796" s="165"/>
      <c r="E1796" s="166"/>
      <c r="F1796" s="167"/>
      <c r="G1796" s="161"/>
      <c r="H1796" s="161"/>
      <c r="I1796" s="161"/>
      <c r="J1796" s="161"/>
      <c r="K1796" s="161"/>
      <c r="L1796" s="161"/>
      <c r="M1796" s="161"/>
      <c r="N1796" s="161"/>
    </row>
    <row r="1797" spans="1:14" s="174" customFormat="1" x14ac:dyDescent="0.35">
      <c r="A1797" s="162"/>
      <c r="B1797" s="163"/>
      <c r="C1797" s="173"/>
      <c r="D1797" s="165"/>
      <c r="E1797" s="166"/>
      <c r="F1797" s="167"/>
      <c r="G1797" s="161"/>
      <c r="H1797" s="161"/>
      <c r="I1797" s="161"/>
      <c r="J1797" s="161"/>
      <c r="K1797" s="161"/>
      <c r="L1797" s="161"/>
      <c r="M1797" s="161"/>
      <c r="N1797" s="161"/>
    </row>
    <row r="1798" spans="1:14" s="174" customFormat="1" x14ac:dyDescent="0.35">
      <c r="A1798" s="162"/>
      <c r="B1798" s="163"/>
      <c r="C1798" s="173"/>
      <c r="D1798" s="165"/>
      <c r="E1798" s="166"/>
      <c r="F1798" s="167"/>
      <c r="G1798" s="161"/>
      <c r="H1798" s="161"/>
      <c r="I1798" s="161"/>
      <c r="J1798" s="161"/>
      <c r="K1798" s="161"/>
      <c r="L1798" s="161"/>
      <c r="M1798" s="161"/>
      <c r="N1798" s="161"/>
    </row>
    <row r="1799" spans="1:14" s="174" customFormat="1" x14ac:dyDescent="0.35">
      <c r="A1799" s="162"/>
      <c r="B1799" s="163"/>
      <c r="C1799" s="173"/>
      <c r="D1799" s="165"/>
      <c r="E1799" s="166"/>
      <c r="F1799" s="167"/>
      <c r="G1799" s="161"/>
      <c r="H1799" s="161"/>
      <c r="I1799" s="161"/>
      <c r="J1799" s="161"/>
      <c r="K1799" s="161"/>
      <c r="L1799" s="161"/>
      <c r="M1799" s="161"/>
      <c r="N1799" s="161"/>
    </row>
    <row r="1800" spans="1:14" s="174" customFormat="1" x14ac:dyDescent="0.35">
      <c r="A1800" s="162"/>
      <c r="B1800" s="163"/>
      <c r="C1800" s="173"/>
      <c r="D1800" s="165"/>
      <c r="E1800" s="166"/>
      <c r="F1800" s="167"/>
      <c r="G1800" s="161"/>
      <c r="H1800" s="161"/>
      <c r="I1800" s="161"/>
      <c r="J1800" s="161"/>
      <c r="K1800" s="161"/>
      <c r="L1800" s="161"/>
      <c r="M1800" s="161"/>
      <c r="N1800" s="161"/>
    </row>
    <row r="1801" spans="1:14" s="174" customFormat="1" x14ac:dyDescent="0.35">
      <c r="A1801" s="162"/>
      <c r="B1801" s="163"/>
      <c r="C1801" s="173"/>
      <c r="D1801" s="165"/>
      <c r="E1801" s="166"/>
      <c r="F1801" s="167"/>
      <c r="G1801" s="161"/>
      <c r="H1801" s="161"/>
      <c r="I1801" s="161"/>
      <c r="J1801" s="161"/>
      <c r="K1801" s="161"/>
      <c r="L1801" s="161"/>
      <c r="M1801" s="161"/>
      <c r="N1801" s="161"/>
    </row>
    <row r="1802" spans="1:14" s="174" customFormat="1" x14ac:dyDescent="0.35">
      <c r="A1802" s="162"/>
      <c r="B1802" s="163"/>
      <c r="C1802" s="173"/>
      <c r="D1802" s="165"/>
      <c r="E1802" s="166"/>
      <c r="F1802" s="167"/>
      <c r="G1802" s="161"/>
      <c r="H1802" s="161"/>
      <c r="I1802" s="161"/>
      <c r="J1802" s="161"/>
      <c r="K1802" s="161"/>
      <c r="L1802" s="161"/>
      <c r="M1802" s="161"/>
      <c r="N1802" s="161"/>
    </row>
    <row r="1803" spans="1:14" s="174" customFormat="1" x14ac:dyDescent="0.35">
      <c r="A1803" s="162"/>
      <c r="B1803" s="163"/>
      <c r="C1803" s="173"/>
      <c r="D1803" s="165"/>
      <c r="E1803" s="166"/>
      <c r="F1803" s="167"/>
      <c r="G1803" s="161"/>
      <c r="H1803" s="161"/>
      <c r="I1803" s="161"/>
      <c r="J1803" s="161"/>
      <c r="K1803" s="161"/>
      <c r="L1803" s="161"/>
      <c r="M1803" s="161"/>
      <c r="N1803" s="161"/>
    </row>
    <row r="1804" spans="1:14" s="174" customFormat="1" x14ac:dyDescent="0.35">
      <c r="A1804" s="162"/>
      <c r="B1804" s="163"/>
      <c r="C1804" s="173"/>
      <c r="D1804" s="165"/>
      <c r="E1804" s="166"/>
      <c r="F1804" s="167"/>
      <c r="G1804" s="161"/>
      <c r="H1804" s="161"/>
      <c r="I1804" s="161"/>
      <c r="J1804" s="161"/>
      <c r="K1804" s="161"/>
      <c r="L1804" s="161"/>
      <c r="M1804" s="161"/>
      <c r="N1804" s="161"/>
    </row>
    <row r="1805" spans="1:14" s="174" customFormat="1" x14ac:dyDescent="0.35">
      <c r="A1805" s="162"/>
      <c r="B1805" s="163"/>
      <c r="C1805" s="173"/>
      <c r="D1805" s="165"/>
      <c r="E1805" s="166"/>
      <c r="F1805" s="167"/>
      <c r="G1805" s="161"/>
      <c r="H1805" s="161"/>
      <c r="I1805" s="161"/>
      <c r="J1805" s="161"/>
      <c r="K1805" s="161"/>
      <c r="L1805" s="161"/>
      <c r="M1805" s="161"/>
      <c r="N1805" s="161"/>
    </row>
    <row r="1806" spans="1:14" s="174" customFormat="1" x14ac:dyDescent="0.35">
      <c r="A1806" s="162"/>
      <c r="B1806" s="163"/>
      <c r="C1806" s="173"/>
      <c r="D1806" s="165"/>
      <c r="E1806" s="166"/>
      <c r="F1806" s="167"/>
      <c r="G1806" s="161"/>
      <c r="H1806" s="161"/>
      <c r="I1806" s="161"/>
      <c r="J1806" s="161"/>
      <c r="K1806" s="161"/>
      <c r="L1806" s="161"/>
      <c r="M1806" s="161"/>
      <c r="N1806" s="161"/>
    </row>
    <row r="1807" spans="1:14" s="174" customFormat="1" x14ac:dyDescent="0.35">
      <c r="A1807" s="162"/>
      <c r="B1807" s="163"/>
      <c r="C1807" s="173"/>
      <c r="D1807" s="165"/>
      <c r="E1807" s="166"/>
      <c r="F1807" s="167"/>
      <c r="G1807" s="161"/>
      <c r="H1807" s="161"/>
      <c r="I1807" s="161"/>
      <c r="J1807" s="161"/>
      <c r="K1807" s="161"/>
      <c r="L1807" s="161"/>
      <c r="M1807" s="161"/>
      <c r="N1807" s="161"/>
    </row>
    <row r="1808" spans="1:14" s="174" customFormat="1" x14ac:dyDescent="0.35">
      <c r="A1808" s="162"/>
      <c r="B1808" s="163"/>
      <c r="C1808" s="173"/>
      <c r="D1808" s="165"/>
      <c r="E1808" s="166"/>
      <c r="F1808" s="167"/>
      <c r="G1808" s="161"/>
      <c r="H1808" s="161"/>
      <c r="I1808" s="161"/>
      <c r="J1808" s="161"/>
      <c r="K1808" s="161"/>
      <c r="L1808" s="161"/>
      <c r="M1808" s="161"/>
      <c r="N1808" s="161"/>
    </row>
    <row r="1809" spans="1:14" s="174" customFormat="1" x14ac:dyDescent="0.35">
      <c r="A1809" s="162"/>
      <c r="B1809" s="163"/>
      <c r="C1809" s="173"/>
      <c r="D1809" s="165"/>
      <c r="E1809" s="166"/>
      <c r="F1809" s="167"/>
      <c r="G1809" s="161"/>
      <c r="H1809" s="161"/>
      <c r="I1809" s="161"/>
      <c r="J1809" s="161"/>
      <c r="K1809" s="161"/>
      <c r="L1809" s="161"/>
      <c r="M1809" s="161"/>
      <c r="N1809" s="161"/>
    </row>
    <row r="1810" spans="1:14" s="174" customFormat="1" x14ac:dyDescent="0.35">
      <c r="A1810" s="162"/>
      <c r="B1810" s="163"/>
      <c r="C1810" s="173"/>
      <c r="D1810" s="165"/>
      <c r="E1810" s="166"/>
      <c r="F1810" s="167"/>
      <c r="G1810" s="161"/>
      <c r="H1810" s="161"/>
      <c r="I1810" s="161"/>
      <c r="J1810" s="161"/>
      <c r="K1810" s="161"/>
      <c r="L1810" s="161"/>
      <c r="M1810" s="161"/>
      <c r="N1810" s="161"/>
    </row>
    <row r="1811" spans="1:14" s="174" customFormat="1" x14ac:dyDescent="0.35">
      <c r="A1811" s="162"/>
      <c r="B1811" s="163"/>
      <c r="C1811" s="173"/>
      <c r="D1811" s="165"/>
      <c r="E1811" s="166"/>
      <c r="F1811" s="167"/>
      <c r="G1811" s="161"/>
      <c r="H1811" s="161"/>
      <c r="I1811" s="161"/>
      <c r="J1811" s="161"/>
      <c r="K1811" s="161"/>
      <c r="L1811" s="161"/>
      <c r="M1811" s="161"/>
      <c r="N1811" s="161"/>
    </row>
    <row r="1812" spans="1:14" s="174" customFormat="1" x14ac:dyDescent="0.35">
      <c r="A1812" s="162"/>
      <c r="B1812" s="163"/>
      <c r="C1812" s="173"/>
      <c r="D1812" s="165"/>
      <c r="E1812" s="166"/>
      <c r="F1812" s="167"/>
      <c r="G1812" s="161"/>
      <c r="H1812" s="161"/>
      <c r="I1812" s="161"/>
      <c r="J1812" s="161"/>
      <c r="K1812" s="161"/>
      <c r="L1812" s="161"/>
      <c r="M1812" s="161"/>
      <c r="N1812" s="161"/>
    </row>
    <row r="1813" spans="1:14" s="174" customFormat="1" x14ac:dyDescent="0.35">
      <c r="A1813" s="162"/>
      <c r="B1813" s="163"/>
      <c r="C1813" s="173"/>
      <c r="D1813" s="165"/>
      <c r="E1813" s="166"/>
      <c r="F1813" s="167"/>
      <c r="G1813" s="161"/>
      <c r="H1813" s="161"/>
      <c r="I1813" s="161"/>
      <c r="J1813" s="161"/>
      <c r="K1813" s="161"/>
      <c r="L1813" s="161"/>
      <c r="M1813" s="161"/>
      <c r="N1813" s="161"/>
    </row>
    <row r="1814" spans="1:14" s="174" customFormat="1" x14ac:dyDescent="0.35">
      <c r="A1814" s="162"/>
      <c r="B1814" s="163"/>
      <c r="C1814" s="173"/>
      <c r="D1814" s="165"/>
      <c r="E1814" s="166"/>
      <c r="F1814" s="167"/>
      <c r="G1814" s="161"/>
      <c r="H1814" s="161"/>
      <c r="I1814" s="161"/>
      <c r="J1814" s="161"/>
      <c r="K1814" s="161"/>
      <c r="L1814" s="161"/>
      <c r="M1814" s="161"/>
      <c r="N1814" s="161"/>
    </row>
    <row r="1815" spans="1:14" s="174" customFormat="1" x14ac:dyDescent="0.35">
      <c r="A1815" s="162"/>
      <c r="B1815" s="163"/>
      <c r="C1815" s="173"/>
      <c r="D1815" s="165"/>
      <c r="E1815" s="166"/>
      <c r="F1815" s="167"/>
      <c r="G1815" s="161"/>
      <c r="H1815" s="161"/>
      <c r="I1815" s="161"/>
      <c r="J1815" s="161"/>
      <c r="K1815" s="161"/>
      <c r="L1815" s="161"/>
      <c r="M1815" s="161"/>
      <c r="N1815" s="161"/>
    </row>
    <row r="1816" spans="1:14" s="174" customFormat="1" x14ac:dyDescent="0.35">
      <c r="A1816" s="162"/>
      <c r="B1816" s="163"/>
      <c r="C1816" s="173"/>
      <c r="D1816" s="165"/>
      <c r="E1816" s="166"/>
      <c r="F1816" s="167"/>
      <c r="G1816" s="161"/>
      <c r="H1816" s="161"/>
      <c r="I1816" s="161"/>
      <c r="J1816" s="161"/>
      <c r="K1816" s="161"/>
      <c r="L1816" s="161"/>
      <c r="M1816" s="161"/>
      <c r="N1816" s="161"/>
    </row>
    <row r="1817" spans="1:14" s="174" customFormat="1" x14ac:dyDescent="0.35">
      <c r="A1817" s="162"/>
      <c r="B1817" s="163"/>
      <c r="C1817" s="173"/>
      <c r="D1817" s="165"/>
      <c r="E1817" s="166"/>
      <c r="F1817" s="167"/>
      <c r="G1817" s="161"/>
      <c r="H1817" s="161"/>
      <c r="I1817" s="161"/>
      <c r="J1817" s="161"/>
      <c r="K1817" s="161"/>
      <c r="L1817" s="161"/>
      <c r="M1817" s="161"/>
      <c r="N1817" s="161"/>
    </row>
    <row r="1818" spans="1:14" s="174" customFormat="1" x14ac:dyDescent="0.35">
      <c r="A1818" s="162"/>
      <c r="B1818" s="163"/>
      <c r="C1818" s="173"/>
      <c r="D1818" s="165"/>
      <c r="E1818" s="166"/>
      <c r="F1818" s="167"/>
      <c r="G1818" s="161"/>
      <c r="H1818" s="161"/>
      <c r="I1818" s="161"/>
      <c r="J1818" s="161"/>
      <c r="K1818" s="161"/>
      <c r="L1818" s="161"/>
      <c r="M1818" s="161"/>
      <c r="N1818" s="161"/>
    </row>
    <row r="1819" spans="1:14" s="174" customFormat="1" x14ac:dyDescent="0.35">
      <c r="A1819" s="162"/>
      <c r="B1819" s="163"/>
      <c r="C1819" s="173"/>
      <c r="D1819" s="165"/>
      <c r="E1819" s="166"/>
      <c r="F1819" s="167"/>
      <c r="G1819" s="161"/>
      <c r="H1819" s="161"/>
      <c r="I1819" s="161"/>
      <c r="J1819" s="161"/>
      <c r="K1819" s="161"/>
      <c r="L1819" s="161"/>
      <c r="M1819" s="161"/>
      <c r="N1819" s="161"/>
    </row>
    <row r="1820" spans="1:14" s="174" customFormat="1" x14ac:dyDescent="0.35">
      <c r="A1820" s="162"/>
      <c r="B1820" s="163"/>
      <c r="C1820" s="173"/>
      <c r="D1820" s="165"/>
      <c r="E1820" s="166"/>
      <c r="F1820" s="167"/>
      <c r="G1820" s="161"/>
      <c r="H1820" s="161"/>
      <c r="I1820" s="161"/>
      <c r="J1820" s="161"/>
      <c r="K1820" s="161"/>
      <c r="L1820" s="161"/>
      <c r="M1820" s="161"/>
      <c r="N1820" s="161"/>
    </row>
    <row r="1821" spans="1:14" s="174" customFormat="1" x14ac:dyDescent="0.35">
      <c r="A1821" s="162"/>
      <c r="B1821" s="163"/>
      <c r="C1821" s="173"/>
      <c r="D1821" s="165"/>
      <c r="E1821" s="166"/>
      <c r="F1821" s="167"/>
      <c r="G1821" s="161"/>
      <c r="H1821" s="161"/>
      <c r="I1821" s="161"/>
      <c r="J1821" s="161"/>
      <c r="K1821" s="161"/>
      <c r="L1821" s="161"/>
      <c r="M1821" s="161"/>
      <c r="N1821" s="161"/>
    </row>
    <row r="1822" spans="1:14" s="174" customFormat="1" x14ac:dyDescent="0.35">
      <c r="A1822" s="162"/>
      <c r="B1822" s="163"/>
      <c r="C1822" s="173"/>
      <c r="D1822" s="165"/>
      <c r="E1822" s="166"/>
      <c r="F1822" s="167"/>
      <c r="G1822" s="161"/>
      <c r="H1822" s="161"/>
      <c r="I1822" s="161"/>
      <c r="J1822" s="161"/>
      <c r="K1822" s="161"/>
      <c r="L1822" s="161"/>
      <c r="M1822" s="161"/>
      <c r="N1822" s="161"/>
    </row>
    <row r="1823" spans="1:14" s="174" customFormat="1" x14ac:dyDescent="0.35">
      <c r="A1823" s="162"/>
      <c r="B1823" s="163"/>
      <c r="C1823" s="173"/>
      <c r="D1823" s="165"/>
      <c r="E1823" s="166"/>
      <c r="F1823" s="167"/>
      <c r="G1823" s="161"/>
      <c r="H1823" s="161"/>
      <c r="I1823" s="161"/>
      <c r="J1823" s="161"/>
      <c r="K1823" s="161"/>
      <c r="L1823" s="161"/>
      <c r="M1823" s="161"/>
      <c r="N1823" s="161"/>
    </row>
    <row r="1824" spans="1:14" s="174" customFormat="1" x14ac:dyDescent="0.35">
      <c r="A1824" s="162"/>
      <c r="B1824" s="163"/>
      <c r="C1824" s="173"/>
      <c r="D1824" s="165"/>
      <c r="E1824" s="166"/>
      <c r="F1824" s="167"/>
      <c r="G1824" s="161"/>
      <c r="H1824" s="161"/>
      <c r="I1824" s="161"/>
      <c r="J1824" s="161"/>
      <c r="K1824" s="161"/>
      <c r="L1824" s="161"/>
      <c r="M1824" s="161"/>
      <c r="N1824" s="161"/>
    </row>
    <row r="1825" spans="1:14" s="174" customFormat="1" x14ac:dyDescent="0.35">
      <c r="A1825" s="162"/>
      <c r="B1825" s="163"/>
      <c r="C1825" s="173"/>
      <c r="D1825" s="165"/>
      <c r="E1825" s="166"/>
      <c r="F1825" s="167"/>
      <c r="G1825" s="161"/>
      <c r="H1825" s="161"/>
      <c r="I1825" s="161"/>
      <c r="J1825" s="161"/>
      <c r="K1825" s="161"/>
      <c r="L1825" s="161"/>
      <c r="M1825" s="161"/>
      <c r="N1825" s="161"/>
    </row>
    <row r="1826" spans="1:14" s="174" customFormat="1" x14ac:dyDescent="0.35">
      <c r="A1826" s="162"/>
      <c r="B1826" s="163"/>
      <c r="C1826" s="173"/>
      <c r="D1826" s="165"/>
      <c r="E1826" s="166"/>
      <c r="F1826" s="167"/>
      <c r="G1826" s="161"/>
      <c r="H1826" s="161"/>
      <c r="I1826" s="161"/>
      <c r="J1826" s="161"/>
      <c r="K1826" s="161"/>
      <c r="L1826" s="161"/>
      <c r="M1826" s="161"/>
      <c r="N1826" s="161"/>
    </row>
    <row r="1827" spans="1:14" s="174" customFormat="1" x14ac:dyDescent="0.35">
      <c r="A1827" s="162"/>
      <c r="B1827" s="163"/>
      <c r="C1827" s="173"/>
      <c r="D1827" s="165"/>
      <c r="E1827" s="166"/>
      <c r="F1827" s="167"/>
      <c r="G1827" s="161"/>
      <c r="H1827" s="161"/>
      <c r="I1827" s="161"/>
      <c r="J1827" s="161"/>
      <c r="K1827" s="161"/>
      <c r="L1827" s="161"/>
      <c r="M1827" s="161"/>
      <c r="N1827" s="161"/>
    </row>
    <row r="1828" spans="1:14" s="174" customFormat="1" x14ac:dyDescent="0.35">
      <c r="A1828" s="162"/>
      <c r="B1828" s="163"/>
      <c r="C1828" s="173"/>
      <c r="D1828" s="165"/>
      <c r="E1828" s="166"/>
      <c r="F1828" s="167"/>
      <c r="G1828" s="161"/>
      <c r="H1828" s="161"/>
      <c r="I1828" s="161"/>
      <c r="J1828" s="161"/>
      <c r="K1828" s="161"/>
      <c r="L1828" s="161"/>
      <c r="M1828" s="161"/>
      <c r="N1828" s="161"/>
    </row>
    <row r="1829" spans="1:14" s="174" customFormat="1" x14ac:dyDescent="0.35">
      <c r="A1829" s="162"/>
      <c r="B1829" s="163"/>
      <c r="C1829" s="173"/>
      <c r="D1829" s="165"/>
      <c r="E1829" s="166"/>
      <c r="F1829" s="167"/>
      <c r="G1829" s="161"/>
      <c r="H1829" s="161"/>
      <c r="I1829" s="161"/>
      <c r="J1829" s="161"/>
      <c r="K1829" s="161"/>
      <c r="L1829" s="161"/>
      <c r="M1829" s="161"/>
      <c r="N1829" s="161"/>
    </row>
    <row r="1830" spans="1:14" s="174" customFormat="1" x14ac:dyDescent="0.35">
      <c r="A1830" s="162"/>
      <c r="B1830" s="163"/>
      <c r="C1830" s="173"/>
      <c r="D1830" s="165"/>
      <c r="E1830" s="166"/>
      <c r="F1830" s="167"/>
      <c r="G1830" s="161"/>
      <c r="H1830" s="161"/>
      <c r="I1830" s="161"/>
      <c r="J1830" s="161"/>
      <c r="K1830" s="161"/>
      <c r="L1830" s="161"/>
      <c r="M1830" s="161"/>
      <c r="N1830" s="161"/>
    </row>
    <row r="1831" spans="1:14" s="174" customFormat="1" x14ac:dyDescent="0.35">
      <c r="A1831" s="162"/>
      <c r="B1831" s="163"/>
      <c r="C1831" s="173"/>
      <c r="D1831" s="165"/>
      <c r="E1831" s="166"/>
      <c r="F1831" s="167"/>
      <c r="G1831" s="161"/>
      <c r="H1831" s="161"/>
      <c r="I1831" s="161"/>
      <c r="J1831" s="161"/>
      <c r="K1831" s="161"/>
      <c r="L1831" s="161"/>
      <c r="M1831" s="161"/>
      <c r="N1831" s="161"/>
    </row>
    <row r="1832" spans="1:14" s="174" customFormat="1" x14ac:dyDescent="0.35">
      <c r="A1832" s="162"/>
      <c r="B1832" s="163"/>
      <c r="C1832" s="173"/>
      <c r="D1832" s="165"/>
      <c r="E1832" s="166"/>
      <c r="F1832" s="167"/>
      <c r="G1832" s="161"/>
      <c r="H1832" s="161"/>
      <c r="I1832" s="161"/>
      <c r="J1832" s="161"/>
      <c r="K1832" s="161"/>
      <c r="L1832" s="161"/>
      <c r="M1832" s="161"/>
      <c r="N1832" s="161"/>
    </row>
    <row r="1833" spans="1:14" s="174" customFormat="1" x14ac:dyDescent="0.35">
      <c r="A1833" s="162"/>
      <c r="B1833" s="163"/>
      <c r="C1833" s="173"/>
      <c r="D1833" s="165"/>
      <c r="E1833" s="166"/>
      <c r="F1833" s="167"/>
      <c r="G1833" s="161"/>
      <c r="H1833" s="161"/>
      <c r="I1833" s="161"/>
      <c r="J1833" s="161"/>
      <c r="K1833" s="161"/>
      <c r="L1833" s="161"/>
      <c r="M1833" s="161"/>
      <c r="N1833" s="161"/>
    </row>
    <row r="1834" spans="1:14" s="174" customFormat="1" x14ac:dyDescent="0.35">
      <c r="A1834" s="162"/>
      <c r="B1834" s="163"/>
      <c r="C1834" s="173"/>
      <c r="D1834" s="165"/>
      <c r="E1834" s="166"/>
      <c r="F1834" s="167"/>
      <c r="G1834" s="161"/>
      <c r="H1834" s="161"/>
      <c r="I1834" s="161"/>
      <c r="J1834" s="161"/>
      <c r="K1834" s="161"/>
      <c r="L1834" s="161"/>
      <c r="M1834" s="161"/>
      <c r="N1834" s="161"/>
    </row>
    <row r="1835" spans="1:14" s="174" customFormat="1" x14ac:dyDescent="0.35">
      <c r="A1835" s="162"/>
      <c r="B1835" s="163"/>
      <c r="C1835" s="173"/>
      <c r="D1835" s="165"/>
      <c r="E1835" s="166"/>
      <c r="F1835" s="167"/>
      <c r="G1835" s="161"/>
      <c r="H1835" s="161"/>
      <c r="I1835" s="161"/>
      <c r="J1835" s="161"/>
      <c r="K1835" s="161"/>
      <c r="L1835" s="161"/>
      <c r="M1835" s="161"/>
      <c r="N1835" s="161"/>
    </row>
    <row r="1836" spans="1:14" s="174" customFormat="1" x14ac:dyDescent="0.35">
      <c r="A1836" s="162"/>
      <c r="B1836" s="163"/>
      <c r="C1836" s="173"/>
      <c r="D1836" s="165"/>
      <c r="E1836" s="166"/>
      <c r="F1836" s="167"/>
      <c r="G1836" s="161"/>
      <c r="H1836" s="161"/>
      <c r="I1836" s="161"/>
      <c r="J1836" s="161"/>
      <c r="K1836" s="161"/>
      <c r="L1836" s="161"/>
      <c r="M1836" s="161"/>
      <c r="N1836" s="161"/>
    </row>
    <row r="1837" spans="1:14" s="174" customFormat="1" x14ac:dyDescent="0.35">
      <c r="A1837" s="162"/>
      <c r="B1837" s="163"/>
      <c r="C1837" s="173"/>
      <c r="D1837" s="165"/>
      <c r="E1837" s="166"/>
      <c r="F1837" s="167"/>
      <c r="G1837" s="161"/>
      <c r="H1837" s="161"/>
      <c r="I1837" s="161"/>
      <c r="J1837" s="161"/>
      <c r="K1837" s="161"/>
      <c r="L1837" s="161"/>
      <c r="M1837" s="161"/>
      <c r="N1837" s="161"/>
    </row>
    <row r="1838" spans="1:14" s="174" customFormat="1" x14ac:dyDescent="0.35">
      <c r="A1838" s="162"/>
      <c r="B1838" s="163"/>
      <c r="C1838" s="173"/>
      <c r="D1838" s="165"/>
      <c r="E1838" s="166"/>
      <c r="F1838" s="167"/>
      <c r="G1838" s="161"/>
      <c r="H1838" s="161"/>
      <c r="I1838" s="161"/>
      <c r="J1838" s="161"/>
      <c r="K1838" s="161"/>
      <c r="L1838" s="161"/>
      <c r="M1838" s="161"/>
      <c r="N1838" s="161"/>
    </row>
    <row r="1839" spans="1:14" s="174" customFormat="1" x14ac:dyDescent="0.35">
      <c r="A1839" s="162"/>
      <c r="B1839" s="163"/>
      <c r="C1839" s="173"/>
      <c r="D1839" s="165"/>
      <c r="E1839" s="166"/>
      <c r="F1839" s="167"/>
      <c r="G1839" s="161"/>
      <c r="H1839" s="161"/>
      <c r="I1839" s="161"/>
      <c r="J1839" s="161"/>
      <c r="K1839" s="161"/>
      <c r="L1839" s="161"/>
      <c r="M1839" s="161"/>
      <c r="N1839" s="161"/>
    </row>
    <row r="1840" spans="1:14" s="174" customFormat="1" x14ac:dyDescent="0.35">
      <c r="A1840" s="162"/>
      <c r="B1840" s="163"/>
      <c r="C1840" s="173"/>
      <c r="D1840" s="165"/>
      <c r="E1840" s="166"/>
      <c r="F1840" s="167"/>
      <c r="G1840" s="161"/>
      <c r="H1840" s="161"/>
      <c r="I1840" s="161"/>
      <c r="J1840" s="161"/>
      <c r="K1840" s="161"/>
      <c r="L1840" s="161"/>
      <c r="M1840" s="161"/>
      <c r="N1840" s="161"/>
    </row>
    <row r="1841" spans="1:14" s="174" customFormat="1" x14ac:dyDescent="0.35">
      <c r="A1841" s="162"/>
      <c r="B1841" s="163"/>
      <c r="C1841" s="173"/>
      <c r="D1841" s="165"/>
      <c r="E1841" s="166"/>
      <c r="F1841" s="167"/>
      <c r="G1841" s="161"/>
      <c r="H1841" s="161"/>
      <c r="I1841" s="161"/>
      <c r="J1841" s="161"/>
      <c r="K1841" s="161"/>
      <c r="L1841" s="161"/>
      <c r="M1841" s="161"/>
      <c r="N1841" s="161"/>
    </row>
    <row r="1842" spans="1:14" s="174" customFormat="1" x14ac:dyDescent="0.35">
      <c r="A1842" s="162"/>
      <c r="B1842" s="163"/>
      <c r="C1842" s="173"/>
      <c r="D1842" s="165"/>
      <c r="E1842" s="166"/>
      <c r="F1842" s="167"/>
      <c r="G1842" s="161"/>
      <c r="H1842" s="161"/>
      <c r="I1842" s="161"/>
      <c r="J1842" s="161"/>
      <c r="K1842" s="161"/>
      <c r="L1842" s="161"/>
      <c r="M1842" s="161"/>
      <c r="N1842" s="161"/>
    </row>
    <row r="1843" spans="1:14" s="174" customFormat="1" x14ac:dyDescent="0.35">
      <c r="A1843" s="162"/>
      <c r="B1843" s="163"/>
      <c r="C1843" s="173"/>
      <c r="D1843" s="165"/>
      <c r="E1843" s="166"/>
      <c r="F1843" s="167"/>
      <c r="G1843" s="161"/>
      <c r="H1843" s="161"/>
      <c r="I1843" s="161"/>
      <c r="J1843" s="161"/>
      <c r="K1843" s="161"/>
      <c r="L1843" s="161"/>
      <c r="M1843" s="161"/>
      <c r="N1843" s="161"/>
    </row>
    <row r="1844" spans="1:14" s="174" customFormat="1" x14ac:dyDescent="0.35">
      <c r="A1844" s="162"/>
      <c r="B1844" s="163"/>
      <c r="C1844" s="173"/>
      <c r="D1844" s="165"/>
      <c r="E1844" s="166"/>
      <c r="F1844" s="167"/>
      <c r="G1844" s="161"/>
      <c r="H1844" s="161"/>
      <c r="I1844" s="161"/>
      <c r="J1844" s="161"/>
      <c r="K1844" s="161"/>
      <c r="L1844" s="161"/>
      <c r="M1844" s="161"/>
      <c r="N1844" s="161"/>
    </row>
    <row r="1845" spans="1:14" s="174" customFormat="1" x14ac:dyDescent="0.35">
      <c r="A1845" s="162"/>
      <c r="B1845" s="163"/>
      <c r="C1845" s="173"/>
      <c r="D1845" s="165"/>
      <c r="E1845" s="166"/>
      <c r="F1845" s="167"/>
      <c r="G1845" s="161"/>
      <c r="H1845" s="161"/>
      <c r="I1845" s="161"/>
      <c r="J1845" s="161"/>
      <c r="K1845" s="161"/>
      <c r="L1845" s="161"/>
      <c r="M1845" s="161"/>
      <c r="N1845" s="161"/>
    </row>
    <row r="1846" spans="1:14" s="174" customFormat="1" x14ac:dyDescent="0.35">
      <c r="A1846" s="162"/>
      <c r="B1846" s="163"/>
      <c r="C1846" s="173"/>
      <c r="D1846" s="165"/>
      <c r="E1846" s="166"/>
      <c r="F1846" s="167"/>
      <c r="G1846" s="161"/>
      <c r="H1846" s="161"/>
      <c r="I1846" s="161"/>
      <c r="J1846" s="161"/>
      <c r="K1846" s="161"/>
      <c r="L1846" s="161"/>
      <c r="M1846" s="161"/>
      <c r="N1846" s="161"/>
    </row>
    <row r="1847" spans="1:14" s="174" customFormat="1" x14ac:dyDescent="0.35">
      <c r="A1847" s="162"/>
      <c r="B1847" s="163"/>
      <c r="C1847" s="173"/>
      <c r="D1847" s="165"/>
      <c r="E1847" s="166"/>
      <c r="F1847" s="167"/>
      <c r="G1847" s="161"/>
      <c r="H1847" s="161"/>
      <c r="I1847" s="161"/>
      <c r="J1847" s="161"/>
      <c r="K1847" s="161"/>
      <c r="L1847" s="161"/>
      <c r="M1847" s="161"/>
      <c r="N1847" s="161"/>
    </row>
    <row r="1848" spans="1:14" s="174" customFormat="1" x14ac:dyDescent="0.35">
      <c r="A1848" s="162"/>
      <c r="B1848" s="163"/>
      <c r="C1848" s="173"/>
      <c r="D1848" s="165"/>
      <c r="E1848" s="166"/>
      <c r="F1848" s="167"/>
      <c r="G1848" s="161"/>
      <c r="H1848" s="161"/>
      <c r="I1848" s="161"/>
      <c r="J1848" s="161"/>
      <c r="K1848" s="161"/>
      <c r="L1848" s="161"/>
      <c r="M1848" s="161"/>
      <c r="N1848" s="161"/>
    </row>
    <row r="1849" spans="1:14" s="174" customFormat="1" x14ac:dyDescent="0.35">
      <c r="A1849" s="162"/>
      <c r="B1849" s="163"/>
      <c r="C1849" s="173"/>
      <c r="D1849" s="165"/>
      <c r="E1849" s="166"/>
      <c r="F1849" s="167"/>
      <c r="G1849" s="161"/>
      <c r="H1849" s="161"/>
      <c r="I1849" s="161"/>
      <c r="J1849" s="161"/>
      <c r="K1849" s="161"/>
      <c r="L1849" s="161"/>
      <c r="M1849" s="161"/>
      <c r="N1849" s="161"/>
    </row>
    <row r="1850" spans="1:14" s="174" customFormat="1" x14ac:dyDescent="0.35">
      <c r="A1850" s="162"/>
      <c r="B1850" s="163"/>
      <c r="C1850" s="173"/>
      <c r="D1850" s="165"/>
      <c r="E1850" s="166"/>
      <c r="F1850" s="167"/>
      <c r="G1850" s="161"/>
      <c r="H1850" s="161"/>
      <c r="I1850" s="161"/>
      <c r="J1850" s="161"/>
      <c r="K1850" s="161"/>
      <c r="L1850" s="161"/>
      <c r="M1850" s="161"/>
      <c r="N1850" s="161"/>
    </row>
    <row r="1851" spans="1:14" s="174" customFormat="1" x14ac:dyDescent="0.35">
      <c r="A1851" s="162"/>
      <c r="B1851" s="163"/>
      <c r="C1851" s="173"/>
      <c r="D1851" s="165"/>
      <c r="E1851" s="166"/>
      <c r="F1851" s="167"/>
      <c r="G1851" s="161"/>
      <c r="H1851" s="161"/>
      <c r="I1851" s="161"/>
      <c r="J1851" s="161"/>
      <c r="K1851" s="161"/>
      <c r="L1851" s="161"/>
      <c r="M1851" s="161"/>
      <c r="N1851" s="161"/>
    </row>
    <row r="1852" spans="1:14" s="174" customFormat="1" x14ac:dyDescent="0.35">
      <c r="A1852" s="162"/>
      <c r="B1852" s="163"/>
      <c r="C1852" s="173"/>
      <c r="D1852" s="165"/>
      <c r="E1852" s="166"/>
      <c r="F1852" s="167"/>
      <c r="G1852" s="161"/>
      <c r="H1852" s="161"/>
      <c r="I1852" s="161"/>
      <c r="J1852" s="161"/>
      <c r="K1852" s="161"/>
      <c r="L1852" s="161"/>
      <c r="M1852" s="161"/>
      <c r="N1852" s="161"/>
    </row>
    <row r="1853" spans="1:14" s="174" customFormat="1" x14ac:dyDescent="0.35">
      <c r="A1853" s="162"/>
      <c r="B1853" s="163"/>
      <c r="C1853" s="173"/>
      <c r="D1853" s="165"/>
      <c r="E1853" s="166"/>
      <c r="F1853" s="167"/>
      <c r="G1853" s="161"/>
      <c r="H1853" s="161"/>
      <c r="I1853" s="161"/>
      <c r="J1853" s="161"/>
      <c r="K1853" s="161"/>
      <c r="L1853" s="161"/>
      <c r="M1853" s="161"/>
      <c r="N1853" s="161"/>
    </row>
    <row r="1854" spans="1:14" s="174" customFormat="1" x14ac:dyDescent="0.35">
      <c r="A1854" s="162"/>
      <c r="B1854" s="163"/>
      <c r="C1854" s="173"/>
      <c r="D1854" s="165"/>
      <c r="E1854" s="166"/>
      <c r="F1854" s="167"/>
      <c r="G1854" s="161"/>
      <c r="H1854" s="161"/>
      <c r="I1854" s="161"/>
      <c r="J1854" s="161"/>
      <c r="K1854" s="161"/>
      <c r="L1854" s="161"/>
      <c r="M1854" s="161"/>
      <c r="N1854" s="161"/>
    </row>
    <row r="1855" spans="1:14" s="174" customFormat="1" x14ac:dyDescent="0.35">
      <c r="A1855" s="162"/>
      <c r="B1855" s="163"/>
      <c r="C1855" s="173"/>
      <c r="D1855" s="165"/>
      <c r="E1855" s="166"/>
      <c r="F1855" s="167"/>
      <c r="G1855" s="161"/>
      <c r="H1855" s="161"/>
      <c r="I1855" s="161"/>
      <c r="J1855" s="161"/>
      <c r="K1855" s="161"/>
      <c r="L1855" s="161"/>
      <c r="M1855" s="161"/>
      <c r="N1855" s="161"/>
    </row>
    <row r="1856" spans="1:14" s="174" customFormat="1" x14ac:dyDescent="0.35">
      <c r="A1856" s="162"/>
      <c r="B1856" s="163"/>
      <c r="C1856" s="173"/>
      <c r="D1856" s="165"/>
      <c r="E1856" s="166"/>
      <c r="F1856" s="167"/>
      <c r="G1856" s="161"/>
      <c r="H1856" s="161"/>
      <c r="I1856" s="161"/>
      <c r="J1856" s="161"/>
      <c r="K1856" s="161"/>
      <c r="L1856" s="161"/>
      <c r="M1856" s="161"/>
      <c r="N1856" s="161"/>
    </row>
    <row r="1857" spans="1:14" s="174" customFormat="1" x14ac:dyDescent="0.35">
      <c r="A1857" s="162"/>
      <c r="B1857" s="163"/>
      <c r="C1857" s="173"/>
      <c r="D1857" s="165"/>
      <c r="E1857" s="166"/>
      <c r="F1857" s="167"/>
      <c r="G1857" s="161"/>
      <c r="H1857" s="161"/>
      <c r="I1857" s="161"/>
      <c r="J1857" s="161"/>
      <c r="K1857" s="161"/>
      <c r="L1857" s="161"/>
      <c r="M1857" s="161"/>
      <c r="N1857" s="161"/>
    </row>
    <row r="1858" spans="1:14" s="174" customFormat="1" x14ac:dyDescent="0.35">
      <c r="A1858" s="162"/>
      <c r="B1858" s="163"/>
      <c r="C1858" s="173"/>
      <c r="D1858" s="165"/>
      <c r="E1858" s="166"/>
      <c r="F1858" s="167"/>
      <c r="G1858" s="161"/>
      <c r="H1858" s="161"/>
      <c r="I1858" s="161"/>
      <c r="J1858" s="161"/>
      <c r="K1858" s="161"/>
      <c r="L1858" s="161"/>
      <c r="M1858" s="161"/>
      <c r="N1858" s="161"/>
    </row>
    <row r="1859" spans="1:14" s="174" customFormat="1" x14ac:dyDescent="0.35">
      <c r="A1859" s="162"/>
      <c r="B1859" s="163"/>
      <c r="C1859" s="173"/>
      <c r="D1859" s="165"/>
      <c r="E1859" s="166"/>
      <c r="F1859" s="167"/>
      <c r="G1859" s="161"/>
      <c r="H1859" s="161"/>
      <c r="I1859" s="161"/>
      <c r="J1859" s="161"/>
      <c r="K1859" s="161"/>
      <c r="L1859" s="161"/>
      <c r="M1859" s="161"/>
      <c r="N1859" s="161"/>
    </row>
    <row r="1860" spans="1:14" s="174" customFormat="1" x14ac:dyDescent="0.35">
      <c r="A1860" s="162"/>
      <c r="B1860" s="163"/>
      <c r="C1860" s="173"/>
      <c r="D1860" s="165"/>
      <c r="E1860" s="166"/>
      <c r="F1860" s="167"/>
      <c r="G1860" s="161"/>
      <c r="H1860" s="161"/>
      <c r="I1860" s="161"/>
      <c r="J1860" s="161"/>
      <c r="K1860" s="161"/>
      <c r="L1860" s="161"/>
      <c r="M1860" s="161"/>
      <c r="N1860" s="161"/>
    </row>
    <row r="1861" spans="1:14" s="174" customFormat="1" x14ac:dyDescent="0.35">
      <c r="A1861" s="162"/>
      <c r="B1861" s="163"/>
      <c r="C1861" s="173"/>
      <c r="D1861" s="165"/>
      <c r="E1861" s="166"/>
      <c r="F1861" s="167"/>
      <c r="G1861" s="161"/>
      <c r="H1861" s="161"/>
      <c r="I1861" s="161"/>
      <c r="J1861" s="161"/>
      <c r="K1861" s="161"/>
      <c r="L1861" s="161"/>
      <c r="M1861" s="161"/>
      <c r="N1861" s="161"/>
    </row>
    <row r="1862" spans="1:14" s="174" customFormat="1" x14ac:dyDescent="0.35">
      <c r="A1862" s="162"/>
      <c r="B1862" s="163"/>
      <c r="C1862" s="173"/>
      <c r="D1862" s="165"/>
      <c r="E1862" s="166"/>
      <c r="F1862" s="167"/>
      <c r="G1862" s="161"/>
      <c r="H1862" s="161"/>
      <c r="I1862" s="161"/>
      <c r="J1862" s="161"/>
      <c r="K1862" s="161"/>
      <c r="L1862" s="161"/>
      <c r="M1862" s="161"/>
      <c r="N1862" s="161"/>
    </row>
    <row r="1863" spans="1:14" s="174" customFormat="1" x14ac:dyDescent="0.35">
      <c r="A1863" s="162"/>
      <c r="B1863" s="163"/>
      <c r="C1863" s="173"/>
      <c r="D1863" s="165"/>
      <c r="E1863" s="166"/>
      <c r="F1863" s="167"/>
      <c r="G1863" s="161"/>
      <c r="H1863" s="161"/>
      <c r="I1863" s="161"/>
      <c r="J1863" s="161"/>
      <c r="K1863" s="161"/>
      <c r="L1863" s="161"/>
      <c r="M1863" s="161"/>
      <c r="N1863" s="161"/>
    </row>
    <row r="1864" spans="1:14" s="174" customFormat="1" x14ac:dyDescent="0.35">
      <c r="A1864" s="162"/>
      <c r="B1864" s="163"/>
      <c r="C1864" s="173"/>
      <c r="D1864" s="165"/>
      <c r="E1864" s="166"/>
      <c r="F1864" s="167"/>
      <c r="G1864" s="161"/>
      <c r="H1864" s="161"/>
      <c r="I1864" s="161"/>
      <c r="J1864" s="161"/>
      <c r="K1864" s="161"/>
      <c r="L1864" s="161"/>
      <c r="M1864" s="161"/>
      <c r="N1864" s="161"/>
    </row>
    <row r="1865" spans="1:14" s="174" customFormat="1" x14ac:dyDescent="0.35">
      <c r="A1865" s="162"/>
      <c r="B1865" s="163"/>
      <c r="C1865" s="173"/>
      <c r="D1865" s="165"/>
      <c r="E1865" s="166"/>
      <c r="F1865" s="167"/>
      <c r="G1865" s="161"/>
      <c r="H1865" s="161"/>
      <c r="I1865" s="161"/>
      <c r="J1865" s="161"/>
      <c r="K1865" s="161"/>
      <c r="L1865" s="161"/>
      <c r="M1865" s="161"/>
      <c r="N1865" s="161"/>
    </row>
    <row r="1866" spans="1:14" s="174" customFormat="1" x14ac:dyDescent="0.35">
      <c r="A1866" s="162"/>
      <c r="B1866" s="163"/>
      <c r="C1866" s="173"/>
      <c r="D1866" s="165"/>
      <c r="E1866" s="166"/>
      <c r="F1866" s="167"/>
      <c r="G1866" s="161"/>
      <c r="H1866" s="161"/>
      <c r="I1866" s="161"/>
      <c r="J1866" s="161"/>
      <c r="K1866" s="161"/>
      <c r="L1866" s="161"/>
      <c r="M1866" s="161"/>
      <c r="N1866" s="161"/>
    </row>
    <row r="1867" spans="1:14" s="174" customFormat="1" x14ac:dyDescent="0.35">
      <c r="A1867" s="162"/>
      <c r="B1867" s="163"/>
      <c r="C1867" s="173"/>
      <c r="D1867" s="165"/>
      <c r="E1867" s="166"/>
      <c r="F1867" s="167"/>
      <c r="G1867" s="161"/>
      <c r="H1867" s="161"/>
      <c r="I1867" s="161"/>
      <c r="J1867" s="161"/>
      <c r="K1867" s="161"/>
      <c r="L1867" s="161"/>
      <c r="M1867" s="161"/>
      <c r="N1867" s="161"/>
    </row>
    <row r="1868" spans="1:14" s="174" customFormat="1" x14ac:dyDescent="0.35">
      <c r="A1868" s="162"/>
      <c r="B1868" s="163"/>
      <c r="C1868" s="173"/>
      <c r="D1868" s="165"/>
      <c r="E1868" s="166"/>
      <c r="F1868" s="167"/>
      <c r="G1868" s="161"/>
      <c r="H1868" s="161"/>
      <c r="I1868" s="161"/>
      <c r="J1868" s="161"/>
      <c r="K1868" s="161"/>
      <c r="L1868" s="161"/>
      <c r="M1868" s="161"/>
      <c r="N1868" s="161"/>
    </row>
    <row r="1869" spans="1:14" s="174" customFormat="1" x14ac:dyDescent="0.35">
      <c r="A1869" s="162"/>
      <c r="B1869" s="163"/>
      <c r="C1869" s="173"/>
      <c r="D1869" s="165"/>
      <c r="E1869" s="166"/>
      <c r="F1869" s="167"/>
      <c r="G1869" s="161"/>
      <c r="H1869" s="161"/>
      <c r="I1869" s="161"/>
      <c r="J1869" s="161"/>
      <c r="K1869" s="161"/>
      <c r="L1869" s="161"/>
      <c r="M1869" s="161"/>
      <c r="N1869" s="161"/>
    </row>
    <row r="1870" spans="1:14" s="174" customFormat="1" x14ac:dyDescent="0.35">
      <c r="A1870" s="162"/>
      <c r="B1870" s="163"/>
      <c r="C1870" s="173"/>
      <c r="D1870" s="165"/>
      <c r="E1870" s="166"/>
      <c r="F1870" s="167"/>
      <c r="G1870" s="161"/>
      <c r="H1870" s="161"/>
      <c r="I1870" s="161"/>
      <c r="J1870" s="161"/>
      <c r="K1870" s="161"/>
      <c r="L1870" s="161"/>
      <c r="M1870" s="161"/>
      <c r="N1870" s="161"/>
    </row>
    <row r="1871" spans="1:14" s="174" customFormat="1" x14ac:dyDescent="0.35">
      <c r="A1871" s="162"/>
      <c r="B1871" s="163"/>
      <c r="C1871" s="173"/>
      <c r="D1871" s="165"/>
      <c r="E1871" s="166"/>
      <c r="F1871" s="167"/>
      <c r="G1871" s="161"/>
      <c r="H1871" s="161"/>
      <c r="I1871" s="161"/>
      <c r="J1871" s="161"/>
      <c r="K1871" s="161"/>
      <c r="L1871" s="161"/>
      <c r="M1871" s="161"/>
      <c r="N1871" s="161"/>
    </row>
    <row r="1872" spans="1:14" s="174" customFormat="1" x14ac:dyDescent="0.35">
      <c r="A1872" s="162"/>
      <c r="B1872" s="163"/>
      <c r="C1872" s="173"/>
      <c r="D1872" s="165"/>
      <c r="E1872" s="166"/>
      <c r="F1872" s="167"/>
      <c r="G1872" s="161"/>
      <c r="H1872" s="161"/>
      <c r="I1872" s="161"/>
      <c r="J1872" s="161"/>
      <c r="K1872" s="161"/>
      <c r="L1872" s="161"/>
      <c r="M1872" s="161"/>
      <c r="N1872" s="161"/>
    </row>
    <row r="1873" spans="1:14" s="174" customFormat="1" x14ac:dyDescent="0.35">
      <c r="A1873" s="162"/>
      <c r="B1873" s="163"/>
      <c r="C1873" s="173"/>
      <c r="D1873" s="165"/>
      <c r="E1873" s="166"/>
      <c r="F1873" s="167"/>
      <c r="G1873" s="161"/>
      <c r="H1873" s="161"/>
      <c r="I1873" s="161"/>
      <c r="J1873" s="161"/>
      <c r="K1873" s="161"/>
      <c r="L1873" s="161"/>
      <c r="M1873" s="161"/>
      <c r="N1873" s="161"/>
    </row>
    <row r="1874" spans="1:14" s="174" customFormat="1" x14ac:dyDescent="0.35">
      <c r="A1874" s="162"/>
      <c r="B1874" s="163"/>
      <c r="C1874" s="173"/>
      <c r="D1874" s="165"/>
      <c r="E1874" s="166"/>
      <c r="F1874" s="167"/>
      <c r="G1874" s="161"/>
      <c r="H1874" s="161"/>
      <c r="I1874" s="161"/>
      <c r="J1874" s="161"/>
      <c r="K1874" s="161"/>
      <c r="L1874" s="161"/>
      <c r="M1874" s="161"/>
      <c r="N1874" s="161"/>
    </row>
    <row r="1875" spans="1:14" s="174" customFormat="1" x14ac:dyDescent="0.35">
      <c r="A1875" s="162"/>
      <c r="B1875" s="163"/>
      <c r="C1875" s="173"/>
      <c r="D1875" s="165"/>
      <c r="E1875" s="166"/>
      <c r="F1875" s="167"/>
      <c r="G1875" s="161"/>
      <c r="H1875" s="161"/>
      <c r="I1875" s="161"/>
      <c r="J1875" s="161"/>
      <c r="K1875" s="161"/>
      <c r="L1875" s="161"/>
      <c r="M1875" s="161"/>
      <c r="N1875" s="161"/>
    </row>
    <row r="1876" spans="1:14" s="174" customFormat="1" x14ac:dyDescent="0.35">
      <c r="A1876" s="162"/>
      <c r="B1876" s="163"/>
      <c r="C1876" s="173"/>
      <c r="D1876" s="165"/>
      <c r="E1876" s="166"/>
      <c r="F1876" s="167"/>
      <c r="G1876" s="161"/>
      <c r="H1876" s="161"/>
      <c r="I1876" s="161"/>
      <c r="J1876" s="161"/>
      <c r="K1876" s="161"/>
      <c r="L1876" s="161"/>
      <c r="M1876" s="161"/>
      <c r="N1876" s="161"/>
    </row>
    <row r="1877" spans="1:14" s="174" customFormat="1" x14ac:dyDescent="0.35">
      <c r="A1877" s="162"/>
      <c r="B1877" s="163"/>
      <c r="C1877" s="173"/>
      <c r="D1877" s="165"/>
      <c r="E1877" s="166"/>
      <c r="F1877" s="167"/>
      <c r="G1877" s="161"/>
      <c r="H1877" s="161"/>
      <c r="I1877" s="161"/>
      <c r="J1877" s="161"/>
      <c r="K1877" s="161"/>
      <c r="L1877" s="161"/>
      <c r="M1877" s="161"/>
      <c r="N1877" s="161"/>
    </row>
    <row r="1878" spans="1:14" s="174" customFormat="1" x14ac:dyDescent="0.35">
      <c r="A1878" s="162"/>
      <c r="B1878" s="163"/>
      <c r="C1878" s="173"/>
      <c r="D1878" s="165"/>
      <c r="E1878" s="166"/>
      <c r="F1878" s="167"/>
      <c r="G1878" s="161"/>
      <c r="H1878" s="161"/>
      <c r="I1878" s="161"/>
      <c r="J1878" s="161"/>
      <c r="K1878" s="161"/>
      <c r="L1878" s="161"/>
      <c r="M1878" s="161"/>
      <c r="N1878" s="161"/>
    </row>
    <row r="1879" spans="1:14" s="174" customFormat="1" x14ac:dyDescent="0.35">
      <c r="A1879" s="162"/>
      <c r="B1879" s="163"/>
      <c r="C1879" s="173"/>
      <c r="D1879" s="165"/>
      <c r="E1879" s="166"/>
      <c r="F1879" s="167"/>
      <c r="G1879" s="161"/>
      <c r="H1879" s="161"/>
      <c r="I1879" s="161"/>
      <c r="J1879" s="161"/>
      <c r="K1879" s="161"/>
      <c r="L1879" s="161"/>
      <c r="M1879" s="161"/>
      <c r="N1879" s="161"/>
    </row>
    <row r="1880" spans="1:14" s="174" customFormat="1" x14ac:dyDescent="0.35">
      <c r="A1880" s="162"/>
      <c r="B1880" s="163"/>
      <c r="C1880" s="173"/>
      <c r="D1880" s="165"/>
      <c r="E1880" s="166"/>
      <c r="F1880" s="167"/>
      <c r="G1880" s="161"/>
      <c r="H1880" s="161"/>
      <c r="I1880" s="161"/>
      <c r="J1880" s="161"/>
      <c r="K1880" s="161"/>
      <c r="L1880" s="161"/>
      <c r="M1880" s="161"/>
      <c r="N1880" s="161"/>
    </row>
    <row r="1881" spans="1:14" s="174" customFormat="1" x14ac:dyDescent="0.35">
      <c r="A1881" s="162"/>
      <c r="B1881" s="163"/>
      <c r="C1881" s="173"/>
      <c r="D1881" s="165"/>
      <c r="E1881" s="166"/>
      <c r="F1881" s="167"/>
      <c r="G1881" s="161"/>
      <c r="H1881" s="161"/>
      <c r="I1881" s="161"/>
      <c r="J1881" s="161"/>
      <c r="K1881" s="161"/>
      <c r="L1881" s="161"/>
      <c r="M1881" s="161"/>
      <c r="N1881" s="161"/>
    </row>
    <row r="1882" spans="1:14" s="174" customFormat="1" x14ac:dyDescent="0.35">
      <c r="A1882" s="162"/>
      <c r="B1882" s="163"/>
      <c r="C1882" s="173"/>
      <c r="D1882" s="165"/>
      <c r="E1882" s="166"/>
      <c r="F1882" s="167"/>
      <c r="G1882" s="161"/>
      <c r="H1882" s="161"/>
      <c r="I1882" s="161"/>
      <c r="J1882" s="161"/>
      <c r="K1882" s="161"/>
      <c r="L1882" s="161"/>
      <c r="M1882" s="161"/>
      <c r="N1882" s="161"/>
    </row>
    <row r="1883" spans="1:14" s="174" customFormat="1" x14ac:dyDescent="0.35">
      <c r="A1883" s="162"/>
      <c r="B1883" s="163"/>
      <c r="C1883" s="173"/>
      <c r="D1883" s="165"/>
      <c r="E1883" s="166"/>
      <c r="F1883" s="167"/>
      <c r="G1883" s="161"/>
      <c r="H1883" s="161"/>
      <c r="I1883" s="161"/>
      <c r="J1883" s="161"/>
      <c r="K1883" s="161"/>
      <c r="L1883" s="161"/>
      <c r="M1883" s="161"/>
      <c r="N1883" s="161"/>
    </row>
    <row r="1884" spans="1:14" s="174" customFormat="1" x14ac:dyDescent="0.35">
      <c r="A1884" s="162"/>
      <c r="B1884" s="163"/>
      <c r="C1884" s="173"/>
      <c r="D1884" s="165"/>
      <c r="E1884" s="166"/>
      <c r="F1884" s="167"/>
      <c r="G1884" s="161"/>
      <c r="H1884" s="161"/>
      <c r="I1884" s="161"/>
      <c r="J1884" s="161"/>
      <c r="K1884" s="161"/>
      <c r="L1884" s="161"/>
      <c r="M1884" s="161"/>
      <c r="N1884" s="161"/>
    </row>
    <row r="1885" spans="1:14" s="174" customFormat="1" x14ac:dyDescent="0.35">
      <c r="A1885" s="162"/>
      <c r="B1885" s="163"/>
      <c r="C1885" s="173"/>
      <c r="D1885" s="165"/>
      <c r="E1885" s="166"/>
      <c r="F1885" s="167"/>
      <c r="G1885" s="161"/>
      <c r="H1885" s="161"/>
      <c r="I1885" s="161"/>
      <c r="J1885" s="161"/>
      <c r="K1885" s="161"/>
      <c r="L1885" s="161"/>
      <c r="M1885" s="161"/>
      <c r="N1885" s="161"/>
    </row>
    <row r="1886" spans="1:14" s="174" customFormat="1" x14ac:dyDescent="0.35">
      <c r="A1886" s="162"/>
      <c r="B1886" s="163"/>
      <c r="C1886" s="173"/>
      <c r="D1886" s="165"/>
      <c r="E1886" s="166"/>
      <c r="F1886" s="167"/>
      <c r="G1886" s="161"/>
      <c r="H1886" s="161"/>
      <c r="I1886" s="161"/>
      <c r="J1886" s="161"/>
      <c r="K1886" s="161"/>
      <c r="L1886" s="161"/>
      <c r="M1886" s="161"/>
      <c r="N1886" s="161"/>
    </row>
    <row r="1887" spans="1:14" s="174" customFormat="1" x14ac:dyDescent="0.35">
      <c r="A1887" s="162"/>
      <c r="B1887" s="163"/>
      <c r="C1887" s="173"/>
      <c r="D1887" s="165"/>
      <c r="E1887" s="166"/>
      <c r="F1887" s="167"/>
      <c r="G1887" s="161"/>
      <c r="H1887" s="161"/>
      <c r="I1887" s="161"/>
      <c r="J1887" s="161"/>
      <c r="K1887" s="161"/>
      <c r="L1887" s="161"/>
      <c r="M1887" s="161"/>
      <c r="N1887" s="161"/>
    </row>
    <row r="1888" spans="1:14" s="174" customFormat="1" x14ac:dyDescent="0.35">
      <c r="A1888" s="162"/>
      <c r="B1888" s="163"/>
      <c r="C1888" s="173"/>
      <c r="D1888" s="165"/>
      <c r="E1888" s="166"/>
      <c r="F1888" s="167"/>
      <c r="G1888" s="161"/>
      <c r="H1888" s="161"/>
      <c r="I1888" s="161"/>
      <c r="J1888" s="161"/>
      <c r="K1888" s="161"/>
      <c r="L1888" s="161"/>
      <c r="M1888" s="161"/>
      <c r="N1888" s="161"/>
    </row>
    <row r="1889" spans="1:14" s="174" customFormat="1" x14ac:dyDescent="0.35">
      <c r="A1889" s="162"/>
      <c r="B1889" s="163"/>
      <c r="C1889" s="173"/>
      <c r="D1889" s="165"/>
      <c r="E1889" s="166"/>
      <c r="F1889" s="167"/>
      <c r="G1889" s="161"/>
      <c r="H1889" s="161"/>
      <c r="I1889" s="161"/>
      <c r="J1889" s="161"/>
      <c r="K1889" s="161"/>
      <c r="L1889" s="161"/>
      <c r="M1889" s="161"/>
      <c r="N1889" s="161"/>
    </row>
    <row r="1890" spans="1:14" s="174" customFormat="1" x14ac:dyDescent="0.35">
      <c r="A1890" s="162"/>
      <c r="B1890" s="163"/>
      <c r="C1890" s="173"/>
      <c r="D1890" s="165"/>
      <c r="E1890" s="166"/>
      <c r="F1890" s="167"/>
      <c r="G1890" s="161"/>
      <c r="H1890" s="161"/>
      <c r="I1890" s="161"/>
      <c r="J1890" s="161"/>
      <c r="K1890" s="161"/>
      <c r="L1890" s="161"/>
      <c r="M1890" s="161"/>
      <c r="N1890" s="161"/>
    </row>
    <row r="1891" spans="1:14" s="174" customFormat="1" x14ac:dyDescent="0.35">
      <c r="A1891" s="162"/>
      <c r="B1891" s="163"/>
      <c r="C1891" s="173"/>
      <c r="D1891" s="165"/>
      <c r="E1891" s="166"/>
      <c r="F1891" s="167"/>
      <c r="G1891" s="161"/>
      <c r="H1891" s="161"/>
      <c r="I1891" s="161"/>
      <c r="J1891" s="161"/>
      <c r="K1891" s="161"/>
      <c r="L1891" s="161"/>
      <c r="M1891" s="161"/>
      <c r="N1891" s="161"/>
    </row>
    <row r="1892" spans="1:14" s="174" customFormat="1" x14ac:dyDescent="0.35">
      <c r="A1892" s="162"/>
      <c r="B1892" s="163"/>
      <c r="C1892" s="173"/>
      <c r="D1892" s="165"/>
      <c r="E1892" s="166"/>
      <c r="F1892" s="167"/>
      <c r="G1892" s="161"/>
      <c r="H1892" s="161"/>
      <c r="I1892" s="161"/>
      <c r="J1892" s="161"/>
      <c r="K1892" s="161"/>
      <c r="L1892" s="161"/>
      <c r="M1892" s="161"/>
      <c r="N1892" s="161"/>
    </row>
    <row r="1893" spans="1:14" s="174" customFormat="1" x14ac:dyDescent="0.35">
      <c r="A1893" s="162"/>
      <c r="B1893" s="163"/>
      <c r="C1893" s="173"/>
      <c r="D1893" s="165"/>
      <c r="E1893" s="166"/>
      <c r="F1893" s="167"/>
      <c r="G1893" s="161"/>
      <c r="H1893" s="161"/>
      <c r="I1893" s="161"/>
      <c r="J1893" s="161"/>
      <c r="K1893" s="161"/>
      <c r="L1893" s="161"/>
      <c r="M1893" s="161"/>
      <c r="N1893" s="161"/>
    </row>
    <row r="1894" spans="1:14" s="174" customFormat="1" x14ac:dyDescent="0.35">
      <c r="A1894" s="162"/>
      <c r="B1894" s="163"/>
      <c r="C1894" s="173"/>
      <c r="D1894" s="165"/>
      <c r="E1894" s="166"/>
      <c r="F1894" s="167"/>
      <c r="G1894" s="161"/>
      <c r="H1894" s="161"/>
      <c r="I1894" s="161"/>
      <c r="J1894" s="161"/>
      <c r="K1894" s="161"/>
      <c r="L1894" s="161"/>
      <c r="M1894" s="161"/>
      <c r="N1894" s="161"/>
    </row>
    <row r="1895" spans="1:14" s="174" customFormat="1" x14ac:dyDescent="0.35">
      <c r="A1895" s="162"/>
      <c r="B1895" s="163"/>
      <c r="C1895" s="173"/>
      <c r="D1895" s="165"/>
      <c r="E1895" s="166"/>
      <c r="F1895" s="167"/>
      <c r="G1895" s="161"/>
      <c r="H1895" s="161"/>
      <c r="I1895" s="161"/>
      <c r="J1895" s="161"/>
      <c r="K1895" s="161"/>
      <c r="L1895" s="161"/>
      <c r="M1895" s="161"/>
      <c r="N1895" s="161"/>
    </row>
    <row r="1896" spans="1:14" s="174" customFormat="1" x14ac:dyDescent="0.35">
      <c r="A1896" s="162"/>
      <c r="B1896" s="163"/>
      <c r="C1896" s="173"/>
      <c r="D1896" s="165"/>
      <c r="E1896" s="166"/>
      <c r="F1896" s="167"/>
      <c r="G1896" s="161"/>
      <c r="H1896" s="161"/>
      <c r="I1896" s="161"/>
      <c r="J1896" s="161"/>
      <c r="K1896" s="161"/>
      <c r="L1896" s="161"/>
      <c r="M1896" s="161"/>
      <c r="N1896" s="161"/>
    </row>
    <row r="1897" spans="1:14" s="174" customFormat="1" x14ac:dyDescent="0.35">
      <c r="A1897" s="162"/>
      <c r="B1897" s="163"/>
      <c r="C1897" s="173"/>
      <c r="D1897" s="165"/>
      <c r="E1897" s="166"/>
      <c r="F1897" s="167"/>
      <c r="G1897" s="161"/>
      <c r="H1897" s="161"/>
      <c r="I1897" s="161"/>
      <c r="J1897" s="161"/>
      <c r="K1897" s="161"/>
      <c r="L1897" s="161"/>
      <c r="M1897" s="161"/>
      <c r="N1897" s="161"/>
    </row>
    <row r="1898" spans="1:14" s="174" customFormat="1" x14ac:dyDescent="0.35">
      <c r="A1898" s="162"/>
      <c r="B1898" s="163"/>
      <c r="C1898" s="173"/>
      <c r="D1898" s="165"/>
      <c r="E1898" s="166"/>
      <c r="F1898" s="167"/>
      <c r="G1898" s="161"/>
      <c r="H1898" s="161"/>
      <c r="I1898" s="161"/>
      <c r="J1898" s="161"/>
      <c r="K1898" s="161"/>
      <c r="L1898" s="161"/>
      <c r="M1898" s="161"/>
      <c r="N1898" s="161"/>
    </row>
    <row r="1899" spans="1:14" s="174" customFormat="1" x14ac:dyDescent="0.35">
      <c r="A1899" s="162"/>
      <c r="B1899" s="163"/>
      <c r="C1899" s="173"/>
      <c r="D1899" s="165"/>
      <c r="E1899" s="166"/>
      <c r="F1899" s="167"/>
      <c r="G1899" s="161"/>
      <c r="H1899" s="161"/>
      <c r="I1899" s="161"/>
      <c r="J1899" s="161"/>
      <c r="K1899" s="161"/>
      <c r="L1899" s="161"/>
      <c r="M1899" s="161"/>
      <c r="N1899" s="161"/>
    </row>
    <row r="1900" spans="1:14" s="174" customFormat="1" x14ac:dyDescent="0.35">
      <c r="A1900" s="162"/>
      <c r="B1900" s="163"/>
      <c r="C1900" s="173"/>
      <c r="D1900" s="165"/>
      <c r="E1900" s="166"/>
      <c r="F1900" s="167"/>
      <c r="G1900" s="161"/>
      <c r="H1900" s="161"/>
      <c r="I1900" s="161"/>
      <c r="J1900" s="161"/>
      <c r="K1900" s="161"/>
      <c r="L1900" s="161"/>
      <c r="M1900" s="161"/>
      <c r="N1900" s="161"/>
    </row>
    <row r="1901" spans="1:14" s="174" customFormat="1" x14ac:dyDescent="0.35">
      <c r="A1901" s="162"/>
      <c r="B1901" s="163"/>
      <c r="C1901" s="173"/>
      <c r="D1901" s="165"/>
      <c r="E1901" s="166"/>
      <c r="F1901" s="167"/>
      <c r="G1901" s="161"/>
      <c r="H1901" s="161"/>
      <c r="I1901" s="161"/>
      <c r="J1901" s="161"/>
      <c r="K1901" s="161"/>
      <c r="L1901" s="161"/>
      <c r="M1901" s="161"/>
      <c r="N1901" s="161"/>
    </row>
    <row r="1902" spans="1:14" s="174" customFormat="1" x14ac:dyDescent="0.35">
      <c r="A1902" s="162"/>
      <c r="B1902" s="163"/>
      <c r="C1902" s="173"/>
      <c r="D1902" s="165"/>
      <c r="E1902" s="166"/>
      <c r="F1902" s="167"/>
      <c r="G1902" s="161"/>
      <c r="H1902" s="161"/>
      <c r="I1902" s="161"/>
      <c r="J1902" s="161"/>
      <c r="K1902" s="161"/>
      <c r="L1902" s="161"/>
      <c r="M1902" s="161"/>
      <c r="N1902" s="161"/>
    </row>
    <row r="1903" spans="1:14" s="174" customFormat="1" x14ac:dyDescent="0.35">
      <c r="A1903" s="162"/>
      <c r="B1903" s="163"/>
      <c r="C1903" s="173"/>
      <c r="D1903" s="165"/>
      <c r="E1903" s="166"/>
      <c r="F1903" s="167"/>
      <c r="G1903" s="161"/>
      <c r="H1903" s="161"/>
      <c r="I1903" s="161"/>
      <c r="J1903" s="161"/>
      <c r="K1903" s="161"/>
      <c r="L1903" s="161"/>
      <c r="M1903" s="161"/>
      <c r="N1903" s="161"/>
    </row>
    <row r="1904" spans="1:14" s="174" customFormat="1" x14ac:dyDescent="0.35">
      <c r="A1904" s="162"/>
      <c r="B1904" s="163"/>
      <c r="C1904" s="173"/>
      <c r="D1904" s="165"/>
      <c r="E1904" s="166"/>
      <c r="F1904" s="167"/>
      <c r="G1904" s="161"/>
      <c r="H1904" s="161"/>
      <c r="I1904" s="161"/>
      <c r="J1904" s="161"/>
      <c r="K1904" s="161"/>
      <c r="L1904" s="161"/>
      <c r="M1904" s="161"/>
      <c r="N1904" s="161"/>
    </row>
    <row r="1905" spans="1:14" s="174" customFormat="1" x14ac:dyDescent="0.35">
      <c r="A1905" s="162"/>
      <c r="B1905" s="163"/>
      <c r="C1905" s="173"/>
      <c r="D1905" s="165"/>
      <c r="E1905" s="166"/>
      <c r="F1905" s="167"/>
      <c r="G1905" s="161"/>
      <c r="H1905" s="161"/>
      <c r="I1905" s="161"/>
      <c r="J1905" s="161"/>
      <c r="K1905" s="161"/>
      <c r="L1905" s="161"/>
      <c r="M1905" s="161"/>
      <c r="N1905" s="161"/>
    </row>
    <row r="1906" spans="1:14" s="174" customFormat="1" x14ac:dyDescent="0.35">
      <c r="A1906" s="162"/>
      <c r="B1906" s="163"/>
      <c r="C1906" s="173"/>
      <c r="D1906" s="165"/>
      <c r="E1906" s="166"/>
      <c r="F1906" s="167"/>
      <c r="G1906" s="161"/>
      <c r="H1906" s="161"/>
      <c r="I1906" s="161"/>
      <c r="J1906" s="161"/>
      <c r="K1906" s="161"/>
      <c r="L1906" s="161"/>
      <c r="M1906" s="161"/>
      <c r="N1906" s="161"/>
    </row>
    <row r="1907" spans="1:14" s="174" customFormat="1" x14ac:dyDescent="0.35">
      <c r="A1907" s="162"/>
      <c r="B1907" s="163"/>
      <c r="C1907" s="173"/>
      <c r="D1907" s="165"/>
      <c r="E1907" s="166"/>
      <c r="F1907" s="167"/>
      <c r="G1907" s="161"/>
      <c r="H1907" s="161"/>
      <c r="I1907" s="161"/>
      <c r="J1907" s="161"/>
      <c r="K1907" s="161"/>
      <c r="L1907" s="161"/>
      <c r="M1907" s="161"/>
      <c r="N1907" s="161"/>
    </row>
    <row r="1908" spans="1:14" s="174" customFormat="1" x14ac:dyDescent="0.35">
      <c r="A1908" s="162"/>
      <c r="B1908" s="163"/>
      <c r="C1908" s="173"/>
      <c r="D1908" s="165"/>
      <c r="E1908" s="166"/>
      <c r="F1908" s="167"/>
      <c r="G1908" s="161"/>
      <c r="H1908" s="161"/>
      <c r="I1908" s="161"/>
      <c r="J1908" s="161"/>
      <c r="K1908" s="161"/>
      <c r="L1908" s="161"/>
      <c r="M1908" s="161"/>
      <c r="N1908" s="161"/>
    </row>
    <row r="1909" spans="1:14" s="174" customFormat="1" x14ac:dyDescent="0.35">
      <c r="A1909" s="162"/>
      <c r="B1909" s="163"/>
      <c r="C1909" s="173"/>
      <c r="D1909" s="165"/>
      <c r="E1909" s="166"/>
      <c r="F1909" s="167"/>
      <c r="G1909" s="161"/>
      <c r="H1909" s="161"/>
      <c r="I1909" s="161"/>
      <c r="J1909" s="161"/>
      <c r="K1909" s="161"/>
      <c r="L1909" s="161"/>
      <c r="M1909" s="161"/>
      <c r="N1909" s="161"/>
    </row>
    <row r="1910" spans="1:14" s="174" customFormat="1" x14ac:dyDescent="0.35">
      <c r="A1910" s="162"/>
      <c r="B1910" s="163"/>
      <c r="C1910" s="173"/>
      <c r="D1910" s="165"/>
      <c r="E1910" s="166"/>
      <c r="F1910" s="167"/>
      <c r="G1910" s="161"/>
      <c r="H1910" s="161"/>
      <c r="I1910" s="161"/>
      <c r="J1910" s="161"/>
      <c r="K1910" s="161"/>
      <c r="L1910" s="161"/>
      <c r="M1910" s="161"/>
      <c r="N1910" s="161"/>
    </row>
    <row r="1911" spans="1:14" s="174" customFormat="1" x14ac:dyDescent="0.35">
      <c r="A1911" s="162"/>
      <c r="B1911" s="163"/>
      <c r="C1911" s="173"/>
      <c r="D1911" s="165"/>
      <c r="E1911" s="166"/>
      <c r="F1911" s="167"/>
      <c r="G1911" s="161"/>
      <c r="H1911" s="161"/>
      <c r="I1911" s="161"/>
      <c r="J1911" s="161"/>
      <c r="K1911" s="161"/>
      <c r="L1911" s="161"/>
      <c r="M1911" s="161"/>
      <c r="N1911" s="161"/>
    </row>
    <row r="1912" spans="1:14" s="174" customFormat="1" x14ac:dyDescent="0.35">
      <c r="A1912" s="162"/>
      <c r="B1912" s="163"/>
      <c r="C1912" s="173"/>
      <c r="D1912" s="165"/>
      <c r="E1912" s="166"/>
      <c r="F1912" s="167"/>
      <c r="G1912" s="161"/>
      <c r="H1912" s="161"/>
      <c r="I1912" s="161"/>
      <c r="J1912" s="161"/>
      <c r="K1912" s="161"/>
      <c r="L1912" s="161"/>
      <c r="M1912" s="161"/>
      <c r="N1912" s="161"/>
    </row>
    <row r="1913" spans="1:14" s="174" customFormat="1" x14ac:dyDescent="0.35">
      <c r="A1913" s="162"/>
      <c r="B1913" s="163"/>
      <c r="C1913" s="173"/>
      <c r="D1913" s="165"/>
      <c r="E1913" s="166"/>
      <c r="F1913" s="167"/>
      <c r="G1913" s="161"/>
      <c r="H1913" s="161"/>
      <c r="I1913" s="161"/>
      <c r="J1913" s="161"/>
      <c r="K1913" s="161"/>
      <c r="L1913" s="161"/>
      <c r="M1913" s="161"/>
      <c r="N1913" s="161"/>
    </row>
    <row r="1914" spans="1:14" s="174" customFormat="1" x14ac:dyDescent="0.35">
      <c r="A1914" s="162"/>
      <c r="B1914" s="163"/>
      <c r="C1914" s="173"/>
      <c r="D1914" s="165"/>
      <c r="E1914" s="166"/>
      <c r="F1914" s="167"/>
      <c r="G1914" s="161"/>
      <c r="H1914" s="161"/>
      <c r="I1914" s="161"/>
      <c r="J1914" s="161"/>
      <c r="K1914" s="161"/>
      <c r="L1914" s="161"/>
      <c r="M1914" s="161"/>
      <c r="N1914" s="161"/>
    </row>
    <row r="1915" spans="1:14" s="174" customFormat="1" x14ac:dyDescent="0.35">
      <c r="A1915" s="162"/>
      <c r="B1915" s="163"/>
      <c r="C1915" s="173"/>
      <c r="D1915" s="165"/>
      <c r="E1915" s="166"/>
      <c r="F1915" s="167"/>
      <c r="G1915" s="161"/>
      <c r="H1915" s="161"/>
      <c r="I1915" s="161"/>
      <c r="J1915" s="161"/>
      <c r="K1915" s="161"/>
      <c r="L1915" s="161"/>
      <c r="M1915" s="161"/>
      <c r="N1915" s="161"/>
    </row>
    <row r="1916" spans="1:14" s="174" customFormat="1" x14ac:dyDescent="0.35">
      <c r="A1916" s="162"/>
      <c r="B1916" s="163"/>
      <c r="C1916" s="173"/>
      <c r="D1916" s="165"/>
      <c r="E1916" s="166"/>
      <c r="F1916" s="167"/>
      <c r="G1916" s="161"/>
      <c r="H1916" s="161"/>
      <c r="I1916" s="161"/>
      <c r="J1916" s="161"/>
      <c r="K1916" s="161"/>
      <c r="L1916" s="161"/>
      <c r="M1916" s="161"/>
      <c r="N1916" s="161"/>
    </row>
    <row r="1917" spans="1:14" s="174" customFormat="1" x14ac:dyDescent="0.35">
      <c r="A1917" s="162"/>
      <c r="B1917" s="163"/>
      <c r="C1917" s="173"/>
      <c r="D1917" s="165"/>
      <c r="E1917" s="166"/>
      <c r="F1917" s="167"/>
      <c r="G1917" s="161"/>
      <c r="H1917" s="161"/>
      <c r="I1917" s="161"/>
      <c r="J1917" s="161"/>
      <c r="K1917" s="161"/>
      <c r="L1917" s="161"/>
      <c r="M1917" s="161"/>
      <c r="N1917" s="161"/>
    </row>
    <row r="1918" spans="1:14" s="174" customFormat="1" x14ac:dyDescent="0.35">
      <c r="A1918" s="162"/>
      <c r="B1918" s="163"/>
      <c r="C1918" s="173"/>
      <c r="D1918" s="165"/>
      <c r="E1918" s="166"/>
      <c r="F1918" s="167"/>
      <c r="G1918" s="161"/>
      <c r="H1918" s="161"/>
      <c r="I1918" s="161"/>
      <c r="J1918" s="161"/>
      <c r="K1918" s="161"/>
      <c r="L1918" s="161"/>
      <c r="M1918" s="161"/>
      <c r="N1918" s="161"/>
    </row>
    <row r="1919" spans="1:14" s="174" customFormat="1" x14ac:dyDescent="0.35">
      <c r="A1919" s="162"/>
      <c r="B1919" s="163"/>
      <c r="C1919" s="173"/>
      <c r="D1919" s="165"/>
      <c r="E1919" s="166"/>
      <c r="F1919" s="167"/>
      <c r="G1919" s="161"/>
      <c r="H1919" s="161"/>
      <c r="I1919" s="161"/>
      <c r="J1919" s="161"/>
      <c r="K1919" s="161"/>
      <c r="L1919" s="161"/>
      <c r="M1919" s="161"/>
      <c r="N1919" s="161"/>
    </row>
    <row r="1920" spans="1:14" s="174" customFormat="1" x14ac:dyDescent="0.35">
      <c r="A1920" s="162"/>
      <c r="B1920" s="163"/>
      <c r="C1920" s="173"/>
      <c r="D1920" s="165"/>
      <c r="E1920" s="166"/>
      <c r="F1920" s="167"/>
      <c r="G1920" s="161"/>
      <c r="H1920" s="161"/>
      <c r="I1920" s="161"/>
      <c r="J1920" s="161"/>
      <c r="K1920" s="161"/>
      <c r="L1920" s="161"/>
      <c r="M1920" s="161"/>
      <c r="N1920" s="161"/>
    </row>
    <row r="1921" spans="1:14" s="174" customFormat="1" x14ac:dyDescent="0.35">
      <c r="A1921" s="162"/>
      <c r="B1921" s="163"/>
      <c r="C1921" s="173"/>
      <c r="D1921" s="165"/>
      <c r="E1921" s="166"/>
      <c r="F1921" s="167"/>
      <c r="G1921" s="161"/>
      <c r="H1921" s="161"/>
      <c r="I1921" s="161"/>
      <c r="J1921" s="161"/>
      <c r="K1921" s="161"/>
      <c r="L1921" s="161"/>
      <c r="M1921" s="161"/>
      <c r="N1921" s="161"/>
    </row>
    <row r="1922" spans="1:14" s="174" customFormat="1" x14ac:dyDescent="0.35">
      <c r="A1922" s="162"/>
      <c r="B1922" s="163"/>
      <c r="C1922" s="173"/>
      <c r="D1922" s="165"/>
      <c r="E1922" s="166"/>
      <c r="F1922" s="167"/>
      <c r="G1922" s="161"/>
      <c r="H1922" s="161"/>
      <c r="I1922" s="161"/>
      <c r="J1922" s="161"/>
      <c r="K1922" s="161"/>
      <c r="L1922" s="161"/>
      <c r="M1922" s="161"/>
      <c r="N1922" s="161"/>
    </row>
    <row r="1923" spans="1:14" s="174" customFormat="1" x14ac:dyDescent="0.35">
      <c r="A1923" s="162"/>
      <c r="B1923" s="163"/>
      <c r="C1923" s="173"/>
      <c r="D1923" s="165"/>
      <c r="E1923" s="166"/>
      <c r="F1923" s="167"/>
      <c r="G1923" s="161"/>
      <c r="H1923" s="161"/>
      <c r="I1923" s="161"/>
      <c r="J1923" s="161"/>
      <c r="K1923" s="161"/>
      <c r="L1923" s="161"/>
      <c r="M1923" s="161"/>
      <c r="N1923" s="161"/>
    </row>
    <row r="1924" spans="1:14" s="174" customFormat="1" x14ac:dyDescent="0.35">
      <c r="A1924" s="162"/>
      <c r="B1924" s="163"/>
      <c r="C1924" s="173"/>
      <c r="D1924" s="165"/>
      <c r="E1924" s="166"/>
      <c r="F1924" s="167"/>
      <c r="G1924" s="161"/>
      <c r="H1924" s="161"/>
      <c r="I1924" s="161"/>
      <c r="J1924" s="161"/>
      <c r="K1924" s="161"/>
      <c r="L1924" s="161"/>
      <c r="M1924" s="161"/>
      <c r="N1924" s="161"/>
    </row>
    <row r="1925" spans="1:14" s="174" customFormat="1" x14ac:dyDescent="0.35">
      <c r="A1925" s="162"/>
      <c r="B1925" s="163"/>
      <c r="C1925" s="173"/>
      <c r="D1925" s="165"/>
      <c r="E1925" s="166"/>
      <c r="F1925" s="167"/>
      <c r="G1925" s="161"/>
      <c r="H1925" s="161"/>
      <c r="I1925" s="161"/>
      <c r="J1925" s="161"/>
      <c r="K1925" s="161"/>
      <c r="L1925" s="161"/>
      <c r="M1925" s="161"/>
      <c r="N1925" s="161"/>
    </row>
    <row r="1926" spans="1:14" s="174" customFormat="1" x14ac:dyDescent="0.35">
      <c r="A1926" s="162"/>
      <c r="B1926" s="163"/>
      <c r="C1926" s="173"/>
      <c r="D1926" s="165"/>
      <c r="E1926" s="166"/>
      <c r="F1926" s="167"/>
      <c r="G1926" s="161"/>
      <c r="H1926" s="161"/>
      <c r="I1926" s="161"/>
      <c r="J1926" s="161"/>
      <c r="K1926" s="161"/>
      <c r="L1926" s="161"/>
      <c r="M1926" s="161"/>
      <c r="N1926" s="161"/>
    </row>
    <row r="1927" spans="1:14" s="174" customFormat="1" x14ac:dyDescent="0.35">
      <c r="A1927" s="162"/>
      <c r="B1927" s="163"/>
      <c r="C1927" s="173"/>
      <c r="D1927" s="165"/>
      <c r="E1927" s="166"/>
      <c r="F1927" s="167"/>
      <c r="G1927" s="161"/>
      <c r="H1927" s="161"/>
      <c r="I1927" s="161"/>
      <c r="J1927" s="161"/>
      <c r="K1927" s="161"/>
      <c r="L1927" s="161"/>
      <c r="M1927" s="161"/>
      <c r="N1927" s="161"/>
    </row>
    <row r="1928" spans="1:14" s="174" customFormat="1" x14ac:dyDescent="0.35">
      <c r="A1928" s="162"/>
      <c r="B1928" s="163"/>
      <c r="C1928" s="173"/>
      <c r="D1928" s="165"/>
      <c r="E1928" s="166"/>
      <c r="F1928" s="167"/>
      <c r="G1928" s="161"/>
      <c r="H1928" s="161"/>
      <c r="I1928" s="161"/>
      <c r="J1928" s="161"/>
      <c r="K1928" s="161"/>
      <c r="L1928" s="161"/>
      <c r="M1928" s="161"/>
      <c r="N1928" s="161"/>
    </row>
    <row r="1929" spans="1:14" s="174" customFormat="1" x14ac:dyDescent="0.35">
      <c r="A1929" s="162"/>
      <c r="B1929" s="163"/>
      <c r="C1929" s="173"/>
      <c r="D1929" s="165"/>
      <c r="E1929" s="166"/>
      <c r="F1929" s="167"/>
      <c r="G1929" s="161"/>
      <c r="H1929" s="161"/>
      <c r="I1929" s="161"/>
      <c r="J1929" s="161"/>
      <c r="K1929" s="161"/>
      <c r="L1929" s="161"/>
      <c r="M1929" s="161"/>
      <c r="N1929" s="161"/>
    </row>
    <row r="1930" spans="1:14" s="174" customFormat="1" x14ac:dyDescent="0.35">
      <c r="A1930" s="162"/>
      <c r="B1930" s="163"/>
      <c r="C1930" s="173"/>
      <c r="D1930" s="165"/>
      <c r="E1930" s="166"/>
      <c r="F1930" s="167"/>
      <c r="G1930" s="161"/>
      <c r="H1930" s="161"/>
      <c r="I1930" s="161"/>
      <c r="J1930" s="161"/>
      <c r="K1930" s="161"/>
      <c r="L1930" s="161"/>
      <c r="M1930" s="161"/>
      <c r="N1930" s="161"/>
    </row>
    <row r="1931" spans="1:14" s="174" customFormat="1" x14ac:dyDescent="0.35">
      <c r="A1931" s="162"/>
      <c r="B1931" s="163"/>
      <c r="C1931" s="173"/>
      <c r="D1931" s="165"/>
      <c r="E1931" s="166"/>
      <c r="F1931" s="167"/>
      <c r="G1931" s="161"/>
      <c r="H1931" s="161"/>
      <c r="I1931" s="161"/>
      <c r="J1931" s="161"/>
      <c r="K1931" s="161"/>
      <c r="L1931" s="161"/>
      <c r="M1931" s="161"/>
      <c r="N1931" s="161"/>
    </row>
    <row r="1932" spans="1:14" s="174" customFormat="1" x14ac:dyDescent="0.35">
      <c r="A1932" s="162"/>
      <c r="B1932" s="163"/>
      <c r="C1932" s="173"/>
      <c r="D1932" s="165"/>
      <c r="E1932" s="166"/>
      <c r="F1932" s="167"/>
      <c r="G1932" s="161"/>
      <c r="H1932" s="161"/>
      <c r="I1932" s="161"/>
      <c r="J1932" s="161"/>
      <c r="K1932" s="161"/>
      <c r="L1932" s="161"/>
      <c r="M1932" s="161"/>
      <c r="N1932" s="161"/>
    </row>
    <row r="1933" spans="1:14" s="174" customFormat="1" x14ac:dyDescent="0.35">
      <c r="A1933" s="162"/>
      <c r="B1933" s="163"/>
      <c r="C1933" s="173"/>
      <c r="D1933" s="165"/>
      <c r="E1933" s="166"/>
      <c r="F1933" s="167"/>
      <c r="G1933" s="161"/>
      <c r="H1933" s="161"/>
      <c r="I1933" s="161"/>
      <c r="J1933" s="161"/>
      <c r="K1933" s="161"/>
      <c r="L1933" s="161"/>
      <c r="M1933" s="161"/>
      <c r="N1933" s="161"/>
    </row>
    <row r="1934" spans="1:14" s="174" customFormat="1" x14ac:dyDescent="0.35">
      <c r="A1934" s="162"/>
      <c r="B1934" s="163"/>
      <c r="C1934" s="173"/>
      <c r="D1934" s="165"/>
      <c r="E1934" s="166"/>
      <c r="F1934" s="167"/>
      <c r="G1934" s="161"/>
      <c r="H1934" s="161"/>
      <c r="I1934" s="161"/>
      <c r="J1934" s="161"/>
      <c r="K1934" s="161"/>
      <c r="L1934" s="161"/>
      <c r="M1934" s="161"/>
      <c r="N1934" s="161"/>
    </row>
    <row r="1935" spans="1:14" s="174" customFormat="1" x14ac:dyDescent="0.35">
      <c r="A1935" s="162"/>
      <c r="B1935" s="163"/>
      <c r="C1935" s="173"/>
      <c r="D1935" s="165"/>
      <c r="E1935" s="166"/>
      <c r="F1935" s="167"/>
      <c r="G1935" s="161"/>
      <c r="H1935" s="161"/>
      <c r="I1935" s="161"/>
      <c r="J1935" s="161"/>
      <c r="K1935" s="161"/>
      <c r="L1935" s="161"/>
      <c r="M1935" s="161"/>
      <c r="N1935" s="161"/>
    </row>
    <row r="1936" spans="1:14" s="174" customFormat="1" x14ac:dyDescent="0.35">
      <c r="A1936" s="162"/>
      <c r="B1936" s="163"/>
      <c r="C1936" s="173"/>
      <c r="D1936" s="165"/>
      <c r="E1936" s="166"/>
      <c r="F1936" s="167"/>
      <c r="G1936" s="161"/>
      <c r="H1936" s="161"/>
      <c r="I1936" s="161"/>
      <c r="J1936" s="161"/>
      <c r="K1936" s="161"/>
      <c r="L1936" s="161"/>
      <c r="M1936" s="161"/>
      <c r="N1936" s="161"/>
    </row>
    <row r="1937" spans="1:14" s="174" customFormat="1" x14ac:dyDescent="0.35">
      <c r="A1937" s="162"/>
      <c r="B1937" s="163"/>
      <c r="C1937" s="173"/>
      <c r="D1937" s="165"/>
      <c r="E1937" s="166"/>
      <c r="F1937" s="167"/>
      <c r="G1937" s="161"/>
      <c r="H1937" s="161"/>
      <c r="I1937" s="161"/>
      <c r="J1937" s="161"/>
      <c r="K1937" s="161"/>
      <c r="L1937" s="161"/>
      <c r="M1937" s="161"/>
      <c r="N1937" s="161"/>
    </row>
    <row r="1938" spans="1:14" s="174" customFormat="1" x14ac:dyDescent="0.35">
      <c r="A1938" s="162"/>
      <c r="B1938" s="163"/>
      <c r="C1938" s="173"/>
      <c r="D1938" s="165"/>
      <c r="E1938" s="166"/>
      <c r="F1938" s="167"/>
      <c r="G1938" s="161"/>
      <c r="H1938" s="161"/>
      <c r="I1938" s="161"/>
      <c r="J1938" s="161"/>
      <c r="K1938" s="161"/>
      <c r="L1938" s="161"/>
      <c r="M1938" s="161"/>
      <c r="N1938" s="161"/>
    </row>
    <row r="1939" spans="1:14" s="174" customFormat="1" x14ac:dyDescent="0.35">
      <c r="A1939" s="162"/>
      <c r="B1939" s="163"/>
      <c r="C1939" s="173"/>
      <c r="D1939" s="165"/>
      <c r="E1939" s="166"/>
      <c r="F1939" s="167"/>
      <c r="G1939" s="161"/>
      <c r="H1939" s="161"/>
      <c r="I1939" s="161"/>
      <c r="J1939" s="161"/>
      <c r="K1939" s="161"/>
      <c r="L1939" s="161"/>
      <c r="M1939" s="161"/>
      <c r="N1939" s="161"/>
    </row>
    <row r="1940" spans="1:14" s="174" customFormat="1" x14ac:dyDescent="0.35">
      <c r="A1940" s="162"/>
      <c r="B1940" s="163"/>
      <c r="C1940" s="173"/>
      <c r="D1940" s="165"/>
      <c r="E1940" s="166"/>
      <c r="F1940" s="167"/>
      <c r="G1940" s="161"/>
      <c r="H1940" s="161"/>
      <c r="I1940" s="161"/>
      <c r="J1940" s="161"/>
      <c r="K1940" s="161"/>
      <c r="L1940" s="161"/>
      <c r="M1940" s="161"/>
      <c r="N1940" s="161"/>
    </row>
    <row r="1941" spans="1:14" s="174" customFormat="1" x14ac:dyDescent="0.35">
      <c r="A1941" s="162"/>
      <c r="B1941" s="163"/>
      <c r="C1941" s="173"/>
      <c r="D1941" s="165"/>
      <c r="E1941" s="166"/>
      <c r="F1941" s="167"/>
      <c r="G1941" s="161"/>
      <c r="H1941" s="161"/>
      <c r="I1941" s="161"/>
      <c r="J1941" s="161"/>
      <c r="K1941" s="161"/>
      <c r="L1941" s="161"/>
      <c r="M1941" s="161"/>
      <c r="N1941" s="161"/>
    </row>
    <row r="1942" spans="1:14" s="174" customFormat="1" x14ac:dyDescent="0.35">
      <c r="A1942" s="162"/>
      <c r="B1942" s="163"/>
      <c r="C1942" s="173"/>
      <c r="D1942" s="165"/>
      <c r="E1942" s="166"/>
      <c r="F1942" s="167"/>
      <c r="G1942" s="161"/>
      <c r="H1942" s="161"/>
      <c r="I1942" s="161"/>
      <c r="J1942" s="161"/>
      <c r="K1942" s="161"/>
      <c r="L1942" s="161"/>
      <c r="M1942" s="161"/>
      <c r="N1942" s="161"/>
    </row>
    <row r="1943" spans="1:14" s="174" customFormat="1" x14ac:dyDescent="0.35">
      <c r="A1943" s="162"/>
      <c r="B1943" s="163"/>
      <c r="C1943" s="173"/>
      <c r="D1943" s="165"/>
      <c r="E1943" s="166"/>
      <c r="F1943" s="167"/>
      <c r="G1943" s="161"/>
      <c r="H1943" s="161"/>
      <c r="I1943" s="161"/>
      <c r="J1943" s="161"/>
      <c r="K1943" s="161"/>
      <c r="L1943" s="161"/>
      <c r="M1943" s="161"/>
      <c r="N1943" s="161"/>
    </row>
    <row r="1944" spans="1:14" s="174" customFormat="1" x14ac:dyDescent="0.35">
      <c r="A1944" s="162"/>
      <c r="B1944" s="163"/>
      <c r="C1944" s="173"/>
      <c r="D1944" s="165"/>
      <c r="E1944" s="166"/>
      <c r="F1944" s="167"/>
      <c r="G1944" s="161"/>
      <c r="H1944" s="161"/>
      <c r="I1944" s="161"/>
      <c r="J1944" s="161"/>
      <c r="K1944" s="161"/>
      <c r="L1944" s="161"/>
      <c r="M1944" s="161"/>
      <c r="N1944" s="161"/>
    </row>
    <row r="1945" spans="1:14" s="174" customFormat="1" x14ac:dyDescent="0.35">
      <c r="A1945" s="162"/>
      <c r="B1945" s="163"/>
      <c r="C1945" s="173"/>
      <c r="D1945" s="165"/>
      <c r="E1945" s="166"/>
      <c r="F1945" s="167"/>
      <c r="G1945" s="161"/>
      <c r="H1945" s="161"/>
      <c r="I1945" s="161"/>
      <c r="J1945" s="161"/>
      <c r="K1945" s="161"/>
      <c r="L1945" s="161"/>
      <c r="M1945" s="161"/>
      <c r="N1945" s="161"/>
    </row>
    <row r="1946" spans="1:14" s="174" customFormat="1" x14ac:dyDescent="0.35">
      <c r="A1946" s="162"/>
      <c r="B1946" s="163"/>
      <c r="C1946" s="173"/>
      <c r="D1946" s="165"/>
      <c r="E1946" s="166"/>
      <c r="F1946" s="167"/>
      <c r="G1946" s="161"/>
      <c r="H1946" s="161"/>
      <c r="I1946" s="161"/>
      <c r="J1946" s="161"/>
      <c r="K1946" s="161"/>
      <c r="L1946" s="161"/>
      <c r="M1946" s="161"/>
      <c r="N1946" s="161"/>
    </row>
    <row r="1947" spans="1:14" s="174" customFormat="1" x14ac:dyDescent="0.35">
      <c r="A1947" s="162"/>
      <c r="B1947" s="163"/>
      <c r="C1947" s="173"/>
      <c r="D1947" s="165"/>
      <c r="E1947" s="166"/>
      <c r="F1947" s="167"/>
      <c r="G1947" s="161"/>
      <c r="H1947" s="161"/>
      <c r="I1947" s="161"/>
      <c r="J1947" s="161"/>
      <c r="K1947" s="161"/>
      <c r="L1947" s="161"/>
      <c r="M1947" s="161"/>
      <c r="N1947" s="161"/>
    </row>
    <row r="1948" spans="1:14" s="174" customFormat="1" x14ac:dyDescent="0.35">
      <c r="A1948" s="162"/>
      <c r="B1948" s="163"/>
      <c r="C1948" s="173"/>
      <c r="D1948" s="165"/>
      <c r="E1948" s="166"/>
      <c r="F1948" s="167"/>
      <c r="G1948" s="161"/>
      <c r="H1948" s="161"/>
      <c r="I1948" s="161"/>
      <c r="J1948" s="161"/>
      <c r="K1948" s="161"/>
      <c r="L1948" s="161"/>
      <c r="M1948" s="161"/>
      <c r="N1948" s="161"/>
    </row>
    <row r="1949" spans="1:14" s="174" customFormat="1" x14ac:dyDescent="0.35">
      <c r="A1949" s="162"/>
      <c r="B1949" s="163"/>
      <c r="C1949" s="173"/>
      <c r="D1949" s="165"/>
      <c r="E1949" s="166"/>
      <c r="F1949" s="167"/>
      <c r="G1949" s="161"/>
      <c r="H1949" s="161"/>
      <c r="I1949" s="161"/>
      <c r="J1949" s="161"/>
      <c r="K1949" s="161"/>
      <c r="L1949" s="161"/>
      <c r="M1949" s="161"/>
      <c r="N1949" s="161"/>
    </row>
    <row r="1950" spans="1:14" s="174" customFormat="1" x14ac:dyDescent="0.35">
      <c r="A1950" s="162"/>
      <c r="B1950" s="163"/>
      <c r="C1950" s="173"/>
      <c r="D1950" s="165"/>
      <c r="E1950" s="166"/>
      <c r="F1950" s="167"/>
      <c r="G1950" s="161"/>
      <c r="H1950" s="161"/>
      <c r="I1950" s="161"/>
      <c r="J1950" s="161"/>
      <c r="K1950" s="161"/>
      <c r="L1950" s="161"/>
      <c r="M1950" s="161"/>
      <c r="N1950" s="161"/>
    </row>
    <row r="1951" spans="1:14" s="174" customFormat="1" x14ac:dyDescent="0.35">
      <c r="A1951" s="162"/>
      <c r="B1951" s="163"/>
      <c r="C1951" s="173"/>
      <c r="D1951" s="165"/>
      <c r="E1951" s="166"/>
      <c r="F1951" s="167"/>
      <c r="G1951" s="161"/>
      <c r="H1951" s="161"/>
      <c r="I1951" s="161"/>
      <c r="J1951" s="161"/>
      <c r="K1951" s="161"/>
      <c r="L1951" s="161"/>
      <c r="M1951" s="161"/>
      <c r="N1951" s="161"/>
    </row>
    <row r="1952" spans="1:14" s="174" customFormat="1" x14ac:dyDescent="0.35">
      <c r="A1952" s="162"/>
      <c r="B1952" s="163"/>
      <c r="C1952" s="173"/>
      <c r="D1952" s="165"/>
      <c r="E1952" s="166"/>
      <c r="F1952" s="167"/>
      <c r="G1952" s="161"/>
      <c r="H1952" s="161"/>
      <c r="I1952" s="161"/>
      <c r="J1952" s="161"/>
      <c r="K1952" s="161"/>
      <c r="L1952" s="161"/>
      <c r="M1952" s="161"/>
      <c r="N1952" s="161"/>
    </row>
    <row r="1953" spans="1:14" s="174" customFormat="1" x14ac:dyDescent="0.35">
      <c r="A1953" s="162"/>
      <c r="B1953" s="163"/>
      <c r="C1953" s="173"/>
      <c r="D1953" s="165"/>
      <c r="E1953" s="166"/>
      <c r="F1953" s="167"/>
      <c r="G1953" s="161"/>
      <c r="H1953" s="161"/>
      <c r="I1953" s="161"/>
      <c r="J1953" s="161"/>
      <c r="K1953" s="161"/>
      <c r="L1953" s="161"/>
      <c r="M1953" s="161"/>
      <c r="N1953" s="161"/>
    </row>
    <row r="1954" spans="1:14" s="174" customFormat="1" x14ac:dyDescent="0.35">
      <c r="A1954" s="162"/>
      <c r="B1954" s="163"/>
      <c r="C1954" s="173"/>
      <c r="D1954" s="165"/>
      <c r="E1954" s="166"/>
      <c r="F1954" s="167"/>
      <c r="G1954" s="161"/>
      <c r="H1954" s="161"/>
      <c r="I1954" s="161"/>
      <c r="J1954" s="161"/>
      <c r="K1954" s="161"/>
      <c r="L1954" s="161"/>
      <c r="M1954" s="161"/>
      <c r="N1954" s="161"/>
    </row>
    <row r="1955" spans="1:14" s="174" customFormat="1" x14ac:dyDescent="0.35">
      <c r="A1955" s="162"/>
      <c r="B1955" s="163"/>
      <c r="C1955" s="173"/>
      <c r="D1955" s="165"/>
      <c r="E1955" s="166"/>
      <c r="F1955" s="167"/>
      <c r="G1955" s="161"/>
      <c r="H1955" s="161"/>
      <c r="I1955" s="161"/>
      <c r="J1955" s="161"/>
      <c r="K1955" s="161"/>
      <c r="L1955" s="161"/>
      <c r="M1955" s="161"/>
      <c r="N1955" s="161"/>
    </row>
    <row r="1956" spans="1:14" s="174" customFormat="1" x14ac:dyDescent="0.35">
      <c r="A1956" s="162"/>
      <c r="B1956" s="163"/>
      <c r="C1956" s="173"/>
      <c r="D1956" s="165"/>
      <c r="E1956" s="166"/>
      <c r="F1956" s="167"/>
      <c r="G1956" s="161"/>
      <c r="H1956" s="161"/>
      <c r="I1956" s="161"/>
      <c r="J1956" s="161"/>
      <c r="K1956" s="161"/>
      <c r="L1956" s="161"/>
      <c r="M1956" s="161"/>
      <c r="N1956" s="161"/>
    </row>
    <row r="1957" spans="1:14" s="174" customFormat="1" x14ac:dyDescent="0.35">
      <c r="A1957" s="162"/>
      <c r="B1957" s="163"/>
      <c r="C1957" s="173"/>
      <c r="D1957" s="165"/>
      <c r="E1957" s="166"/>
      <c r="F1957" s="167"/>
      <c r="G1957" s="161"/>
      <c r="H1957" s="161"/>
      <c r="I1957" s="161"/>
      <c r="J1957" s="161"/>
      <c r="K1957" s="161"/>
      <c r="L1957" s="161"/>
      <c r="M1957" s="161"/>
      <c r="N1957" s="161"/>
    </row>
    <row r="1958" spans="1:14" s="174" customFormat="1" x14ac:dyDescent="0.35">
      <c r="A1958" s="162"/>
      <c r="B1958" s="163"/>
      <c r="C1958" s="173"/>
      <c r="D1958" s="165"/>
      <c r="E1958" s="166"/>
      <c r="F1958" s="167"/>
      <c r="G1958" s="161"/>
      <c r="H1958" s="161"/>
      <c r="I1958" s="161"/>
      <c r="J1958" s="161"/>
      <c r="K1958" s="161"/>
      <c r="L1958" s="161"/>
      <c r="M1958" s="161"/>
      <c r="N1958" s="161"/>
    </row>
    <row r="1959" spans="1:14" s="174" customFormat="1" x14ac:dyDescent="0.35">
      <c r="A1959" s="162"/>
      <c r="B1959" s="163"/>
      <c r="C1959" s="173"/>
      <c r="D1959" s="165"/>
      <c r="E1959" s="166"/>
      <c r="F1959" s="167"/>
      <c r="G1959" s="161"/>
      <c r="H1959" s="161"/>
      <c r="I1959" s="161"/>
      <c r="J1959" s="161"/>
      <c r="K1959" s="161"/>
      <c r="L1959" s="161"/>
      <c r="M1959" s="161"/>
      <c r="N1959" s="161"/>
    </row>
    <row r="1960" spans="1:14" s="174" customFormat="1" x14ac:dyDescent="0.35">
      <c r="A1960" s="162"/>
      <c r="B1960" s="163"/>
      <c r="C1960" s="173"/>
      <c r="D1960" s="165"/>
      <c r="E1960" s="166"/>
      <c r="F1960" s="167"/>
      <c r="G1960" s="161"/>
      <c r="H1960" s="161"/>
      <c r="I1960" s="161"/>
      <c r="J1960" s="161"/>
      <c r="K1960" s="161"/>
      <c r="L1960" s="161"/>
      <c r="M1960" s="161"/>
      <c r="N1960" s="161"/>
    </row>
    <row r="1961" spans="1:14" s="174" customFormat="1" x14ac:dyDescent="0.35">
      <c r="A1961" s="162"/>
      <c r="B1961" s="163"/>
      <c r="C1961" s="173"/>
      <c r="D1961" s="165"/>
      <c r="E1961" s="166"/>
      <c r="F1961" s="167"/>
      <c r="G1961" s="161"/>
      <c r="H1961" s="161"/>
      <c r="I1961" s="161"/>
      <c r="J1961" s="161"/>
      <c r="K1961" s="161"/>
      <c r="L1961" s="161"/>
      <c r="M1961" s="161"/>
      <c r="N1961" s="161"/>
    </row>
    <row r="1962" spans="1:14" s="174" customFormat="1" x14ac:dyDescent="0.35">
      <c r="A1962" s="162"/>
      <c r="B1962" s="163"/>
      <c r="C1962" s="173"/>
      <c r="D1962" s="165"/>
      <c r="E1962" s="166"/>
      <c r="F1962" s="167"/>
      <c r="G1962" s="161"/>
      <c r="H1962" s="161"/>
      <c r="I1962" s="161"/>
      <c r="J1962" s="161"/>
      <c r="K1962" s="161"/>
      <c r="L1962" s="161"/>
      <c r="M1962" s="161"/>
      <c r="N1962" s="161"/>
    </row>
    <row r="1963" spans="1:14" s="174" customFormat="1" x14ac:dyDescent="0.35">
      <c r="A1963" s="162"/>
      <c r="B1963" s="163"/>
      <c r="C1963" s="173"/>
      <c r="D1963" s="165"/>
      <c r="E1963" s="166"/>
      <c r="F1963" s="167"/>
      <c r="G1963" s="161"/>
      <c r="H1963" s="161"/>
      <c r="I1963" s="161"/>
      <c r="J1963" s="161"/>
      <c r="K1963" s="161"/>
      <c r="L1963" s="161"/>
      <c r="M1963" s="161"/>
      <c r="N1963" s="161"/>
    </row>
    <row r="1964" spans="1:14" s="174" customFormat="1" x14ac:dyDescent="0.35">
      <c r="A1964" s="162"/>
      <c r="B1964" s="163"/>
      <c r="C1964" s="173"/>
      <c r="D1964" s="165"/>
      <c r="E1964" s="166"/>
      <c r="F1964" s="167"/>
      <c r="G1964" s="161"/>
      <c r="H1964" s="161"/>
      <c r="I1964" s="161"/>
      <c r="J1964" s="161"/>
      <c r="K1964" s="161"/>
      <c r="L1964" s="161"/>
      <c r="M1964" s="161"/>
      <c r="N1964" s="161"/>
    </row>
    <row r="1965" spans="1:14" s="174" customFormat="1" x14ac:dyDescent="0.35">
      <c r="A1965" s="162"/>
      <c r="B1965" s="163"/>
      <c r="C1965" s="173"/>
      <c r="D1965" s="165"/>
      <c r="E1965" s="166"/>
      <c r="F1965" s="167"/>
      <c r="G1965" s="161"/>
      <c r="H1965" s="161"/>
      <c r="I1965" s="161"/>
      <c r="J1965" s="161"/>
      <c r="K1965" s="161"/>
      <c r="L1965" s="161"/>
      <c r="M1965" s="161"/>
      <c r="N1965" s="161"/>
    </row>
    <row r="1966" spans="1:14" s="174" customFormat="1" x14ac:dyDescent="0.35">
      <c r="A1966" s="162"/>
      <c r="B1966" s="163"/>
      <c r="C1966" s="173"/>
      <c r="D1966" s="165"/>
      <c r="E1966" s="166"/>
      <c r="F1966" s="167"/>
      <c r="G1966" s="161"/>
      <c r="H1966" s="161"/>
      <c r="I1966" s="161"/>
      <c r="J1966" s="161"/>
      <c r="K1966" s="161"/>
      <c r="L1966" s="161"/>
      <c r="M1966" s="161"/>
      <c r="N1966" s="161"/>
    </row>
    <row r="1967" spans="1:14" s="174" customFormat="1" x14ac:dyDescent="0.35">
      <c r="A1967" s="162"/>
      <c r="B1967" s="163"/>
      <c r="C1967" s="173"/>
      <c r="D1967" s="165"/>
      <c r="E1967" s="166"/>
      <c r="F1967" s="167"/>
      <c r="G1967" s="161"/>
      <c r="H1967" s="161"/>
      <c r="I1967" s="161"/>
      <c r="J1967" s="161"/>
      <c r="K1967" s="161"/>
      <c r="L1967" s="161"/>
      <c r="M1967" s="161"/>
      <c r="N1967" s="161"/>
    </row>
    <row r="1968" spans="1:14" s="174" customFormat="1" x14ac:dyDescent="0.35">
      <c r="A1968" s="162"/>
      <c r="B1968" s="163"/>
      <c r="C1968" s="173"/>
      <c r="D1968" s="165"/>
      <c r="E1968" s="166"/>
      <c r="F1968" s="167"/>
      <c r="G1968" s="161"/>
      <c r="H1968" s="161"/>
      <c r="I1968" s="161"/>
      <c r="J1968" s="161"/>
      <c r="K1968" s="161"/>
      <c r="L1968" s="161"/>
      <c r="M1968" s="161"/>
      <c r="N1968" s="161"/>
    </row>
    <row r="1969" spans="1:14" s="174" customFormat="1" x14ac:dyDescent="0.35">
      <c r="A1969" s="162"/>
      <c r="B1969" s="163"/>
      <c r="C1969" s="173"/>
      <c r="D1969" s="165"/>
      <c r="E1969" s="166"/>
      <c r="F1969" s="167"/>
      <c r="G1969" s="161"/>
      <c r="H1969" s="161"/>
      <c r="I1969" s="161"/>
      <c r="J1969" s="161"/>
      <c r="K1969" s="161"/>
      <c r="L1969" s="161"/>
      <c r="M1969" s="161"/>
      <c r="N1969" s="161"/>
    </row>
    <row r="1970" spans="1:14" s="174" customFormat="1" x14ac:dyDescent="0.35">
      <c r="A1970" s="162"/>
      <c r="B1970" s="163"/>
      <c r="C1970" s="173"/>
      <c r="D1970" s="165"/>
      <c r="E1970" s="166"/>
      <c r="F1970" s="167"/>
      <c r="G1970" s="161"/>
      <c r="H1970" s="161"/>
      <c r="I1970" s="161"/>
      <c r="J1970" s="161"/>
      <c r="K1970" s="161"/>
      <c r="L1970" s="161"/>
      <c r="M1970" s="161"/>
      <c r="N1970" s="161"/>
    </row>
    <row r="1971" spans="1:14" s="174" customFormat="1" x14ac:dyDescent="0.35">
      <c r="A1971" s="162"/>
      <c r="B1971" s="163"/>
      <c r="C1971" s="173"/>
      <c r="D1971" s="165"/>
      <c r="E1971" s="166"/>
      <c r="F1971" s="167"/>
      <c r="G1971" s="161"/>
      <c r="H1971" s="161"/>
      <c r="I1971" s="161"/>
      <c r="J1971" s="161"/>
      <c r="K1971" s="161"/>
      <c r="L1971" s="161"/>
      <c r="M1971" s="161"/>
      <c r="N1971" s="161"/>
    </row>
    <row r="1972" spans="1:14" s="174" customFormat="1" x14ac:dyDescent="0.35">
      <c r="A1972" s="162"/>
      <c r="B1972" s="163"/>
      <c r="C1972" s="173"/>
      <c r="D1972" s="165"/>
      <c r="E1972" s="166"/>
      <c r="F1972" s="167"/>
      <c r="G1972" s="161"/>
      <c r="H1972" s="161"/>
      <c r="I1972" s="161"/>
      <c r="J1972" s="161"/>
      <c r="K1972" s="161"/>
      <c r="L1972" s="161"/>
      <c r="M1972" s="161"/>
      <c r="N1972" s="161"/>
    </row>
    <row r="1973" spans="1:14" s="174" customFormat="1" x14ac:dyDescent="0.35">
      <c r="A1973" s="162"/>
      <c r="B1973" s="163"/>
      <c r="C1973" s="173"/>
      <c r="D1973" s="165"/>
      <c r="E1973" s="166"/>
      <c r="F1973" s="167"/>
      <c r="G1973" s="161"/>
      <c r="H1973" s="161"/>
      <c r="I1973" s="161"/>
      <c r="J1973" s="161"/>
      <c r="K1973" s="161"/>
      <c r="L1973" s="161"/>
      <c r="M1973" s="161"/>
      <c r="N1973" s="161"/>
    </row>
    <row r="1974" spans="1:14" s="174" customFormat="1" x14ac:dyDescent="0.35">
      <c r="A1974" s="162"/>
      <c r="B1974" s="163"/>
      <c r="C1974" s="173"/>
      <c r="D1974" s="165"/>
      <c r="E1974" s="166"/>
      <c r="F1974" s="167"/>
      <c r="G1974" s="161"/>
      <c r="H1974" s="161"/>
      <c r="I1974" s="161"/>
      <c r="J1974" s="161"/>
      <c r="K1974" s="161"/>
      <c r="L1974" s="161"/>
      <c r="M1974" s="161"/>
      <c r="N1974" s="161"/>
    </row>
    <row r="1975" spans="1:14" s="174" customFormat="1" x14ac:dyDescent="0.35">
      <c r="A1975" s="162"/>
      <c r="B1975" s="163"/>
      <c r="C1975" s="173"/>
      <c r="D1975" s="165"/>
      <c r="E1975" s="166"/>
      <c r="F1975" s="167"/>
      <c r="G1975" s="161"/>
      <c r="H1975" s="161"/>
      <c r="I1975" s="161"/>
      <c r="J1975" s="161"/>
      <c r="K1975" s="161"/>
      <c r="L1975" s="161"/>
      <c r="M1975" s="161"/>
      <c r="N1975" s="161"/>
    </row>
    <row r="1976" spans="1:14" s="174" customFormat="1" x14ac:dyDescent="0.35">
      <c r="A1976" s="162"/>
      <c r="B1976" s="163"/>
      <c r="C1976" s="173"/>
      <c r="D1976" s="165"/>
      <c r="E1976" s="166"/>
      <c r="F1976" s="167"/>
      <c r="G1976" s="161"/>
      <c r="H1976" s="161"/>
      <c r="I1976" s="161"/>
      <c r="J1976" s="161"/>
      <c r="K1976" s="161"/>
      <c r="L1976" s="161"/>
      <c r="M1976" s="161"/>
      <c r="N1976" s="161"/>
    </row>
    <row r="1977" spans="1:14" s="174" customFormat="1" x14ac:dyDescent="0.35">
      <c r="A1977" s="162"/>
      <c r="B1977" s="163"/>
      <c r="C1977" s="173"/>
      <c r="D1977" s="165"/>
      <c r="E1977" s="166"/>
      <c r="F1977" s="167"/>
      <c r="G1977" s="161"/>
      <c r="H1977" s="161"/>
      <c r="I1977" s="161"/>
      <c r="J1977" s="161"/>
      <c r="K1977" s="161"/>
      <c r="L1977" s="161"/>
      <c r="M1977" s="161"/>
      <c r="N1977" s="161"/>
    </row>
    <row r="1978" spans="1:14" s="174" customFormat="1" x14ac:dyDescent="0.35">
      <c r="A1978" s="162"/>
      <c r="B1978" s="163"/>
      <c r="C1978" s="173"/>
      <c r="D1978" s="165"/>
      <c r="E1978" s="166"/>
      <c r="F1978" s="167"/>
      <c r="G1978" s="161"/>
      <c r="H1978" s="161"/>
      <c r="I1978" s="161"/>
      <c r="J1978" s="161"/>
      <c r="K1978" s="161"/>
      <c r="L1978" s="161"/>
      <c r="M1978" s="161"/>
      <c r="N1978" s="161"/>
    </row>
    <row r="1979" spans="1:14" s="174" customFormat="1" x14ac:dyDescent="0.35">
      <c r="A1979" s="162"/>
      <c r="B1979" s="163"/>
      <c r="C1979" s="173"/>
      <c r="D1979" s="165"/>
      <c r="E1979" s="166"/>
      <c r="F1979" s="167"/>
      <c r="G1979" s="161"/>
      <c r="H1979" s="161"/>
      <c r="I1979" s="161"/>
      <c r="J1979" s="161"/>
      <c r="K1979" s="161"/>
      <c r="L1979" s="161"/>
      <c r="M1979" s="161"/>
      <c r="N1979" s="161"/>
    </row>
    <row r="1980" spans="1:14" s="174" customFormat="1" x14ac:dyDescent="0.35">
      <c r="A1980" s="162"/>
      <c r="B1980" s="163"/>
      <c r="C1980" s="173"/>
      <c r="D1980" s="165"/>
      <c r="E1980" s="166"/>
      <c r="F1980" s="167"/>
      <c r="G1980" s="161"/>
      <c r="H1980" s="161"/>
      <c r="I1980" s="161"/>
      <c r="J1980" s="161"/>
      <c r="K1980" s="161"/>
      <c r="L1980" s="161"/>
      <c r="M1980" s="161"/>
      <c r="N1980" s="161"/>
    </row>
    <row r="1981" spans="1:14" s="174" customFormat="1" x14ac:dyDescent="0.35">
      <c r="A1981" s="162"/>
      <c r="B1981" s="163"/>
      <c r="C1981" s="173"/>
      <c r="D1981" s="165"/>
      <c r="E1981" s="166"/>
      <c r="F1981" s="167"/>
      <c r="G1981" s="161"/>
      <c r="H1981" s="161"/>
      <c r="I1981" s="161"/>
      <c r="J1981" s="161"/>
      <c r="K1981" s="161"/>
      <c r="L1981" s="161"/>
      <c r="M1981" s="161"/>
      <c r="N1981" s="161"/>
    </row>
    <row r="1982" spans="1:14" s="174" customFormat="1" x14ac:dyDescent="0.35">
      <c r="A1982" s="162"/>
      <c r="B1982" s="163"/>
      <c r="C1982" s="173"/>
      <c r="D1982" s="165"/>
      <c r="E1982" s="166"/>
      <c r="F1982" s="167"/>
      <c r="G1982" s="161"/>
      <c r="H1982" s="161"/>
      <c r="I1982" s="161"/>
      <c r="J1982" s="161"/>
      <c r="K1982" s="161"/>
      <c r="L1982" s="161"/>
      <c r="M1982" s="161"/>
      <c r="N1982" s="161"/>
    </row>
    <row r="1983" spans="1:14" s="174" customFormat="1" x14ac:dyDescent="0.35">
      <c r="A1983" s="162"/>
      <c r="B1983" s="163"/>
      <c r="C1983" s="173"/>
      <c r="D1983" s="165"/>
      <c r="E1983" s="166"/>
      <c r="F1983" s="167"/>
      <c r="G1983" s="161"/>
      <c r="H1983" s="161"/>
      <c r="I1983" s="161"/>
      <c r="J1983" s="161"/>
      <c r="K1983" s="161"/>
      <c r="L1983" s="161"/>
      <c r="M1983" s="161"/>
      <c r="N1983" s="161"/>
    </row>
    <row r="1984" spans="1:14" s="174" customFormat="1" x14ac:dyDescent="0.35">
      <c r="A1984" s="162"/>
      <c r="B1984" s="163"/>
      <c r="C1984" s="173"/>
      <c r="D1984" s="165"/>
      <c r="E1984" s="166"/>
      <c r="F1984" s="167"/>
      <c r="G1984" s="161"/>
      <c r="H1984" s="161"/>
      <c r="I1984" s="161"/>
      <c r="J1984" s="161"/>
      <c r="K1984" s="161"/>
      <c r="L1984" s="161"/>
      <c r="M1984" s="161"/>
      <c r="N1984" s="161"/>
    </row>
    <row r="1985" spans="1:14" s="174" customFormat="1" x14ac:dyDescent="0.35">
      <c r="A1985" s="162"/>
      <c r="B1985" s="163"/>
      <c r="C1985" s="173"/>
      <c r="D1985" s="165"/>
      <c r="E1985" s="166"/>
      <c r="F1985" s="167"/>
      <c r="G1985" s="161"/>
      <c r="H1985" s="161"/>
      <c r="I1985" s="161"/>
      <c r="J1985" s="161"/>
      <c r="K1985" s="161"/>
      <c r="L1985" s="161"/>
      <c r="M1985" s="161"/>
      <c r="N1985" s="161"/>
    </row>
    <row r="1986" spans="1:14" s="174" customFormat="1" x14ac:dyDescent="0.35">
      <c r="A1986" s="162"/>
      <c r="B1986" s="163"/>
      <c r="C1986" s="173"/>
      <c r="D1986" s="165"/>
      <c r="E1986" s="166"/>
      <c r="F1986" s="167"/>
      <c r="G1986" s="161"/>
      <c r="H1986" s="161"/>
      <c r="I1986" s="161"/>
      <c r="J1986" s="161"/>
      <c r="K1986" s="161"/>
      <c r="L1986" s="161"/>
      <c r="M1986" s="161"/>
      <c r="N1986" s="161"/>
    </row>
    <row r="1987" spans="1:14" s="174" customFormat="1" x14ac:dyDescent="0.35">
      <c r="A1987" s="162"/>
      <c r="B1987" s="163"/>
      <c r="C1987" s="173"/>
      <c r="D1987" s="165"/>
      <c r="E1987" s="166"/>
      <c r="F1987" s="167"/>
      <c r="G1987" s="161"/>
      <c r="H1987" s="161"/>
      <c r="I1987" s="161"/>
      <c r="J1987" s="161"/>
      <c r="K1987" s="161"/>
      <c r="L1987" s="161"/>
      <c r="M1987" s="161"/>
      <c r="N1987" s="161"/>
    </row>
    <row r="1988" spans="1:14" s="174" customFormat="1" x14ac:dyDescent="0.35">
      <c r="A1988" s="162"/>
      <c r="B1988" s="163"/>
      <c r="C1988" s="173"/>
      <c r="D1988" s="165"/>
      <c r="E1988" s="166"/>
      <c r="F1988" s="167"/>
      <c r="G1988" s="161"/>
      <c r="H1988" s="161"/>
      <c r="I1988" s="161"/>
      <c r="J1988" s="161"/>
      <c r="K1988" s="161"/>
      <c r="L1988" s="161"/>
      <c r="M1988" s="161"/>
      <c r="N1988" s="161"/>
    </row>
    <row r="1989" spans="1:14" s="174" customFormat="1" x14ac:dyDescent="0.35">
      <c r="A1989" s="162"/>
      <c r="B1989" s="163"/>
      <c r="C1989" s="173"/>
      <c r="D1989" s="165"/>
      <c r="E1989" s="166"/>
      <c r="F1989" s="167"/>
      <c r="G1989" s="161"/>
      <c r="H1989" s="161"/>
      <c r="I1989" s="161"/>
      <c r="J1989" s="161"/>
      <c r="K1989" s="161"/>
      <c r="L1989" s="161"/>
      <c r="M1989" s="161"/>
      <c r="N1989" s="161"/>
    </row>
    <row r="1990" spans="1:14" s="174" customFormat="1" x14ac:dyDescent="0.35">
      <c r="A1990" s="162"/>
      <c r="B1990" s="163"/>
      <c r="C1990" s="173"/>
      <c r="D1990" s="165"/>
      <c r="E1990" s="166"/>
      <c r="F1990" s="167"/>
      <c r="G1990" s="161"/>
      <c r="H1990" s="161"/>
      <c r="I1990" s="161"/>
      <c r="J1990" s="161"/>
      <c r="K1990" s="161"/>
      <c r="L1990" s="161"/>
      <c r="M1990" s="161"/>
      <c r="N1990" s="161"/>
    </row>
    <row r="1991" spans="1:14" s="174" customFormat="1" x14ac:dyDescent="0.35">
      <c r="A1991" s="162"/>
      <c r="B1991" s="163"/>
      <c r="C1991" s="173"/>
      <c r="D1991" s="165"/>
      <c r="E1991" s="166"/>
      <c r="F1991" s="167"/>
      <c r="G1991" s="161"/>
      <c r="H1991" s="161"/>
      <c r="I1991" s="161"/>
      <c r="J1991" s="161"/>
      <c r="K1991" s="161"/>
      <c r="L1991" s="161"/>
      <c r="M1991" s="161"/>
      <c r="N1991" s="161"/>
    </row>
    <row r="1992" spans="1:14" s="174" customFormat="1" x14ac:dyDescent="0.35">
      <c r="A1992" s="162"/>
      <c r="B1992" s="163"/>
      <c r="C1992" s="173"/>
      <c r="D1992" s="165"/>
      <c r="E1992" s="166"/>
      <c r="F1992" s="167"/>
      <c r="G1992" s="161"/>
      <c r="H1992" s="161"/>
      <c r="I1992" s="161"/>
      <c r="J1992" s="161"/>
      <c r="K1992" s="161"/>
      <c r="L1992" s="161"/>
      <c r="M1992" s="161"/>
      <c r="N1992" s="161"/>
    </row>
    <row r="1993" spans="1:14" s="174" customFormat="1" x14ac:dyDescent="0.35">
      <c r="A1993" s="162"/>
      <c r="B1993" s="163"/>
      <c r="C1993" s="173"/>
      <c r="D1993" s="165"/>
      <c r="E1993" s="166"/>
      <c r="F1993" s="167"/>
      <c r="G1993" s="161"/>
      <c r="H1993" s="161"/>
      <c r="I1993" s="161"/>
      <c r="J1993" s="161"/>
      <c r="K1993" s="161"/>
      <c r="L1993" s="161"/>
      <c r="M1993" s="161"/>
      <c r="N1993" s="161"/>
    </row>
    <row r="1994" spans="1:14" s="174" customFormat="1" x14ac:dyDescent="0.35">
      <c r="A1994" s="162"/>
      <c r="B1994" s="163"/>
      <c r="C1994" s="173"/>
      <c r="D1994" s="165"/>
      <c r="E1994" s="166"/>
      <c r="F1994" s="167"/>
      <c r="G1994" s="161"/>
      <c r="H1994" s="161"/>
      <c r="I1994" s="161"/>
      <c r="J1994" s="161"/>
      <c r="K1994" s="161"/>
      <c r="L1994" s="161"/>
      <c r="M1994" s="161"/>
      <c r="N1994" s="161"/>
    </row>
    <row r="1995" spans="1:14" s="174" customFormat="1" x14ac:dyDescent="0.35">
      <c r="A1995" s="162"/>
      <c r="B1995" s="163"/>
      <c r="C1995" s="173"/>
      <c r="D1995" s="165"/>
      <c r="E1995" s="166"/>
      <c r="F1995" s="167"/>
      <c r="G1995" s="161"/>
      <c r="H1995" s="161"/>
      <c r="I1995" s="161"/>
      <c r="J1995" s="161"/>
      <c r="K1995" s="161"/>
      <c r="L1995" s="161"/>
      <c r="M1995" s="161"/>
      <c r="N1995" s="161"/>
    </row>
    <row r="1996" spans="1:14" s="174" customFormat="1" x14ac:dyDescent="0.35">
      <c r="A1996" s="162"/>
      <c r="B1996" s="163"/>
      <c r="C1996" s="173"/>
      <c r="D1996" s="165"/>
      <c r="E1996" s="166"/>
      <c r="F1996" s="167"/>
      <c r="G1996" s="161"/>
      <c r="H1996" s="161"/>
      <c r="I1996" s="161"/>
      <c r="J1996" s="161"/>
      <c r="K1996" s="161"/>
      <c r="L1996" s="161"/>
      <c r="M1996" s="161"/>
      <c r="N1996" s="161"/>
    </row>
    <row r="1997" spans="1:14" s="174" customFormat="1" x14ac:dyDescent="0.35">
      <c r="A1997" s="162"/>
      <c r="B1997" s="163"/>
      <c r="C1997" s="173"/>
      <c r="D1997" s="165"/>
      <c r="E1997" s="166"/>
      <c r="F1997" s="167"/>
      <c r="G1997" s="161"/>
      <c r="H1997" s="161"/>
      <c r="I1997" s="161"/>
      <c r="J1997" s="161"/>
      <c r="K1997" s="161"/>
      <c r="L1997" s="161"/>
      <c r="M1997" s="161"/>
      <c r="N1997" s="161"/>
    </row>
    <row r="1998" spans="1:14" s="174" customFormat="1" x14ac:dyDescent="0.35">
      <c r="A1998" s="162"/>
      <c r="B1998" s="163"/>
      <c r="C1998" s="173"/>
      <c r="D1998" s="165"/>
      <c r="E1998" s="166"/>
      <c r="F1998" s="167"/>
      <c r="G1998" s="161"/>
      <c r="H1998" s="161"/>
      <c r="I1998" s="161"/>
      <c r="J1998" s="161"/>
      <c r="K1998" s="161"/>
      <c r="L1998" s="161"/>
      <c r="M1998" s="161"/>
      <c r="N1998" s="161"/>
    </row>
    <row r="1999" spans="1:14" s="174" customFormat="1" x14ac:dyDescent="0.35">
      <c r="A1999" s="162"/>
      <c r="B1999" s="163"/>
      <c r="C1999" s="173"/>
      <c r="D1999" s="165"/>
      <c r="E1999" s="166"/>
      <c r="F1999" s="167"/>
      <c r="G1999" s="161"/>
      <c r="H1999" s="161"/>
      <c r="I1999" s="161"/>
      <c r="J1999" s="161"/>
      <c r="K1999" s="161"/>
      <c r="L1999" s="161"/>
      <c r="M1999" s="161"/>
      <c r="N1999" s="161"/>
    </row>
    <row r="2000" spans="1:14" s="174" customFormat="1" x14ac:dyDescent="0.35">
      <c r="A2000" s="162"/>
      <c r="B2000" s="163"/>
      <c r="C2000" s="173"/>
      <c r="D2000" s="165"/>
      <c r="E2000" s="166"/>
      <c r="F2000" s="167"/>
      <c r="G2000" s="161"/>
      <c r="H2000" s="161"/>
      <c r="I2000" s="161"/>
      <c r="J2000" s="161"/>
      <c r="K2000" s="161"/>
      <c r="L2000" s="161"/>
      <c r="M2000" s="161"/>
      <c r="N2000" s="161"/>
    </row>
    <row r="2001" spans="1:14" s="174" customFormat="1" x14ac:dyDescent="0.35">
      <c r="A2001" s="162"/>
      <c r="B2001" s="163"/>
      <c r="C2001" s="173"/>
      <c r="D2001" s="165"/>
      <c r="E2001" s="166"/>
      <c r="F2001" s="167"/>
      <c r="G2001" s="161"/>
      <c r="H2001" s="161"/>
      <c r="I2001" s="161"/>
      <c r="J2001" s="161"/>
      <c r="K2001" s="161"/>
      <c r="L2001" s="161"/>
      <c r="M2001" s="161"/>
      <c r="N2001" s="161"/>
    </row>
    <row r="2002" spans="1:14" s="174" customFormat="1" x14ac:dyDescent="0.35">
      <c r="A2002" s="162"/>
      <c r="B2002" s="163"/>
      <c r="C2002" s="173"/>
      <c r="D2002" s="165"/>
      <c r="E2002" s="166"/>
      <c r="F2002" s="167"/>
      <c r="G2002" s="161"/>
      <c r="H2002" s="161"/>
      <c r="I2002" s="161"/>
      <c r="J2002" s="161"/>
      <c r="K2002" s="161"/>
      <c r="L2002" s="161"/>
      <c r="M2002" s="161"/>
      <c r="N2002" s="161"/>
    </row>
    <row r="2003" spans="1:14" s="174" customFormat="1" x14ac:dyDescent="0.35">
      <c r="A2003" s="162"/>
      <c r="B2003" s="163"/>
      <c r="C2003" s="173"/>
      <c r="D2003" s="165"/>
      <c r="E2003" s="166"/>
      <c r="F2003" s="167"/>
      <c r="G2003" s="161"/>
      <c r="H2003" s="161"/>
      <c r="I2003" s="161"/>
      <c r="J2003" s="161"/>
      <c r="K2003" s="161"/>
      <c r="L2003" s="161"/>
      <c r="M2003" s="161"/>
      <c r="N2003" s="161"/>
    </row>
    <row r="2004" spans="1:14" s="174" customFormat="1" x14ac:dyDescent="0.35">
      <c r="A2004" s="162"/>
      <c r="B2004" s="163"/>
      <c r="C2004" s="173"/>
      <c r="D2004" s="165"/>
      <c r="E2004" s="166"/>
      <c r="F2004" s="167"/>
      <c r="G2004" s="161"/>
      <c r="H2004" s="161"/>
      <c r="I2004" s="161"/>
      <c r="J2004" s="161"/>
      <c r="K2004" s="161"/>
      <c r="L2004" s="161"/>
      <c r="M2004" s="161"/>
      <c r="N2004" s="161"/>
    </row>
    <row r="2005" spans="1:14" s="174" customFormat="1" x14ac:dyDescent="0.35">
      <c r="A2005" s="162"/>
      <c r="B2005" s="163"/>
      <c r="C2005" s="173"/>
      <c r="D2005" s="165"/>
      <c r="E2005" s="166"/>
      <c r="F2005" s="167"/>
      <c r="G2005" s="161"/>
      <c r="H2005" s="161"/>
      <c r="I2005" s="161"/>
      <c r="J2005" s="161"/>
      <c r="K2005" s="161"/>
      <c r="L2005" s="161"/>
      <c r="M2005" s="161"/>
      <c r="N2005" s="161"/>
    </row>
    <row r="2006" spans="1:14" s="174" customFormat="1" x14ac:dyDescent="0.35">
      <c r="A2006" s="162"/>
      <c r="B2006" s="163"/>
      <c r="C2006" s="173"/>
      <c r="D2006" s="165"/>
      <c r="E2006" s="166"/>
      <c r="F2006" s="167"/>
      <c r="G2006" s="161"/>
      <c r="H2006" s="161"/>
      <c r="I2006" s="161"/>
      <c r="J2006" s="161"/>
      <c r="K2006" s="161"/>
      <c r="L2006" s="161"/>
      <c r="M2006" s="161"/>
      <c r="N2006" s="161"/>
    </row>
    <row r="2007" spans="1:14" s="174" customFormat="1" x14ac:dyDescent="0.35">
      <c r="A2007" s="162"/>
      <c r="B2007" s="163"/>
      <c r="C2007" s="173"/>
      <c r="D2007" s="165"/>
      <c r="E2007" s="166"/>
      <c r="F2007" s="167"/>
      <c r="G2007" s="161"/>
      <c r="H2007" s="161"/>
      <c r="I2007" s="161"/>
      <c r="J2007" s="161"/>
      <c r="K2007" s="161"/>
      <c r="L2007" s="161"/>
      <c r="M2007" s="161"/>
      <c r="N2007" s="161"/>
    </row>
    <row r="2008" spans="1:14" s="174" customFormat="1" x14ac:dyDescent="0.35">
      <c r="A2008" s="162"/>
      <c r="B2008" s="163"/>
      <c r="C2008" s="173"/>
      <c r="D2008" s="165"/>
      <c r="E2008" s="166"/>
      <c r="F2008" s="167"/>
      <c r="G2008" s="161"/>
      <c r="H2008" s="161"/>
      <c r="I2008" s="161"/>
      <c r="J2008" s="161"/>
      <c r="K2008" s="161"/>
      <c r="L2008" s="161"/>
      <c r="M2008" s="161"/>
      <c r="N2008" s="161"/>
    </row>
    <row r="2009" spans="1:14" s="174" customFormat="1" x14ac:dyDescent="0.35">
      <c r="A2009" s="162"/>
      <c r="B2009" s="163"/>
      <c r="C2009" s="173"/>
      <c r="D2009" s="165"/>
      <c r="E2009" s="166"/>
      <c r="F2009" s="167"/>
      <c r="G2009" s="161"/>
      <c r="H2009" s="161"/>
      <c r="I2009" s="161"/>
      <c r="J2009" s="161"/>
      <c r="K2009" s="161"/>
      <c r="L2009" s="161"/>
      <c r="M2009" s="161"/>
      <c r="N2009" s="161"/>
    </row>
    <row r="2010" spans="1:14" s="174" customFormat="1" x14ac:dyDescent="0.35">
      <c r="A2010" s="162"/>
      <c r="B2010" s="163"/>
      <c r="C2010" s="173"/>
      <c r="D2010" s="165"/>
      <c r="E2010" s="166"/>
      <c r="F2010" s="167"/>
      <c r="G2010" s="161"/>
      <c r="H2010" s="161"/>
      <c r="I2010" s="161"/>
      <c r="J2010" s="161"/>
      <c r="K2010" s="161"/>
      <c r="L2010" s="161"/>
      <c r="M2010" s="161"/>
      <c r="N2010" s="161"/>
    </row>
    <row r="2011" spans="1:14" s="174" customFormat="1" x14ac:dyDescent="0.35">
      <c r="A2011" s="162"/>
      <c r="B2011" s="163"/>
      <c r="C2011" s="173"/>
      <c r="D2011" s="165"/>
      <c r="E2011" s="166"/>
      <c r="F2011" s="167"/>
      <c r="G2011" s="161"/>
      <c r="H2011" s="161"/>
      <c r="I2011" s="161"/>
      <c r="J2011" s="161"/>
      <c r="K2011" s="161"/>
      <c r="L2011" s="161"/>
      <c r="M2011" s="161"/>
      <c r="N2011" s="161"/>
    </row>
    <row r="2012" spans="1:14" s="174" customFormat="1" x14ac:dyDescent="0.35">
      <c r="A2012" s="162"/>
      <c r="B2012" s="163"/>
      <c r="C2012" s="173"/>
      <c r="D2012" s="165"/>
      <c r="E2012" s="166"/>
      <c r="F2012" s="167"/>
      <c r="G2012" s="161"/>
      <c r="H2012" s="161"/>
      <c r="I2012" s="161"/>
      <c r="J2012" s="161"/>
      <c r="K2012" s="161"/>
      <c r="L2012" s="161"/>
      <c r="M2012" s="161"/>
      <c r="N2012" s="161"/>
    </row>
    <row r="2013" spans="1:14" s="174" customFormat="1" x14ac:dyDescent="0.35">
      <c r="A2013" s="162"/>
      <c r="B2013" s="163"/>
      <c r="C2013" s="173"/>
      <c r="D2013" s="165"/>
      <c r="E2013" s="166"/>
      <c r="F2013" s="167"/>
      <c r="G2013" s="161"/>
      <c r="H2013" s="161"/>
      <c r="I2013" s="161"/>
      <c r="J2013" s="161"/>
      <c r="K2013" s="161"/>
      <c r="L2013" s="161"/>
      <c r="M2013" s="161"/>
      <c r="N2013" s="161"/>
    </row>
    <row r="2014" spans="1:14" s="174" customFormat="1" x14ac:dyDescent="0.35">
      <c r="A2014" s="162"/>
      <c r="B2014" s="163"/>
      <c r="C2014" s="173"/>
      <c r="D2014" s="165"/>
      <c r="E2014" s="166"/>
      <c r="F2014" s="167"/>
      <c r="G2014" s="161"/>
      <c r="H2014" s="161"/>
      <c r="I2014" s="161"/>
      <c r="J2014" s="161"/>
      <c r="K2014" s="161"/>
      <c r="L2014" s="161"/>
      <c r="M2014" s="161"/>
      <c r="N2014" s="161"/>
    </row>
    <row r="2015" spans="1:14" s="174" customFormat="1" x14ac:dyDescent="0.35">
      <c r="A2015" s="162"/>
      <c r="B2015" s="163"/>
      <c r="C2015" s="173"/>
      <c r="D2015" s="165"/>
      <c r="E2015" s="166"/>
      <c r="F2015" s="167"/>
      <c r="G2015" s="161"/>
      <c r="H2015" s="161"/>
      <c r="I2015" s="161"/>
      <c r="J2015" s="161"/>
      <c r="K2015" s="161"/>
      <c r="L2015" s="161"/>
      <c r="M2015" s="161"/>
      <c r="N2015" s="161"/>
    </row>
    <row r="2016" spans="1:14" s="174" customFormat="1" x14ac:dyDescent="0.35">
      <c r="A2016" s="162"/>
      <c r="B2016" s="163"/>
      <c r="C2016" s="173"/>
      <c r="D2016" s="165"/>
      <c r="E2016" s="166"/>
      <c r="F2016" s="167"/>
      <c r="G2016" s="161"/>
      <c r="H2016" s="161"/>
      <c r="I2016" s="161"/>
      <c r="J2016" s="161"/>
      <c r="K2016" s="161"/>
      <c r="L2016" s="161"/>
      <c r="M2016" s="161"/>
      <c r="N2016" s="161"/>
    </row>
    <row r="2017" spans="1:14" s="174" customFormat="1" x14ac:dyDescent="0.35">
      <c r="A2017" s="162"/>
      <c r="B2017" s="163"/>
      <c r="C2017" s="173"/>
      <c r="D2017" s="165"/>
      <c r="E2017" s="166"/>
      <c r="F2017" s="167"/>
      <c r="G2017" s="161"/>
      <c r="H2017" s="161"/>
      <c r="I2017" s="161"/>
      <c r="J2017" s="161"/>
      <c r="K2017" s="161"/>
      <c r="L2017" s="161"/>
      <c r="M2017" s="161"/>
      <c r="N2017" s="161"/>
    </row>
    <row r="2018" spans="1:14" s="174" customFormat="1" x14ac:dyDescent="0.35">
      <c r="A2018" s="162"/>
      <c r="B2018" s="163"/>
      <c r="C2018" s="173"/>
      <c r="D2018" s="165"/>
      <c r="E2018" s="166"/>
      <c r="F2018" s="167"/>
      <c r="G2018" s="161"/>
      <c r="H2018" s="161"/>
      <c r="I2018" s="161"/>
      <c r="J2018" s="161"/>
      <c r="K2018" s="161"/>
      <c r="L2018" s="161"/>
      <c r="M2018" s="161"/>
      <c r="N2018" s="161"/>
    </row>
    <row r="2019" spans="1:14" s="174" customFormat="1" x14ac:dyDescent="0.35">
      <c r="A2019" s="162"/>
      <c r="B2019" s="163"/>
      <c r="C2019" s="173"/>
      <c r="D2019" s="165"/>
      <c r="E2019" s="166"/>
      <c r="F2019" s="167"/>
      <c r="G2019" s="161"/>
      <c r="H2019" s="161"/>
      <c r="I2019" s="161"/>
      <c r="J2019" s="161"/>
      <c r="K2019" s="161"/>
      <c r="L2019" s="161"/>
      <c r="M2019" s="161"/>
      <c r="N2019" s="161"/>
    </row>
    <row r="2020" spans="1:14" s="174" customFormat="1" x14ac:dyDescent="0.35">
      <c r="A2020" s="162"/>
      <c r="B2020" s="163"/>
      <c r="C2020" s="173"/>
      <c r="D2020" s="165"/>
      <c r="E2020" s="166"/>
      <c r="F2020" s="167"/>
      <c r="G2020" s="161"/>
      <c r="H2020" s="161"/>
      <c r="I2020" s="161"/>
      <c r="J2020" s="161"/>
      <c r="K2020" s="161"/>
      <c r="L2020" s="161"/>
      <c r="M2020" s="161"/>
      <c r="N2020" s="161"/>
    </row>
    <row r="2021" spans="1:14" s="174" customFormat="1" x14ac:dyDescent="0.35">
      <c r="A2021" s="162"/>
      <c r="B2021" s="163"/>
      <c r="C2021" s="173"/>
      <c r="D2021" s="165"/>
      <c r="E2021" s="166"/>
      <c r="F2021" s="167"/>
      <c r="G2021" s="161"/>
      <c r="H2021" s="161"/>
      <c r="I2021" s="161"/>
      <c r="J2021" s="161"/>
      <c r="K2021" s="161"/>
      <c r="L2021" s="161"/>
      <c r="M2021" s="161"/>
      <c r="N2021" s="161"/>
    </row>
    <row r="2022" spans="1:14" s="174" customFormat="1" x14ac:dyDescent="0.35">
      <c r="A2022" s="162"/>
      <c r="B2022" s="163"/>
      <c r="C2022" s="173"/>
      <c r="D2022" s="165"/>
      <c r="E2022" s="166"/>
      <c r="F2022" s="167"/>
      <c r="G2022" s="161"/>
      <c r="H2022" s="161"/>
      <c r="I2022" s="161"/>
      <c r="J2022" s="161"/>
      <c r="K2022" s="161"/>
      <c r="L2022" s="161"/>
      <c r="M2022" s="161"/>
      <c r="N2022" s="161"/>
    </row>
    <row r="2023" spans="1:14" s="174" customFormat="1" x14ac:dyDescent="0.35">
      <c r="A2023" s="162"/>
      <c r="B2023" s="163"/>
      <c r="C2023" s="173"/>
      <c r="D2023" s="165"/>
      <c r="E2023" s="166"/>
      <c r="F2023" s="167"/>
      <c r="G2023" s="161"/>
      <c r="H2023" s="161"/>
      <c r="I2023" s="161"/>
      <c r="J2023" s="161"/>
      <c r="K2023" s="161"/>
      <c r="L2023" s="161"/>
      <c r="M2023" s="161"/>
      <c r="N2023" s="161"/>
    </row>
    <row r="2024" spans="1:14" s="174" customFormat="1" x14ac:dyDescent="0.35">
      <c r="A2024" s="162"/>
      <c r="B2024" s="163"/>
      <c r="C2024" s="173"/>
      <c r="D2024" s="165"/>
      <c r="E2024" s="166"/>
      <c r="F2024" s="167"/>
      <c r="G2024" s="161"/>
      <c r="H2024" s="161"/>
      <c r="I2024" s="161"/>
      <c r="J2024" s="161"/>
      <c r="K2024" s="161"/>
      <c r="L2024" s="161"/>
      <c r="M2024" s="161"/>
      <c r="N2024" s="161"/>
    </row>
    <row r="2025" spans="1:14" s="174" customFormat="1" x14ac:dyDescent="0.35">
      <c r="A2025" s="162"/>
      <c r="B2025" s="163"/>
      <c r="C2025" s="173"/>
      <c r="D2025" s="165"/>
      <c r="E2025" s="166"/>
      <c r="F2025" s="167"/>
      <c r="G2025" s="161"/>
      <c r="H2025" s="161"/>
      <c r="I2025" s="161"/>
      <c r="J2025" s="161"/>
      <c r="K2025" s="161"/>
      <c r="L2025" s="161"/>
      <c r="M2025" s="161"/>
      <c r="N2025" s="161"/>
    </row>
    <row r="2026" spans="1:14" s="174" customFormat="1" x14ac:dyDescent="0.35">
      <c r="A2026" s="162"/>
      <c r="B2026" s="163"/>
      <c r="C2026" s="173"/>
      <c r="D2026" s="165"/>
      <c r="E2026" s="166"/>
      <c r="F2026" s="167"/>
      <c r="G2026" s="161"/>
      <c r="H2026" s="161"/>
      <c r="I2026" s="161"/>
      <c r="J2026" s="161"/>
      <c r="K2026" s="161"/>
      <c r="L2026" s="161"/>
      <c r="M2026" s="161"/>
      <c r="N2026" s="161"/>
    </row>
    <row r="2027" spans="1:14" s="174" customFormat="1" x14ac:dyDescent="0.35">
      <c r="A2027" s="162"/>
      <c r="B2027" s="163"/>
      <c r="C2027" s="173"/>
      <c r="D2027" s="165"/>
      <c r="E2027" s="166"/>
      <c r="F2027" s="167"/>
      <c r="G2027" s="161"/>
      <c r="H2027" s="161"/>
      <c r="I2027" s="161"/>
      <c r="J2027" s="161"/>
      <c r="K2027" s="161"/>
      <c r="L2027" s="161"/>
      <c r="M2027" s="161"/>
      <c r="N2027" s="161"/>
    </row>
    <row r="2028" spans="1:14" s="174" customFormat="1" x14ac:dyDescent="0.35">
      <c r="A2028" s="162"/>
      <c r="B2028" s="163"/>
      <c r="C2028" s="173"/>
      <c r="D2028" s="165"/>
      <c r="E2028" s="166"/>
      <c r="F2028" s="167"/>
      <c r="G2028" s="161"/>
      <c r="H2028" s="161"/>
      <c r="I2028" s="161"/>
      <c r="J2028" s="161"/>
      <c r="K2028" s="161"/>
      <c r="L2028" s="161"/>
      <c r="M2028" s="161"/>
      <c r="N2028" s="161"/>
    </row>
    <row r="2029" spans="1:14" s="174" customFormat="1" x14ac:dyDescent="0.35">
      <c r="A2029" s="162"/>
      <c r="B2029" s="163"/>
      <c r="C2029" s="173"/>
      <c r="D2029" s="165"/>
      <c r="E2029" s="166"/>
      <c r="F2029" s="167"/>
      <c r="G2029" s="161"/>
      <c r="H2029" s="161"/>
      <c r="I2029" s="161"/>
      <c r="J2029" s="161"/>
      <c r="K2029" s="161"/>
      <c r="L2029" s="161"/>
      <c r="M2029" s="161"/>
      <c r="N2029" s="161"/>
    </row>
    <row r="2030" spans="1:14" s="174" customFormat="1" x14ac:dyDescent="0.35">
      <c r="A2030" s="162"/>
      <c r="B2030" s="163"/>
      <c r="C2030" s="173"/>
      <c r="D2030" s="165"/>
      <c r="E2030" s="166"/>
      <c r="F2030" s="167"/>
      <c r="G2030" s="161"/>
      <c r="H2030" s="161"/>
      <c r="I2030" s="161"/>
      <c r="J2030" s="161"/>
      <c r="K2030" s="161"/>
      <c r="L2030" s="161"/>
      <c r="M2030" s="161"/>
      <c r="N2030" s="161"/>
    </row>
    <row r="2031" spans="1:14" s="174" customFormat="1" x14ac:dyDescent="0.35">
      <c r="A2031" s="162"/>
      <c r="B2031" s="163"/>
      <c r="C2031" s="173"/>
      <c r="D2031" s="165"/>
      <c r="E2031" s="166"/>
      <c r="F2031" s="167"/>
      <c r="G2031" s="161"/>
      <c r="H2031" s="161"/>
      <c r="I2031" s="161"/>
      <c r="J2031" s="161"/>
      <c r="K2031" s="161"/>
      <c r="L2031" s="161"/>
      <c r="M2031" s="161"/>
      <c r="N2031" s="161"/>
    </row>
    <row r="2032" spans="1:14" s="174" customFormat="1" x14ac:dyDescent="0.35">
      <c r="A2032" s="162"/>
      <c r="B2032" s="163"/>
      <c r="C2032" s="173"/>
      <c r="D2032" s="165"/>
      <c r="E2032" s="166"/>
      <c r="F2032" s="167"/>
      <c r="G2032" s="161"/>
      <c r="H2032" s="161"/>
      <c r="I2032" s="161"/>
      <c r="J2032" s="161"/>
      <c r="K2032" s="161"/>
      <c r="L2032" s="161"/>
      <c r="M2032" s="161"/>
      <c r="N2032" s="161"/>
    </row>
    <row r="2033" spans="1:14" s="174" customFormat="1" x14ac:dyDescent="0.35">
      <c r="A2033" s="162"/>
      <c r="B2033" s="163"/>
      <c r="C2033" s="173"/>
      <c r="D2033" s="165"/>
      <c r="E2033" s="166"/>
      <c r="F2033" s="167"/>
      <c r="G2033" s="161"/>
      <c r="H2033" s="161"/>
      <c r="I2033" s="161"/>
      <c r="J2033" s="161"/>
      <c r="K2033" s="161"/>
      <c r="L2033" s="161"/>
      <c r="M2033" s="161"/>
      <c r="N2033" s="161"/>
    </row>
    <row r="2034" spans="1:14" s="174" customFormat="1" x14ac:dyDescent="0.35">
      <c r="A2034" s="162"/>
      <c r="B2034" s="163"/>
      <c r="C2034" s="173"/>
      <c r="D2034" s="165"/>
      <c r="E2034" s="166"/>
      <c r="F2034" s="167"/>
      <c r="G2034" s="161"/>
      <c r="H2034" s="161"/>
      <c r="I2034" s="161"/>
      <c r="J2034" s="161"/>
      <c r="K2034" s="161"/>
      <c r="L2034" s="161"/>
      <c r="M2034" s="161"/>
      <c r="N2034" s="161"/>
    </row>
    <row r="2035" spans="1:14" s="174" customFormat="1" x14ac:dyDescent="0.35">
      <c r="A2035" s="162"/>
      <c r="B2035" s="163"/>
      <c r="C2035" s="173"/>
      <c r="D2035" s="165"/>
      <c r="E2035" s="166"/>
      <c r="F2035" s="167"/>
      <c r="G2035" s="161"/>
      <c r="H2035" s="161"/>
      <c r="I2035" s="161"/>
      <c r="J2035" s="161"/>
      <c r="K2035" s="161"/>
      <c r="L2035" s="161"/>
      <c r="M2035" s="161"/>
      <c r="N2035" s="161"/>
    </row>
    <row r="2036" spans="1:14" s="174" customFormat="1" x14ac:dyDescent="0.35">
      <c r="A2036" s="162"/>
      <c r="B2036" s="163"/>
      <c r="C2036" s="173"/>
      <c r="D2036" s="165"/>
      <c r="E2036" s="166"/>
      <c r="F2036" s="167"/>
      <c r="G2036" s="161"/>
      <c r="H2036" s="161"/>
      <c r="I2036" s="161"/>
      <c r="J2036" s="161"/>
      <c r="K2036" s="161"/>
      <c r="L2036" s="161"/>
      <c r="M2036" s="161"/>
      <c r="N2036" s="161"/>
    </row>
    <row r="2037" spans="1:14" s="174" customFormat="1" x14ac:dyDescent="0.35">
      <c r="A2037" s="162"/>
      <c r="B2037" s="163"/>
      <c r="C2037" s="173"/>
      <c r="D2037" s="165"/>
      <c r="E2037" s="166"/>
      <c r="F2037" s="167"/>
      <c r="G2037" s="161"/>
      <c r="H2037" s="161"/>
      <c r="I2037" s="161"/>
      <c r="J2037" s="161"/>
      <c r="K2037" s="161"/>
      <c r="L2037" s="161"/>
      <c r="M2037" s="161"/>
      <c r="N2037" s="161"/>
    </row>
    <row r="2038" spans="1:14" s="174" customFormat="1" x14ac:dyDescent="0.35">
      <c r="A2038" s="162"/>
      <c r="B2038" s="163"/>
      <c r="C2038" s="173"/>
      <c r="D2038" s="165"/>
      <c r="E2038" s="166"/>
      <c r="F2038" s="167"/>
      <c r="G2038" s="161"/>
      <c r="H2038" s="161"/>
      <c r="I2038" s="161"/>
      <c r="J2038" s="161"/>
      <c r="K2038" s="161"/>
      <c r="L2038" s="161"/>
      <c r="M2038" s="161"/>
      <c r="N2038" s="161"/>
    </row>
    <row r="2039" spans="1:14" s="174" customFormat="1" x14ac:dyDescent="0.35">
      <c r="A2039" s="162"/>
      <c r="B2039" s="163"/>
      <c r="C2039" s="173"/>
      <c r="D2039" s="165"/>
      <c r="E2039" s="166"/>
      <c r="F2039" s="167"/>
      <c r="G2039" s="161"/>
      <c r="H2039" s="161"/>
      <c r="I2039" s="161"/>
      <c r="J2039" s="161"/>
      <c r="K2039" s="161"/>
      <c r="L2039" s="161"/>
      <c r="M2039" s="161"/>
      <c r="N2039" s="161"/>
    </row>
    <row r="2040" spans="1:14" s="174" customFormat="1" x14ac:dyDescent="0.35">
      <c r="A2040" s="162"/>
      <c r="B2040" s="163"/>
      <c r="C2040" s="173"/>
      <c r="D2040" s="165"/>
      <c r="E2040" s="166"/>
      <c r="F2040" s="167"/>
      <c r="G2040" s="161"/>
      <c r="H2040" s="161"/>
      <c r="I2040" s="161"/>
      <c r="J2040" s="161"/>
      <c r="K2040" s="161"/>
      <c r="L2040" s="161"/>
      <c r="M2040" s="161"/>
      <c r="N2040" s="161"/>
    </row>
    <row r="2041" spans="1:14" s="174" customFormat="1" x14ac:dyDescent="0.35">
      <c r="A2041" s="162"/>
      <c r="B2041" s="163"/>
      <c r="C2041" s="173"/>
      <c r="D2041" s="165"/>
      <c r="E2041" s="166"/>
      <c r="F2041" s="167"/>
      <c r="G2041" s="161"/>
      <c r="H2041" s="161"/>
      <c r="I2041" s="161"/>
      <c r="J2041" s="161"/>
      <c r="K2041" s="161"/>
      <c r="L2041" s="161"/>
      <c r="M2041" s="161"/>
      <c r="N2041" s="161"/>
    </row>
    <row r="2042" spans="1:14" s="174" customFormat="1" x14ac:dyDescent="0.35">
      <c r="A2042" s="162"/>
      <c r="B2042" s="163"/>
      <c r="C2042" s="173"/>
      <c r="D2042" s="165"/>
      <c r="E2042" s="166"/>
      <c r="F2042" s="167"/>
      <c r="G2042" s="161"/>
      <c r="H2042" s="161"/>
      <c r="I2042" s="161"/>
      <c r="J2042" s="161"/>
      <c r="K2042" s="161"/>
      <c r="L2042" s="161"/>
      <c r="M2042" s="161"/>
      <c r="N2042" s="161"/>
    </row>
    <row r="2043" spans="1:14" s="174" customFormat="1" x14ac:dyDescent="0.35">
      <c r="A2043" s="162"/>
      <c r="B2043" s="163"/>
      <c r="C2043" s="173"/>
      <c r="D2043" s="165"/>
      <c r="E2043" s="166"/>
      <c r="F2043" s="167"/>
      <c r="G2043" s="161"/>
      <c r="H2043" s="161"/>
      <c r="I2043" s="161"/>
      <c r="J2043" s="161"/>
      <c r="K2043" s="161"/>
      <c r="L2043" s="161"/>
      <c r="M2043" s="161"/>
      <c r="N2043" s="161"/>
    </row>
    <row r="2044" spans="1:14" s="174" customFormat="1" x14ac:dyDescent="0.35">
      <c r="A2044" s="162"/>
      <c r="B2044" s="163"/>
      <c r="C2044" s="173"/>
      <c r="D2044" s="165"/>
      <c r="E2044" s="166"/>
      <c r="F2044" s="167"/>
      <c r="G2044" s="161"/>
      <c r="H2044" s="161"/>
      <c r="I2044" s="161"/>
      <c r="J2044" s="161"/>
      <c r="K2044" s="161"/>
      <c r="L2044" s="161"/>
      <c r="M2044" s="161"/>
      <c r="N2044" s="161"/>
    </row>
    <row r="2045" spans="1:14" s="174" customFormat="1" x14ac:dyDescent="0.35">
      <c r="A2045" s="162"/>
      <c r="B2045" s="163"/>
      <c r="C2045" s="173"/>
      <c r="D2045" s="165"/>
      <c r="E2045" s="166"/>
      <c r="F2045" s="167"/>
      <c r="G2045" s="161"/>
      <c r="H2045" s="161"/>
      <c r="I2045" s="161"/>
      <c r="J2045" s="161"/>
      <c r="K2045" s="161"/>
      <c r="L2045" s="161"/>
      <c r="M2045" s="161"/>
      <c r="N2045" s="161"/>
    </row>
    <row r="2046" spans="1:14" s="174" customFormat="1" x14ac:dyDescent="0.35">
      <c r="A2046" s="162"/>
      <c r="B2046" s="163"/>
      <c r="C2046" s="173"/>
      <c r="D2046" s="165"/>
      <c r="E2046" s="166"/>
      <c r="F2046" s="167"/>
      <c r="G2046" s="161"/>
      <c r="H2046" s="161"/>
      <c r="I2046" s="161"/>
      <c r="J2046" s="161"/>
      <c r="K2046" s="161"/>
      <c r="L2046" s="161"/>
      <c r="M2046" s="161"/>
      <c r="N2046" s="161"/>
    </row>
    <row r="2047" spans="1:14" s="174" customFormat="1" x14ac:dyDescent="0.35">
      <c r="A2047" s="162"/>
      <c r="B2047" s="163"/>
      <c r="C2047" s="173"/>
      <c r="D2047" s="165"/>
      <c r="E2047" s="166"/>
      <c r="F2047" s="167"/>
      <c r="G2047" s="161"/>
      <c r="H2047" s="161"/>
      <c r="I2047" s="161"/>
      <c r="J2047" s="161"/>
      <c r="K2047" s="161"/>
      <c r="L2047" s="161"/>
      <c r="M2047" s="161"/>
      <c r="N2047" s="161"/>
    </row>
    <row r="2048" spans="1:14" s="174" customFormat="1" x14ac:dyDescent="0.35">
      <c r="A2048" s="162"/>
      <c r="B2048" s="163"/>
      <c r="C2048" s="173"/>
      <c r="D2048" s="165"/>
      <c r="E2048" s="166"/>
      <c r="F2048" s="167"/>
      <c r="G2048" s="161"/>
      <c r="H2048" s="161"/>
      <c r="I2048" s="161"/>
      <c r="J2048" s="161"/>
      <c r="K2048" s="161"/>
      <c r="L2048" s="161"/>
      <c r="M2048" s="161"/>
      <c r="N2048" s="161"/>
    </row>
    <row r="2049" spans="1:14" s="174" customFormat="1" x14ac:dyDescent="0.35">
      <c r="A2049" s="162"/>
      <c r="B2049" s="163"/>
      <c r="C2049" s="173"/>
      <c r="D2049" s="165"/>
      <c r="E2049" s="166"/>
      <c r="F2049" s="167"/>
      <c r="G2049" s="161"/>
      <c r="H2049" s="161"/>
      <c r="I2049" s="161"/>
      <c r="J2049" s="161"/>
      <c r="K2049" s="161"/>
      <c r="L2049" s="161"/>
      <c r="M2049" s="161"/>
      <c r="N2049" s="161"/>
    </row>
    <row r="2050" spans="1:14" s="174" customFormat="1" x14ac:dyDescent="0.35">
      <c r="A2050" s="162"/>
      <c r="B2050" s="163"/>
      <c r="C2050" s="173"/>
      <c r="D2050" s="165"/>
      <c r="E2050" s="166"/>
      <c r="F2050" s="167"/>
      <c r="G2050" s="161"/>
      <c r="H2050" s="161"/>
      <c r="I2050" s="161"/>
      <c r="J2050" s="161"/>
      <c r="K2050" s="161"/>
      <c r="L2050" s="161"/>
      <c r="M2050" s="161"/>
      <c r="N2050" s="161"/>
    </row>
    <row r="2051" spans="1:14" s="174" customFormat="1" x14ac:dyDescent="0.35">
      <c r="A2051" s="162"/>
      <c r="B2051" s="163"/>
      <c r="C2051" s="173"/>
      <c r="D2051" s="165"/>
      <c r="E2051" s="166"/>
      <c r="F2051" s="167"/>
      <c r="G2051" s="161"/>
      <c r="H2051" s="161"/>
      <c r="I2051" s="161"/>
      <c r="J2051" s="161"/>
      <c r="K2051" s="161"/>
      <c r="L2051" s="161"/>
      <c r="M2051" s="161"/>
      <c r="N2051" s="161"/>
    </row>
    <row r="2052" spans="1:14" s="174" customFormat="1" x14ac:dyDescent="0.35">
      <c r="A2052" s="162"/>
      <c r="B2052" s="163"/>
      <c r="C2052" s="173"/>
      <c r="D2052" s="165"/>
      <c r="E2052" s="166"/>
      <c r="F2052" s="167"/>
      <c r="G2052" s="161"/>
      <c r="H2052" s="161"/>
      <c r="I2052" s="161"/>
      <c r="J2052" s="161"/>
      <c r="K2052" s="161"/>
      <c r="L2052" s="161"/>
      <c r="M2052" s="161"/>
      <c r="N2052" s="161"/>
    </row>
    <row r="2053" spans="1:14" s="174" customFormat="1" x14ac:dyDescent="0.35">
      <c r="A2053" s="162"/>
      <c r="B2053" s="163"/>
      <c r="C2053" s="173"/>
      <c r="D2053" s="165"/>
      <c r="E2053" s="166"/>
      <c r="F2053" s="167"/>
      <c r="G2053" s="161"/>
      <c r="H2053" s="161"/>
      <c r="I2053" s="161"/>
      <c r="J2053" s="161"/>
      <c r="K2053" s="161"/>
      <c r="L2053" s="161"/>
      <c r="M2053" s="161"/>
      <c r="N2053" s="161"/>
    </row>
    <row r="2054" spans="1:14" s="174" customFormat="1" x14ac:dyDescent="0.35">
      <c r="A2054" s="162"/>
      <c r="B2054" s="163"/>
      <c r="C2054" s="173"/>
      <c r="D2054" s="165"/>
      <c r="E2054" s="166"/>
      <c r="F2054" s="167"/>
      <c r="G2054" s="161"/>
      <c r="H2054" s="161"/>
      <c r="I2054" s="161"/>
      <c r="J2054" s="161"/>
      <c r="K2054" s="161"/>
      <c r="L2054" s="161"/>
      <c r="M2054" s="161"/>
      <c r="N2054" s="161"/>
    </row>
    <row r="2055" spans="1:14" s="174" customFormat="1" x14ac:dyDescent="0.35">
      <c r="A2055" s="162"/>
      <c r="B2055" s="163"/>
      <c r="C2055" s="173"/>
      <c r="D2055" s="165"/>
      <c r="E2055" s="166"/>
      <c r="F2055" s="167"/>
      <c r="G2055" s="161"/>
      <c r="H2055" s="161"/>
      <c r="I2055" s="161"/>
      <c r="J2055" s="161"/>
      <c r="K2055" s="161"/>
      <c r="L2055" s="161"/>
      <c r="M2055" s="161"/>
      <c r="N2055" s="161"/>
    </row>
    <row r="2056" spans="1:14" s="174" customFormat="1" x14ac:dyDescent="0.35">
      <c r="A2056" s="162"/>
      <c r="B2056" s="163"/>
      <c r="C2056" s="173"/>
      <c r="D2056" s="165"/>
      <c r="E2056" s="166"/>
      <c r="F2056" s="167"/>
      <c r="G2056" s="161"/>
      <c r="H2056" s="161"/>
      <c r="I2056" s="161"/>
      <c r="J2056" s="161"/>
      <c r="K2056" s="161"/>
      <c r="L2056" s="161"/>
      <c r="M2056" s="161"/>
      <c r="N2056" s="161"/>
    </row>
    <row r="2057" spans="1:14" s="174" customFormat="1" x14ac:dyDescent="0.35">
      <c r="A2057" s="162"/>
      <c r="B2057" s="163"/>
      <c r="C2057" s="173"/>
      <c r="D2057" s="165"/>
      <c r="E2057" s="166"/>
      <c r="F2057" s="167"/>
      <c r="G2057" s="161"/>
      <c r="H2057" s="161"/>
      <c r="I2057" s="161"/>
      <c r="J2057" s="161"/>
      <c r="K2057" s="161"/>
      <c r="L2057" s="161"/>
      <c r="M2057" s="161"/>
      <c r="N2057" s="161"/>
    </row>
    <row r="2058" spans="1:14" s="174" customFormat="1" x14ac:dyDescent="0.35">
      <c r="A2058" s="162"/>
      <c r="B2058" s="163"/>
      <c r="C2058" s="173"/>
      <c r="D2058" s="165"/>
      <c r="E2058" s="166"/>
      <c r="F2058" s="167"/>
      <c r="G2058" s="161"/>
      <c r="H2058" s="161"/>
      <c r="I2058" s="161"/>
      <c r="J2058" s="161"/>
      <c r="K2058" s="161"/>
      <c r="L2058" s="161"/>
      <c r="M2058" s="161"/>
      <c r="N2058" s="161"/>
    </row>
    <row r="2059" spans="1:14" s="174" customFormat="1" x14ac:dyDescent="0.35">
      <c r="A2059" s="162"/>
      <c r="B2059" s="163"/>
      <c r="C2059" s="173"/>
      <c r="D2059" s="165"/>
      <c r="E2059" s="166"/>
      <c r="F2059" s="167"/>
      <c r="G2059" s="161"/>
      <c r="H2059" s="161"/>
      <c r="I2059" s="161"/>
      <c r="J2059" s="161"/>
      <c r="K2059" s="161"/>
      <c r="L2059" s="161"/>
      <c r="M2059" s="161"/>
      <c r="N2059" s="161"/>
    </row>
    <row r="2060" spans="1:14" s="174" customFormat="1" x14ac:dyDescent="0.35">
      <c r="A2060" s="162"/>
      <c r="B2060" s="163"/>
      <c r="C2060" s="173"/>
      <c r="D2060" s="165"/>
      <c r="E2060" s="166"/>
      <c r="F2060" s="167"/>
      <c r="G2060" s="161"/>
      <c r="H2060" s="161"/>
      <c r="I2060" s="161"/>
      <c r="J2060" s="161"/>
      <c r="K2060" s="161"/>
      <c r="L2060" s="161"/>
      <c r="M2060" s="161"/>
      <c r="N2060" s="161"/>
    </row>
    <row r="2061" spans="1:14" s="174" customFormat="1" x14ac:dyDescent="0.35">
      <c r="A2061" s="162"/>
      <c r="B2061" s="163"/>
      <c r="C2061" s="173"/>
      <c r="D2061" s="165"/>
      <c r="E2061" s="166"/>
      <c r="F2061" s="167"/>
      <c r="G2061" s="161"/>
      <c r="H2061" s="161"/>
      <c r="I2061" s="161"/>
      <c r="J2061" s="161"/>
      <c r="K2061" s="161"/>
      <c r="L2061" s="161"/>
      <c r="M2061" s="161"/>
      <c r="N2061" s="161"/>
    </row>
    <row r="2062" spans="1:14" s="174" customFormat="1" x14ac:dyDescent="0.35">
      <c r="A2062" s="162"/>
      <c r="B2062" s="163"/>
      <c r="C2062" s="173"/>
      <c r="D2062" s="165"/>
      <c r="E2062" s="166"/>
      <c r="F2062" s="167"/>
      <c r="G2062" s="161"/>
      <c r="H2062" s="161"/>
      <c r="I2062" s="161"/>
      <c r="J2062" s="161"/>
      <c r="K2062" s="161"/>
      <c r="L2062" s="161"/>
      <c r="M2062" s="161"/>
      <c r="N2062" s="161"/>
    </row>
    <row r="2063" spans="1:14" s="174" customFormat="1" x14ac:dyDescent="0.35">
      <c r="A2063" s="162"/>
      <c r="B2063" s="163"/>
      <c r="C2063" s="173"/>
      <c r="D2063" s="165"/>
      <c r="E2063" s="166"/>
      <c r="F2063" s="167"/>
      <c r="G2063" s="161"/>
      <c r="H2063" s="161"/>
      <c r="I2063" s="161"/>
      <c r="J2063" s="161"/>
      <c r="K2063" s="161"/>
      <c r="L2063" s="161"/>
      <c r="M2063" s="161"/>
      <c r="N2063" s="161"/>
    </row>
    <row r="2064" spans="1:14" s="174" customFormat="1" x14ac:dyDescent="0.35">
      <c r="A2064" s="162"/>
      <c r="B2064" s="163"/>
      <c r="C2064" s="173"/>
      <c r="D2064" s="165"/>
      <c r="E2064" s="166"/>
      <c r="F2064" s="167"/>
      <c r="G2064" s="161"/>
      <c r="H2064" s="161"/>
      <c r="I2064" s="161"/>
      <c r="J2064" s="161"/>
      <c r="K2064" s="161"/>
      <c r="L2064" s="161"/>
      <c r="M2064" s="161"/>
      <c r="N2064" s="161"/>
    </row>
    <row r="2065" spans="1:14" s="174" customFormat="1" x14ac:dyDescent="0.35">
      <c r="A2065" s="162"/>
      <c r="B2065" s="163"/>
      <c r="C2065" s="173"/>
      <c r="D2065" s="165"/>
      <c r="E2065" s="166"/>
      <c r="F2065" s="167"/>
      <c r="G2065" s="161"/>
      <c r="H2065" s="161"/>
      <c r="I2065" s="161"/>
      <c r="J2065" s="161"/>
      <c r="K2065" s="161"/>
      <c r="L2065" s="161"/>
      <c r="M2065" s="161"/>
      <c r="N2065" s="161"/>
    </row>
    <row r="2066" spans="1:14" s="174" customFormat="1" x14ac:dyDescent="0.35">
      <c r="A2066" s="162"/>
      <c r="B2066" s="163"/>
      <c r="C2066" s="173"/>
      <c r="D2066" s="165"/>
      <c r="E2066" s="166"/>
      <c r="F2066" s="167"/>
      <c r="G2066" s="161"/>
      <c r="H2066" s="161"/>
      <c r="I2066" s="161"/>
      <c r="J2066" s="161"/>
      <c r="K2066" s="161"/>
      <c r="L2066" s="161"/>
      <c r="M2066" s="161"/>
      <c r="N2066" s="161"/>
    </row>
    <row r="2067" spans="1:14" s="174" customFormat="1" x14ac:dyDescent="0.35">
      <c r="A2067" s="162"/>
      <c r="B2067" s="163"/>
      <c r="C2067" s="173"/>
      <c r="D2067" s="165"/>
      <c r="E2067" s="166"/>
      <c r="F2067" s="167"/>
      <c r="G2067" s="161"/>
      <c r="H2067" s="161"/>
      <c r="I2067" s="161"/>
      <c r="J2067" s="161"/>
      <c r="K2067" s="161"/>
      <c r="L2067" s="161"/>
      <c r="M2067" s="161"/>
      <c r="N2067" s="161"/>
    </row>
    <row r="2068" spans="1:14" s="174" customFormat="1" x14ac:dyDescent="0.35">
      <c r="A2068" s="162"/>
      <c r="B2068" s="163"/>
      <c r="C2068" s="173"/>
      <c r="D2068" s="165"/>
      <c r="E2068" s="166"/>
      <c r="F2068" s="167"/>
      <c r="G2068" s="161"/>
      <c r="H2068" s="161"/>
      <c r="I2068" s="161"/>
      <c r="J2068" s="161"/>
      <c r="K2068" s="161"/>
      <c r="L2068" s="161"/>
      <c r="M2068" s="161"/>
      <c r="N2068" s="161"/>
    </row>
    <row r="2069" spans="1:14" s="174" customFormat="1" x14ac:dyDescent="0.35">
      <c r="A2069" s="162"/>
      <c r="B2069" s="163"/>
      <c r="C2069" s="173"/>
      <c r="D2069" s="165"/>
      <c r="E2069" s="166"/>
      <c r="F2069" s="167"/>
      <c r="G2069" s="161"/>
      <c r="H2069" s="161"/>
      <c r="I2069" s="161"/>
      <c r="J2069" s="161"/>
      <c r="K2069" s="161"/>
      <c r="L2069" s="161"/>
      <c r="M2069" s="161"/>
      <c r="N2069" s="161"/>
    </row>
    <row r="2070" spans="1:14" s="174" customFormat="1" x14ac:dyDescent="0.35">
      <c r="A2070" s="162"/>
      <c r="B2070" s="163"/>
      <c r="C2070" s="173"/>
      <c r="D2070" s="165"/>
      <c r="E2070" s="166"/>
      <c r="F2070" s="167"/>
      <c r="G2070" s="161"/>
      <c r="H2070" s="161"/>
      <c r="I2070" s="161"/>
      <c r="J2070" s="161"/>
      <c r="K2070" s="161"/>
      <c r="L2070" s="161"/>
      <c r="M2070" s="161"/>
      <c r="N2070" s="161"/>
    </row>
    <row r="2071" spans="1:14" s="174" customFormat="1" x14ac:dyDescent="0.35">
      <c r="A2071" s="162"/>
      <c r="B2071" s="163"/>
      <c r="C2071" s="173"/>
      <c r="D2071" s="165"/>
      <c r="E2071" s="166"/>
      <c r="F2071" s="167"/>
      <c r="G2071" s="161"/>
      <c r="H2071" s="161"/>
      <c r="I2071" s="161"/>
      <c r="J2071" s="161"/>
      <c r="K2071" s="161"/>
      <c r="L2071" s="161"/>
      <c r="M2071" s="161"/>
      <c r="N2071" s="161"/>
    </row>
    <row r="2072" spans="1:14" s="174" customFormat="1" x14ac:dyDescent="0.35">
      <c r="A2072" s="162"/>
      <c r="B2072" s="163"/>
      <c r="C2072" s="173"/>
      <c r="D2072" s="165"/>
      <c r="E2072" s="166"/>
      <c r="F2072" s="167"/>
      <c r="G2072" s="161"/>
      <c r="H2072" s="161"/>
      <c r="I2072" s="161"/>
      <c r="J2072" s="161"/>
      <c r="K2072" s="161"/>
      <c r="L2072" s="161"/>
      <c r="M2072" s="161"/>
      <c r="N2072" s="161"/>
    </row>
    <row r="2073" spans="1:14" s="174" customFormat="1" x14ac:dyDescent="0.35">
      <c r="A2073" s="162"/>
      <c r="B2073" s="163"/>
      <c r="C2073" s="173"/>
      <c r="D2073" s="165"/>
      <c r="E2073" s="166"/>
      <c r="F2073" s="167"/>
      <c r="G2073" s="161"/>
      <c r="H2073" s="161"/>
      <c r="I2073" s="161"/>
      <c r="J2073" s="161"/>
      <c r="K2073" s="161"/>
      <c r="L2073" s="161"/>
      <c r="M2073" s="161"/>
      <c r="N2073" s="161"/>
    </row>
    <row r="2074" spans="1:14" s="174" customFormat="1" x14ac:dyDescent="0.35">
      <c r="A2074" s="162"/>
      <c r="B2074" s="163"/>
      <c r="C2074" s="173"/>
      <c r="D2074" s="165"/>
      <c r="E2074" s="166"/>
      <c r="F2074" s="167"/>
      <c r="G2074" s="161"/>
      <c r="H2074" s="161"/>
      <c r="I2074" s="161"/>
      <c r="J2074" s="161"/>
      <c r="K2074" s="161"/>
      <c r="L2074" s="161"/>
      <c r="M2074" s="161"/>
      <c r="N2074" s="161"/>
    </row>
    <row r="2075" spans="1:14" s="174" customFormat="1" x14ac:dyDescent="0.35">
      <c r="A2075" s="162"/>
      <c r="B2075" s="163"/>
      <c r="C2075" s="173"/>
      <c r="D2075" s="165"/>
      <c r="E2075" s="166"/>
      <c r="F2075" s="167"/>
      <c r="G2075" s="161"/>
      <c r="H2075" s="161"/>
      <c r="I2075" s="161"/>
      <c r="J2075" s="161"/>
      <c r="K2075" s="161"/>
      <c r="L2075" s="161"/>
      <c r="M2075" s="161"/>
      <c r="N2075" s="161"/>
    </row>
    <row r="2076" spans="1:14" s="174" customFormat="1" x14ac:dyDescent="0.35">
      <c r="A2076" s="162"/>
      <c r="B2076" s="163"/>
      <c r="C2076" s="173"/>
      <c r="D2076" s="165"/>
      <c r="E2076" s="166"/>
      <c r="F2076" s="167"/>
      <c r="G2076" s="161"/>
      <c r="H2076" s="161"/>
      <c r="I2076" s="161"/>
      <c r="J2076" s="161"/>
      <c r="K2076" s="161"/>
      <c r="L2076" s="161"/>
      <c r="M2076" s="161"/>
      <c r="N2076" s="161"/>
    </row>
    <row r="2077" spans="1:14" s="174" customFormat="1" x14ac:dyDescent="0.35">
      <c r="A2077" s="162"/>
      <c r="B2077" s="163"/>
      <c r="C2077" s="173"/>
      <c r="D2077" s="165"/>
      <c r="E2077" s="166"/>
      <c r="F2077" s="167"/>
      <c r="G2077" s="161"/>
      <c r="H2077" s="161"/>
      <c r="I2077" s="161"/>
      <c r="J2077" s="161"/>
      <c r="K2077" s="161"/>
      <c r="L2077" s="161"/>
      <c r="M2077" s="161"/>
      <c r="N2077" s="161"/>
    </row>
    <row r="2078" spans="1:14" s="174" customFormat="1" x14ac:dyDescent="0.35">
      <c r="A2078" s="162"/>
      <c r="B2078" s="163"/>
      <c r="C2078" s="173"/>
      <c r="D2078" s="165"/>
      <c r="E2078" s="166"/>
      <c r="F2078" s="167"/>
      <c r="G2078" s="161"/>
      <c r="H2078" s="161"/>
      <c r="I2078" s="161"/>
      <c r="J2078" s="161"/>
      <c r="K2078" s="161"/>
      <c r="L2078" s="161"/>
      <c r="M2078" s="161"/>
      <c r="N2078" s="161"/>
    </row>
    <row r="2079" spans="1:14" s="174" customFormat="1" x14ac:dyDescent="0.35">
      <c r="A2079" s="162"/>
      <c r="B2079" s="163"/>
      <c r="C2079" s="173"/>
      <c r="D2079" s="165"/>
      <c r="E2079" s="166"/>
      <c r="F2079" s="167"/>
      <c r="G2079" s="161"/>
      <c r="H2079" s="161"/>
      <c r="I2079" s="161"/>
      <c r="J2079" s="161"/>
      <c r="K2079" s="161"/>
      <c r="L2079" s="161"/>
      <c r="M2079" s="161"/>
      <c r="N2079" s="161"/>
    </row>
    <row r="2080" spans="1:14" s="174" customFormat="1" x14ac:dyDescent="0.35">
      <c r="A2080" s="162"/>
      <c r="B2080" s="163"/>
      <c r="C2080" s="173"/>
      <c r="D2080" s="165"/>
      <c r="E2080" s="166"/>
      <c r="F2080" s="167"/>
      <c r="G2080" s="161"/>
      <c r="H2080" s="161"/>
      <c r="I2080" s="161"/>
      <c r="J2080" s="161"/>
      <c r="K2080" s="161"/>
      <c r="L2080" s="161"/>
      <c r="M2080" s="161"/>
      <c r="N2080" s="161"/>
    </row>
    <row r="2081" spans="1:14" s="174" customFormat="1" x14ac:dyDescent="0.35">
      <c r="A2081" s="162"/>
      <c r="B2081" s="163"/>
      <c r="C2081" s="173"/>
      <c r="D2081" s="165"/>
      <c r="E2081" s="166"/>
      <c r="F2081" s="167"/>
      <c r="G2081" s="161"/>
      <c r="H2081" s="161"/>
      <c r="I2081" s="161"/>
      <c r="J2081" s="161"/>
      <c r="K2081" s="161"/>
      <c r="L2081" s="161"/>
      <c r="M2081" s="161"/>
      <c r="N2081" s="161"/>
    </row>
    <row r="2082" spans="1:14" s="174" customFormat="1" x14ac:dyDescent="0.35">
      <c r="A2082" s="162"/>
      <c r="B2082" s="163"/>
      <c r="C2082" s="173"/>
      <c r="D2082" s="165"/>
      <c r="E2082" s="166"/>
      <c r="F2082" s="167"/>
      <c r="G2082" s="161"/>
      <c r="H2082" s="161"/>
      <c r="I2082" s="161"/>
      <c r="J2082" s="161"/>
      <c r="K2082" s="161"/>
      <c r="L2082" s="161"/>
      <c r="M2082" s="161"/>
      <c r="N2082" s="161"/>
    </row>
    <row r="2083" spans="1:14" s="174" customFormat="1" x14ac:dyDescent="0.35">
      <c r="A2083" s="162"/>
      <c r="B2083" s="163"/>
      <c r="C2083" s="173"/>
      <c r="D2083" s="165"/>
      <c r="E2083" s="166"/>
      <c r="F2083" s="167"/>
      <c r="G2083" s="161"/>
      <c r="H2083" s="161"/>
      <c r="I2083" s="161"/>
      <c r="J2083" s="161"/>
      <c r="K2083" s="161"/>
      <c r="L2083" s="161"/>
      <c r="M2083" s="161"/>
      <c r="N2083" s="161"/>
    </row>
    <row r="2084" spans="1:14" s="174" customFormat="1" x14ac:dyDescent="0.35">
      <c r="A2084" s="162"/>
      <c r="B2084" s="163"/>
      <c r="C2084" s="173"/>
      <c r="D2084" s="165"/>
      <c r="E2084" s="166"/>
      <c r="F2084" s="167"/>
      <c r="G2084" s="161"/>
      <c r="H2084" s="161"/>
      <c r="I2084" s="161"/>
      <c r="J2084" s="161"/>
      <c r="K2084" s="161"/>
      <c r="L2084" s="161"/>
      <c r="M2084" s="161"/>
      <c r="N2084" s="161"/>
    </row>
    <row r="2085" spans="1:14" s="174" customFormat="1" x14ac:dyDescent="0.35">
      <c r="A2085" s="162"/>
      <c r="B2085" s="163"/>
      <c r="C2085" s="173"/>
      <c r="D2085" s="165"/>
      <c r="E2085" s="166"/>
      <c r="F2085" s="167"/>
      <c r="G2085" s="161"/>
      <c r="H2085" s="161"/>
      <c r="I2085" s="161"/>
      <c r="J2085" s="161"/>
      <c r="K2085" s="161"/>
      <c r="L2085" s="161"/>
      <c r="M2085" s="161"/>
      <c r="N2085" s="161"/>
    </row>
    <row r="2086" spans="1:14" s="174" customFormat="1" x14ac:dyDescent="0.35">
      <c r="A2086" s="162"/>
      <c r="B2086" s="163"/>
      <c r="C2086" s="173"/>
      <c r="D2086" s="165"/>
      <c r="E2086" s="166"/>
      <c r="F2086" s="167"/>
      <c r="G2086" s="161"/>
      <c r="H2086" s="161"/>
      <c r="I2086" s="161"/>
      <c r="J2086" s="161"/>
      <c r="K2086" s="161"/>
      <c r="L2086" s="161"/>
      <c r="M2086" s="161"/>
      <c r="N2086" s="161"/>
    </row>
    <row r="2087" spans="1:14" s="174" customFormat="1" x14ac:dyDescent="0.35">
      <c r="A2087" s="162"/>
      <c r="B2087" s="163"/>
      <c r="C2087" s="173"/>
      <c r="D2087" s="165"/>
      <c r="E2087" s="166"/>
      <c r="F2087" s="167"/>
      <c r="G2087" s="161"/>
      <c r="H2087" s="161"/>
      <c r="I2087" s="161"/>
      <c r="J2087" s="161"/>
      <c r="K2087" s="161"/>
      <c r="L2087" s="161"/>
      <c r="M2087" s="161"/>
      <c r="N2087" s="161"/>
    </row>
    <row r="2088" spans="1:14" s="174" customFormat="1" x14ac:dyDescent="0.35">
      <c r="A2088" s="162"/>
      <c r="B2088" s="163"/>
      <c r="C2088" s="173"/>
      <c r="D2088" s="165"/>
      <c r="E2088" s="166"/>
      <c r="F2088" s="167"/>
      <c r="G2088" s="161"/>
      <c r="H2088" s="161"/>
      <c r="I2088" s="161"/>
      <c r="J2088" s="161"/>
      <c r="K2088" s="161"/>
      <c r="L2088" s="161"/>
      <c r="M2088" s="161"/>
      <c r="N2088" s="161"/>
    </row>
    <row r="2089" spans="1:14" s="174" customFormat="1" x14ac:dyDescent="0.35">
      <c r="A2089" s="162"/>
      <c r="B2089" s="163"/>
      <c r="C2089" s="173"/>
      <c r="D2089" s="165"/>
      <c r="E2089" s="166"/>
      <c r="F2089" s="167"/>
      <c r="G2089" s="161"/>
      <c r="H2089" s="161"/>
      <c r="I2089" s="161"/>
      <c r="J2089" s="161"/>
      <c r="K2089" s="161"/>
      <c r="L2089" s="161"/>
      <c r="M2089" s="161"/>
      <c r="N2089" s="161"/>
    </row>
    <row r="2090" spans="1:14" s="174" customFormat="1" x14ac:dyDescent="0.35">
      <c r="A2090" s="162"/>
      <c r="B2090" s="163"/>
      <c r="C2090" s="173"/>
      <c r="D2090" s="165"/>
      <c r="E2090" s="166"/>
      <c r="F2090" s="167"/>
      <c r="G2090" s="161"/>
      <c r="H2090" s="161"/>
      <c r="I2090" s="161"/>
      <c r="J2090" s="161"/>
      <c r="K2090" s="161"/>
      <c r="L2090" s="161"/>
      <c r="M2090" s="161"/>
      <c r="N2090" s="161"/>
    </row>
    <row r="2091" spans="1:14" s="174" customFormat="1" x14ac:dyDescent="0.35">
      <c r="A2091" s="162"/>
      <c r="B2091" s="163"/>
      <c r="C2091" s="173"/>
      <c r="D2091" s="165"/>
      <c r="E2091" s="166"/>
      <c r="F2091" s="167"/>
      <c r="G2091" s="161"/>
      <c r="H2091" s="161"/>
      <c r="I2091" s="161"/>
      <c r="J2091" s="161"/>
      <c r="K2091" s="161"/>
      <c r="L2091" s="161"/>
      <c r="M2091" s="161"/>
      <c r="N2091" s="161"/>
    </row>
    <row r="2092" spans="1:14" s="174" customFormat="1" x14ac:dyDescent="0.35">
      <c r="A2092" s="162"/>
      <c r="B2092" s="163"/>
      <c r="C2092" s="173"/>
      <c r="D2092" s="165"/>
      <c r="E2092" s="166"/>
      <c r="F2092" s="167"/>
      <c r="G2092" s="161"/>
      <c r="H2092" s="161"/>
      <c r="I2092" s="161"/>
      <c r="J2092" s="161"/>
      <c r="K2092" s="161"/>
      <c r="L2092" s="161"/>
      <c r="M2092" s="161"/>
      <c r="N2092" s="161"/>
    </row>
    <row r="2093" spans="1:14" s="174" customFormat="1" x14ac:dyDescent="0.35">
      <c r="A2093" s="162"/>
      <c r="B2093" s="163"/>
      <c r="C2093" s="173"/>
      <c r="D2093" s="165"/>
      <c r="E2093" s="166"/>
      <c r="F2093" s="167"/>
      <c r="G2093" s="161"/>
      <c r="H2093" s="161"/>
      <c r="I2093" s="161"/>
      <c r="J2093" s="161"/>
      <c r="K2093" s="161"/>
      <c r="L2093" s="161"/>
      <c r="M2093" s="161"/>
      <c r="N2093" s="161"/>
    </row>
    <row r="2094" spans="1:14" s="174" customFormat="1" x14ac:dyDescent="0.35">
      <c r="A2094" s="162"/>
      <c r="B2094" s="163"/>
      <c r="C2094" s="173"/>
      <c r="D2094" s="165"/>
      <c r="E2094" s="166"/>
      <c r="F2094" s="167"/>
      <c r="G2094" s="161"/>
      <c r="H2094" s="161"/>
      <c r="I2094" s="161"/>
      <c r="J2094" s="161"/>
      <c r="K2094" s="161"/>
      <c r="L2094" s="161"/>
      <c r="M2094" s="161"/>
      <c r="N2094" s="161"/>
    </row>
    <row r="2095" spans="1:14" s="174" customFormat="1" x14ac:dyDescent="0.35">
      <c r="A2095" s="162"/>
      <c r="B2095" s="163"/>
      <c r="C2095" s="173"/>
      <c r="D2095" s="165"/>
      <c r="E2095" s="166"/>
      <c r="F2095" s="167"/>
      <c r="G2095" s="161"/>
      <c r="H2095" s="161"/>
      <c r="I2095" s="161"/>
      <c r="J2095" s="161"/>
      <c r="K2095" s="161"/>
      <c r="L2095" s="161"/>
      <c r="M2095" s="161"/>
      <c r="N2095" s="161"/>
    </row>
    <row r="2096" spans="1:14" s="174" customFormat="1" x14ac:dyDescent="0.35">
      <c r="A2096" s="162"/>
      <c r="B2096" s="163"/>
      <c r="C2096" s="173"/>
      <c r="D2096" s="165"/>
      <c r="E2096" s="166"/>
      <c r="F2096" s="167"/>
      <c r="G2096" s="161"/>
      <c r="H2096" s="161"/>
      <c r="I2096" s="161"/>
      <c r="J2096" s="161"/>
      <c r="K2096" s="161"/>
      <c r="L2096" s="161"/>
      <c r="M2096" s="161"/>
      <c r="N2096" s="161"/>
    </row>
    <row r="2097" spans="1:14" s="174" customFormat="1" x14ac:dyDescent="0.35">
      <c r="A2097" s="162"/>
      <c r="B2097" s="163"/>
      <c r="C2097" s="173"/>
      <c r="D2097" s="165"/>
      <c r="E2097" s="166"/>
      <c r="F2097" s="167"/>
      <c r="G2097" s="161"/>
      <c r="H2097" s="161"/>
      <c r="I2097" s="161"/>
      <c r="J2097" s="161"/>
      <c r="K2097" s="161"/>
      <c r="L2097" s="161"/>
      <c r="M2097" s="161"/>
      <c r="N2097" s="161"/>
    </row>
    <row r="2098" spans="1:14" s="174" customFormat="1" x14ac:dyDescent="0.35">
      <c r="A2098" s="162"/>
      <c r="B2098" s="163"/>
      <c r="C2098" s="173"/>
      <c r="D2098" s="165"/>
      <c r="E2098" s="166"/>
      <c r="F2098" s="167"/>
      <c r="G2098" s="161"/>
      <c r="H2098" s="161"/>
      <c r="I2098" s="161"/>
      <c r="J2098" s="161"/>
      <c r="K2098" s="161"/>
      <c r="L2098" s="161"/>
      <c r="M2098" s="161"/>
      <c r="N2098" s="161"/>
    </row>
    <row r="2099" spans="1:14" s="174" customFormat="1" x14ac:dyDescent="0.35">
      <c r="A2099" s="162"/>
      <c r="B2099" s="163"/>
      <c r="C2099" s="173"/>
      <c r="D2099" s="165"/>
      <c r="E2099" s="166"/>
      <c r="F2099" s="167"/>
      <c r="G2099" s="161"/>
      <c r="H2099" s="161"/>
      <c r="I2099" s="161"/>
      <c r="J2099" s="161"/>
      <c r="K2099" s="161"/>
      <c r="L2099" s="161"/>
      <c r="M2099" s="161"/>
      <c r="N2099" s="161"/>
    </row>
    <row r="2100" spans="1:14" s="174" customFormat="1" x14ac:dyDescent="0.35">
      <c r="A2100" s="162"/>
      <c r="B2100" s="163"/>
      <c r="C2100" s="173"/>
      <c r="D2100" s="165"/>
      <c r="E2100" s="166"/>
      <c r="F2100" s="167"/>
      <c r="G2100" s="161"/>
      <c r="H2100" s="161"/>
      <c r="I2100" s="161"/>
      <c r="J2100" s="161"/>
      <c r="K2100" s="161"/>
      <c r="L2100" s="161"/>
      <c r="M2100" s="161"/>
      <c r="N2100" s="161"/>
    </row>
    <row r="2101" spans="1:14" s="174" customFormat="1" x14ac:dyDescent="0.35">
      <c r="A2101" s="162"/>
      <c r="B2101" s="163"/>
      <c r="C2101" s="173"/>
      <c r="D2101" s="165"/>
      <c r="E2101" s="166"/>
      <c r="F2101" s="167"/>
      <c r="G2101" s="161"/>
      <c r="H2101" s="161"/>
      <c r="I2101" s="161"/>
      <c r="J2101" s="161"/>
      <c r="K2101" s="161"/>
      <c r="L2101" s="161"/>
      <c r="M2101" s="161"/>
      <c r="N2101" s="161"/>
    </row>
    <row r="2102" spans="1:14" s="174" customFormat="1" x14ac:dyDescent="0.35">
      <c r="A2102" s="162"/>
      <c r="B2102" s="163"/>
      <c r="C2102" s="173"/>
      <c r="D2102" s="165"/>
      <c r="E2102" s="166"/>
      <c r="F2102" s="167"/>
      <c r="G2102" s="161"/>
      <c r="H2102" s="161"/>
      <c r="I2102" s="161"/>
      <c r="J2102" s="161"/>
      <c r="K2102" s="161"/>
      <c r="L2102" s="161"/>
      <c r="M2102" s="161"/>
      <c r="N2102" s="161"/>
    </row>
    <row r="2103" spans="1:14" s="174" customFormat="1" x14ac:dyDescent="0.35">
      <c r="A2103" s="162"/>
      <c r="B2103" s="163"/>
      <c r="C2103" s="173"/>
      <c r="D2103" s="165"/>
      <c r="E2103" s="166"/>
      <c r="F2103" s="167"/>
      <c r="G2103" s="161"/>
      <c r="H2103" s="161"/>
      <c r="I2103" s="161"/>
      <c r="J2103" s="161"/>
      <c r="K2103" s="161"/>
      <c r="L2103" s="161"/>
      <c r="M2103" s="161"/>
      <c r="N2103" s="161"/>
    </row>
    <row r="2104" spans="1:14" s="174" customFormat="1" x14ac:dyDescent="0.35">
      <c r="A2104" s="162"/>
      <c r="B2104" s="163"/>
      <c r="C2104" s="173"/>
      <c r="D2104" s="165"/>
      <c r="E2104" s="166"/>
      <c r="F2104" s="167"/>
      <c r="G2104" s="161"/>
      <c r="H2104" s="161"/>
      <c r="I2104" s="161"/>
      <c r="J2104" s="161"/>
      <c r="K2104" s="161"/>
      <c r="L2104" s="161"/>
      <c r="M2104" s="161"/>
      <c r="N2104" s="161"/>
    </row>
    <row r="2105" spans="1:14" s="174" customFormat="1" x14ac:dyDescent="0.35">
      <c r="A2105" s="162"/>
      <c r="B2105" s="163"/>
      <c r="C2105" s="173"/>
      <c r="D2105" s="165"/>
      <c r="E2105" s="166"/>
      <c r="F2105" s="167"/>
      <c r="G2105" s="161"/>
      <c r="H2105" s="161"/>
      <c r="I2105" s="161"/>
      <c r="J2105" s="161"/>
      <c r="K2105" s="161"/>
      <c r="L2105" s="161"/>
      <c r="M2105" s="161"/>
      <c r="N2105" s="161"/>
    </row>
    <row r="2106" spans="1:14" s="174" customFormat="1" x14ac:dyDescent="0.35">
      <c r="A2106" s="162"/>
      <c r="B2106" s="163"/>
      <c r="C2106" s="173"/>
      <c r="D2106" s="165"/>
      <c r="E2106" s="166"/>
      <c r="F2106" s="167"/>
      <c r="G2106" s="161"/>
      <c r="H2106" s="161"/>
      <c r="I2106" s="161"/>
      <c r="J2106" s="161"/>
      <c r="K2106" s="161"/>
      <c r="L2106" s="161"/>
      <c r="M2106" s="161"/>
      <c r="N2106" s="161"/>
    </row>
    <row r="2107" spans="1:14" s="174" customFormat="1" x14ac:dyDescent="0.35">
      <c r="A2107" s="162"/>
      <c r="B2107" s="163"/>
      <c r="C2107" s="173"/>
      <c r="D2107" s="165"/>
      <c r="E2107" s="166"/>
      <c r="F2107" s="167"/>
      <c r="G2107" s="161"/>
      <c r="H2107" s="161"/>
      <c r="I2107" s="161"/>
      <c r="J2107" s="161"/>
      <c r="K2107" s="161"/>
      <c r="L2107" s="161"/>
      <c r="M2107" s="161"/>
      <c r="N2107" s="161"/>
    </row>
    <row r="2108" spans="1:14" s="174" customFormat="1" x14ac:dyDescent="0.35">
      <c r="A2108" s="162"/>
      <c r="B2108" s="163"/>
      <c r="C2108" s="173"/>
      <c r="D2108" s="165"/>
      <c r="E2108" s="166"/>
      <c r="F2108" s="167"/>
      <c r="G2108" s="161"/>
      <c r="H2108" s="161"/>
      <c r="I2108" s="161"/>
      <c r="J2108" s="161"/>
      <c r="K2108" s="161"/>
      <c r="L2108" s="161"/>
      <c r="M2108" s="161"/>
      <c r="N2108" s="161"/>
    </row>
    <row r="2109" spans="1:14" s="174" customFormat="1" x14ac:dyDescent="0.35">
      <c r="A2109" s="162"/>
      <c r="B2109" s="163"/>
      <c r="C2109" s="173"/>
      <c r="D2109" s="165"/>
      <c r="E2109" s="166"/>
      <c r="F2109" s="167"/>
      <c r="G2109" s="161"/>
      <c r="H2109" s="161"/>
      <c r="I2109" s="161"/>
      <c r="J2109" s="161"/>
      <c r="K2109" s="161"/>
      <c r="L2109" s="161"/>
      <c r="M2109" s="161"/>
      <c r="N2109" s="161"/>
    </row>
    <row r="2110" spans="1:14" s="174" customFormat="1" x14ac:dyDescent="0.35">
      <c r="A2110" s="162"/>
      <c r="B2110" s="163"/>
      <c r="C2110" s="173"/>
      <c r="D2110" s="165"/>
      <c r="E2110" s="166"/>
      <c r="F2110" s="167"/>
      <c r="G2110" s="161"/>
      <c r="H2110" s="161"/>
      <c r="I2110" s="161"/>
      <c r="J2110" s="161"/>
      <c r="K2110" s="161"/>
      <c r="L2110" s="161"/>
      <c r="M2110" s="161"/>
      <c r="N2110" s="161"/>
    </row>
    <row r="2111" spans="1:14" s="174" customFormat="1" x14ac:dyDescent="0.35">
      <c r="A2111" s="162"/>
      <c r="B2111" s="163"/>
      <c r="C2111" s="173"/>
      <c r="D2111" s="165"/>
      <c r="E2111" s="166"/>
      <c r="F2111" s="167"/>
      <c r="G2111" s="161"/>
      <c r="H2111" s="161"/>
      <c r="I2111" s="161"/>
      <c r="J2111" s="161"/>
      <c r="K2111" s="161"/>
      <c r="L2111" s="161"/>
      <c r="M2111" s="161"/>
      <c r="N2111" s="161"/>
    </row>
    <row r="2112" spans="1:14" s="174" customFormat="1" x14ac:dyDescent="0.35">
      <c r="A2112" s="162"/>
      <c r="B2112" s="163"/>
      <c r="C2112" s="173"/>
      <c r="D2112" s="165"/>
      <c r="E2112" s="166"/>
      <c r="F2112" s="167"/>
      <c r="G2112" s="161"/>
      <c r="H2112" s="161"/>
      <c r="I2112" s="161"/>
      <c r="J2112" s="161"/>
      <c r="K2112" s="161"/>
      <c r="L2112" s="161"/>
      <c r="M2112" s="161"/>
      <c r="N2112" s="161"/>
    </row>
    <row r="2113" spans="1:14" s="174" customFormat="1" x14ac:dyDescent="0.35">
      <c r="A2113" s="162"/>
      <c r="B2113" s="163"/>
      <c r="C2113" s="173"/>
      <c r="D2113" s="165"/>
      <c r="E2113" s="166"/>
      <c r="F2113" s="167"/>
      <c r="G2113" s="161"/>
      <c r="H2113" s="161"/>
      <c r="I2113" s="161"/>
      <c r="J2113" s="161"/>
      <c r="K2113" s="161"/>
      <c r="L2113" s="161"/>
      <c r="M2113" s="161"/>
      <c r="N2113" s="161"/>
    </row>
    <row r="2114" spans="1:14" s="174" customFormat="1" x14ac:dyDescent="0.35">
      <c r="A2114" s="162"/>
      <c r="B2114" s="163"/>
      <c r="C2114" s="173"/>
      <c r="D2114" s="165"/>
      <c r="E2114" s="166"/>
      <c r="F2114" s="167"/>
      <c r="G2114" s="161"/>
      <c r="H2114" s="161"/>
      <c r="I2114" s="161"/>
      <c r="J2114" s="161"/>
      <c r="K2114" s="161"/>
      <c r="L2114" s="161"/>
      <c r="M2114" s="161"/>
      <c r="N2114" s="161"/>
    </row>
    <row r="2115" spans="1:14" s="174" customFormat="1" x14ac:dyDescent="0.35">
      <c r="A2115" s="162"/>
      <c r="B2115" s="163"/>
      <c r="C2115" s="173"/>
      <c r="D2115" s="165"/>
      <c r="E2115" s="166"/>
      <c r="F2115" s="167"/>
      <c r="G2115" s="161"/>
      <c r="H2115" s="161"/>
      <c r="I2115" s="161"/>
      <c r="J2115" s="161"/>
      <c r="K2115" s="161"/>
      <c r="L2115" s="161"/>
      <c r="M2115" s="161"/>
      <c r="N2115" s="161"/>
    </row>
    <row r="2116" spans="1:14" s="174" customFormat="1" x14ac:dyDescent="0.35">
      <c r="A2116" s="162"/>
      <c r="B2116" s="163"/>
      <c r="C2116" s="173"/>
      <c r="D2116" s="165"/>
      <c r="E2116" s="166"/>
      <c r="F2116" s="167"/>
      <c r="G2116" s="161"/>
      <c r="H2116" s="161"/>
      <c r="I2116" s="161"/>
      <c r="J2116" s="161"/>
      <c r="K2116" s="161"/>
      <c r="L2116" s="161"/>
      <c r="M2116" s="161"/>
      <c r="N2116" s="161"/>
    </row>
    <row r="2117" spans="1:14" s="174" customFormat="1" x14ac:dyDescent="0.35">
      <c r="A2117" s="162"/>
      <c r="B2117" s="163"/>
      <c r="C2117" s="173"/>
      <c r="D2117" s="165"/>
      <c r="E2117" s="166"/>
      <c r="F2117" s="167"/>
      <c r="G2117" s="161"/>
      <c r="H2117" s="161"/>
      <c r="I2117" s="161"/>
      <c r="J2117" s="161"/>
      <c r="K2117" s="161"/>
      <c r="L2117" s="161"/>
      <c r="M2117" s="161"/>
      <c r="N2117" s="161"/>
    </row>
    <row r="2118" spans="1:14" s="174" customFormat="1" x14ac:dyDescent="0.35">
      <c r="A2118" s="162"/>
      <c r="B2118" s="163"/>
      <c r="C2118" s="173"/>
      <c r="D2118" s="165"/>
      <c r="E2118" s="166"/>
      <c r="F2118" s="167"/>
      <c r="G2118" s="161"/>
      <c r="H2118" s="161"/>
      <c r="I2118" s="161"/>
      <c r="J2118" s="161"/>
      <c r="K2118" s="161"/>
      <c r="L2118" s="161"/>
      <c r="M2118" s="161"/>
      <c r="N2118" s="161"/>
    </row>
    <row r="2119" spans="1:14" s="174" customFormat="1" x14ac:dyDescent="0.35">
      <c r="A2119" s="162"/>
      <c r="B2119" s="163"/>
      <c r="C2119" s="173"/>
      <c r="D2119" s="165"/>
      <c r="E2119" s="166"/>
      <c r="F2119" s="167"/>
      <c r="G2119" s="161"/>
      <c r="H2119" s="161"/>
      <c r="I2119" s="161"/>
      <c r="J2119" s="161"/>
      <c r="K2119" s="161"/>
      <c r="L2119" s="161"/>
      <c r="M2119" s="161"/>
      <c r="N2119" s="161"/>
    </row>
    <row r="2120" spans="1:14" s="174" customFormat="1" x14ac:dyDescent="0.35">
      <c r="A2120" s="162"/>
      <c r="B2120" s="163"/>
      <c r="C2120" s="173"/>
      <c r="D2120" s="165"/>
      <c r="E2120" s="166"/>
      <c r="F2120" s="167"/>
      <c r="G2120" s="161"/>
      <c r="H2120" s="161"/>
      <c r="I2120" s="161"/>
      <c r="J2120" s="161"/>
      <c r="K2120" s="161"/>
      <c r="L2120" s="161"/>
      <c r="M2120" s="161"/>
      <c r="N2120" s="161"/>
    </row>
    <row r="2121" spans="1:14" s="174" customFormat="1" x14ac:dyDescent="0.35">
      <c r="A2121" s="162"/>
      <c r="B2121" s="163"/>
      <c r="C2121" s="173"/>
      <c r="D2121" s="165"/>
      <c r="E2121" s="166"/>
      <c r="F2121" s="167"/>
      <c r="G2121" s="161"/>
      <c r="H2121" s="161"/>
      <c r="I2121" s="161"/>
      <c r="J2121" s="161"/>
      <c r="K2121" s="161"/>
      <c r="L2121" s="161"/>
      <c r="M2121" s="161"/>
      <c r="N2121" s="161"/>
    </row>
    <row r="2122" spans="1:14" s="174" customFormat="1" x14ac:dyDescent="0.35">
      <c r="A2122" s="162"/>
      <c r="B2122" s="163"/>
      <c r="C2122" s="173"/>
      <c r="D2122" s="165"/>
      <c r="E2122" s="166"/>
      <c r="F2122" s="167"/>
      <c r="G2122" s="161"/>
      <c r="H2122" s="161"/>
      <c r="I2122" s="161"/>
      <c r="J2122" s="161"/>
      <c r="K2122" s="161"/>
      <c r="L2122" s="161"/>
      <c r="M2122" s="161"/>
      <c r="N2122" s="161"/>
    </row>
    <row r="2123" spans="1:14" s="174" customFormat="1" x14ac:dyDescent="0.35">
      <c r="A2123" s="162"/>
      <c r="B2123" s="163"/>
      <c r="C2123" s="173"/>
      <c r="D2123" s="165"/>
      <c r="E2123" s="166"/>
      <c r="F2123" s="167"/>
      <c r="G2123" s="161"/>
      <c r="H2123" s="161"/>
      <c r="I2123" s="161"/>
      <c r="J2123" s="161"/>
      <c r="K2123" s="161"/>
      <c r="L2123" s="161"/>
      <c r="M2123" s="161"/>
      <c r="N2123" s="161"/>
    </row>
    <row r="2124" spans="1:14" s="174" customFormat="1" x14ac:dyDescent="0.35">
      <c r="A2124" s="162"/>
      <c r="B2124" s="163"/>
      <c r="C2124" s="173"/>
      <c r="D2124" s="165"/>
      <c r="E2124" s="166"/>
      <c r="F2124" s="167"/>
      <c r="G2124" s="161"/>
      <c r="H2124" s="161"/>
      <c r="I2124" s="161"/>
      <c r="J2124" s="161"/>
      <c r="K2124" s="161"/>
      <c r="L2124" s="161"/>
      <c r="M2124" s="161"/>
      <c r="N2124" s="161"/>
    </row>
    <row r="2125" spans="1:14" s="174" customFormat="1" x14ac:dyDescent="0.35">
      <c r="A2125" s="162"/>
      <c r="B2125" s="163"/>
      <c r="C2125" s="173"/>
      <c r="D2125" s="165"/>
      <c r="E2125" s="166"/>
      <c r="F2125" s="167"/>
      <c r="G2125" s="161"/>
      <c r="H2125" s="161"/>
      <c r="I2125" s="161"/>
      <c r="J2125" s="161"/>
      <c r="K2125" s="161"/>
      <c r="L2125" s="161"/>
      <c r="M2125" s="161"/>
      <c r="N2125" s="161"/>
    </row>
    <row r="2126" spans="1:14" s="174" customFormat="1" x14ac:dyDescent="0.35">
      <c r="A2126" s="162"/>
      <c r="B2126" s="163"/>
      <c r="C2126" s="173"/>
      <c r="D2126" s="165"/>
      <c r="E2126" s="166"/>
      <c r="F2126" s="167"/>
      <c r="G2126" s="161"/>
      <c r="H2126" s="161"/>
      <c r="I2126" s="161"/>
      <c r="J2126" s="161"/>
      <c r="K2126" s="161"/>
      <c r="L2126" s="161"/>
      <c r="M2126" s="161"/>
      <c r="N2126" s="161"/>
    </row>
    <row r="2127" spans="1:14" s="174" customFormat="1" x14ac:dyDescent="0.35">
      <c r="A2127" s="162"/>
      <c r="B2127" s="163"/>
      <c r="C2127" s="173"/>
      <c r="D2127" s="165"/>
      <c r="E2127" s="166"/>
      <c r="F2127" s="167"/>
      <c r="G2127" s="161"/>
      <c r="H2127" s="161"/>
      <c r="I2127" s="161"/>
      <c r="J2127" s="161"/>
      <c r="K2127" s="161"/>
      <c r="L2127" s="161"/>
      <c r="M2127" s="161"/>
      <c r="N2127" s="161"/>
    </row>
    <row r="2128" spans="1:14" s="174" customFormat="1" x14ac:dyDescent="0.35">
      <c r="A2128" s="162"/>
      <c r="B2128" s="163"/>
      <c r="C2128" s="173"/>
      <c r="D2128" s="165"/>
      <c r="E2128" s="166"/>
      <c r="F2128" s="167"/>
      <c r="G2128" s="161"/>
      <c r="H2128" s="161"/>
      <c r="I2128" s="161"/>
      <c r="J2128" s="161"/>
      <c r="K2128" s="161"/>
      <c r="L2128" s="161"/>
      <c r="M2128" s="161"/>
      <c r="N2128" s="161"/>
    </row>
    <row r="2129" spans="1:14" s="174" customFormat="1" x14ac:dyDescent="0.35">
      <c r="A2129" s="162"/>
      <c r="B2129" s="163"/>
      <c r="C2129" s="173"/>
      <c r="D2129" s="165"/>
      <c r="E2129" s="166"/>
      <c r="F2129" s="167"/>
      <c r="G2129" s="161"/>
      <c r="H2129" s="161"/>
      <c r="I2129" s="161"/>
      <c r="J2129" s="161"/>
      <c r="K2129" s="161"/>
      <c r="L2129" s="161"/>
      <c r="M2129" s="161"/>
      <c r="N2129" s="161"/>
    </row>
    <row r="2130" spans="1:14" s="174" customFormat="1" x14ac:dyDescent="0.35">
      <c r="A2130" s="162"/>
      <c r="B2130" s="163"/>
      <c r="C2130" s="173"/>
      <c r="D2130" s="165"/>
      <c r="E2130" s="166"/>
      <c r="F2130" s="167"/>
      <c r="G2130" s="161"/>
      <c r="H2130" s="161"/>
      <c r="I2130" s="161"/>
      <c r="J2130" s="161"/>
      <c r="K2130" s="161"/>
      <c r="L2130" s="161"/>
      <c r="M2130" s="161"/>
      <c r="N2130" s="161"/>
    </row>
    <row r="2131" spans="1:14" s="174" customFormat="1" x14ac:dyDescent="0.35">
      <c r="A2131" s="162"/>
      <c r="B2131" s="163"/>
      <c r="C2131" s="173"/>
      <c r="D2131" s="165"/>
      <c r="E2131" s="166"/>
      <c r="F2131" s="167"/>
      <c r="G2131" s="161"/>
      <c r="H2131" s="161"/>
      <c r="I2131" s="161"/>
      <c r="J2131" s="161"/>
      <c r="K2131" s="161"/>
      <c r="L2131" s="161"/>
      <c r="M2131" s="161"/>
      <c r="N2131" s="161"/>
    </row>
    <row r="2132" spans="1:14" s="174" customFormat="1" x14ac:dyDescent="0.35">
      <c r="A2132" s="162"/>
      <c r="B2132" s="163"/>
      <c r="C2132" s="173"/>
      <c r="D2132" s="165"/>
      <c r="E2132" s="166"/>
      <c r="F2132" s="167"/>
      <c r="G2132" s="161"/>
      <c r="H2132" s="161"/>
      <c r="I2132" s="161"/>
      <c r="J2132" s="161"/>
      <c r="K2132" s="161"/>
      <c r="L2132" s="161"/>
      <c r="M2132" s="161"/>
      <c r="N2132" s="161"/>
    </row>
    <row r="2133" spans="1:14" s="174" customFormat="1" x14ac:dyDescent="0.35">
      <c r="A2133" s="162"/>
      <c r="B2133" s="163"/>
      <c r="C2133" s="173"/>
      <c r="D2133" s="165"/>
      <c r="E2133" s="166"/>
      <c r="F2133" s="167"/>
      <c r="G2133" s="161"/>
      <c r="H2133" s="161"/>
      <c r="I2133" s="161"/>
      <c r="J2133" s="161"/>
      <c r="K2133" s="161"/>
      <c r="L2133" s="161"/>
      <c r="M2133" s="161"/>
      <c r="N2133" s="161"/>
    </row>
    <row r="2134" spans="1:14" s="174" customFormat="1" x14ac:dyDescent="0.35">
      <c r="A2134" s="162"/>
      <c r="B2134" s="163"/>
      <c r="C2134" s="173"/>
      <c r="D2134" s="165"/>
      <c r="E2134" s="166"/>
      <c r="F2134" s="167"/>
      <c r="G2134" s="161"/>
      <c r="H2134" s="161"/>
      <c r="I2134" s="161"/>
      <c r="J2134" s="161"/>
      <c r="K2134" s="161"/>
      <c r="L2134" s="161"/>
      <c r="M2134" s="161"/>
      <c r="N2134" s="161"/>
    </row>
    <row r="2135" spans="1:14" s="174" customFormat="1" x14ac:dyDescent="0.35">
      <c r="A2135" s="162"/>
      <c r="B2135" s="163"/>
      <c r="C2135" s="173"/>
      <c r="D2135" s="165"/>
      <c r="E2135" s="166"/>
      <c r="F2135" s="167"/>
      <c r="G2135" s="161"/>
      <c r="H2135" s="161"/>
      <c r="I2135" s="161"/>
      <c r="J2135" s="161"/>
      <c r="K2135" s="161"/>
      <c r="L2135" s="161"/>
      <c r="M2135" s="161"/>
      <c r="N2135" s="161"/>
    </row>
    <row r="2136" spans="1:14" s="174" customFormat="1" x14ac:dyDescent="0.35">
      <c r="A2136" s="162"/>
      <c r="B2136" s="163"/>
      <c r="C2136" s="173"/>
      <c r="D2136" s="165"/>
      <c r="E2136" s="166"/>
      <c r="F2136" s="167"/>
      <c r="G2136" s="161"/>
      <c r="H2136" s="161"/>
      <c r="I2136" s="161"/>
      <c r="J2136" s="161"/>
      <c r="K2136" s="161"/>
      <c r="L2136" s="161"/>
      <c r="M2136" s="161"/>
      <c r="N2136" s="161"/>
    </row>
    <row r="2137" spans="1:14" s="174" customFormat="1" x14ac:dyDescent="0.35">
      <c r="A2137" s="162"/>
      <c r="B2137" s="163"/>
      <c r="C2137" s="173"/>
      <c r="D2137" s="165"/>
      <c r="E2137" s="166"/>
      <c r="F2137" s="167"/>
      <c r="G2137" s="161"/>
      <c r="H2137" s="161"/>
      <c r="I2137" s="161"/>
      <c r="J2137" s="161"/>
      <c r="K2137" s="161"/>
      <c r="L2137" s="161"/>
      <c r="M2137" s="161"/>
      <c r="N2137" s="161"/>
    </row>
    <row r="2138" spans="1:14" s="174" customFormat="1" x14ac:dyDescent="0.35">
      <c r="A2138" s="162"/>
      <c r="B2138" s="163"/>
      <c r="C2138" s="173"/>
      <c r="D2138" s="165"/>
      <c r="E2138" s="166"/>
      <c r="F2138" s="167"/>
      <c r="G2138" s="161"/>
      <c r="H2138" s="161"/>
      <c r="I2138" s="161"/>
      <c r="J2138" s="161"/>
      <c r="K2138" s="161"/>
      <c r="L2138" s="161"/>
      <c r="M2138" s="161"/>
      <c r="N2138" s="161"/>
    </row>
    <row r="2139" spans="1:14" s="174" customFormat="1" x14ac:dyDescent="0.35">
      <c r="A2139" s="162"/>
      <c r="B2139" s="163"/>
      <c r="C2139" s="173"/>
      <c r="D2139" s="165"/>
      <c r="E2139" s="166"/>
      <c r="F2139" s="167"/>
      <c r="G2139" s="161"/>
      <c r="H2139" s="161"/>
      <c r="I2139" s="161"/>
      <c r="J2139" s="161"/>
      <c r="K2139" s="161"/>
      <c r="L2139" s="161"/>
      <c r="M2139" s="161"/>
      <c r="N2139" s="161"/>
    </row>
    <row r="2140" spans="1:14" s="174" customFormat="1" x14ac:dyDescent="0.35">
      <c r="A2140" s="162"/>
      <c r="B2140" s="163"/>
      <c r="C2140" s="173"/>
      <c r="D2140" s="165"/>
      <c r="E2140" s="166"/>
      <c r="F2140" s="167"/>
      <c r="G2140" s="161"/>
      <c r="H2140" s="161"/>
      <c r="I2140" s="161"/>
      <c r="J2140" s="161"/>
      <c r="K2140" s="161"/>
      <c r="L2140" s="161"/>
      <c r="M2140" s="161"/>
      <c r="N2140" s="161"/>
    </row>
    <row r="2141" spans="1:14" s="174" customFormat="1" x14ac:dyDescent="0.35">
      <c r="A2141" s="162"/>
      <c r="B2141" s="163"/>
      <c r="C2141" s="173"/>
      <c r="D2141" s="165"/>
      <c r="E2141" s="166"/>
      <c r="F2141" s="167"/>
      <c r="G2141" s="161"/>
      <c r="H2141" s="161"/>
      <c r="I2141" s="161"/>
      <c r="J2141" s="161"/>
      <c r="K2141" s="161"/>
      <c r="L2141" s="161"/>
      <c r="M2141" s="161"/>
      <c r="N2141" s="161"/>
    </row>
    <row r="2142" spans="1:14" s="174" customFormat="1" x14ac:dyDescent="0.35">
      <c r="A2142" s="162"/>
      <c r="B2142" s="163"/>
      <c r="C2142" s="173"/>
      <c r="D2142" s="165"/>
      <c r="E2142" s="166"/>
      <c r="F2142" s="167"/>
      <c r="G2142" s="161"/>
      <c r="H2142" s="161"/>
      <c r="I2142" s="161"/>
      <c r="J2142" s="161"/>
      <c r="K2142" s="161"/>
      <c r="L2142" s="161"/>
      <c r="M2142" s="161"/>
      <c r="N2142" s="161"/>
    </row>
    <row r="2143" spans="1:14" s="174" customFormat="1" x14ac:dyDescent="0.35">
      <c r="A2143" s="162"/>
      <c r="B2143" s="163"/>
      <c r="C2143" s="173"/>
      <c r="D2143" s="165"/>
      <c r="E2143" s="166"/>
      <c r="F2143" s="167"/>
      <c r="G2143" s="161"/>
      <c r="H2143" s="161"/>
      <c r="I2143" s="161"/>
      <c r="J2143" s="161"/>
      <c r="K2143" s="161"/>
      <c r="L2143" s="161"/>
      <c r="M2143" s="161"/>
      <c r="N2143" s="161"/>
    </row>
    <row r="2144" spans="1:14" s="174" customFormat="1" x14ac:dyDescent="0.35">
      <c r="A2144" s="162"/>
      <c r="B2144" s="163"/>
      <c r="C2144" s="173"/>
      <c r="D2144" s="165"/>
      <c r="E2144" s="166"/>
      <c r="F2144" s="167"/>
      <c r="G2144" s="161"/>
      <c r="H2144" s="161"/>
      <c r="I2144" s="161"/>
      <c r="J2144" s="161"/>
      <c r="K2144" s="161"/>
      <c r="L2144" s="161"/>
      <c r="M2144" s="161"/>
      <c r="N2144" s="161"/>
    </row>
    <row r="2145" spans="1:14" s="174" customFormat="1" x14ac:dyDescent="0.35">
      <c r="A2145" s="162"/>
      <c r="B2145" s="163"/>
      <c r="C2145" s="173"/>
      <c r="D2145" s="165"/>
      <c r="E2145" s="166"/>
      <c r="F2145" s="167"/>
      <c r="G2145" s="161"/>
      <c r="H2145" s="161"/>
      <c r="I2145" s="161"/>
      <c r="J2145" s="161"/>
      <c r="K2145" s="161"/>
      <c r="L2145" s="161"/>
      <c r="M2145" s="161"/>
      <c r="N2145" s="161"/>
    </row>
    <row r="2146" spans="1:14" s="174" customFormat="1" x14ac:dyDescent="0.35">
      <c r="A2146" s="162"/>
      <c r="B2146" s="163"/>
      <c r="C2146" s="173"/>
      <c r="D2146" s="165"/>
      <c r="E2146" s="166"/>
      <c r="F2146" s="167"/>
      <c r="G2146" s="161"/>
      <c r="H2146" s="161"/>
      <c r="I2146" s="161"/>
      <c r="J2146" s="161"/>
      <c r="K2146" s="161"/>
      <c r="L2146" s="161"/>
      <c r="M2146" s="161"/>
      <c r="N2146" s="161"/>
    </row>
    <row r="2147" spans="1:14" s="174" customFormat="1" x14ac:dyDescent="0.35">
      <c r="A2147" s="162"/>
      <c r="B2147" s="163"/>
      <c r="C2147" s="173"/>
      <c r="D2147" s="165"/>
      <c r="E2147" s="166"/>
      <c r="F2147" s="167"/>
      <c r="G2147" s="161"/>
      <c r="H2147" s="161"/>
      <c r="I2147" s="161"/>
      <c r="J2147" s="161"/>
      <c r="K2147" s="161"/>
      <c r="L2147" s="161"/>
      <c r="M2147" s="161"/>
      <c r="N2147" s="161"/>
    </row>
    <row r="2148" spans="1:14" s="174" customFormat="1" x14ac:dyDescent="0.35">
      <c r="A2148" s="162"/>
      <c r="B2148" s="163"/>
      <c r="C2148" s="173"/>
      <c r="D2148" s="165"/>
      <c r="E2148" s="166"/>
      <c r="F2148" s="167"/>
      <c r="G2148" s="161"/>
      <c r="H2148" s="161"/>
      <c r="I2148" s="161"/>
      <c r="J2148" s="161"/>
      <c r="K2148" s="161"/>
      <c r="L2148" s="161"/>
      <c r="M2148" s="161"/>
      <c r="N2148" s="161"/>
    </row>
    <row r="2149" spans="1:14" s="174" customFormat="1" x14ac:dyDescent="0.35">
      <c r="A2149" s="162"/>
      <c r="B2149" s="163"/>
      <c r="C2149" s="173"/>
      <c r="D2149" s="165"/>
      <c r="E2149" s="166"/>
      <c r="F2149" s="167"/>
      <c r="G2149" s="161"/>
      <c r="H2149" s="161"/>
      <c r="I2149" s="161"/>
      <c r="J2149" s="161"/>
      <c r="K2149" s="161"/>
      <c r="L2149" s="161"/>
      <c r="M2149" s="161"/>
      <c r="N2149" s="161"/>
    </row>
    <row r="2150" spans="1:14" s="174" customFormat="1" x14ac:dyDescent="0.35">
      <c r="A2150" s="162"/>
      <c r="B2150" s="163"/>
      <c r="C2150" s="173"/>
      <c r="D2150" s="165"/>
      <c r="E2150" s="166"/>
      <c r="F2150" s="167"/>
      <c r="G2150" s="161"/>
      <c r="H2150" s="161"/>
      <c r="I2150" s="161"/>
      <c r="J2150" s="161"/>
      <c r="K2150" s="161"/>
      <c r="L2150" s="161"/>
      <c r="M2150" s="161"/>
      <c r="N2150" s="161"/>
    </row>
    <row r="2151" spans="1:14" s="174" customFormat="1" x14ac:dyDescent="0.35">
      <c r="A2151" s="162"/>
      <c r="B2151" s="163"/>
      <c r="C2151" s="173"/>
      <c r="D2151" s="165"/>
      <c r="E2151" s="166"/>
      <c r="F2151" s="167"/>
      <c r="G2151" s="161"/>
      <c r="H2151" s="161"/>
      <c r="I2151" s="161"/>
      <c r="J2151" s="161"/>
      <c r="K2151" s="161"/>
      <c r="L2151" s="161"/>
      <c r="M2151" s="161"/>
      <c r="N2151" s="161"/>
    </row>
    <row r="2152" spans="1:14" s="174" customFormat="1" x14ac:dyDescent="0.35">
      <c r="A2152" s="162"/>
      <c r="B2152" s="163"/>
      <c r="C2152" s="173"/>
      <c r="D2152" s="165"/>
      <c r="E2152" s="166"/>
      <c r="F2152" s="167"/>
      <c r="G2152" s="161"/>
      <c r="H2152" s="161"/>
      <c r="I2152" s="161"/>
      <c r="J2152" s="161"/>
      <c r="K2152" s="161"/>
      <c r="L2152" s="161"/>
      <c r="M2152" s="161"/>
      <c r="N2152" s="161"/>
    </row>
    <row r="2153" spans="1:14" s="174" customFormat="1" x14ac:dyDescent="0.35">
      <c r="A2153" s="162"/>
      <c r="B2153" s="163"/>
      <c r="C2153" s="173"/>
      <c r="D2153" s="165"/>
      <c r="E2153" s="166"/>
      <c r="F2153" s="167"/>
      <c r="G2153" s="161"/>
      <c r="H2153" s="161"/>
      <c r="I2153" s="161"/>
      <c r="J2153" s="161"/>
      <c r="K2153" s="161"/>
      <c r="L2153" s="161"/>
      <c r="M2153" s="161"/>
      <c r="N2153" s="161"/>
    </row>
    <row r="2154" spans="1:14" s="174" customFormat="1" x14ac:dyDescent="0.35">
      <c r="A2154" s="162"/>
      <c r="B2154" s="163"/>
      <c r="C2154" s="173"/>
      <c r="D2154" s="165"/>
      <c r="E2154" s="166"/>
      <c r="F2154" s="167"/>
      <c r="G2154" s="161"/>
      <c r="H2154" s="161"/>
      <c r="I2154" s="161"/>
      <c r="J2154" s="161"/>
      <c r="K2154" s="161"/>
      <c r="L2154" s="161"/>
      <c r="M2154" s="161"/>
      <c r="N2154" s="161"/>
    </row>
    <row r="2155" spans="1:14" s="174" customFormat="1" x14ac:dyDescent="0.35">
      <c r="A2155" s="162"/>
      <c r="B2155" s="163"/>
      <c r="C2155" s="173"/>
      <c r="D2155" s="165"/>
      <c r="E2155" s="166"/>
      <c r="F2155" s="167"/>
      <c r="G2155" s="161"/>
      <c r="H2155" s="161"/>
      <c r="I2155" s="161"/>
      <c r="J2155" s="161"/>
      <c r="K2155" s="161"/>
      <c r="L2155" s="161"/>
      <c r="M2155" s="161"/>
      <c r="N2155" s="161"/>
    </row>
    <row r="2156" spans="1:14" s="174" customFormat="1" x14ac:dyDescent="0.35">
      <c r="A2156" s="162"/>
      <c r="B2156" s="163"/>
      <c r="C2156" s="173"/>
      <c r="D2156" s="165"/>
      <c r="E2156" s="166"/>
      <c r="F2156" s="167"/>
      <c r="G2156" s="161"/>
      <c r="H2156" s="161"/>
      <c r="I2156" s="161"/>
      <c r="J2156" s="161"/>
      <c r="K2156" s="161"/>
      <c r="L2156" s="161"/>
      <c r="M2156" s="161"/>
      <c r="N2156" s="161"/>
    </row>
    <row r="2157" spans="1:14" s="174" customFormat="1" x14ac:dyDescent="0.35">
      <c r="A2157" s="162"/>
      <c r="B2157" s="163"/>
      <c r="C2157" s="173"/>
      <c r="D2157" s="165"/>
      <c r="E2157" s="166"/>
      <c r="F2157" s="167"/>
      <c r="G2157" s="161"/>
      <c r="H2157" s="161"/>
      <c r="I2157" s="161"/>
      <c r="J2157" s="161"/>
      <c r="K2157" s="161"/>
      <c r="L2157" s="161"/>
      <c r="M2157" s="161"/>
      <c r="N2157" s="161"/>
    </row>
    <row r="2158" spans="1:14" s="174" customFormat="1" x14ac:dyDescent="0.35">
      <c r="A2158" s="162"/>
      <c r="B2158" s="163"/>
      <c r="C2158" s="173"/>
      <c r="D2158" s="165"/>
      <c r="E2158" s="166"/>
      <c r="F2158" s="167"/>
      <c r="G2158" s="161"/>
      <c r="H2158" s="161"/>
      <c r="I2158" s="161"/>
      <c r="J2158" s="161"/>
      <c r="K2158" s="161"/>
      <c r="L2158" s="161"/>
      <c r="M2158" s="161"/>
      <c r="N2158" s="161"/>
    </row>
    <row r="2159" spans="1:14" s="174" customFormat="1" x14ac:dyDescent="0.35">
      <c r="A2159" s="162"/>
      <c r="B2159" s="163"/>
      <c r="C2159" s="173"/>
      <c r="D2159" s="165"/>
      <c r="E2159" s="166"/>
      <c r="F2159" s="167"/>
      <c r="G2159" s="161"/>
      <c r="H2159" s="161"/>
      <c r="I2159" s="161"/>
      <c r="J2159" s="161"/>
      <c r="K2159" s="161"/>
      <c r="L2159" s="161"/>
      <c r="M2159" s="161"/>
      <c r="N2159" s="161"/>
    </row>
    <row r="2160" spans="1:14" s="174" customFormat="1" x14ac:dyDescent="0.35">
      <c r="A2160" s="162"/>
      <c r="B2160" s="163"/>
      <c r="C2160" s="173"/>
      <c r="D2160" s="165"/>
      <c r="E2160" s="166"/>
      <c r="F2160" s="167"/>
      <c r="G2160" s="161"/>
      <c r="H2160" s="161"/>
      <c r="I2160" s="161"/>
      <c r="J2160" s="161"/>
      <c r="K2160" s="161"/>
      <c r="L2160" s="161"/>
      <c r="M2160" s="161"/>
      <c r="N2160" s="161"/>
    </row>
    <row r="2161" spans="1:14" s="174" customFormat="1" x14ac:dyDescent="0.35">
      <c r="A2161" s="162"/>
      <c r="B2161" s="163"/>
      <c r="C2161" s="173"/>
      <c r="D2161" s="165"/>
      <c r="E2161" s="166"/>
      <c r="F2161" s="167"/>
      <c r="G2161" s="161"/>
      <c r="H2161" s="161"/>
      <c r="I2161" s="161"/>
      <c r="J2161" s="161"/>
      <c r="K2161" s="161"/>
      <c r="L2161" s="161"/>
      <c r="M2161" s="161"/>
      <c r="N2161" s="161"/>
    </row>
    <row r="2162" spans="1:14" s="174" customFormat="1" x14ac:dyDescent="0.35">
      <c r="A2162" s="162"/>
      <c r="B2162" s="163"/>
      <c r="C2162" s="173"/>
      <c r="D2162" s="165"/>
      <c r="E2162" s="166"/>
      <c r="F2162" s="167"/>
      <c r="G2162" s="161"/>
      <c r="H2162" s="161"/>
      <c r="I2162" s="161"/>
      <c r="J2162" s="161"/>
      <c r="K2162" s="161"/>
      <c r="L2162" s="161"/>
      <c r="M2162" s="161"/>
      <c r="N2162" s="161"/>
    </row>
    <row r="2163" spans="1:14" s="174" customFormat="1" x14ac:dyDescent="0.35">
      <c r="A2163" s="162"/>
      <c r="B2163" s="163"/>
      <c r="C2163" s="173"/>
      <c r="D2163" s="165"/>
      <c r="E2163" s="166"/>
      <c r="F2163" s="167"/>
      <c r="G2163" s="161"/>
      <c r="H2163" s="161"/>
      <c r="I2163" s="161"/>
      <c r="J2163" s="161"/>
      <c r="K2163" s="161"/>
      <c r="L2163" s="161"/>
      <c r="M2163" s="161"/>
      <c r="N2163" s="161"/>
    </row>
    <row r="2164" spans="1:14" s="174" customFormat="1" x14ac:dyDescent="0.35">
      <c r="A2164" s="162"/>
      <c r="B2164" s="163"/>
      <c r="C2164" s="173"/>
      <c r="D2164" s="165"/>
      <c r="E2164" s="166"/>
      <c r="F2164" s="167"/>
      <c r="G2164" s="161"/>
      <c r="H2164" s="161"/>
      <c r="I2164" s="161"/>
      <c r="J2164" s="161"/>
      <c r="K2164" s="161"/>
      <c r="L2164" s="161"/>
      <c r="M2164" s="161"/>
      <c r="N2164" s="161"/>
    </row>
    <row r="2165" spans="1:14" s="174" customFormat="1" x14ac:dyDescent="0.35">
      <c r="A2165" s="162"/>
      <c r="B2165" s="163"/>
      <c r="C2165" s="173"/>
      <c r="D2165" s="165"/>
      <c r="E2165" s="166"/>
      <c r="F2165" s="167"/>
      <c r="G2165" s="161"/>
      <c r="H2165" s="161"/>
      <c r="I2165" s="161"/>
      <c r="J2165" s="161"/>
      <c r="K2165" s="161"/>
      <c r="L2165" s="161"/>
      <c r="M2165" s="161"/>
      <c r="N2165" s="161"/>
    </row>
    <row r="2166" spans="1:14" s="174" customFormat="1" x14ac:dyDescent="0.35">
      <c r="A2166" s="162"/>
      <c r="B2166" s="163"/>
      <c r="C2166" s="173"/>
      <c r="D2166" s="165"/>
      <c r="E2166" s="166"/>
      <c r="F2166" s="167"/>
      <c r="G2166" s="161"/>
      <c r="H2166" s="161"/>
      <c r="I2166" s="161"/>
      <c r="J2166" s="161"/>
      <c r="K2166" s="161"/>
      <c r="L2166" s="161"/>
      <c r="M2166" s="161"/>
      <c r="N2166" s="161"/>
    </row>
    <row r="2167" spans="1:14" s="174" customFormat="1" x14ac:dyDescent="0.35">
      <c r="A2167" s="162"/>
      <c r="B2167" s="163"/>
      <c r="C2167" s="173"/>
      <c r="D2167" s="165"/>
      <c r="E2167" s="166"/>
      <c r="F2167" s="167"/>
      <c r="G2167" s="161"/>
      <c r="H2167" s="161"/>
      <c r="I2167" s="161"/>
      <c r="J2167" s="161"/>
      <c r="K2167" s="161"/>
      <c r="L2167" s="161"/>
      <c r="M2167" s="161"/>
      <c r="N2167" s="161"/>
    </row>
    <row r="2168" spans="1:14" s="174" customFormat="1" x14ac:dyDescent="0.35">
      <c r="A2168" s="162"/>
      <c r="B2168" s="163"/>
      <c r="C2168" s="173"/>
      <c r="D2168" s="165"/>
      <c r="E2168" s="166"/>
      <c r="F2168" s="167"/>
      <c r="G2168" s="161"/>
      <c r="H2168" s="161"/>
      <c r="I2168" s="161"/>
      <c r="J2168" s="161"/>
      <c r="K2168" s="161"/>
      <c r="L2168" s="161"/>
      <c r="M2168" s="161"/>
      <c r="N2168" s="161"/>
    </row>
    <row r="2169" spans="1:14" s="174" customFormat="1" x14ac:dyDescent="0.35">
      <c r="A2169" s="162"/>
      <c r="B2169" s="163"/>
      <c r="C2169" s="173"/>
      <c r="D2169" s="165"/>
      <c r="E2169" s="166"/>
      <c r="F2169" s="167"/>
      <c r="G2169" s="161"/>
      <c r="H2169" s="161"/>
      <c r="I2169" s="161"/>
      <c r="J2169" s="161"/>
      <c r="K2169" s="161"/>
      <c r="L2169" s="161"/>
      <c r="M2169" s="161"/>
      <c r="N2169" s="161"/>
    </row>
    <row r="2170" spans="1:14" s="174" customFormat="1" x14ac:dyDescent="0.35">
      <c r="A2170" s="162"/>
      <c r="B2170" s="163"/>
      <c r="C2170" s="173"/>
      <c r="D2170" s="165"/>
      <c r="E2170" s="166"/>
      <c r="F2170" s="167"/>
      <c r="G2170" s="161"/>
      <c r="H2170" s="161"/>
      <c r="I2170" s="161"/>
      <c r="J2170" s="161"/>
      <c r="K2170" s="161"/>
      <c r="L2170" s="161"/>
      <c r="M2170" s="161"/>
      <c r="N2170" s="161"/>
    </row>
    <row r="2171" spans="1:14" s="174" customFormat="1" x14ac:dyDescent="0.35">
      <c r="A2171" s="162"/>
      <c r="B2171" s="163"/>
      <c r="C2171" s="173"/>
      <c r="D2171" s="165"/>
      <c r="E2171" s="166"/>
      <c r="F2171" s="167"/>
      <c r="G2171" s="161"/>
      <c r="H2171" s="161"/>
      <c r="I2171" s="161"/>
      <c r="J2171" s="161"/>
      <c r="K2171" s="161"/>
      <c r="L2171" s="161"/>
      <c r="M2171" s="161"/>
      <c r="N2171" s="161"/>
    </row>
    <row r="2172" spans="1:14" s="174" customFormat="1" x14ac:dyDescent="0.35">
      <c r="A2172" s="162"/>
      <c r="B2172" s="163"/>
      <c r="C2172" s="173"/>
      <c r="D2172" s="165"/>
      <c r="E2172" s="166"/>
      <c r="F2172" s="167"/>
      <c r="G2172" s="161"/>
      <c r="H2172" s="161"/>
      <c r="I2172" s="161"/>
      <c r="J2172" s="161"/>
      <c r="K2172" s="161"/>
      <c r="L2172" s="161"/>
      <c r="M2172" s="161"/>
      <c r="N2172" s="161"/>
    </row>
    <row r="2173" spans="1:14" s="174" customFormat="1" x14ac:dyDescent="0.35">
      <c r="A2173" s="162"/>
      <c r="B2173" s="163"/>
      <c r="C2173" s="173"/>
      <c r="D2173" s="165"/>
      <c r="E2173" s="166"/>
      <c r="F2173" s="167"/>
      <c r="G2173" s="161"/>
      <c r="H2173" s="161"/>
      <c r="I2173" s="161"/>
      <c r="J2173" s="161"/>
      <c r="K2173" s="161"/>
      <c r="L2173" s="161"/>
      <c r="M2173" s="161"/>
      <c r="N2173" s="161"/>
    </row>
    <row r="2174" spans="1:14" s="174" customFormat="1" x14ac:dyDescent="0.35">
      <c r="A2174" s="162"/>
      <c r="B2174" s="163"/>
      <c r="C2174" s="173"/>
      <c r="D2174" s="165"/>
      <c r="E2174" s="166"/>
      <c r="F2174" s="167"/>
      <c r="G2174" s="161"/>
      <c r="H2174" s="161"/>
      <c r="I2174" s="161"/>
      <c r="J2174" s="161"/>
      <c r="K2174" s="161"/>
      <c r="L2174" s="161"/>
      <c r="M2174" s="161"/>
      <c r="N2174" s="161"/>
    </row>
    <row r="2175" spans="1:14" s="174" customFormat="1" x14ac:dyDescent="0.35">
      <c r="A2175" s="162"/>
      <c r="B2175" s="163"/>
      <c r="C2175" s="173"/>
      <c r="D2175" s="165"/>
      <c r="E2175" s="166"/>
      <c r="F2175" s="167"/>
      <c r="G2175" s="161"/>
      <c r="H2175" s="161"/>
      <c r="I2175" s="161"/>
      <c r="J2175" s="161"/>
      <c r="K2175" s="161"/>
      <c r="L2175" s="161"/>
      <c r="M2175" s="161"/>
      <c r="N2175" s="161"/>
    </row>
    <row r="2176" spans="1:14" s="174" customFormat="1" x14ac:dyDescent="0.35">
      <c r="A2176" s="162"/>
      <c r="B2176" s="163"/>
      <c r="C2176" s="173"/>
      <c r="D2176" s="165"/>
      <c r="E2176" s="166"/>
      <c r="F2176" s="167"/>
      <c r="G2176" s="161"/>
      <c r="H2176" s="161"/>
      <c r="I2176" s="161"/>
      <c r="J2176" s="161"/>
      <c r="K2176" s="161"/>
      <c r="L2176" s="161"/>
      <c r="M2176" s="161"/>
      <c r="N2176" s="161"/>
    </row>
    <row r="2177" spans="1:14" s="174" customFormat="1" x14ac:dyDescent="0.35">
      <c r="A2177" s="162"/>
      <c r="B2177" s="163"/>
      <c r="C2177" s="173"/>
      <c r="D2177" s="165"/>
      <c r="E2177" s="166"/>
      <c r="F2177" s="167"/>
      <c r="G2177" s="161"/>
      <c r="H2177" s="161"/>
      <c r="I2177" s="161"/>
      <c r="J2177" s="161"/>
      <c r="K2177" s="161"/>
      <c r="L2177" s="161"/>
      <c r="M2177" s="161"/>
      <c r="N2177" s="161"/>
    </row>
    <row r="2178" spans="1:14" s="174" customFormat="1" x14ac:dyDescent="0.35">
      <c r="A2178" s="162"/>
      <c r="B2178" s="163"/>
      <c r="C2178" s="173"/>
      <c r="D2178" s="165"/>
      <c r="E2178" s="166"/>
      <c r="F2178" s="167"/>
      <c r="G2178" s="161"/>
      <c r="H2178" s="161"/>
      <c r="I2178" s="161"/>
      <c r="J2178" s="161"/>
      <c r="K2178" s="161"/>
      <c r="L2178" s="161"/>
      <c r="M2178" s="161"/>
      <c r="N2178" s="161"/>
    </row>
    <row r="2179" spans="1:14" s="174" customFormat="1" x14ac:dyDescent="0.35">
      <c r="A2179" s="162"/>
      <c r="B2179" s="163"/>
      <c r="C2179" s="173"/>
      <c r="D2179" s="165"/>
      <c r="E2179" s="166"/>
      <c r="F2179" s="167"/>
      <c r="G2179" s="161"/>
      <c r="H2179" s="161"/>
      <c r="I2179" s="161"/>
      <c r="J2179" s="161"/>
      <c r="K2179" s="161"/>
      <c r="L2179" s="161"/>
      <c r="M2179" s="161"/>
      <c r="N2179" s="161"/>
    </row>
    <row r="2180" spans="1:14" s="174" customFormat="1" x14ac:dyDescent="0.35">
      <c r="A2180" s="162"/>
      <c r="B2180" s="163"/>
      <c r="C2180" s="173"/>
      <c r="D2180" s="165"/>
      <c r="E2180" s="166"/>
      <c r="F2180" s="167"/>
      <c r="G2180" s="161"/>
      <c r="H2180" s="161"/>
      <c r="I2180" s="161"/>
      <c r="J2180" s="161"/>
      <c r="K2180" s="161"/>
      <c r="L2180" s="161"/>
      <c r="M2180" s="161"/>
      <c r="N2180" s="161"/>
    </row>
    <row r="2181" spans="1:14" s="174" customFormat="1" x14ac:dyDescent="0.35">
      <c r="A2181" s="162"/>
      <c r="B2181" s="163"/>
      <c r="C2181" s="173"/>
      <c r="D2181" s="165"/>
      <c r="E2181" s="166"/>
      <c r="F2181" s="167"/>
      <c r="G2181" s="161"/>
      <c r="H2181" s="161"/>
      <c r="I2181" s="161"/>
      <c r="J2181" s="161"/>
      <c r="K2181" s="161"/>
      <c r="L2181" s="161"/>
      <c r="M2181" s="161"/>
      <c r="N2181" s="161"/>
    </row>
    <row r="2182" spans="1:14" s="174" customFormat="1" x14ac:dyDescent="0.35">
      <c r="A2182" s="162"/>
      <c r="B2182" s="163"/>
      <c r="C2182" s="173"/>
      <c r="D2182" s="165"/>
      <c r="E2182" s="166"/>
      <c r="F2182" s="167"/>
      <c r="G2182" s="161"/>
      <c r="H2182" s="161"/>
      <c r="I2182" s="161"/>
      <c r="J2182" s="161"/>
      <c r="K2182" s="161"/>
      <c r="L2182" s="161"/>
      <c r="M2182" s="161"/>
      <c r="N2182" s="161"/>
    </row>
    <row r="2183" spans="1:14" s="174" customFormat="1" x14ac:dyDescent="0.35">
      <c r="A2183" s="162"/>
      <c r="B2183" s="163"/>
      <c r="C2183" s="173"/>
      <c r="D2183" s="165"/>
      <c r="E2183" s="166"/>
      <c r="F2183" s="167"/>
      <c r="G2183" s="161"/>
      <c r="H2183" s="161"/>
      <c r="I2183" s="161"/>
      <c r="J2183" s="161"/>
      <c r="K2183" s="161"/>
      <c r="L2183" s="161"/>
      <c r="M2183" s="161"/>
      <c r="N2183" s="161"/>
    </row>
    <row r="2184" spans="1:14" s="174" customFormat="1" x14ac:dyDescent="0.35">
      <c r="A2184" s="162"/>
      <c r="B2184" s="163"/>
      <c r="C2184" s="173"/>
      <c r="D2184" s="165"/>
      <c r="E2184" s="166"/>
      <c r="F2184" s="167"/>
      <c r="G2184" s="161"/>
      <c r="H2184" s="161"/>
      <c r="I2184" s="161"/>
      <c r="J2184" s="161"/>
      <c r="K2184" s="161"/>
      <c r="L2184" s="161"/>
      <c r="M2184" s="161"/>
      <c r="N2184" s="161"/>
    </row>
    <row r="2185" spans="1:14" s="174" customFormat="1" x14ac:dyDescent="0.35">
      <c r="A2185" s="162"/>
      <c r="B2185" s="163"/>
      <c r="C2185" s="173"/>
      <c r="D2185" s="165"/>
      <c r="E2185" s="166"/>
      <c r="F2185" s="167"/>
      <c r="G2185" s="161"/>
      <c r="H2185" s="161"/>
      <c r="I2185" s="161"/>
      <c r="J2185" s="161"/>
      <c r="K2185" s="161"/>
      <c r="L2185" s="161"/>
      <c r="M2185" s="161"/>
      <c r="N2185" s="161"/>
    </row>
    <row r="2186" spans="1:14" s="174" customFormat="1" x14ac:dyDescent="0.35">
      <c r="A2186" s="162"/>
      <c r="B2186" s="163"/>
      <c r="C2186" s="173"/>
      <c r="D2186" s="165"/>
      <c r="E2186" s="166"/>
      <c r="F2186" s="167"/>
      <c r="G2186" s="161"/>
      <c r="H2186" s="161"/>
      <c r="I2186" s="161"/>
      <c r="J2186" s="161"/>
      <c r="K2186" s="161"/>
      <c r="L2186" s="161"/>
      <c r="M2186" s="161"/>
      <c r="N2186" s="161"/>
    </row>
    <row r="2187" spans="1:14" s="174" customFormat="1" x14ac:dyDescent="0.35">
      <c r="A2187" s="162"/>
      <c r="B2187" s="163"/>
      <c r="C2187" s="173"/>
      <c r="D2187" s="165"/>
      <c r="E2187" s="166"/>
      <c r="F2187" s="167"/>
      <c r="G2187" s="161"/>
      <c r="H2187" s="161"/>
      <c r="I2187" s="161"/>
      <c r="J2187" s="161"/>
      <c r="K2187" s="161"/>
      <c r="L2187" s="161"/>
      <c r="M2187" s="161"/>
      <c r="N2187" s="161"/>
    </row>
    <row r="2188" spans="1:14" s="174" customFormat="1" x14ac:dyDescent="0.35">
      <c r="A2188" s="162"/>
      <c r="B2188" s="163"/>
      <c r="C2188" s="173"/>
      <c r="D2188" s="165"/>
      <c r="E2188" s="166"/>
      <c r="F2188" s="167"/>
      <c r="G2188" s="161"/>
      <c r="H2188" s="161"/>
      <c r="I2188" s="161"/>
      <c r="J2188" s="161"/>
      <c r="K2188" s="161"/>
      <c r="L2188" s="161"/>
      <c r="M2188" s="161"/>
      <c r="N2188" s="161"/>
    </row>
    <row r="2189" spans="1:14" s="174" customFormat="1" x14ac:dyDescent="0.35">
      <c r="A2189" s="162"/>
      <c r="B2189" s="163"/>
      <c r="C2189" s="173"/>
      <c r="D2189" s="165"/>
      <c r="E2189" s="166"/>
      <c r="F2189" s="167"/>
      <c r="G2189" s="161"/>
      <c r="H2189" s="161"/>
      <c r="I2189" s="161"/>
      <c r="J2189" s="161"/>
      <c r="K2189" s="161"/>
      <c r="L2189" s="161"/>
      <c r="M2189" s="161"/>
      <c r="N2189" s="161"/>
    </row>
    <row r="2190" spans="1:14" s="174" customFormat="1" x14ac:dyDescent="0.35">
      <c r="A2190" s="162"/>
      <c r="B2190" s="163"/>
      <c r="C2190" s="173"/>
      <c r="D2190" s="165"/>
      <c r="E2190" s="166"/>
      <c r="F2190" s="167"/>
      <c r="G2190" s="161"/>
      <c r="H2190" s="161"/>
      <c r="I2190" s="161"/>
      <c r="J2190" s="161"/>
      <c r="K2190" s="161"/>
      <c r="L2190" s="161"/>
      <c r="M2190" s="161"/>
      <c r="N2190" s="161"/>
    </row>
    <row r="2191" spans="1:14" s="174" customFormat="1" x14ac:dyDescent="0.35">
      <c r="A2191" s="162"/>
      <c r="B2191" s="163"/>
      <c r="C2191" s="173"/>
      <c r="D2191" s="165"/>
      <c r="E2191" s="166"/>
      <c r="F2191" s="167"/>
      <c r="G2191" s="161"/>
      <c r="H2191" s="161"/>
      <c r="I2191" s="161"/>
      <c r="J2191" s="161"/>
      <c r="K2191" s="161"/>
      <c r="L2191" s="161"/>
      <c r="M2191" s="161"/>
      <c r="N2191" s="161"/>
    </row>
    <row r="2192" spans="1:14" s="174" customFormat="1" x14ac:dyDescent="0.35">
      <c r="A2192" s="162"/>
      <c r="B2192" s="163"/>
      <c r="C2192" s="173"/>
      <c r="D2192" s="165"/>
      <c r="E2192" s="166"/>
      <c r="F2192" s="167"/>
      <c r="G2192" s="161"/>
      <c r="H2192" s="161"/>
      <c r="I2192" s="161"/>
      <c r="J2192" s="161"/>
      <c r="K2192" s="161"/>
      <c r="L2192" s="161"/>
      <c r="M2192" s="161"/>
      <c r="N2192" s="161"/>
    </row>
    <row r="2193" spans="1:14" s="174" customFormat="1" x14ac:dyDescent="0.35">
      <c r="A2193" s="162"/>
      <c r="B2193" s="163"/>
      <c r="C2193" s="173"/>
      <c r="D2193" s="165"/>
      <c r="E2193" s="166"/>
      <c r="F2193" s="167"/>
      <c r="G2193" s="161"/>
      <c r="H2193" s="161"/>
      <c r="I2193" s="161"/>
      <c r="J2193" s="161"/>
      <c r="K2193" s="161"/>
      <c r="L2193" s="161"/>
      <c r="M2193" s="161"/>
      <c r="N2193" s="161"/>
    </row>
    <row r="2194" spans="1:14" s="174" customFormat="1" x14ac:dyDescent="0.35">
      <c r="A2194" s="162"/>
      <c r="B2194" s="163"/>
      <c r="C2194" s="173"/>
      <c r="D2194" s="165"/>
      <c r="E2194" s="166"/>
      <c r="F2194" s="167"/>
      <c r="G2194" s="161"/>
      <c r="H2194" s="161"/>
      <c r="I2194" s="161"/>
      <c r="J2194" s="161"/>
      <c r="K2194" s="161"/>
      <c r="L2194" s="161"/>
      <c r="M2194" s="161"/>
      <c r="N2194" s="161"/>
    </row>
    <row r="2195" spans="1:14" s="174" customFormat="1" x14ac:dyDescent="0.35">
      <c r="A2195" s="162"/>
      <c r="B2195" s="163"/>
      <c r="C2195" s="173"/>
      <c r="D2195" s="165"/>
      <c r="E2195" s="166"/>
      <c r="F2195" s="167"/>
      <c r="G2195" s="161"/>
      <c r="H2195" s="161"/>
      <c r="I2195" s="161"/>
      <c r="J2195" s="161"/>
      <c r="K2195" s="161"/>
      <c r="L2195" s="161"/>
      <c r="M2195" s="161"/>
      <c r="N2195" s="161"/>
    </row>
    <row r="2196" spans="1:14" s="174" customFormat="1" x14ac:dyDescent="0.35">
      <c r="A2196" s="162"/>
      <c r="B2196" s="163"/>
      <c r="C2196" s="173"/>
      <c r="D2196" s="165"/>
      <c r="E2196" s="166"/>
      <c r="F2196" s="167"/>
      <c r="G2196" s="161"/>
      <c r="H2196" s="161"/>
      <c r="I2196" s="161"/>
      <c r="J2196" s="161"/>
      <c r="K2196" s="161"/>
      <c r="L2196" s="161"/>
      <c r="M2196" s="161"/>
      <c r="N2196" s="161"/>
    </row>
    <row r="2197" spans="1:14" s="174" customFormat="1" x14ac:dyDescent="0.35">
      <c r="A2197" s="162"/>
      <c r="B2197" s="163"/>
      <c r="C2197" s="173"/>
      <c r="D2197" s="165"/>
      <c r="E2197" s="166"/>
      <c r="F2197" s="167"/>
      <c r="G2197" s="161"/>
      <c r="H2197" s="161"/>
      <c r="I2197" s="161"/>
      <c r="J2197" s="161"/>
      <c r="K2197" s="161"/>
      <c r="L2197" s="161"/>
      <c r="M2197" s="161"/>
      <c r="N2197" s="161"/>
    </row>
    <row r="2198" spans="1:14" s="174" customFormat="1" x14ac:dyDescent="0.35">
      <c r="A2198" s="162"/>
      <c r="B2198" s="163"/>
      <c r="C2198" s="173"/>
      <c r="D2198" s="165"/>
      <c r="E2198" s="166"/>
      <c r="F2198" s="167"/>
      <c r="G2198" s="161"/>
      <c r="H2198" s="161"/>
      <c r="I2198" s="161"/>
      <c r="J2198" s="161"/>
      <c r="K2198" s="161"/>
      <c r="L2198" s="161"/>
      <c r="M2198" s="161"/>
      <c r="N2198" s="161"/>
    </row>
    <row r="2199" spans="1:14" s="174" customFormat="1" x14ac:dyDescent="0.35">
      <c r="A2199" s="162"/>
      <c r="B2199" s="163"/>
      <c r="C2199" s="173"/>
      <c r="D2199" s="165"/>
      <c r="E2199" s="166"/>
      <c r="F2199" s="167"/>
      <c r="G2199" s="161"/>
      <c r="H2199" s="161"/>
      <c r="I2199" s="161"/>
      <c r="J2199" s="161"/>
      <c r="K2199" s="161"/>
      <c r="L2199" s="161"/>
      <c r="M2199" s="161"/>
      <c r="N2199" s="161"/>
    </row>
    <row r="2200" spans="1:14" s="174" customFormat="1" x14ac:dyDescent="0.35">
      <c r="A2200" s="162"/>
      <c r="B2200" s="163"/>
      <c r="C2200" s="173"/>
      <c r="D2200" s="165"/>
      <c r="E2200" s="166"/>
      <c r="F2200" s="167"/>
      <c r="G2200" s="161"/>
      <c r="H2200" s="161"/>
      <c r="I2200" s="161"/>
      <c r="J2200" s="161"/>
      <c r="K2200" s="161"/>
      <c r="L2200" s="161"/>
      <c r="M2200" s="161"/>
      <c r="N2200" s="161"/>
    </row>
    <row r="2201" spans="1:14" s="174" customFormat="1" x14ac:dyDescent="0.35">
      <c r="A2201" s="162"/>
      <c r="B2201" s="163"/>
      <c r="C2201" s="173"/>
      <c r="D2201" s="165"/>
      <c r="E2201" s="166"/>
      <c r="F2201" s="167"/>
      <c r="G2201" s="161"/>
      <c r="H2201" s="161"/>
      <c r="I2201" s="161"/>
      <c r="J2201" s="161"/>
      <c r="K2201" s="161"/>
      <c r="L2201" s="161"/>
      <c r="M2201" s="161"/>
      <c r="N2201" s="161"/>
    </row>
    <row r="2202" spans="1:14" s="174" customFormat="1" x14ac:dyDescent="0.35">
      <c r="A2202" s="162"/>
      <c r="B2202" s="163"/>
      <c r="C2202" s="173"/>
      <c r="D2202" s="165"/>
      <c r="E2202" s="166"/>
      <c r="F2202" s="167"/>
      <c r="G2202" s="161"/>
      <c r="H2202" s="161"/>
      <c r="I2202" s="161"/>
      <c r="J2202" s="161"/>
      <c r="K2202" s="161"/>
      <c r="L2202" s="161"/>
      <c r="M2202" s="161"/>
      <c r="N2202" s="161"/>
    </row>
    <row r="2203" spans="1:14" s="174" customFormat="1" x14ac:dyDescent="0.35">
      <c r="A2203" s="162"/>
      <c r="B2203" s="163"/>
      <c r="C2203" s="173"/>
      <c r="D2203" s="165"/>
      <c r="E2203" s="166"/>
      <c r="F2203" s="167"/>
      <c r="G2203" s="161"/>
      <c r="H2203" s="161"/>
      <c r="I2203" s="161"/>
      <c r="J2203" s="161"/>
      <c r="K2203" s="161"/>
      <c r="L2203" s="161"/>
      <c r="M2203" s="161"/>
      <c r="N2203" s="161"/>
    </row>
    <row r="2204" spans="1:14" s="174" customFormat="1" x14ac:dyDescent="0.35">
      <c r="A2204" s="162"/>
      <c r="B2204" s="163"/>
      <c r="C2204" s="173"/>
      <c r="D2204" s="165"/>
      <c r="E2204" s="166"/>
      <c r="F2204" s="167"/>
      <c r="G2204" s="161"/>
      <c r="H2204" s="161"/>
      <c r="I2204" s="161"/>
      <c r="J2204" s="161"/>
      <c r="K2204" s="161"/>
      <c r="L2204" s="161"/>
      <c r="M2204" s="161"/>
      <c r="N2204" s="161"/>
    </row>
    <row r="2205" spans="1:14" s="174" customFormat="1" x14ac:dyDescent="0.35">
      <c r="A2205" s="162"/>
      <c r="B2205" s="163"/>
      <c r="C2205" s="173"/>
      <c r="D2205" s="165"/>
      <c r="E2205" s="166"/>
      <c r="F2205" s="167"/>
      <c r="G2205" s="161"/>
      <c r="H2205" s="161"/>
      <c r="I2205" s="161"/>
      <c r="J2205" s="161"/>
      <c r="K2205" s="161"/>
      <c r="L2205" s="161"/>
      <c r="M2205" s="161"/>
      <c r="N2205" s="161"/>
    </row>
    <row r="2206" spans="1:14" s="174" customFormat="1" x14ac:dyDescent="0.35">
      <c r="A2206" s="162"/>
      <c r="B2206" s="163"/>
      <c r="C2206" s="173"/>
      <c r="D2206" s="165"/>
      <c r="E2206" s="166"/>
      <c r="F2206" s="167"/>
      <c r="G2206" s="161"/>
      <c r="H2206" s="161"/>
      <c r="I2206" s="161"/>
      <c r="J2206" s="161"/>
      <c r="K2206" s="161"/>
      <c r="L2206" s="161"/>
      <c r="M2206" s="161"/>
      <c r="N2206" s="161"/>
    </row>
    <row r="2207" spans="1:14" s="174" customFormat="1" x14ac:dyDescent="0.35">
      <c r="A2207" s="162"/>
      <c r="B2207" s="163"/>
      <c r="C2207" s="173"/>
      <c r="D2207" s="165"/>
      <c r="E2207" s="166"/>
      <c r="F2207" s="167"/>
      <c r="G2207" s="161"/>
      <c r="H2207" s="161"/>
      <c r="I2207" s="161"/>
      <c r="J2207" s="161"/>
      <c r="K2207" s="161"/>
      <c r="L2207" s="161"/>
      <c r="M2207" s="161"/>
      <c r="N2207" s="161"/>
    </row>
    <row r="2208" spans="1:14" s="174" customFormat="1" x14ac:dyDescent="0.35">
      <c r="A2208" s="162"/>
      <c r="B2208" s="163"/>
      <c r="C2208" s="173"/>
      <c r="D2208" s="165"/>
      <c r="E2208" s="166"/>
      <c r="F2208" s="167"/>
      <c r="G2208" s="161"/>
      <c r="H2208" s="161"/>
      <c r="I2208" s="161"/>
      <c r="J2208" s="161"/>
      <c r="K2208" s="161"/>
      <c r="L2208" s="161"/>
      <c r="M2208" s="161"/>
      <c r="N2208" s="161"/>
    </row>
    <row r="2209" spans="1:14" s="174" customFormat="1" x14ac:dyDescent="0.35">
      <c r="A2209" s="162"/>
      <c r="B2209" s="163"/>
      <c r="C2209" s="173"/>
      <c r="D2209" s="165"/>
      <c r="E2209" s="166"/>
      <c r="F2209" s="167"/>
      <c r="G2209" s="161"/>
      <c r="H2209" s="161"/>
      <c r="I2209" s="161"/>
      <c r="J2209" s="161"/>
      <c r="K2209" s="161"/>
      <c r="L2209" s="161"/>
      <c r="M2209" s="161"/>
      <c r="N2209" s="161"/>
    </row>
    <row r="2210" spans="1:14" s="174" customFormat="1" x14ac:dyDescent="0.35">
      <c r="A2210" s="162"/>
      <c r="B2210" s="163"/>
      <c r="C2210" s="173"/>
      <c r="D2210" s="165"/>
      <c r="E2210" s="166"/>
      <c r="F2210" s="167"/>
      <c r="G2210" s="161"/>
      <c r="H2210" s="161"/>
      <c r="I2210" s="161"/>
      <c r="J2210" s="161"/>
      <c r="K2210" s="161"/>
      <c r="L2210" s="161"/>
      <c r="M2210" s="161"/>
      <c r="N2210" s="161"/>
    </row>
    <row r="2211" spans="1:14" s="174" customFormat="1" x14ac:dyDescent="0.35">
      <c r="A2211" s="162"/>
      <c r="B2211" s="163"/>
      <c r="C2211" s="173"/>
      <c r="D2211" s="165"/>
      <c r="E2211" s="166"/>
      <c r="F2211" s="167"/>
      <c r="G2211" s="161"/>
      <c r="H2211" s="161"/>
      <c r="I2211" s="161"/>
      <c r="J2211" s="161"/>
      <c r="K2211" s="161"/>
      <c r="L2211" s="161"/>
      <c r="M2211" s="161"/>
      <c r="N2211" s="161"/>
    </row>
    <row r="2212" spans="1:14" s="174" customFormat="1" x14ac:dyDescent="0.35">
      <c r="A2212" s="162"/>
      <c r="B2212" s="163"/>
      <c r="C2212" s="173"/>
      <c r="D2212" s="165"/>
      <c r="E2212" s="166"/>
      <c r="F2212" s="167"/>
      <c r="G2212" s="161"/>
      <c r="H2212" s="161"/>
      <c r="I2212" s="161"/>
      <c r="J2212" s="161"/>
      <c r="K2212" s="161"/>
      <c r="L2212" s="161"/>
      <c r="M2212" s="161"/>
      <c r="N2212" s="161"/>
    </row>
    <row r="2213" spans="1:14" s="174" customFormat="1" x14ac:dyDescent="0.35">
      <c r="A2213" s="162"/>
      <c r="B2213" s="163"/>
      <c r="C2213" s="173"/>
      <c r="D2213" s="165"/>
      <c r="E2213" s="166"/>
      <c r="F2213" s="167"/>
      <c r="G2213" s="161"/>
      <c r="H2213" s="161"/>
      <c r="I2213" s="161"/>
      <c r="J2213" s="161"/>
      <c r="K2213" s="161"/>
      <c r="L2213" s="161"/>
      <c r="M2213" s="161"/>
      <c r="N2213" s="161"/>
    </row>
    <row r="2214" spans="1:14" s="174" customFormat="1" x14ac:dyDescent="0.35">
      <c r="A2214" s="162"/>
      <c r="B2214" s="163"/>
      <c r="C2214" s="173"/>
      <c r="D2214" s="165"/>
      <c r="E2214" s="166"/>
      <c r="F2214" s="167"/>
      <c r="G2214" s="161"/>
      <c r="H2214" s="161"/>
      <c r="I2214" s="161"/>
      <c r="J2214" s="161"/>
      <c r="K2214" s="161"/>
      <c r="L2214" s="161"/>
      <c r="M2214" s="161"/>
      <c r="N2214" s="161"/>
    </row>
    <row r="2215" spans="1:14" s="174" customFormat="1" x14ac:dyDescent="0.35">
      <c r="A2215" s="162"/>
      <c r="B2215" s="163"/>
      <c r="C2215" s="173"/>
      <c r="D2215" s="165"/>
      <c r="E2215" s="166"/>
      <c r="F2215" s="167"/>
      <c r="G2215" s="161"/>
      <c r="H2215" s="161"/>
      <c r="I2215" s="161"/>
      <c r="J2215" s="161"/>
      <c r="K2215" s="161"/>
      <c r="L2215" s="161"/>
      <c r="M2215" s="161"/>
      <c r="N2215" s="161"/>
    </row>
    <row r="2216" spans="1:14" s="174" customFormat="1" x14ac:dyDescent="0.35">
      <c r="A2216" s="162"/>
      <c r="B2216" s="163"/>
      <c r="C2216" s="173"/>
      <c r="D2216" s="165"/>
      <c r="E2216" s="166"/>
      <c r="F2216" s="167"/>
      <c r="G2216" s="161"/>
      <c r="H2216" s="161"/>
      <c r="I2216" s="161"/>
      <c r="J2216" s="161"/>
      <c r="K2216" s="161"/>
      <c r="L2216" s="161"/>
      <c r="M2216" s="161"/>
      <c r="N2216" s="161"/>
    </row>
    <row r="2217" spans="1:14" s="174" customFormat="1" x14ac:dyDescent="0.35">
      <c r="A2217" s="162"/>
      <c r="B2217" s="163"/>
      <c r="C2217" s="173"/>
      <c r="D2217" s="165"/>
      <c r="E2217" s="166"/>
      <c r="F2217" s="167"/>
      <c r="G2217" s="161"/>
      <c r="H2217" s="161"/>
      <c r="I2217" s="161"/>
      <c r="J2217" s="161"/>
      <c r="K2217" s="161"/>
      <c r="L2217" s="161"/>
      <c r="M2217" s="161"/>
      <c r="N2217" s="161"/>
    </row>
    <row r="2218" spans="1:14" s="174" customFormat="1" x14ac:dyDescent="0.35">
      <c r="A2218" s="162"/>
      <c r="B2218" s="163"/>
      <c r="C2218" s="173"/>
      <c r="D2218" s="165"/>
      <c r="E2218" s="166"/>
      <c r="F2218" s="167"/>
      <c r="G2218" s="161"/>
      <c r="H2218" s="161"/>
      <c r="I2218" s="161"/>
      <c r="J2218" s="161"/>
      <c r="K2218" s="161"/>
      <c r="L2218" s="161"/>
      <c r="M2218" s="161"/>
      <c r="N2218" s="161"/>
    </row>
    <row r="2219" spans="1:14" s="174" customFormat="1" x14ac:dyDescent="0.35">
      <c r="A2219" s="162"/>
      <c r="B2219" s="163"/>
      <c r="C2219" s="173"/>
      <c r="D2219" s="165"/>
      <c r="E2219" s="166"/>
      <c r="F2219" s="167"/>
      <c r="G2219" s="161"/>
      <c r="H2219" s="161"/>
      <c r="I2219" s="161"/>
      <c r="J2219" s="161"/>
      <c r="K2219" s="161"/>
      <c r="L2219" s="161"/>
      <c r="M2219" s="161"/>
      <c r="N2219" s="161"/>
    </row>
    <row r="2220" spans="1:14" s="174" customFormat="1" x14ac:dyDescent="0.35">
      <c r="A2220" s="162"/>
      <c r="B2220" s="163"/>
      <c r="C2220" s="173"/>
      <c r="D2220" s="165"/>
      <c r="E2220" s="166"/>
      <c r="F2220" s="167"/>
      <c r="G2220" s="161"/>
      <c r="H2220" s="161"/>
      <c r="I2220" s="161"/>
      <c r="J2220" s="161"/>
      <c r="K2220" s="161"/>
      <c r="L2220" s="161"/>
      <c r="M2220" s="161"/>
      <c r="N2220" s="161"/>
    </row>
    <row r="2221" spans="1:14" s="174" customFormat="1" x14ac:dyDescent="0.35">
      <c r="A2221" s="162"/>
      <c r="B2221" s="163"/>
      <c r="C2221" s="173"/>
      <c r="D2221" s="165"/>
      <c r="E2221" s="166"/>
      <c r="F2221" s="167"/>
      <c r="G2221" s="161"/>
      <c r="H2221" s="161"/>
      <c r="I2221" s="161"/>
      <c r="J2221" s="161"/>
      <c r="K2221" s="161"/>
      <c r="L2221" s="161"/>
      <c r="M2221" s="161"/>
      <c r="N2221" s="161"/>
    </row>
    <row r="2222" spans="1:14" s="174" customFormat="1" x14ac:dyDescent="0.35">
      <c r="A2222" s="162"/>
      <c r="B2222" s="163"/>
      <c r="C2222" s="173"/>
      <c r="D2222" s="165"/>
      <c r="E2222" s="166"/>
      <c r="F2222" s="167"/>
      <c r="G2222" s="161"/>
      <c r="H2222" s="161"/>
      <c r="I2222" s="161"/>
      <c r="J2222" s="161"/>
      <c r="K2222" s="161"/>
      <c r="L2222" s="161"/>
      <c r="M2222" s="161"/>
      <c r="N2222" s="161"/>
    </row>
    <row r="2223" spans="1:14" s="174" customFormat="1" x14ac:dyDescent="0.35">
      <c r="A2223" s="162"/>
      <c r="B2223" s="163"/>
      <c r="C2223" s="173"/>
      <c r="D2223" s="165"/>
      <c r="E2223" s="166"/>
      <c r="F2223" s="167"/>
      <c r="G2223" s="161"/>
      <c r="H2223" s="161"/>
      <c r="I2223" s="161"/>
      <c r="J2223" s="161"/>
      <c r="K2223" s="161"/>
      <c r="L2223" s="161"/>
      <c r="M2223" s="161"/>
      <c r="N2223" s="161"/>
    </row>
    <row r="2224" spans="1:14" s="174" customFormat="1" x14ac:dyDescent="0.35">
      <c r="A2224" s="162"/>
      <c r="B2224" s="163"/>
      <c r="C2224" s="173"/>
      <c r="D2224" s="165"/>
      <c r="E2224" s="166"/>
      <c r="F2224" s="167"/>
      <c r="G2224" s="161"/>
      <c r="H2224" s="161"/>
      <c r="I2224" s="161"/>
      <c r="J2224" s="161"/>
      <c r="K2224" s="161"/>
      <c r="L2224" s="161"/>
      <c r="M2224" s="161"/>
      <c r="N2224" s="161"/>
    </row>
    <row r="2225" spans="1:14" s="174" customFormat="1" x14ac:dyDescent="0.35">
      <c r="A2225" s="162"/>
      <c r="B2225" s="163"/>
      <c r="C2225" s="173"/>
      <c r="D2225" s="165"/>
      <c r="E2225" s="166"/>
      <c r="F2225" s="167"/>
      <c r="G2225" s="161"/>
      <c r="H2225" s="161"/>
      <c r="I2225" s="161"/>
      <c r="J2225" s="161"/>
      <c r="K2225" s="161"/>
      <c r="L2225" s="161"/>
      <c r="M2225" s="161"/>
      <c r="N2225" s="161"/>
    </row>
    <row r="2226" spans="1:14" s="174" customFormat="1" x14ac:dyDescent="0.35">
      <c r="A2226" s="162"/>
      <c r="B2226" s="163"/>
      <c r="C2226" s="173"/>
      <c r="D2226" s="165"/>
      <c r="E2226" s="166"/>
      <c r="F2226" s="167"/>
      <c r="G2226" s="161"/>
      <c r="H2226" s="161"/>
      <c r="I2226" s="161"/>
      <c r="J2226" s="161"/>
      <c r="K2226" s="161"/>
      <c r="L2226" s="161"/>
      <c r="M2226" s="161"/>
      <c r="N2226" s="161"/>
    </row>
    <row r="2227" spans="1:14" s="174" customFormat="1" x14ac:dyDescent="0.35">
      <c r="A2227" s="162"/>
      <c r="B2227" s="163"/>
      <c r="C2227" s="173"/>
      <c r="D2227" s="165"/>
      <c r="E2227" s="166"/>
      <c r="F2227" s="167"/>
      <c r="G2227" s="161"/>
      <c r="H2227" s="161"/>
      <c r="I2227" s="161"/>
      <c r="J2227" s="161"/>
      <c r="K2227" s="161"/>
      <c r="L2227" s="161"/>
      <c r="M2227" s="161"/>
      <c r="N2227" s="161"/>
    </row>
    <row r="2228" spans="1:14" s="174" customFormat="1" x14ac:dyDescent="0.35">
      <c r="A2228" s="162"/>
      <c r="B2228" s="163"/>
      <c r="C2228" s="173"/>
      <c r="D2228" s="165"/>
      <c r="E2228" s="166"/>
      <c r="F2228" s="167"/>
      <c r="G2228" s="161"/>
      <c r="H2228" s="161"/>
      <c r="I2228" s="161"/>
      <c r="J2228" s="161"/>
      <c r="K2228" s="161"/>
      <c r="L2228" s="161"/>
      <c r="M2228" s="161"/>
      <c r="N2228" s="161"/>
    </row>
    <row r="2229" spans="1:14" s="174" customFormat="1" x14ac:dyDescent="0.35">
      <c r="A2229" s="162"/>
      <c r="B2229" s="163"/>
      <c r="C2229" s="173"/>
      <c r="D2229" s="165"/>
      <c r="E2229" s="166"/>
      <c r="F2229" s="167"/>
      <c r="G2229" s="161"/>
      <c r="H2229" s="161"/>
      <c r="I2229" s="161"/>
      <c r="J2229" s="161"/>
      <c r="K2229" s="161"/>
      <c r="L2229" s="161"/>
      <c r="M2229" s="161"/>
      <c r="N2229" s="161"/>
    </row>
    <row r="2230" spans="1:14" s="174" customFormat="1" x14ac:dyDescent="0.35">
      <c r="A2230" s="162"/>
      <c r="B2230" s="163"/>
      <c r="C2230" s="173"/>
      <c r="D2230" s="165"/>
      <c r="E2230" s="166"/>
      <c r="F2230" s="167"/>
      <c r="G2230" s="161"/>
      <c r="H2230" s="161"/>
      <c r="I2230" s="161"/>
      <c r="J2230" s="161"/>
      <c r="K2230" s="161"/>
      <c r="L2230" s="161"/>
      <c r="M2230" s="161"/>
      <c r="N2230" s="161"/>
    </row>
    <row r="2231" spans="1:14" s="174" customFormat="1" x14ac:dyDescent="0.35">
      <c r="A2231" s="162"/>
      <c r="B2231" s="163"/>
      <c r="C2231" s="173"/>
      <c r="D2231" s="165"/>
      <c r="E2231" s="166"/>
      <c r="F2231" s="167"/>
      <c r="G2231" s="161"/>
      <c r="H2231" s="161"/>
      <c r="I2231" s="161"/>
      <c r="J2231" s="161"/>
      <c r="K2231" s="161"/>
      <c r="L2231" s="161"/>
      <c r="M2231" s="161"/>
      <c r="N2231" s="161"/>
    </row>
    <row r="2232" spans="1:14" s="174" customFormat="1" x14ac:dyDescent="0.35">
      <c r="A2232" s="162"/>
      <c r="B2232" s="163"/>
      <c r="C2232" s="173"/>
      <c r="D2232" s="165"/>
      <c r="E2232" s="166"/>
      <c r="F2232" s="167"/>
      <c r="G2232" s="161"/>
      <c r="H2232" s="161"/>
      <c r="I2232" s="161"/>
      <c r="J2232" s="161"/>
      <c r="K2232" s="161"/>
      <c r="L2232" s="161"/>
      <c r="M2232" s="161"/>
      <c r="N2232" s="161"/>
    </row>
    <row r="2233" spans="1:14" s="174" customFormat="1" x14ac:dyDescent="0.35">
      <c r="A2233" s="162"/>
      <c r="B2233" s="163"/>
      <c r="C2233" s="173"/>
      <c r="D2233" s="165"/>
      <c r="E2233" s="166"/>
      <c r="F2233" s="167"/>
      <c r="G2233" s="161"/>
      <c r="H2233" s="161"/>
      <c r="I2233" s="161"/>
      <c r="J2233" s="161"/>
      <c r="K2233" s="161"/>
      <c r="L2233" s="161"/>
      <c r="M2233" s="161"/>
      <c r="N2233" s="161"/>
    </row>
    <row r="2234" spans="1:14" s="174" customFormat="1" x14ac:dyDescent="0.35">
      <c r="A2234" s="162"/>
      <c r="B2234" s="163"/>
      <c r="C2234" s="173"/>
      <c r="D2234" s="165"/>
      <c r="E2234" s="166"/>
      <c r="F2234" s="167"/>
      <c r="G2234" s="161"/>
      <c r="H2234" s="161"/>
      <c r="I2234" s="161"/>
      <c r="J2234" s="161"/>
      <c r="K2234" s="161"/>
      <c r="L2234" s="161"/>
      <c r="M2234" s="161"/>
      <c r="N2234" s="161"/>
    </row>
    <row r="2235" spans="1:14" s="174" customFormat="1" x14ac:dyDescent="0.35">
      <c r="A2235" s="162"/>
      <c r="B2235" s="163"/>
      <c r="C2235" s="173"/>
      <c r="D2235" s="165"/>
      <c r="E2235" s="166"/>
      <c r="F2235" s="167"/>
      <c r="G2235" s="161"/>
      <c r="H2235" s="161"/>
      <c r="I2235" s="161"/>
      <c r="J2235" s="161"/>
      <c r="K2235" s="161"/>
      <c r="L2235" s="161"/>
      <c r="M2235" s="161"/>
      <c r="N2235" s="161"/>
    </row>
    <row r="2236" spans="1:14" s="174" customFormat="1" x14ac:dyDescent="0.35">
      <c r="A2236" s="162"/>
      <c r="B2236" s="163"/>
      <c r="C2236" s="173"/>
      <c r="D2236" s="165"/>
      <c r="E2236" s="166"/>
      <c r="F2236" s="167"/>
      <c r="G2236" s="161"/>
      <c r="H2236" s="161"/>
      <c r="I2236" s="161"/>
      <c r="J2236" s="161"/>
      <c r="K2236" s="161"/>
      <c r="L2236" s="161"/>
      <c r="M2236" s="161"/>
      <c r="N2236" s="161"/>
    </row>
    <row r="2237" spans="1:14" s="174" customFormat="1" x14ac:dyDescent="0.35">
      <c r="A2237" s="162"/>
      <c r="B2237" s="163"/>
      <c r="C2237" s="173"/>
      <c r="D2237" s="165"/>
      <c r="E2237" s="166"/>
      <c r="F2237" s="167"/>
      <c r="G2237" s="161"/>
      <c r="H2237" s="161"/>
      <c r="I2237" s="161"/>
      <c r="J2237" s="161"/>
      <c r="K2237" s="161"/>
      <c r="L2237" s="161"/>
      <c r="M2237" s="161"/>
      <c r="N2237" s="161"/>
    </row>
    <row r="2238" spans="1:14" s="174" customFormat="1" x14ac:dyDescent="0.35">
      <c r="A2238" s="162"/>
      <c r="B2238" s="163"/>
      <c r="C2238" s="173"/>
      <c r="D2238" s="165"/>
      <c r="E2238" s="166"/>
      <c r="F2238" s="167"/>
      <c r="G2238" s="161"/>
      <c r="H2238" s="161"/>
      <c r="I2238" s="161"/>
      <c r="J2238" s="161"/>
      <c r="K2238" s="161"/>
      <c r="L2238" s="161"/>
      <c r="M2238" s="161"/>
      <c r="N2238" s="161"/>
    </row>
    <row r="2239" spans="1:14" s="174" customFormat="1" x14ac:dyDescent="0.35">
      <c r="A2239" s="162"/>
      <c r="B2239" s="163"/>
      <c r="C2239" s="173"/>
      <c r="D2239" s="165"/>
      <c r="E2239" s="166"/>
      <c r="F2239" s="167"/>
      <c r="G2239" s="161"/>
      <c r="H2239" s="161"/>
      <c r="I2239" s="161"/>
      <c r="J2239" s="161"/>
      <c r="K2239" s="161"/>
      <c r="L2239" s="161"/>
      <c r="M2239" s="161"/>
      <c r="N2239" s="161"/>
    </row>
    <row r="2240" spans="1:14" s="174" customFormat="1" x14ac:dyDescent="0.35">
      <c r="A2240" s="162"/>
      <c r="B2240" s="163"/>
      <c r="C2240" s="173"/>
      <c r="D2240" s="165"/>
      <c r="E2240" s="166"/>
      <c r="F2240" s="167"/>
      <c r="G2240" s="161"/>
      <c r="H2240" s="161"/>
      <c r="I2240" s="161"/>
      <c r="J2240" s="161"/>
      <c r="K2240" s="161"/>
      <c r="L2240" s="161"/>
      <c r="M2240" s="161"/>
      <c r="N2240" s="161"/>
    </row>
    <row r="2241" spans="1:14" s="174" customFormat="1" x14ac:dyDescent="0.35">
      <c r="A2241" s="162"/>
      <c r="B2241" s="163"/>
      <c r="C2241" s="173"/>
      <c r="D2241" s="165"/>
      <c r="E2241" s="166"/>
      <c r="F2241" s="167"/>
      <c r="G2241" s="161"/>
      <c r="H2241" s="161"/>
      <c r="I2241" s="161"/>
      <c r="J2241" s="161"/>
      <c r="K2241" s="161"/>
      <c r="L2241" s="161"/>
      <c r="M2241" s="161"/>
      <c r="N2241" s="161"/>
    </row>
    <row r="2242" spans="1:14" s="174" customFormat="1" x14ac:dyDescent="0.35">
      <c r="A2242" s="162"/>
      <c r="B2242" s="163"/>
      <c r="C2242" s="173"/>
      <c r="D2242" s="165"/>
      <c r="E2242" s="166"/>
      <c r="F2242" s="167"/>
      <c r="G2242" s="161"/>
      <c r="H2242" s="161"/>
      <c r="I2242" s="161"/>
      <c r="J2242" s="161"/>
      <c r="K2242" s="161"/>
      <c r="L2242" s="161"/>
      <c r="M2242" s="161"/>
      <c r="N2242" s="161"/>
    </row>
    <row r="2243" spans="1:14" s="174" customFormat="1" x14ac:dyDescent="0.35">
      <c r="A2243" s="162"/>
      <c r="B2243" s="163"/>
      <c r="C2243" s="173"/>
      <c r="D2243" s="165"/>
      <c r="E2243" s="166"/>
      <c r="F2243" s="167"/>
      <c r="G2243" s="161"/>
      <c r="H2243" s="161"/>
      <c r="I2243" s="161"/>
      <c r="J2243" s="161"/>
      <c r="K2243" s="161"/>
      <c r="L2243" s="161"/>
      <c r="M2243" s="161"/>
      <c r="N2243" s="161"/>
    </row>
    <row r="2244" spans="1:14" s="174" customFormat="1" x14ac:dyDescent="0.35">
      <c r="A2244" s="162"/>
      <c r="B2244" s="163"/>
      <c r="C2244" s="173"/>
      <c r="D2244" s="165"/>
      <c r="E2244" s="166"/>
      <c r="F2244" s="167"/>
      <c r="G2244" s="161"/>
      <c r="H2244" s="161"/>
      <c r="I2244" s="161"/>
      <c r="J2244" s="161"/>
      <c r="K2244" s="161"/>
      <c r="L2244" s="161"/>
      <c r="M2244" s="161"/>
      <c r="N2244" s="161"/>
    </row>
    <row r="2245" spans="1:14" s="174" customFormat="1" x14ac:dyDescent="0.35">
      <c r="A2245" s="162"/>
      <c r="B2245" s="163"/>
      <c r="C2245" s="173"/>
      <c r="D2245" s="165"/>
      <c r="E2245" s="166"/>
      <c r="F2245" s="167"/>
      <c r="G2245" s="161"/>
      <c r="H2245" s="161"/>
      <c r="I2245" s="161"/>
      <c r="J2245" s="161"/>
      <c r="K2245" s="161"/>
      <c r="L2245" s="161"/>
      <c r="M2245" s="161"/>
      <c r="N2245" s="161"/>
    </row>
    <row r="2246" spans="1:14" s="174" customFormat="1" x14ac:dyDescent="0.35">
      <c r="A2246" s="162"/>
      <c r="B2246" s="163"/>
      <c r="C2246" s="173"/>
      <c r="D2246" s="165"/>
      <c r="E2246" s="166"/>
      <c r="F2246" s="167"/>
      <c r="G2246" s="161"/>
      <c r="H2246" s="161"/>
      <c r="I2246" s="161"/>
      <c r="J2246" s="161"/>
      <c r="K2246" s="161"/>
      <c r="L2246" s="161"/>
      <c r="M2246" s="161"/>
      <c r="N2246" s="161"/>
    </row>
    <row r="2247" spans="1:14" s="174" customFormat="1" x14ac:dyDescent="0.35">
      <c r="A2247" s="162"/>
      <c r="B2247" s="163"/>
      <c r="C2247" s="173"/>
      <c r="D2247" s="165"/>
      <c r="E2247" s="166"/>
      <c r="F2247" s="167"/>
      <c r="G2247" s="161"/>
      <c r="H2247" s="161"/>
      <c r="I2247" s="161"/>
      <c r="J2247" s="161"/>
      <c r="K2247" s="161"/>
      <c r="L2247" s="161"/>
      <c r="M2247" s="161"/>
      <c r="N2247" s="161"/>
    </row>
    <row r="2248" spans="1:14" s="174" customFormat="1" x14ac:dyDescent="0.35">
      <c r="A2248" s="162"/>
      <c r="B2248" s="163"/>
      <c r="C2248" s="173"/>
      <c r="D2248" s="165"/>
      <c r="E2248" s="166"/>
      <c r="F2248" s="167"/>
      <c r="G2248" s="161"/>
      <c r="H2248" s="161"/>
      <c r="I2248" s="161"/>
      <c r="J2248" s="161"/>
      <c r="K2248" s="161"/>
      <c r="L2248" s="161"/>
      <c r="M2248" s="161"/>
      <c r="N2248" s="161"/>
    </row>
    <row r="2249" spans="1:14" s="174" customFormat="1" x14ac:dyDescent="0.35">
      <c r="A2249" s="162"/>
      <c r="B2249" s="163"/>
      <c r="C2249" s="173"/>
      <c r="D2249" s="165"/>
      <c r="E2249" s="166"/>
      <c r="F2249" s="167"/>
      <c r="G2249" s="161"/>
      <c r="H2249" s="161"/>
      <c r="I2249" s="161"/>
      <c r="J2249" s="161"/>
      <c r="K2249" s="161"/>
      <c r="L2249" s="161"/>
      <c r="M2249" s="161"/>
      <c r="N2249" s="161"/>
    </row>
    <row r="2250" spans="1:14" s="174" customFormat="1" x14ac:dyDescent="0.35">
      <c r="A2250" s="162"/>
      <c r="B2250" s="163"/>
      <c r="C2250" s="173"/>
      <c r="D2250" s="165"/>
      <c r="E2250" s="166"/>
      <c r="F2250" s="167"/>
      <c r="G2250" s="161"/>
      <c r="H2250" s="161"/>
      <c r="I2250" s="161"/>
      <c r="J2250" s="161"/>
      <c r="K2250" s="161"/>
      <c r="L2250" s="161"/>
      <c r="M2250" s="161"/>
      <c r="N2250" s="161"/>
    </row>
    <row r="2251" spans="1:14" s="174" customFormat="1" x14ac:dyDescent="0.35">
      <c r="A2251" s="162"/>
      <c r="B2251" s="163"/>
      <c r="C2251" s="173"/>
      <c r="D2251" s="165"/>
      <c r="E2251" s="166"/>
      <c r="F2251" s="167"/>
      <c r="G2251" s="161"/>
      <c r="H2251" s="161"/>
      <c r="I2251" s="161"/>
      <c r="J2251" s="161"/>
      <c r="K2251" s="161"/>
      <c r="L2251" s="161"/>
      <c r="M2251" s="161"/>
      <c r="N2251" s="161"/>
    </row>
    <row r="2252" spans="1:14" s="174" customFormat="1" x14ac:dyDescent="0.35">
      <c r="A2252" s="162"/>
      <c r="B2252" s="163"/>
      <c r="C2252" s="173"/>
      <c r="D2252" s="165"/>
      <c r="E2252" s="166"/>
      <c r="F2252" s="167"/>
      <c r="G2252" s="161"/>
      <c r="H2252" s="161"/>
      <c r="I2252" s="161"/>
      <c r="J2252" s="161"/>
      <c r="K2252" s="161"/>
      <c r="L2252" s="161"/>
      <c r="M2252" s="161"/>
      <c r="N2252" s="161"/>
    </row>
    <row r="2253" spans="1:14" s="174" customFormat="1" x14ac:dyDescent="0.35">
      <c r="A2253" s="162"/>
      <c r="B2253" s="163"/>
      <c r="C2253" s="173"/>
      <c r="D2253" s="165"/>
      <c r="E2253" s="166"/>
      <c r="F2253" s="167"/>
      <c r="G2253" s="161"/>
      <c r="H2253" s="161"/>
      <c r="I2253" s="161"/>
      <c r="J2253" s="161"/>
      <c r="K2253" s="161"/>
      <c r="L2253" s="161"/>
      <c r="M2253" s="161"/>
      <c r="N2253" s="161"/>
    </row>
    <row r="2254" spans="1:14" s="174" customFormat="1" x14ac:dyDescent="0.35">
      <c r="A2254" s="162"/>
      <c r="B2254" s="163"/>
      <c r="C2254" s="173"/>
      <c r="D2254" s="165"/>
      <c r="E2254" s="166"/>
      <c r="F2254" s="167"/>
      <c r="G2254" s="161"/>
      <c r="H2254" s="161"/>
      <c r="I2254" s="161"/>
      <c r="J2254" s="161"/>
      <c r="K2254" s="161"/>
      <c r="L2254" s="161"/>
      <c r="M2254" s="161"/>
      <c r="N2254" s="161"/>
    </row>
    <row r="2255" spans="1:14" s="174" customFormat="1" x14ac:dyDescent="0.35">
      <c r="A2255" s="162"/>
      <c r="B2255" s="163"/>
      <c r="C2255" s="173"/>
      <c r="D2255" s="165"/>
      <c r="E2255" s="166"/>
      <c r="F2255" s="167"/>
      <c r="G2255" s="161"/>
      <c r="H2255" s="161"/>
      <c r="I2255" s="161"/>
      <c r="J2255" s="161"/>
      <c r="K2255" s="161"/>
      <c r="L2255" s="161"/>
      <c r="M2255" s="161"/>
      <c r="N2255" s="161"/>
    </row>
    <row r="2256" spans="1:14" s="174" customFormat="1" x14ac:dyDescent="0.35">
      <c r="A2256" s="162"/>
      <c r="B2256" s="163"/>
      <c r="C2256" s="173"/>
      <c r="D2256" s="165"/>
      <c r="E2256" s="166"/>
      <c r="F2256" s="167"/>
      <c r="G2256" s="161"/>
      <c r="H2256" s="161"/>
      <c r="I2256" s="161"/>
      <c r="J2256" s="161"/>
      <c r="K2256" s="161"/>
      <c r="L2256" s="161"/>
      <c r="M2256" s="161"/>
      <c r="N2256" s="161"/>
    </row>
    <row r="2257" spans="1:14" s="174" customFormat="1" x14ac:dyDescent="0.35">
      <c r="A2257" s="162"/>
      <c r="B2257" s="163"/>
      <c r="C2257" s="173"/>
      <c r="D2257" s="165"/>
      <c r="E2257" s="166"/>
      <c r="F2257" s="167"/>
      <c r="G2257" s="161"/>
      <c r="H2257" s="161"/>
      <c r="I2257" s="161"/>
      <c r="J2257" s="161"/>
      <c r="K2257" s="161"/>
      <c r="L2257" s="161"/>
      <c r="M2257" s="161"/>
      <c r="N2257" s="161"/>
    </row>
    <row r="2258" spans="1:14" s="174" customFormat="1" x14ac:dyDescent="0.35">
      <c r="A2258" s="162"/>
      <c r="B2258" s="163"/>
      <c r="C2258" s="173"/>
      <c r="D2258" s="165"/>
      <c r="E2258" s="166"/>
      <c r="F2258" s="167"/>
      <c r="G2258" s="161"/>
      <c r="H2258" s="161"/>
      <c r="I2258" s="161"/>
      <c r="J2258" s="161"/>
      <c r="K2258" s="161"/>
      <c r="L2258" s="161"/>
      <c r="M2258" s="161"/>
      <c r="N2258" s="161"/>
    </row>
    <row r="2259" spans="1:14" s="174" customFormat="1" x14ac:dyDescent="0.35">
      <c r="A2259" s="162"/>
      <c r="B2259" s="163"/>
      <c r="C2259" s="173"/>
      <c r="D2259" s="165"/>
      <c r="E2259" s="166"/>
      <c r="F2259" s="167"/>
      <c r="G2259" s="161"/>
      <c r="H2259" s="161"/>
      <c r="I2259" s="161"/>
      <c r="J2259" s="161"/>
      <c r="K2259" s="161"/>
      <c r="L2259" s="161"/>
      <c r="M2259" s="161"/>
      <c r="N2259" s="161"/>
    </row>
    <row r="2260" spans="1:14" s="174" customFormat="1" x14ac:dyDescent="0.35">
      <c r="A2260" s="162"/>
      <c r="B2260" s="163"/>
      <c r="C2260" s="173"/>
      <c r="D2260" s="165"/>
      <c r="E2260" s="166"/>
      <c r="F2260" s="167"/>
      <c r="G2260" s="161"/>
      <c r="H2260" s="161"/>
      <c r="I2260" s="161"/>
      <c r="J2260" s="161"/>
      <c r="K2260" s="161"/>
      <c r="L2260" s="161"/>
      <c r="M2260" s="161"/>
      <c r="N2260" s="161"/>
    </row>
    <row r="2261" spans="1:14" s="174" customFormat="1" x14ac:dyDescent="0.35">
      <c r="A2261" s="162"/>
      <c r="B2261" s="163"/>
      <c r="C2261" s="173"/>
      <c r="D2261" s="165"/>
      <c r="E2261" s="166"/>
      <c r="F2261" s="167"/>
      <c r="G2261" s="161"/>
      <c r="H2261" s="161"/>
      <c r="I2261" s="161"/>
      <c r="J2261" s="161"/>
      <c r="K2261" s="161"/>
      <c r="L2261" s="161"/>
      <c r="M2261" s="161"/>
      <c r="N2261" s="161"/>
    </row>
    <row r="2262" spans="1:14" s="174" customFormat="1" x14ac:dyDescent="0.35">
      <c r="A2262" s="162"/>
      <c r="B2262" s="163"/>
      <c r="C2262" s="173"/>
      <c r="D2262" s="165"/>
      <c r="E2262" s="166"/>
      <c r="F2262" s="167"/>
      <c r="G2262" s="161"/>
      <c r="H2262" s="161"/>
      <c r="I2262" s="161"/>
      <c r="J2262" s="161"/>
      <c r="K2262" s="161"/>
      <c r="L2262" s="161"/>
      <c r="M2262" s="161"/>
      <c r="N2262" s="161"/>
    </row>
    <row r="2263" spans="1:14" s="174" customFormat="1" x14ac:dyDescent="0.35">
      <c r="A2263" s="162"/>
      <c r="B2263" s="163"/>
      <c r="C2263" s="173"/>
      <c r="D2263" s="165"/>
      <c r="E2263" s="166"/>
      <c r="F2263" s="167"/>
      <c r="G2263" s="161"/>
      <c r="H2263" s="161"/>
      <c r="I2263" s="161"/>
      <c r="J2263" s="161"/>
      <c r="K2263" s="161"/>
      <c r="L2263" s="161"/>
      <c r="M2263" s="161"/>
      <c r="N2263" s="161"/>
    </row>
    <row r="2264" spans="1:14" s="174" customFormat="1" x14ac:dyDescent="0.35">
      <c r="A2264" s="162"/>
      <c r="B2264" s="163"/>
      <c r="C2264" s="173"/>
      <c r="D2264" s="165"/>
      <c r="E2264" s="166"/>
      <c r="F2264" s="167"/>
      <c r="G2264" s="161"/>
      <c r="H2264" s="161"/>
      <c r="I2264" s="161"/>
      <c r="J2264" s="161"/>
      <c r="K2264" s="161"/>
      <c r="L2264" s="161"/>
      <c r="M2264" s="161"/>
      <c r="N2264" s="161"/>
    </row>
    <row r="2265" spans="1:14" s="174" customFormat="1" x14ac:dyDescent="0.35">
      <c r="A2265" s="162"/>
      <c r="B2265" s="163"/>
      <c r="C2265" s="173"/>
      <c r="D2265" s="165"/>
      <c r="E2265" s="166"/>
      <c r="F2265" s="167"/>
      <c r="G2265" s="161"/>
      <c r="H2265" s="161"/>
      <c r="I2265" s="161"/>
      <c r="J2265" s="161"/>
      <c r="K2265" s="161"/>
      <c r="L2265" s="161"/>
      <c r="M2265" s="161"/>
      <c r="N2265" s="161"/>
    </row>
    <row r="2266" spans="1:14" s="174" customFormat="1" x14ac:dyDescent="0.35">
      <c r="A2266" s="162"/>
      <c r="B2266" s="163"/>
      <c r="C2266" s="173"/>
      <c r="D2266" s="165"/>
      <c r="E2266" s="166"/>
      <c r="F2266" s="167"/>
      <c r="G2266" s="161"/>
      <c r="H2266" s="161"/>
      <c r="I2266" s="161"/>
      <c r="J2266" s="161"/>
      <c r="K2266" s="161"/>
      <c r="L2266" s="161"/>
      <c r="M2266" s="161"/>
      <c r="N2266" s="161"/>
    </row>
    <row r="2267" spans="1:14" s="174" customFormat="1" x14ac:dyDescent="0.35">
      <c r="A2267" s="162"/>
      <c r="B2267" s="163"/>
      <c r="C2267" s="173"/>
      <c r="D2267" s="165"/>
      <c r="E2267" s="166"/>
      <c r="F2267" s="167"/>
      <c r="G2267" s="161"/>
      <c r="H2267" s="161"/>
      <c r="I2267" s="161"/>
      <c r="J2267" s="161"/>
      <c r="K2267" s="161"/>
      <c r="L2267" s="161"/>
      <c r="M2267" s="161"/>
      <c r="N2267" s="161"/>
    </row>
    <row r="2268" spans="1:14" s="174" customFormat="1" x14ac:dyDescent="0.35">
      <c r="A2268" s="162"/>
      <c r="B2268" s="163"/>
      <c r="C2268" s="173"/>
      <c r="D2268" s="165"/>
      <c r="E2268" s="166"/>
      <c r="F2268" s="167"/>
      <c r="G2268" s="161"/>
      <c r="H2268" s="161"/>
      <c r="I2268" s="161"/>
      <c r="J2268" s="161"/>
      <c r="K2268" s="161"/>
      <c r="L2268" s="161"/>
      <c r="M2268" s="161"/>
      <c r="N2268" s="161"/>
    </row>
    <row r="2269" spans="1:14" s="174" customFormat="1" x14ac:dyDescent="0.35">
      <c r="A2269" s="162"/>
      <c r="B2269" s="163"/>
      <c r="C2269" s="173"/>
      <c r="D2269" s="165"/>
      <c r="E2269" s="166"/>
      <c r="F2269" s="167"/>
      <c r="G2269" s="161"/>
      <c r="H2269" s="161"/>
      <c r="I2269" s="161"/>
      <c r="J2269" s="161"/>
      <c r="K2269" s="161"/>
      <c r="L2269" s="161"/>
      <c r="M2269" s="161"/>
      <c r="N2269" s="161"/>
    </row>
    <row r="2270" spans="1:14" s="174" customFormat="1" x14ac:dyDescent="0.35">
      <c r="A2270" s="162"/>
      <c r="B2270" s="163"/>
      <c r="C2270" s="173"/>
      <c r="D2270" s="165"/>
      <c r="E2270" s="166"/>
      <c r="F2270" s="167"/>
      <c r="G2270" s="161"/>
      <c r="H2270" s="161"/>
      <c r="I2270" s="161"/>
      <c r="J2270" s="161"/>
      <c r="K2270" s="161"/>
      <c r="L2270" s="161"/>
      <c r="M2270" s="161"/>
      <c r="N2270" s="161"/>
    </row>
    <row r="2271" spans="1:14" s="174" customFormat="1" x14ac:dyDescent="0.35">
      <c r="A2271" s="162"/>
      <c r="B2271" s="163"/>
      <c r="C2271" s="173"/>
      <c r="D2271" s="165"/>
      <c r="E2271" s="166"/>
      <c r="F2271" s="167"/>
      <c r="G2271" s="161"/>
      <c r="H2271" s="161"/>
      <c r="I2271" s="161"/>
      <c r="J2271" s="161"/>
      <c r="K2271" s="161"/>
      <c r="L2271" s="161"/>
      <c r="M2271" s="161"/>
      <c r="N2271" s="161"/>
    </row>
    <row r="2272" spans="1:14" s="174" customFormat="1" x14ac:dyDescent="0.35">
      <c r="A2272" s="162"/>
      <c r="B2272" s="163"/>
      <c r="C2272" s="173"/>
      <c r="D2272" s="165"/>
      <c r="E2272" s="166"/>
      <c r="F2272" s="167"/>
      <c r="G2272" s="161"/>
      <c r="H2272" s="161"/>
      <c r="I2272" s="161"/>
      <c r="J2272" s="161"/>
      <c r="K2272" s="161"/>
      <c r="L2272" s="161"/>
      <c r="M2272" s="161"/>
      <c r="N2272" s="161"/>
    </row>
    <row r="2273" spans="1:14" s="174" customFormat="1" x14ac:dyDescent="0.35">
      <c r="A2273" s="162"/>
      <c r="B2273" s="163"/>
      <c r="C2273" s="173"/>
      <c r="D2273" s="165"/>
      <c r="E2273" s="166"/>
      <c r="F2273" s="167"/>
      <c r="G2273" s="161"/>
      <c r="H2273" s="161"/>
      <c r="I2273" s="161"/>
      <c r="J2273" s="161"/>
      <c r="K2273" s="161"/>
      <c r="L2273" s="161"/>
      <c r="M2273" s="161"/>
      <c r="N2273" s="161"/>
    </row>
    <row r="2274" spans="1:14" s="174" customFormat="1" x14ac:dyDescent="0.35">
      <c r="A2274" s="162"/>
      <c r="B2274" s="163"/>
      <c r="C2274" s="173"/>
      <c r="D2274" s="165"/>
      <c r="E2274" s="166"/>
      <c r="F2274" s="167"/>
      <c r="G2274" s="161"/>
      <c r="H2274" s="161"/>
      <c r="I2274" s="161"/>
      <c r="J2274" s="161"/>
      <c r="K2274" s="161"/>
      <c r="L2274" s="161"/>
      <c r="M2274" s="161"/>
      <c r="N2274" s="161"/>
    </row>
    <row r="2275" spans="1:14" s="174" customFormat="1" x14ac:dyDescent="0.35">
      <c r="A2275" s="162"/>
      <c r="B2275" s="163"/>
      <c r="C2275" s="173"/>
      <c r="D2275" s="165"/>
      <c r="E2275" s="166"/>
      <c r="F2275" s="167"/>
      <c r="G2275" s="161"/>
      <c r="H2275" s="161"/>
      <c r="I2275" s="161"/>
      <c r="J2275" s="161"/>
      <c r="K2275" s="161"/>
      <c r="L2275" s="161"/>
      <c r="M2275" s="161"/>
      <c r="N2275" s="161"/>
    </row>
    <row r="2276" spans="1:14" s="174" customFormat="1" x14ac:dyDescent="0.35">
      <c r="A2276" s="162"/>
      <c r="B2276" s="163"/>
      <c r="C2276" s="173"/>
      <c r="D2276" s="165"/>
      <c r="E2276" s="166"/>
      <c r="F2276" s="167"/>
      <c r="G2276" s="161"/>
      <c r="H2276" s="161"/>
      <c r="I2276" s="161"/>
      <c r="J2276" s="161"/>
      <c r="K2276" s="161"/>
      <c r="L2276" s="161"/>
      <c r="M2276" s="161"/>
      <c r="N2276" s="161"/>
    </row>
    <row r="2277" spans="1:14" s="174" customFormat="1" x14ac:dyDescent="0.35">
      <c r="A2277" s="162"/>
      <c r="B2277" s="163"/>
      <c r="C2277" s="173"/>
      <c r="D2277" s="165"/>
      <c r="E2277" s="166"/>
      <c r="F2277" s="167"/>
      <c r="G2277" s="161"/>
      <c r="H2277" s="161"/>
      <c r="I2277" s="161"/>
      <c r="J2277" s="161"/>
      <c r="K2277" s="161"/>
      <c r="L2277" s="161"/>
      <c r="M2277" s="161"/>
      <c r="N2277" s="161"/>
    </row>
    <row r="2278" spans="1:14" s="174" customFormat="1" x14ac:dyDescent="0.35">
      <c r="A2278" s="162"/>
      <c r="B2278" s="163"/>
      <c r="C2278" s="173"/>
      <c r="D2278" s="165"/>
      <c r="E2278" s="166"/>
      <c r="F2278" s="167"/>
      <c r="G2278" s="161"/>
      <c r="H2278" s="161"/>
      <c r="I2278" s="161"/>
      <c r="J2278" s="161"/>
      <c r="K2278" s="161"/>
      <c r="L2278" s="161"/>
      <c r="M2278" s="161"/>
      <c r="N2278" s="161"/>
    </row>
    <row r="2279" spans="1:14" s="174" customFormat="1" x14ac:dyDescent="0.35">
      <c r="A2279" s="162"/>
      <c r="B2279" s="163"/>
      <c r="C2279" s="173"/>
      <c r="D2279" s="165"/>
      <c r="E2279" s="166"/>
      <c r="F2279" s="167"/>
      <c r="G2279" s="161"/>
      <c r="H2279" s="161"/>
      <c r="I2279" s="161"/>
      <c r="J2279" s="161"/>
      <c r="K2279" s="161"/>
      <c r="L2279" s="161"/>
      <c r="M2279" s="161"/>
      <c r="N2279" s="161"/>
    </row>
    <row r="2280" spans="1:14" s="174" customFormat="1" x14ac:dyDescent="0.35">
      <c r="A2280" s="162"/>
      <c r="B2280" s="163"/>
      <c r="C2280" s="173"/>
      <c r="D2280" s="165"/>
      <c r="E2280" s="166"/>
      <c r="F2280" s="167"/>
      <c r="G2280" s="161"/>
      <c r="H2280" s="161"/>
      <c r="I2280" s="161"/>
      <c r="J2280" s="161"/>
      <c r="K2280" s="161"/>
      <c r="L2280" s="161"/>
      <c r="M2280" s="161"/>
      <c r="N2280" s="161"/>
    </row>
    <row r="2281" spans="1:14" s="174" customFormat="1" x14ac:dyDescent="0.35">
      <c r="A2281" s="162"/>
      <c r="B2281" s="163"/>
      <c r="C2281" s="173"/>
      <c r="D2281" s="165"/>
      <c r="E2281" s="166"/>
      <c r="F2281" s="167"/>
      <c r="G2281" s="161"/>
      <c r="H2281" s="161"/>
      <c r="I2281" s="161"/>
      <c r="J2281" s="161"/>
      <c r="K2281" s="161"/>
      <c r="L2281" s="161"/>
      <c r="M2281" s="161"/>
      <c r="N2281" s="161"/>
    </row>
    <row r="2282" spans="1:14" s="174" customFormat="1" x14ac:dyDescent="0.35">
      <c r="A2282" s="162"/>
      <c r="B2282" s="163"/>
      <c r="C2282" s="173"/>
      <c r="D2282" s="165"/>
      <c r="E2282" s="166"/>
      <c r="F2282" s="167"/>
      <c r="G2282" s="161"/>
      <c r="H2282" s="161"/>
      <c r="I2282" s="161"/>
      <c r="J2282" s="161"/>
      <c r="K2282" s="161"/>
      <c r="L2282" s="161"/>
      <c r="M2282" s="161"/>
      <c r="N2282" s="161"/>
    </row>
    <row r="2283" spans="1:14" s="174" customFormat="1" x14ac:dyDescent="0.35">
      <c r="A2283" s="162"/>
      <c r="B2283" s="163"/>
      <c r="C2283" s="173"/>
      <c r="D2283" s="165"/>
      <c r="E2283" s="166"/>
      <c r="F2283" s="167"/>
      <c r="G2283" s="161"/>
      <c r="H2283" s="161"/>
      <c r="I2283" s="161"/>
      <c r="J2283" s="161"/>
      <c r="K2283" s="161"/>
      <c r="L2283" s="161"/>
      <c r="M2283" s="161"/>
      <c r="N2283" s="161"/>
    </row>
    <row r="2284" spans="1:14" s="174" customFormat="1" x14ac:dyDescent="0.35">
      <c r="A2284" s="162"/>
      <c r="B2284" s="163"/>
      <c r="C2284" s="173"/>
      <c r="D2284" s="165"/>
      <c r="E2284" s="166"/>
      <c r="F2284" s="167"/>
      <c r="G2284" s="161"/>
      <c r="H2284" s="161"/>
      <c r="I2284" s="161"/>
      <c r="J2284" s="161"/>
      <c r="K2284" s="161"/>
      <c r="L2284" s="161"/>
      <c r="M2284" s="161"/>
      <c r="N2284" s="161"/>
    </row>
    <row r="2285" spans="1:14" s="174" customFormat="1" x14ac:dyDescent="0.35">
      <c r="A2285" s="162"/>
      <c r="B2285" s="163"/>
      <c r="C2285" s="173"/>
      <c r="D2285" s="165"/>
      <c r="E2285" s="166"/>
      <c r="F2285" s="167"/>
      <c r="G2285" s="161"/>
      <c r="H2285" s="161"/>
      <c r="I2285" s="161"/>
      <c r="J2285" s="161"/>
      <c r="K2285" s="161"/>
      <c r="L2285" s="161"/>
      <c r="M2285" s="161"/>
      <c r="N2285" s="161"/>
    </row>
    <row r="2286" spans="1:14" s="174" customFormat="1" x14ac:dyDescent="0.35">
      <c r="A2286" s="162"/>
      <c r="B2286" s="163"/>
      <c r="C2286" s="173"/>
      <c r="D2286" s="165"/>
      <c r="E2286" s="166"/>
      <c r="F2286" s="167"/>
      <c r="G2286" s="161"/>
      <c r="H2286" s="161"/>
      <c r="I2286" s="161"/>
      <c r="J2286" s="161"/>
      <c r="K2286" s="161"/>
      <c r="L2286" s="161"/>
      <c r="M2286" s="161"/>
      <c r="N2286" s="161"/>
    </row>
    <row r="2287" spans="1:14" s="174" customFormat="1" x14ac:dyDescent="0.35">
      <c r="A2287" s="162"/>
      <c r="B2287" s="163"/>
      <c r="C2287" s="173"/>
      <c r="D2287" s="165"/>
      <c r="E2287" s="166"/>
      <c r="F2287" s="167"/>
      <c r="G2287" s="161"/>
      <c r="H2287" s="161"/>
      <c r="I2287" s="161"/>
      <c r="J2287" s="161"/>
      <c r="K2287" s="161"/>
      <c r="L2287" s="161"/>
      <c r="M2287" s="161"/>
      <c r="N2287" s="161"/>
    </row>
    <row r="2288" spans="1:14" s="174" customFormat="1" x14ac:dyDescent="0.35">
      <c r="A2288" s="162"/>
      <c r="B2288" s="163"/>
      <c r="C2288" s="173"/>
      <c r="D2288" s="165"/>
      <c r="E2288" s="166"/>
      <c r="F2288" s="167"/>
      <c r="G2288" s="161"/>
      <c r="H2288" s="161"/>
      <c r="I2288" s="161"/>
      <c r="J2288" s="161"/>
      <c r="K2288" s="161"/>
      <c r="L2288" s="161"/>
      <c r="M2288" s="161"/>
      <c r="N2288" s="161"/>
    </row>
    <row r="2289" spans="1:14" s="174" customFormat="1" x14ac:dyDescent="0.35">
      <c r="A2289" s="162"/>
      <c r="B2289" s="163"/>
      <c r="C2289" s="173"/>
      <c r="D2289" s="165"/>
      <c r="E2289" s="166"/>
      <c r="F2289" s="167"/>
      <c r="G2289" s="161"/>
      <c r="H2289" s="161"/>
      <c r="I2289" s="161"/>
      <c r="J2289" s="161"/>
      <c r="K2289" s="161"/>
      <c r="L2289" s="161"/>
      <c r="M2289" s="161"/>
      <c r="N2289" s="161"/>
    </row>
    <row r="2290" spans="1:14" s="174" customFormat="1" x14ac:dyDescent="0.35">
      <c r="A2290" s="162"/>
      <c r="B2290" s="163"/>
      <c r="C2290" s="173"/>
      <c r="D2290" s="165"/>
      <c r="E2290" s="166"/>
      <c r="F2290" s="167"/>
      <c r="G2290" s="161"/>
      <c r="H2290" s="161"/>
      <c r="I2290" s="161"/>
      <c r="J2290" s="161"/>
      <c r="K2290" s="161"/>
      <c r="L2290" s="161"/>
      <c r="M2290" s="161"/>
      <c r="N2290" s="161"/>
    </row>
    <row r="2291" spans="1:14" s="174" customFormat="1" x14ac:dyDescent="0.35">
      <c r="A2291" s="162"/>
      <c r="B2291" s="163"/>
      <c r="C2291" s="173"/>
      <c r="D2291" s="165"/>
      <c r="E2291" s="166"/>
      <c r="F2291" s="167"/>
      <c r="G2291" s="161"/>
      <c r="H2291" s="161"/>
      <c r="I2291" s="161"/>
      <c r="J2291" s="161"/>
      <c r="K2291" s="161"/>
      <c r="L2291" s="161"/>
      <c r="M2291" s="161"/>
      <c r="N2291" s="161"/>
    </row>
    <row r="2292" spans="1:14" s="174" customFormat="1" x14ac:dyDescent="0.35">
      <c r="A2292" s="162"/>
      <c r="B2292" s="163"/>
      <c r="C2292" s="173"/>
      <c r="D2292" s="165"/>
      <c r="E2292" s="166"/>
      <c r="F2292" s="167"/>
      <c r="G2292" s="161"/>
      <c r="H2292" s="161"/>
      <c r="I2292" s="161"/>
      <c r="J2292" s="161"/>
      <c r="K2292" s="161"/>
      <c r="L2292" s="161"/>
      <c r="M2292" s="161"/>
      <c r="N2292" s="161"/>
    </row>
    <row r="2293" spans="1:14" s="174" customFormat="1" x14ac:dyDescent="0.35">
      <c r="A2293" s="162"/>
      <c r="B2293" s="163"/>
      <c r="C2293" s="173"/>
      <c r="D2293" s="165"/>
      <c r="E2293" s="166"/>
      <c r="F2293" s="167"/>
      <c r="G2293" s="161"/>
      <c r="H2293" s="161"/>
      <c r="I2293" s="161"/>
      <c r="J2293" s="161"/>
      <c r="K2293" s="161"/>
      <c r="L2293" s="161"/>
      <c r="M2293" s="161"/>
      <c r="N2293" s="161"/>
    </row>
    <row r="2294" spans="1:14" s="174" customFormat="1" x14ac:dyDescent="0.35">
      <c r="A2294" s="162"/>
      <c r="B2294" s="163"/>
      <c r="C2294" s="173"/>
      <c r="D2294" s="165"/>
      <c r="E2294" s="166"/>
      <c r="F2294" s="167"/>
      <c r="G2294" s="161"/>
      <c r="H2294" s="161"/>
      <c r="I2294" s="161"/>
      <c r="J2294" s="161"/>
      <c r="K2294" s="161"/>
      <c r="L2294" s="161"/>
      <c r="M2294" s="161"/>
      <c r="N2294" s="161"/>
    </row>
    <row r="2295" spans="1:14" s="174" customFormat="1" x14ac:dyDescent="0.35">
      <c r="A2295" s="162"/>
      <c r="B2295" s="163"/>
      <c r="C2295" s="173"/>
      <c r="D2295" s="165"/>
      <c r="E2295" s="166"/>
      <c r="F2295" s="167"/>
      <c r="G2295" s="161"/>
      <c r="H2295" s="161"/>
      <c r="I2295" s="161"/>
      <c r="J2295" s="161"/>
      <c r="K2295" s="161"/>
      <c r="L2295" s="161"/>
      <c r="M2295" s="161"/>
      <c r="N2295" s="161"/>
    </row>
    <row r="2296" spans="1:14" s="174" customFormat="1" x14ac:dyDescent="0.35">
      <c r="A2296" s="162"/>
      <c r="B2296" s="163"/>
      <c r="C2296" s="173"/>
      <c r="D2296" s="165"/>
      <c r="E2296" s="166"/>
      <c r="F2296" s="167"/>
      <c r="G2296" s="161"/>
      <c r="H2296" s="161"/>
      <c r="I2296" s="161"/>
      <c r="J2296" s="161"/>
      <c r="K2296" s="161"/>
      <c r="L2296" s="161"/>
      <c r="M2296" s="161"/>
      <c r="N2296" s="161"/>
    </row>
    <row r="2297" spans="1:14" s="174" customFormat="1" x14ac:dyDescent="0.35">
      <c r="A2297" s="162"/>
      <c r="B2297" s="163"/>
      <c r="C2297" s="173"/>
      <c r="D2297" s="165"/>
      <c r="E2297" s="166"/>
      <c r="F2297" s="167"/>
      <c r="G2297" s="161"/>
      <c r="H2297" s="161"/>
      <c r="I2297" s="161"/>
      <c r="J2297" s="161"/>
      <c r="K2297" s="161"/>
      <c r="L2297" s="161"/>
      <c r="M2297" s="161"/>
      <c r="N2297" s="161"/>
    </row>
    <row r="2298" spans="1:14" s="174" customFormat="1" x14ac:dyDescent="0.35">
      <c r="A2298" s="162"/>
      <c r="B2298" s="163"/>
      <c r="C2298" s="173"/>
      <c r="D2298" s="165"/>
      <c r="E2298" s="166"/>
      <c r="F2298" s="167"/>
      <c r="G2298" s="161"/>
      <c r="H2298" s="161"/>
      <c r="I2298" s="161"/>
      <c r="J2298" s="161"/>
      <c r="K2298" s="161"/>
      <c r="L2298" s="161"/>
      <c r="M2298" s="161"/>
      <c r="N2298" s="161"/>
    </row>
    <row r="2299" spans="1:14" s="174" customFormat="1" x14ac:dyDescent="0.35">
      <c r="A2299" s="162"/>
      <c r="B2299" s="163"/>
      <c r="C2299" s="173"/>
      <c r="D2299" s="165"/>
      <c r="E2299" s="166"/>
      <c r="F2299" s="167"/>
      <c r="G2299" s="161"/>
      <c r="H2299" s="161"/>
      <c r="I2299" s="161"/>
      <c r="J2299" s="161"/>
      <c r="K2299" s="161"/>
      <c r="L2299" s="161"/>
      <c r="M2299" s="161"/>
      <c r="N2299" s="161"/>
    </row>
    <row r="2300" spans="1:14" s="174" customFormat="1" x14ac:dyDescent="0.35">
      <c r="A2300" s="162"/>
      <c r="B2300" s="163"/>
      <c r="C2300" s="173"/>
      <c r="D2300" s="165"/>
      <c r="E2300" s="166"/>
      <c r="F2300" s="167"/>
      <c r="G2300" s="161"/>
      <c r="H2300" s="161"/>
      <c r="I2300" s="161"/>
      <c r="J2300" s="161"/>
      <c r="K2300" s="161"/>
      <c r="L2300" s="161"/>
      <c r="M2300" s="161"/>
      <c r="N2300" s="161"/>
    </row>
    <row r="2301" spans="1:14" s="174" customFormat="1" x14ac:dyDescent="0.35">
      <c r="A2301" s="162"/>
      <c r="B2301" s="163"/>
      <c r="C2301" s="173"/>
      <c r="D2301" s="165"/>
      <c r="E2301" s="166"/>
      <c r="F2301" s="167"/>
      <c r="G2301" s="161"/>
      <c r="H2301" s="161"/>
      <c r="I2301" s="161"/>
      <c r="J2301" s="161"/>
      <c r="K2301" s="161"/>
      <c r="L2301" s="161"/>
      <c r="M2301" s="161"/>
      <c r="N2301" s="161"/>
    </row>
    <row r="2302" spans="1:14" s="174" customFormat="1" x14ac:dyDescent="0.35">
      <c r="A2302" s="162"/>
      <c r="B2302" s="163"/>
      <c r="C2302" s="173"/>
      <c r="D2302" s="165"/>
      <c r="E2302" s="166"/>
      <c r="F2302" s="167"/>
      <c r="G2302" s="161"/>
      <c r="H2302" s="161"/>
      <c r="I2302" s="161"/>
      <c r="J2302" s="161"/>
      <c r="K2302" s="161"/>
      <c r="L2302" s="161"/>
      <c r="M2302" s="161"/>
      <c r="N2302" s="161"/>
    </row>
    <row r="2303" spans="1:14" s="174" customFormat="1" x14ac:dyDescent="0.35">
      <c r="A2303" s="162"/>
      <c r="B2303" s="163"/>
      <c r="C2303" s="173"/>
      <c r="D2303" s="165"/>
      <c r="E2303" s="166"/>
      <c r="F2303" s="167"/>
      <c r="G2303" s="161"/>
      <c r="H2303" s="161"/>
      <c r="I2303" s="161"/>
      <c r="J2303" s="161"/>
      <c r="K2303" s="161"/>
      <c r="L2303" s="161"/>
      <c r="M2303" s="161"/>
      <c r="N2303" s="161"/>
    </row>
    <row r="2304" spans="1:14" s="174" customFormat="1" x14ac:dyDescent="0.35">
      <c r="A2304" s="162"/>
      <c r="B2304" s="163"/>
      <c r="C2304" s="173"/>
      <c r="D2304" s="165"/>
      <c r="E2304" s="166"/>
      <c r="F2304" s="167"/>
      <c r="G2304" s="161"/>
      <c r="H2304" s="161"/>
      <c r="I2304" s="161"/>
      <c r="J2304" s="161"/>
      <c r="K2304" s="161"/>
      <c r="L2304" s="161"/>
      <c r="M2304" s="161"/>
      <c r="N2304" s="161"/>
    </row>
    <row r="2305" spans="1:14" s="174" customFormat="1" x14ac:dyDescent="0.35">
      <c r="A2305" s="162"/>
      <c r="B2305" s="163"/>
      <c r="C2305" s="173"/>
      <c r="D2305" s="165"/>
      <c r="E2305" s="166"/>
      <c r="F2305" s="167"/>
      <c r="G2305" s="161"/>
      <c r="H2305" s="161"/>
      <c r="I2305" s="161"/>
      <c r="J2305" s="161"/>
      <c r="K2305" s="161"/>
      <c r="L2305" s="161"/>
      <c r="M2305" s="161"/>
      <c r="N2305" s="161"/>
    </row>
    <row r="2306" spans="1:14" s="174" customFormat="1" x14ac:dyDescent="0.35">
      <c r="A2306" s="162"/>
      <c r="B2306" s="163"/>
      <c r="C2306" s="173"/>
      <c r="D2306" s="165"/>
      <c r="E2306" s="166"/>
      <c r="F2306" s="167"/>
      <c r="G2306" s="161"/>
      <c r="H2306" s="161"/>
      <c r="I2306" s="161"/>
      <c r="J2306" s="161"/>
      <c r="K2306" s="161"/>
      <c r="L2306" s="161"/>
      <c r="M2306" s="161"/>
      <c r="N2306" s="161"/>
    </row>
    <row r="2307" spans="1:14" s="174" customFormat="1" x14ac:dyDescent="0.35">
      <c r="A2307" s="162"/>
      <c r="B2307" s="163"/>
      <c r="C2307" s="173"/>
      <c r="D2307" s="165"/>
      <c r="E2307" s="166"/>
      <c r="F2307" s="167"/>
      <c r="G2307" s="161"/>
      <c r="H2307" s="161"/>
      <c r="I2307" s="161"/>
      <c r="J2307" s="161"/>
      <c r="K2307" s="161"/>
      <c r="L2307" s="161"/>
      <c r="M2307" s="161"/>
      <c r="N2307" s="161"/>
    </row>
    <row r="2308" spans="1:14" s="174" customFormat="1" x14ac:dyDescent="0.35">
      <c r="A2308" s="162"/>
      <c r="B2308" s="163"/>
      <c r="C2308" s="173"/>
      <c r="D2308" s="165"/>
      <c r="E2308" s="166"/>
      <c r="F2308" s="167"/>
      <c r="G2308" s="161"/>
      <c r="H2308" s="161"/>
      <c r="I2308" s="161"/>
      <c r="J2308" s="161"/>
      <c r="K2308" s="161"/>
      <c r="L2308" s="161"/>
      <c r="M2308" s="161"/>
      <c r="N2308" s="161"/>
    </row>
    <row r="2309" spans="1:14" s="174" customFormat="1" x14ac:dyDescent="0.35">
      <c r="A2309" s="162"/>
      <c r="B2309" s="163"/>
      <c r="C2309" s="173"/>
      <c r="D2309" s="165"/>
      <c r="E2309" s="166"/>
      <c r="F2309" s="167"/>
      <c r="G2309" s="161"/>
      <c r="H2309" s="161"/>
      <c r="I2309" s="161"/>
      <c r="J2309" s="161"/>
      <c r="K2309" s="161"/>
      <c r="L2309" s="161"/>
      <c r="M2309" s="161"/>
      <c r="N2309" s="161"/>
    </row>
    <row r="2310" spans="1:14" s="174" customFormat="1" x14ac:dyDescent="0.35">
      <c r="A2310" s="162"/>
      <c r="B2310" s="163"/>
      <c r="C2310" s="173"/>
      <c r="D2310" s="165"/>
      <c r="E2310" s="166"/>
      <c r="F2310" s="167"/>
      <c r="G2310" s="161"/>
      <c r="H2310" s="161"/>
      <c r="I2310" s="161"/>
      <c r="J2310" s="161"/>
      <c r="K2310" s="161"/>
      <c r="L2310" s="161"/>
      <c r="M2310" s="161"/>
      <c r="N2310" s="161"/>
    </row>
    <row r="2311" spans="1:14" s="174" customFormat="1" x14ac:dyDescent="0.35">
      <c r="A2311" s="162"/>
      <c r="B2311" s="163"/>
      <c r="C2311" s="173"/>
      <c r="D2311" s="165"/>
      <c r="E2311" s="166"/>
      <c r="F2311" s="167"/>
      <c r="G2311" s="161"/>
      <c r="H2311" s="161"/>
      <c r="I2311" s="161"/>
      <c r="J2311" s="161"/>
      <c r="K2311" s="161"/>
      <c r="L2311" s="161"/>
      <c r="M2311" s="161"/>
      <c r="N2311" s="161"/>
    </row>
    <row r="2312" spans="1:14" s="174" customFormat="1" x14ac:dyDescent="0.35">
      <c r="A2312" s="162"/>
      <c r="B2312" s="163"/>
      <c r="C2312" s="173"/>
      <c r="D2312" s="165"/>
      <c r="E2312" s="166"/>
      <c r="F2312" s="167"/>
      <c r="G2312" s="161"/>
      <c r="H2312" s="161"/>
      <c r="I2312" s="161"/>
      <c r="J2312" s="161"/>
      <c r="K2312" s="161"/>
      <c r="L2312" s="161"/>
      <c r="M2312" s="161"/>
      <c r="N2312" s="161"/>
    </row>
    <row r="2313" spans="1:14" s="174" customFormat="1" x14ac:dyDescent="0.35">
      <c r="A2313" s="162"/>
      <c r="B2313" s="163"/>
      <c r="C2313" s="173"/>
      <c r="D2313" s="165"/>
      <c r="E2313" s="166"/>
      <c r="F2313" s="167"/>
      <c r="G2313" s="161"/>
      <c r="H2313" s="161"/>
      <c r="I2313" s="161"/>
      <c r="J2313" s="161"/>
      <c r="K2313" s="161"/>
      <c r="L2313" s="161"/>
      <c r="M2313" s="161"/>
      <c r="N2313" s="161"/>
    </row>
    <row r="2314" spans="1:14" s="174" customFormat="1" x14ac:dyDescent="0.35">
      <c r="A2314" s="162"/>
      <c r="B2314" s="163"/>
      <c r="C2314" s="173"/>
      <c r="D2314" s="165"/>
      <c r="E2314" s="166"/>
      <c r="F2314" s="167"/>
      <c r="G2314" s="161"/>
      <c r="H2314" s="161"/>
      <c r="I2314" s="161"/>
      <c r="J2314" s="161"/>
      <c r="K2314" s="161"/>
      <c r="L2314" s="161"/>
      <c r="M2314" s="161"/>
      <c r="N2314" s="161"/>
    </row>
    <row r="2315" spans="1:14" s="174" customFormat="1" x14ac:dyDescent="0.35">
      <c r="A2315" s="162"/>
      <c r="B2315" s="163"/>
      <c r="C2315" s="173"/>
      <c r="D2315" s="165"/>
      <c r="E2315" s="166"/>
      <c r="F2315" s="167"/>
      <c r="G2315" s="161"/>
      <c r="H2315" s="161"/>
      <c r="I2315" s="161"/>
      <c r="J2315" s="161"/>
      <c r="K2315" s="161"/>
      <c r="L2315" s="161"/>
      <c r="M2315" s="161"/>
      <c r="N2315" s="161"/>
    </row>
    <row r="2316" spans="1:14" s="174" customFormat="1" x14ac:dyDescent="0.35">
      <c r="A2316" s="162"/>
      <c r="B2316" s="163"/>
      <c r="C2316" s="173"/>
      <c r="D2316" s="165"/>
      <c r="E2316" s="166"/>
      <c r="F2316" s="167"/>
      <c r="G2316" s="161"/>
      <c r="H2316" s="161"/>
      <c r="I2316" s="161"/>
      <c r="J2316" s="161"/>
      <c r="K2316" s="161"/>
      <c r="L2316" s="161"/>
      <c r="M2316" s="161"/>
      <c r="N2316" s="161"/>
    </row>
    <row r="2317" spans="1:14" s="174" customFormat="1" x14ac:dyDescent="0.35">
      <c r="A2317" s="162"/>
      <c r="B2317" s="163"/>
      <c r="C2317" s="173"/>
      <c r="D2317" s="165"/>
      <c r="E2317" s="166"/>
      <c r="F2317" s="167"/>
      <c r="G2317" s="161"/>
      <c r="H2317" s="161"/>
      <c r="I2317" s="161"/>
      <c r="J2317" s="161"/>
      <c r="K2317" s="161"/>
      <c r="L2317" s="161"/>
      <c r="M2317" s="161"/>
      <c r="N2317" s="161"/>
    </row>
    <row r="2318" spans="1:14" s="174" customFormat="1" x14ac:dyDescent="0.35">
      <c r="A2318" s="162"/>
      <c r="B2318" s="163"/>
      <c r="C2318" s="173"/>
      <c r="D2318" s="165"/>
      <c r="E2318" s="166"/>
      <c r="F2318" s="167"/>
      <c r="G2318" s="161"/>
      <c r="H2318" s="161"/>
      <c r="I2318" s="161"/>
      <c r="J2318" s="161"/>
      <c r="K2318" s="161"/>
      <c r="L2318" s="161"/>
      <c r="M2318" s="161"/>
      <c r="N2318" s="161"/>
    </row>
    <row r="2319" spans="1:14" s="174" customFormat="1" x14ac:dyDescent="0.35">
      <c r="A2319" s="162"/>
      <c r="B2319" s="163"/>
      <c r="C2319" s="173"/>
      <c r="D2319" s="165"/>
      <c r="E2319" s="166"/>
      <c r="F2319" s="167"/>
      <c r="G2319" s="161"/>
      <c r="H2319" s="161"/>
      <c r="I2319" s="161"/>
      <c r="J2319" s="161"/>
      <c r="K2319" s="161"/>
      <c r="L2319" s="161"/>
      <c r="M2319" s="161"/>
      <c r="N2319" s="161"/>
    </row>
    <row r="2320" spans="1:14" s="174" customFormat="1" x14ac:dyDescent="0.35">
      <c r="A2320" s="162"/>
      <c r="B2320" s="163"/>
      <c r="C2320" s="173"/>
      <c r="D2320" s="165"/>
      <c r="E2320" s="166"/>
      <c r="F2320" s="167"/>
      <c r="G2320" s="161"/>
      <c r="H2320" s="161"/>
      <c r="I2320" s="161"/>
      <c r="J2320" s="161"/>
      <c r="K2320" s="161"/>
      <c r="L2320" s="161"/>
      <c r="M2320" s="161"/>
      <c r="N2320" s="161"/>
    </row>
    <row r="2321" spans="1:14" s="174" customFormat="1" x14ac:dyDescent="0.35">
      <c r="A2321" s="162"/>
      <c r="B2321" s="163"/>
      <c r="C2321" s="173"/>
      <c r="D2321" s="165"/>
      <c r="E2321" s="166"/>
      <c r="F2321" s="167"/>
      <c r="G2321" s="161"/>
      <c r="H2321" s="161"/>
      <c r="I2321" s="161"/>
      <c r="J2321" s="161"/>
      <c r="K2321" s="161"/>
      <c r="L2321" s="161"/>
      <c r="M2321" s="161"/>
      <c r="N2321" s="161"/>
    </row>
    <row r="2322" spans="1:14" s="174" customFormat="1" x14ac:dyDescent="0.35">
      <c r="A2322" s="162"/>
      <c r="B2322" s="163"/>
      <c r="C2322" s="173"/>
      <c r="D2322" s="165"/>
      <c r="E2322" s="166"/>
      <c r="F2322" s="167"/>
      <c r="G2322" s="161"/>
      <c r="H2322" s="161"/>
      <c r="I2322" s="161"/>
      <c r="J2322" s="161"/>
      <c r="K2322" s="161"/>
      <c r="L2322" s="161"/>
      <c r="M2322" s="161"/>
      <c r="N2322" s="161"/>
    </row>
    <row r="2323" spans="1:14" s="174" customFormat="1" x14ac:dyDescent="0.35">
      <c r="A2323" s="162"/>
      <c r="B2323" s="163"/>
      <c r="C2323" s="173"/>
      <c r="D2323" s="165"/>
      <c r="E2323" s="166"/>
      <c r="F2323" s="167"/>
      <c r="G2323" s="161"/>
      <c r="H2323" s="161"/>
      <c r="I2323" s="161"/>
      <c r="J2323" s="161"/>
      <c r="K2323" s="161"/>
      <c r="L2323" s="161"/>
      <c r="M2323" s="161"/>
      <c r="N2323" s="161"/>
    </row>
    <row r="2324" spans="1:14" s="174" customFormat="1" x14ac:dyDescent="0.35">
      <c r="A2324" s="162"/>
      <c r="B2324" s="163"/>
      <c r="C2324" s="173"/>
      <c r="D2324" s="165"/>
      <c r="E2324" s="166"/>
      <c r="F2324" s="167"/>
      <c r="G2324" s="161"/>
      <c r="H2324" s="161"/>
      <c r="I2324" s="161"/>
      <c r="J2324" s="161"/>
      <c r="K2324" s="161"/>
      <c r="L2324" s="161"/>
      <c r="M2324" s="161"/>
      <c r="N2324" s="161"/>
    </row>
    <row r="2325" spans="1:14" s="174" customFormat="1" x14ac:dyDescent="0.35">
      <c r="A2325" s="162"/>
      <c r="B2325" s="163"/>
      <c r="C2325" s="173"/>
      <c r="D2325" s="165"/>
      <c r="E2325" s="166"/>
      <c r="F2325" s="167"/>
      <c r="G2325" s="161"/>
      <c r="H2325" s="161"/>
      <c r="I2325" s="161"/>
      <c r="J2325" s="161"/>
      <c r="K2325" s="161"/>
      <c r="L2325" s="161"/>
      <c r="M2325" s="161"/>
      <c r="N2325" s="161"/>
    </row>
    <row r="2326" spans="1:14" s="174" customFormat="1" x14ac:dyDescent="0.35">
      <c r="A2326" s="162"/>
      <c r="B2326" s="163"/>
      <c r="C2326" s="173"/>
      <c r="D2326" s="165"/>
      <c r="E2326" s="166"/>
      <c r="F2326" s="167"/>
      <c r="G2326" s="161"/>
      <c r="H2326" s="161"/>
      <c r="I2326" s="161"/>
      <c r="J2326" s="161"/>
      <c r="K2326" s="161"/>
      <c r="L2326" s="161"/>
      <c r="M2326" s="161"/>
      <c r="N2326" s="161"/>
    </row>
    <row r="2327" spans="1:14" s="174" customFormat="1" x14ac:dyDescent="0.35">
      <c r="A2327" s="162"/>
      <c r="B2327" s="163"/>
      <c r="C2327" s="173"/>
      <c r="D2327" s="165"/>
      <c r="E2327" s="166"/>
      <c r="F2327" s="167"/>
      <c r="G2327" s="161"/>
      <c r="H2327" s="161"/>
      <c r="I2327" s="161"/>
      <c r="J2327" s="161"/>
      <c r="K2327" s="161"/>
      <c r="L2327" s="161"/>
      <c r="M2327" s="161"/>
      <c r="N2327" s="161"/>
    </row>
    <row r="2328" spans="1:14" s="174" customFormat="1" x14ac:dyDescent="0.35">
      <c r="A2328" s="162"/>
      <c r="B2328" s="163"/>
      <c r="C2328" s="173"/>
      <c r="D2328" s="165"/>
      <c r="E2328" s="166"/>
      <c r="F2328" s="167"/>
      <c r="G2328" s="161"/>
      <c r="H2328" s="161"/>
      <c r="I2328" s="161"/>
      <c r="J2328" s="161"/>
      <c r="K2328" s="161"/>
      <c r="L2328" s="161"/>
      <c r="M2328" s="161"/>
      <c r="N2328" s="161"/>
    </row>
    <row r="2329" spans="1:14" s="174" customFormat="1" x14ac:dyDescent="0.35">
      <c r="A2329" s="162"/>
      <c r="B2329" s="163"/>
      <c r="C2329" s="173"/>
      <c r="D2329" s="165"/>
      <c r="E2329" s="166"/>
      <c r="F2329" s="167"/>
      <c r="G2329" s="161"/>
      <c r="H2329" s="161"/>
      <c r="I2329" s="161"/>
      <c r="J2329" s="161"/>
      <c r="K2329" s="161"/>
      <c r="L2329" s="161"/>
      <c r="M2329" s="161"/>
      <c r="N2329" s="161"/>
    </row>
    <row r="2330" spans="1:14" s="174" customFormat="1" x14ac:dyDescent="0.35">
      <c r="A2330" s="162"/>
      <c r="B2330" s="163"/>
      <c r="C2330" s="173"/>
      <c r="D2330" s="165"/>
      <c r="E2330" s="166"/>
      <c r="F2330" s="167"/>
      <c r="G2330" s="161"/>
      <c r="H2330" s="161"/>
      <c r="I2330" s="161"/>
      <c r="J2330" s="161"/>
      <c r="K2330" s="161"/>
      <c r="L2330" s="161"/>
      <c r="M2330" s="161"/>
      <c r="N2330" s="161"/>
    </row>
    <row r="2331" spans="1:14" s="174" customFormat="1" x14ac:dyDescent="0.35">
      <c r="A2331" s="162"/>
      <c r="B2331" s="163"/>
      <c r="C2331" s="173"/>
      <c r="D2331" s="165"/>
      <c r="E2331" s="166"/>
      <c r="F2331" s="167"/>
      <c r="G2331" s="161"/>
      <c r="H2331" s="161"/>
      <c r="I2331" s="161"/>
      <c r="J2331" s="161"/>
      <c r="K2331" s="161"/>
      <c r="L2331" s="161"/>
      <c r="M2331" s="161"/>
      <c r="N2331" s="161"/>
    </row>
    <row r="2332" spans="1:14" s="174" customFormat="1" x14ac:dyDescent="0.35">
      <c r="A2332" s="162"/>
      <c r="B2332" s="163"/>
      <c r="C2332" s="173"/>
      <c r="D2332" s="165"/>
      <c r="E2332" s="166"/>
      <c r="F2332" s="167"/>
      <c r="G2332" s="161"/>
      <c r="H2332" s="161"/>
      <c r="I2332" s="161"/>
      <c r="J2332" s="161"/>
      <c r="K2332" s="161"/>
      <c r="L2332" s="161"/>
      <c r="M2332" s="161"/>
      <c r="N2332" s="161"/>
    </row>
    <row r="2333" spans="1:14" s="174" customFormat="1" x14ac:dyDescent="0.35">
      <c r="A2333" s="162"/>
      <c r="B2333" s="163"/>
      <c r="C2333" s="173"/>
      <c r="D2333" s="165"/>
      <c r="E2333" s="166"/>
      <c r="F2333" s="167"/>
      <c r="G2333" s="161"/>
      <c r="H2333" s="161"/>
      <c r="I2333" s="161"/>
      <c r="J2333" s="161"/>
      <c r="K2333" s="161"/>
      <c r="L2333" s="161"/>
      <c r="M2333" s="161"/>
      <c r="N2333" s="161"/>
    </row>
    <row r="2334" spans="1:14" s="174" customFormat="1" x14ac:dyDescent="0.35">
      <c r="A2334" s="162"/>
      <c r="B2334" s="163"/>
      <c r="C2334" s="173"/>
      <c r="D2334" s="165"/>
      <c r="E2334" s="166"/>
      <c r="F2334" s="167"/>
      <c r="G2334" s="161"/>
      <c r="H2334" s="161"/>
      <c r="I2334" s="161"/>
      <c r="J2334" s="161"/>
      <c r="K2334" s="161"/>
      <c r="L2334" s="161"/>
      <c r="M2334" s="161"/>
      <c r="N2334" s="161"/>
    </row>
    <row r="2335" spans="1:14" s="174" customFormat="1" x14ac:dyDescent="0.35">
      <c r="A2335" s="162"/>
      <c r="B2335" s="163"/>
      <c r="C2335" s="173"/>
      <c r="D2335" s="165"/>
      <c r="E2335" s="166"/>
      <c r="F2335" s="167"/>
      <c r="G2335" s="161"/>
      <c r="H2335" s="161"/>
      <c r="I2335" s="161"/>
      <c r="J2335" s="161"/>
      <c r="K2335" s="161"/>
      <c r="L2335" s="161"/>
      <c r="M2335" s="161"/>
      <c r="N2335" s="161"/>
    </row>
    <row r="2336" spans="1:14" s="174" customFormat="1" x14ac:dyDescent="0.35">
      <c r="A2336" s="162"/>
      <c r="B2336" s="163"/>
      <c r="C2336" s="173"/>
      <c r="D2336" s="165"/>
      <c r="E2336" s="166"/>
      <c r="F2336" s="167"/>
      <c r="G2336" s="161"/>
      <c r="H2336" s="161"/>
      <c r="I2336" s="161"/>
      <c r="J2336" s="161"/>
      <c r="K2336" s="161"/>
      <c r="L2336" s="161"/>
      <c r="M2336" s="161"/>
      <c r="N2336" s="161"/>
    </row>
    <row r="2337" spans="1:14" s="174" customFormat="1" x14ac:dyDescent="0.35">
      <c r="A2337" s="162"/>
      <c r="B2337" s="163"/>
      <c r="C2337" s="173"/>
      <c r="D2337" s="165"/>
      <c r="E2337" s="166"/>
      <c r="F2337" s="167"/>
      <c r="G2337" s="161"/>
      <c r="H2337" s="161"/>
      <c r="I2337" s="161"/>
      <c r="J2337" s="161"/>
      <c r="K2337" s="161"/>
      <c r="L2337" s="161"/>
      <c r="M2337" s="161"/>
      <c r="N2337" s="161"/>
    </row>
    <row r="2338" spans="1:14" s="174" customFormat="1" x14ac:dyDescent="0.35">
      <c r="A2338" s="162"/>
      <c r="B2338" s="163"/>
      <c r="C2338" s="173"/>
      <c r="D2338" s="165"/>
      <c r="E2338" s="166"/>
      <c r="F2338" s="167"/>
      <c r="G2338" s="161"/>
      <c r="H2338" s="161"/>
      <c r="I2338" s="161"/>
      <c r="J2338" s="161"/>
      <c r="K2338" s="161"/>
      <c r="L2338" s="161"/>
      <c r="M2338" s="161"/>
      <c r="N2338" s="161"/>
    </row>
    <row r="2339" spans="1:14" s="174" customFormat="1" x14ac:dyDescent="0.35">
      <c r="A2339" s="162"/>
      <c r="B2339" s="163"/>
      <c r="C2339" s="173"/>
      <c r="D2339" s="165"/>
      <c r="E2339" s="166"/>
      <c r="F2339" s="167"/>
      <c r="G2339" s="161"/>
      <c r="H2339" s="161"/>
      <c r="I2339" s="161"/>
      <c r="J2339" s="161"/>
      <c r="K2339" s="161"/>
      <c r="L2339" s="161"/>
      <c r="M2339" s="161"/>
      <c r="N2339" s="161"/>
    </row>
    <row r="2340" spans="1:14" s="174" customFormat="1" x14ac:dyDescent="0.35">
      <c r="A2340" s="162"/>
      <c r="B2340" s="163"/>
      <c r="C2340" s="173"/>
      <c r="D2340" s="165"/>
      <c r="E2340" s="166"/>
      <c r="F2340" s="167"/>
      <c r="G2340" s="161"/>
      <c r="H2340" s="161"/>
      <c r="I2340" s="161"/>
      <c r="J2340" s="161"/>
      <c r="K2340" s="161"/>
      <c r="L2340" s="161"/>
      <c r="M2340" s="161"/>
      <c r="N2340" s="161"/>
    </row>
    <row r="2341" spans="1:14" s="174" customFormat="1" x14ac:dyDescent="0.35">
      <c r="A2341" s="162"/>
      <c r="B2341" s="163"/>
      <c r="C2341" s="173"/>
      <c r="D2341" s="165"/>
      <c r="E2341" s="166"/>
      <c r="F2341" s="167"/>
      <c r="G2341" s="161"/>
      <c r="H2341" s="161"/>
      <c r="I2341" s="161"/>
      <c r="J2341" s="161"/>
      <c r="K2341" s="161"/>
      <c r="L2341" s="161"/>
      <c r="M2341" s="161"/>
      <c r="N2341" s="161"/>
    </row>
    <row r="2342" spans="1:14" s="174" customFormat="1" x14ac:dyDescent="0.35">
      <c r="A2342" s="162"/>
      <c r="B2342" s="163"/>
      <c r="C2342" s="173"/>
      <c r="D2342" s="165"/>
      <c r="E2342" s="166"/>
      <c r="F2342" s="167"/>
      <c r="G2342" s="161"/>
      <c r="H2342" s="161"/>
      <c r="I2342" s="161"/>
      <c r="J2342" s="161"/>
      <c r="K2342" s="161"/>
      <c r="L2342" s="161"/>
      <c r="M2342" s="161"/>
      <c r="N2342" s="161"/>
    </row>
    <row r="2343" spans="1:14" s="174" customFormat="1" x14ac:dyDescent="0.35">
      <c r="A2343" s="162"/>
      <c r="B2343" s="163"/>
      <c r="C2343" s="173"/>
      <c r="D2343" s="165"/>
      <c r="E2343" s="166"/>
      <c r="F2343" s="167"/>
      <c r="G2343" s="161"/>
      <c r="H2343" s="161"/>
      <c r="I2343" s="161"/>
      <c r="J2343" s="161"/>
      <c r="K2343" s="161"/>
      <c r="L2343" s="161"/>
      <c r="M2343" s="161"/>
      <c r="N2343" s="161"/>
    </row>
    <row r="2344" spans="1:14" s="174" customFormat="1" x14ac:dyDescent="0.35">
      <c r="A2344" s="162"/>
      <c r="B2344" s="163"/>
      <c r="C2344" s="173"/>
      <c r="D2344" s="165"/>
      <c r="E2344" s="166"/>
      <c r="F2344" s="167"/>
      <c r="G2344" s="161"/>
      <c r="H2344" s="161"/>
      <c r="I2344" s="161"/>
      <c r="J2344" s="161"/>
      <c r="K2344" s="161"/>
      <c r="L2344" s="161"/>
      <c r="M2344" s="161"/>
      <c r="N2344" s="161"/>
    </row>
    <row r="2345" spans="1:14" s="174" customFormat="1" x14ac:dyDescent="0.35">
      <c r="A2345" s="162"/>
      <c r="B2345" s="163"/>
      <c r="C2345" s="173"/>
      <c r="D2345" s="165"/>
      <c r="E2345" s="166"/>
      <c r="F2345" s="167"/>
      <c r="G2345" s="161"/>
      <c r="H2345" s="161"/>
      <c r="I2345" s="161"/>
      <c r="J2345" s="161"/>
      <c r="K2345" s="161"/>
      <c r="L2345" s="161"/>
      <c r="M2345" s="161"/>
      <c r="N2345" s="161"/>
    </row>
    <row r="2346" spans="1:14" s="174" customFormat="1" x14ac:dyDescent="0.35">
      <c r="A2346" s="162"/>
      <c r="B2346" s="163"/>
      <c r="C2346" s="173"/>
      <c r="D2346" s="165"/>
      <c r="E2346" s="166"/>
      <c r="F2346" s="167"/>
      <c r="G2346" s="161"/>
      <c r="H2346" s="161"/>
      <c r="I2346" s="161"/>
      <c r="J2346" s="161"/>
      <c r="K2346" s="161"/>
      <c r="L2346" s="161"/>
      <c r="M2346" s="161"/>
      <c r="N2346" s="161"/>
    </row>
    <row r="2347" spans="1:14" s="174" customFormat="1" x14ac:dyDescent="0.35">
      <c r="A2347" s="162"/>
      <c r="B2347" s="163"/>
      <c r="C2347" s="173"/>
      <c r="D2347" s="165"/>
      <c r="E2347" s="166"/>
      <c r="F2347" s="167"/>
      <c r="G2347" s="161"/>
      <c r="H2347" s="161"/>
      <c r="I2347" s="161"/>
      <c r="J2347" s="161"/>
      <c r="K2347" s="161"/>
      <c r="L2347" s="161"/>
      <c r="M2347" s="161"/>
      <c r="N2347" s="161"/>
    </row>
    <row r="2348" spans="1:14" s="174" customFormat="1" x14ac:dyDescent="0.35">
      <c r="A2348" s="162"/>
      <c r="B2348" s="163"/>
      <c r="C2348" s="173"/>
      <c r="D2348" s="165"/>
      <c r="E2348" s="166"/>
      <c r="F2348" s="167"/>
      <c r="G2348" s="161"/>
      <c r="H2348" s="161"/>
      <c r="I2348" s="161"/>
      <c r="J2348" s="161"/>
      <c r="K2348" s="161"/>
      <c r="L2348" s="161"/>
      <c r="M2348" s="161"/>
      <c r="N2348" s="161"/>
    </row>
    <row r="2349" spans="1:14" s="174" customFormat="1" x14ac:dyDescent="0.35">
      <c r="A2349" s="162"/>
      <c r="B2349" s="163"/>
      <c r="C2349" s="173"/>
      <c r="D2349" s="165"/>
      <c r="E2349" s="166"/>
      <c r="F2349" s="167"/>
      <c r="G2349" s="161"/>
      <c r="H2349" s="161"/>
      <c r="I2349" s="161"/>
      <c r="J2349" s="161"/>
      <c r="K2349" s="161"/>
      <c r="L2349" s="161"/>
      <c r="M2349" s="161"/>
      <c r="N2349" s="161"/>
    </row>
    <row r="2350" spans="1:14" s="174" customFormat="1" x14ac:dyDescent="0.35">
      <c r="A2350" s="162"/>
      <c r="B2350" s="163"/>
      <c r="C2350" s="173"/>
      <c r="D2350" s="165"/>
      <c r="E2350" s="166"/>
      <c r="F2350" s="167"/>
      <c r="G2350" s="161"/>
      <c r="H2350" s="161"/>
      <c r="I2350" s="161"/>
      <c r="J2350" s="161"/>
      <c r="K2350" s="161"/>
      <c r="L2350" s="161"/>
      <c r="M2350" s="161"/>
      <c r="N2350" s="161"/>
    </row>
    <row r="2351" spans="1:14" s="174" customFormat="1" x14ac:dyDescent="0.35">
      <c r="A2351" s="162"/>
      <c r="B2351" s="163"/>
      <c r="C2351" s="173"/>
      <c r="D2351" s="165"/>
      <c r="E2351" s="166"/>
      <c r="F2351" s="167"/>
      <c r="G2351" s="161"/>
      <c r="H2351" s="161"/>
      <c r="I2351" s="161"/>
      <c r="J2351" s="161"/>
      <c r="K2351" s="161"/>
      <c r="L2351" s="161"/>
      <c r="M2351" s="161"/>
      <c r="N2351" s="161"/>
    </row>
    <row r="2352" spans="1:14" s="174" customFormat="1" x14ac:dyDescent="0.35">
      <c r="A2352" s="162"/>
      <c r="B2352" s="163"/>
      <c r="C2352" s="173"/>
      <c r="D2352" s="165"/>
      <c r="E2352" s="166"/>
      <c r="F2352" s="167"/>
      <c r="G2352" s="161"/>
      <c r="H2352" s="161"/>
      <c r="I2352" s="161"/>
      <c r="J2352" s="161"/>
      <c r="K2352" s="161"/>
      <c r="L2352" s="161"/>
      <c r="M2352" s="161"/>
      <c r="N2352" s="161"/>
    </row>
    <row r="2353" spans="1:14" s="174" customFormat="1" x14ac:dyDescent="0.35">
      <c r="A2353" s="162"/>
      <c r="B2353" s="163"/>
      <c r="C2353" s="173"/>
      <c r="D2353" s="165"/>
      <c r="E2353" s="166"/>
      <c r="F2353" s="167"/>
      <c r="G2353" s="161"/>
      <c r="H2353" s="161"/>
      <c r="I2353" s="161"/>
      <c r="J2353" s="161"/>
      <c r="K2353" s="161"/>
      <c r="L2353" s="161"/>
      <c r="M2353" s="161"/>
      <c r="N2353" s="161"/>
    </row>
    <row r="2354" spans="1:14" s="174" customFormat="1" x14ac:dyDescent="0.35">
      <c r="A2354" s="162"/>
      <c r="B2354" s="163"/>
      <c r="C2354" s="173"/>
      <c r="D2354" s="165"/>
      <c r="E2354" s="166"/>
      <c r="F2354" s="167"/>
      <c r="G2354" s="161"/>
      <c r="H2354" s="161"/>
      <c r="I2354" s="161"/>
      <c r="J2354" s="161"/>
      <c r="K2354" s="161"/>
      <c r="L2354" s="161"/>
      <c r="M2354" s="161"/>
      <c r="N2354" s="161"/>
    </row>
    <row r="2355" spans="1:14" s="174" customFormat="1" x14ac:dyDescent="0.35">
      <c r="A2355" s="162"/>
      <c r="B2355" s="163"/>
      <c r="C2355" s="173"/>
      <c r="D2355" s="165"/>
      <c r="E2355" s="166"/>
      <c r="F2355" s="167"/>
      <c r="G2355" s="161"/>
      <c r="H2355" s="161"/>
      <c r="I2355" s="161"/>
      <c r="J2355" s="161"/>
      <c r="K2355" s="161"/>
      <c r="L2355" s="161"/>
      <c r="M2355" s="161"/>
      <c r="N2355" s="161"/>
    </row>
    <row r="2356" spans="1:14" s="174" customFormat="1" x14ac:dyDescent="0.35">
      <c r="A2356" s="162"/>
      <c r="B2356" s="163"/>
      <c r="C2356" s="173"/>
      <c r="D2356" s="165"/>
      <c r="E2356" s="166"/>
      <c r="F2356" s="167"/>
      <c r="G2356" s="161"/>
      <c r="H2356" s="161"/>
      <c r="I2356" s="161"/>
      <c r="J2356" s="161"/>
      <c r="K2356" s="161"/>
      <c r="L2356" s="161"/>
      <c r="M2356" s="161"/>
      <c r="N2356" s="161"/>
    </row>
    <row r="2357" spans="1:14" s="174" customFormat="1" x14ac:dyDescent="0.35">
      <c r="A2357" s="162"/>
      <c r="B2357" s="163"/>
      <c r="C2357" s="173"/>
      <c r="D2357" s="165"/>
      <c r="E2357" s="166"/>
      <c r="F2357" s="167"/>
      <c r="G2357" s="161"/>
      <c r="H2357" s="161"/>
      <c r="I2357" s="161"/>
      <c r="J2357" s="161"/>
      <c r="K2357" s="161"/>
      <c r="L2357" s="161"/>
      <c r="M2357" s="161"/>
      <c r="N2357" s="161"/>
    </row>
    <row r="2358" spans="1:14" s="174" customFormat="1" x14ac:dyDescent="0.35">
      <c r="A2358" s="162"/>
      <c r="B2358" s="163"/>
      <c r="C2358" s="173"/>
      <c r="D2358" s="165"/>
      <c r="E2358" s="166"/>
      <c r="F2358" s="167"/>
      <c r="G2358" s="161"/>
      <c r="H2358" s="161"/>
      <c r="I2358" s="161"/>
      <c r="J2358" s="161"/>
      <c r="K2358" s="161"/>
      <c r="L2358" s="161"/>
      <c r="M2358" s="161"/>
      <c r="N2358" s="161"/>
    </row>
    <row r="2359" spans="1:14" s="174" customFormat="1" x14ac:dyDescent="0.35">
      <c r="A2359" s="162"/>
      <c r="B2359" s="163"/>
      <c r="C2359" s="173"/>
      <c r="D2359" s="165"/>
      <c r="E2359" s="166"/>
      <c r="F2359" s="167"/>
      <c r="G2359" s="161"/>
      <c r="H2359" s="161"/>
      <c r="I2359" s="161"/>
      <c r="J2359" s="161"/>
      <c r="K2359" s="161"/>
      <c r="L2359" s="161"/>
      <c r="M2359" s="161"/>
      <c r="N2359" s="161"/>
    </row>
    <row r="2360" spans="1:14" s="174" customFormat="1" x14ac:dyDescent="0.35">
      <c r="A2360" s="162"/>
      <c r="B2360" s="163"/>
      <c r="C2360" s="173"/>
      <c r="D2360" s="165"/>
      <c r="E2360" s="166"/>
      <c r="F2360" s="167"/>
      <c r="G2360" s="161"/>
      <c r="H2360" s="161"/>
      <c r="I2360" s="161"/>
      <c r="J2360" s="161"/>
      <c r="K2360" s="161"/>
      <c r="L2360" s="161"/>
      <c r="M2360" s="161"/>
      <c r="N2360" s="161"/>
    </row>
    <row r="2361" spans="1:14" s="174" customFormat="1" x14ac:dyDescent="0.35">
      <c r="A2361" s="162"/>
      <c r="B2361" s="163"/>
      <c r="C2361" s="173"/>
      <c r="D2361" s="165"/>
      <c r="E2361" s="166"/>
      <c r="F2361" s="167"/>
      <c r="G2361" s="161"/>
      <c r="H2361" s="161"/>
      <c r="I2361" s="161"/>
      <c r="J2361" s="161"/>
      <c r="K2361" s="161"/>
      <c r="L2361" s="161"/>
      <c r="M2361" s="161"/>
      <c r="N2361" s="161"/>
    </row>
    <row r="2362" spans="1:14" s="174" customFormat="1" x14ac:dyDescent="0.35">
      <c r="A2362" s="162"/>
      <c r="B2362" s="163"/>
      <c r="C2362" s="173"/>
      <c r="D2362" s="165"/>
      <c r="E2362" s="166"/>
      <c r="F2362" s="167"/>
      <c r="G2362" s="161"/>
      <c r="H2362" s="161"/>
      <c r="I2362" s="161"/>
      <c r="J2362" s="161"/>
      <c r="K2362" s="161"/>
      <c r="L2362" s="161"/>
      <c r="M2362" s="161"/>
      <c r="N2362" s="161"/>
    </row>
    <row r="2363" spans="1:14" s="174" customFormat="1" x14ac:dyDescent="0.35">
      <c r="A2363" s="162"/>
      <c r="B2363" s="163"/>
      <c r="C2363" s="173"/>
      <c r="D2363" s="165"/>
      <c r="E2363" s="166"/>
      <c r="F2363" s="167"/>
      <c r="G2363" s="161"/>
      <c r="H2363" s="161"/>
      <c r="I2363" s="161"/>
      <c r="J2363" s="161"/>
      <c r="K2363" s="161"/>
      <c r="L2363" s="161"/>
      <c r="M2363" s="161"/>
      <c r="N2363" s="161"/>
    </row>
    <row r="2364" spans="1:14" s="174" customFormat="1" x14ac:dyDescent="0.35">
      <c r="A2364" s="162"/>
      <c r="B2364" s="163"/>
      <c r="C2364" s="173"/>
      <c r="D2364" s="165"/>
      <c r="E2364" s="166"/>
      <c r="F2364" s="167"/>
      <c r="G2364" s="161"/>
      <c r="H2364" s="161"/>
      <c r="I2364" s="161"/>
      <c r="J2364" s="161"/>
      <c r="K2364" s="161"/>
      <c r="L2364" s="161"/>
      <c r="M2364" s="161"/>
      <c r="N2364" s="161"/>
    </row>
    <row r="2365" spans="1:14" s="174" customFormat="1" x14ac:dyDescent="0.35">
      <c r="A2365" s="162"/>
      <c r="B2365" s="163"/>
      <c r="C2365" s="173"/>
      <c r="D2365" s="165"/>
      <c r="E2365" s="166"/>
      <c r="F2365" s="167"/>
      <c r="G2365" s="161"/>
      <c r="H2365" s="161"/>
      <c r="I2365" s="161"/>
      <c r="J2365" s="161"/>
      <c r="K2365" s="161"/>
      <c r="L2365" s="161"/>
      <c r="M2365" s="161"/>
      <c r="N2365" s="161"/>
    </row>
    <row r="2366" spans="1:14" s="174" customFormat="1" x14ac:dyDescent="0.35">
      <c r="A2366" s="162"/>
      <c r="B2366" s="163"/>
      <c r="C2366" s="173"/>
      <c r="D2366" s="165"/>
      <c r="E2366" s="166"/>
      <c r="F2366" s="167"/>
      <c r="G2366" s="161"/>
      <c r="H2366" s="161"/>
      <c r="I2366" s="161"/>
      <c r="J2366" s="161"/>
      <c r="K2366" s="161"/>
      <c r="L2366" s="161"/>
      <c r="M2366" s="161"/>
      <c r="N2366" s="161"/>
    </row>
    <row r="2367" spans="1:14" s="174" customFormat="1" x14ac:dyDescent="0.35">
      <c r="A2367" s="162"/>
      <c r="B2367" s="163"/>
      <c r="C2367" s="173"/>
      <c r="D2367" s="165"/>
      <c r="E2367" s="166"/>
      <c r="F2367" s="167"/>
      <c r="G2367" s="161"/>
      <c r="H2367" s="161"/>
      <c r="I2367" s="161"/>
      <c r="J2367" s="161"/>
      <c r="K2367" s="161"/>
      <c r="L2367" s="161"/>
      <c r="M2367" s="161"/>
      <c r="N2367" s="161"/>
    </row>
    <row r="2368" spans="1:14" s="174" customFormat="1" x14ac:dyDescent="0.35">
      <c r="A2368" s="162"/>
      <c r="B2368" s="163"/>
      <c r="C2368" s="173"/>
      <c r="D2368" s="165"/>
      <c r="E2368" s="166"/>
      <c r="F2368" s="167"/>
      <c r="G2368" s="161"/>
      <c r="H2368" s="161"/>
      <c r="I2368" s="161"/>
      <c r="J2368" s="161"/>
      <c r="K2368" s="161"/>
      <c r="L2368" s="161"/>
      <c r="M2368" s="161"/>
      <c r="N2368" s="161"/>
    </row>
    <row r="2369" spans="1:14" s="174" customFormat="1" x14ac:dyDescent="0.35">
      <c r="A2369" s="162"/>
      <c r="B2369" s="163"/>
      <c r="C2369" s="173"/>
      <c r="D2369" s="165"/>
      <c r="E2369" s="166"/>
      <c r="F2369" s="167"/>
      <c r="G2369" s="161"/>
      <c r="H2369" s="161"/>
      <c r="I2369" s="161"/>
      <c r="J2369" s="161"/>
      <c r="K2369" s="161"/>
      <c r="L2369" s="161"/>
      <c r="M2369" s="161"/>
      <c r="N2369" s="161"/>
    </row>
    <row r="2370" spans="1:14" s="174" customFormat="1" x14ac:dyDescent="0.35">
      <c r="A2370" s="162"/>
      <c r="B2370" s="163"/>
      <c r="C2370" s="173"/>
      <c r="D2370" s="165"/>
      <c r="E2370" s="166"/>
      <c r="F2370" s="167"/>
      <c r="G2370" s="161"/>
      <c r="H2370" s="161"/>
      <c r="I2370" s="161"/>
      <c r="J2370" s="161"/>
      <c r="K2370" s="161"/>
      <c r="L2370" s="161"/>
      <c r="M2370" s="161"/>
      <c r="N2370" s="161"/>
    </row>
    <row r="2371" spans="1:14" s="174" customFormat="1" x14ac:dyDescent="0.35">
      <c r="A2371" s="162"/>
      <c r="B2371" s="163"/>
      <c r="C2371" s="173"/>
      <c r="D2371" s="165"/>
      <c r="E2371" s="166"/>
      <c r="F2371" s="167"/>
      <c r="G2371" s="161"/>
      <c r="H2371" s="161"/>
      <c r="I2371" s="161"/>
      <c r="J2371" s="161"/>
      <c r="K2371" s="161"/>
      <c r="L2371" s="161"/>
      <c r="M2371" s="161"/>
      <c r="N2371" s="161"/>
    </row>
    <row r="2372" spans="1:14" s="174" customFormat="1" x14ac:dyDescent="0.35">
      <c r="A2372" s="162"/>
      <c r="B2372" s="163"/>
      <c r="C2372" s="173"/>
      <c r="D2372" s="165"/>
      <c r="E2372" s="166"/>
      <c r="F2372" s="167"/>
      <c r="G2372" s="161"/>
      <c r="H2372" s="161"/>
      <c r="I2372" s="161"/>
      <c r="J2372" s="161"/>
      <c r="K2372" s="161"/>
      <c r="L2372" s="161"/>
      <c r="M2372" s="161"/>
      <c r="N2372" s="161"/>
    </row>
    <row r="2373" spans="1:14" s="174" customFormat="1" x14ac:dyDescent="0.35">
      <c r="A2373" s="162"/>
      <c r="B2373" s="163"/>
      <c r="C2373" s="173"/>
      <c r="D2373" s="165"/>
      <c r="E2373" s="166"/>
      <c r="F2373" s="167"/>
      <c r="G2373" s="161"/>
      <c r="H2373" s="161"/>
      <c r="I2373" s="161"/>
      <c r="J2373" s="161"/>
      <c r="K2373" s="161"/>
      <c r="L2373" s="161"/>
      <c r="M2373" s="161"/>
      <c r="N2373" s="161"/>
    </row>
    <row r="2374" spans="1:14" s="174" customFormat="1" x14ac:dyDescent="0.35">
      <c r="A2374" s="162"/>
      <c r="B2374" s="163"/>
      <c r="C2374" s="173"/>
      <c r="D2374" s="165"/>
      <c r="E2374" s="166"/>
      <c r="F2374" s="167"/>
      <c r="G2374" s="161"/>
      <c r="H2374" s="161"/>
      <c r="I2374" s="161"/>
      <c r="J2374" s="161"/>
      <c r="K2374" s="161"/>
      <c r="L2374" s="161"/>
      <c r="M2374" s="161"/>
      <c r="N2374" s="161"/>
    </row>
    <row r="2375" spans="1:14" s="174" customFormat="1" x14ac:dyDescent="0.35">
      <c r="A2375" s="162"/>
      <c r="B2375" s="163"/>
      <c r="C2375" s="173"/>
      <c r="D2375" s="165"/>
      <c r="E2375" s="166"/>
      <c r="F2375" s="167"/>
      <c r="G2375" s="161"/>
      <c r="H2375" s="161"/>
      <c r="I2375" s="161"/>
      <c r="J2375" s="161"/>
      <c r="K2375" s="161"/>
      <c r="L2375" s="161"/>
      <c r="M2375" s="161"/>
      <c r="N2375" s="161"/>
    </row>
    <row r="2376" spans="1:14" s="174" customFormat="1" x14ac:dyDescent="0.35">
      <c r="A2376" s="162"/>
      <c r="B2376" s="163"/>
      <c r="C2376" s="173"/>
      <c r="D2376" s="165"/>
      <c r="E2376" s="166"/>
      <c r="F2376" s="167"/>
      <c r="G2376" s="161"/>
      <c r="H2376" s="161"/>
      <c r="I2376" s="161"/>
      <c r="J2376" s="161"/>
      <c r="K2376" s="161"/>
      <c r="L2376" s="161"/>
      <c r="M2376" s="161"/>
      <c r="N2376" s="161"/>
    </row>
    <row r="2377" spans="1:14" s="174" customFormat="1" x14ac:dyDescent="0.35">
      <c r="A2377" s="162"/>
      <c r="B2377" s="163"/>
      <c r="C2377" s="173"/>
      <c r="D2377" s="165"/>
      <c r="E2377" s="166"/>
      <c r="F2377" s="167"/>
      <c r="G2377" s="161"/>
      <c r="H2377" s="161"/>
      <c r="I2377" s="161"/>
      <c r="J2377" s="161"/>
      <c r="K2377" s="161"/>
      <c r="L2377" s="161"/>
      <c r="M2377" s="161"/>
      <c r="N2377" s="161"/>
    </row>
    <row r="2378" spans="1:14" s="174" customFormat="1" x14ac:dyDescent="0.35">
      <c r="A2378" s="162"/>
      <c r="B2378" s="163"/>
      <c r="C2378" s="173"/>
      <c r="D2378" s="165"/>
      <c r="E2378" s="166"/>
      <c r="F2378" s="167"/>
      <c r="G2378" s="161"/>
      <c r="H2378" s="161"/>
      <c r="I2378" s="161"/>
      <c r="J2378" s="161"/>
      <c r="K2378" s="161"/>
      <c r="L2378" s="161"/>
      <c r="M2378" s="161"/>
      <c r="N2378" s="161"/>
    </row>
    <row r="2379" spans="1:14" s="174" customFormat="1" x14ac:dyDescent="0.35">
      <c r="A2379" s="162"/>
      <c r="B2379" s="163"/>
      <c r="C2379" s="173"/>
      <c r="D2379" s="165"/>
      <c r="E2379" s="166"/>
      <c r="F2379" s="167"/>
      <c r="G2379" s="161"/>
      <c r="H2379" s="161"/>
      <c r="I2379" s="161"/>
      <c r="J2379" s="161"/>
      <c r="K2379" s="161"/>
      <c r="L2379" s="161"/>
      <c r="M2379" s="161"/>
      <c r="N2379" s="161"/>
    </row>
    <row r="2380" spans="1:14" s="174" customFormat="1" x14ac:dyDescent="0.35">
      <c r="A2380" s="162"/>
      <c r="B2380" s="163"/>
      <c r="C2380" s="173"/>
      <c r="D2380" s="165"/>
      <c r="E2380" s="166"/>
      <c r="F2380" s="167"/>
      <c r="G2380" s="161"/>
      <c r="H2380" s="161"/>
      <c r="I2380" s="161"/>
      <c r="J2380" s="161"/>
      <c r="K2380" s="161"/>
      <c r="L2380" s="161"/>
      <c r="M2380" s="161"/>
      <c r="N2380" s="161"/>
    </row>
    <row r="2381" spans="1:14" s="174" customFormat="1" x14ac:dyDescent="0.35">
      <c r="A2381" s="162"/>
      <c r="B2381" s="163"/>
      <c r="C2381" s="173"/>
      <c r="D2381" s="165"/>
      <c r="E2381" s="166"/>
      <c r="F2381" s="167"/>
      <c r="G2381" s="161"/>
      <c r="H2381" s="161"/>
      <c r="I2381" s="161"/>
      <c r="J2381" s="161"/>
      <c r="K2381" s="161"/>
      <c r="L2381" s="161"/>
      <c r="M2381" s="161"/>
      <c r="N2381" s="161"/>
    </row>
    <row r="2382" spans="1:14" s="174" customFormat="1" x14ac:dyDescent="0.35">
      <c r="A2382" s="162"/>
      <c r="B2382" s="163"/>
      <c r="C2382" s="173"/>
      <c r="D2382" s="165"/>
      <c r="E2382" s="166"/>
      <c r="F2382" s="167"/>
      <c r="G2382" s="161"/>
      <c r="H2382" s="161"/>
      <c r="I2382" s="161"/>
      <c r="J2382" s="161"/>
      <c r="K2382" s="161"/>
      <c r="L2382" s="161"/>
      <c r="M2382" s="161"/>
      <c r="N2382" s="161"/>
    </row>
    <row r="2383" spans="1:14" s="174" customFormat="1" x14ac:dyDescent="0.35">
      <c r="A2383" s="162"/>
      <c r="B2383" s="163"/>
      <c r="C2383" s="173"/>
      <c r="D2383" s="165"/>
      <c r="E2383" s="166"/>
      <c r="F2383" s="167"/>
      <c r="G2383" s="161"/>
      <c r="H2383" s="161"/>
      <c r="I2383" s="161"/>
      <c r="J2383" s="161"/>
      <c r="K2383" s="161"/>
      <c r="L2383" s="161"/>
      <c r="M2383" s="161"/>
      <c r="N2383" s="161"/>
    </row>
    <row r="2384" spans="1:14" s="174" customFormat="1" x14ac:dyDescent="0.35">
      <c r="A2384" s="162"/>
      <c r="B2384" s="163"/>
      <c r="C2384" s="173"/>
      <c r="D2384" s="165"/>
      <c r="E2384" s="166"/>
      <c r="F2384" s="167"/>
      <c r="G2384" s="161"/>
      <c r="H2384" s="161"/>
      <c r="I2384" s="161"/>
      <c r="J2384" s="161"/>
      <c r="K2384" s="161"/>
      <c r="L2384" s="161"/>
      <c r="M2384" s="161"/>
      <c r="N2384" s="161"/>
    </row>
    <row r="2385" spans="1:14" s="174" customFormat="1" x14ac:dyDescent="0.35">
      <c r="A2385" s="162"/>
      <c r="B2385" s="163"/>
      <c r="C2385" s="173"/>
      <c r="D2385" s="165"/>
      <c r="E2385" s="166"/>
      <c r="F2385" s="167"/>
      <c r="G2385" s="161"/>
      <c r="H2385" s="161"/>
      <c r="I2385" s="161"/>
      <c r="J2385" s="161"/>
      <c r="K2385" s="161"/>
      <c r="L2385" s="161"/>
      <c r="M2385" s="161"/>
      <c r="N2385" s="161"/>
    </row>
    <row r="2386" spans="1:14" s="174" customFormat="1" x14ac:dyDescent="0.35">
      <c r="A2386" s="162"/>
      <c r="B2386" s="163"/>
      <c r="C2386" s="173"/>
      <c r="D2386" s="165"/>
      <c r="E2386" s="166"/>
      <c r="F2386" s="167"/>
      <c r="G2386" s="161"/>
      <c r="H2386" s="161"/>
      <c r="I2386" s="161"/>
      <c r="J2386" s="161"/>
      <c r="K2386" s="161"/>
      <c r="L2386" s="161"/>
      <c r="M2386" s="161"/>
      <c r="N2386" s="161"/>
    </row>
    <row r="2387" spans="1:14" s="174" customFormat="1" x14ac:dyDescent="0.35">
      <c r="A2387" s="162"/>
      <c r="B2387" s="163"/>
      <c r="C2387" s="173"/>
      <c r="D2387" s="165"/>
      <c r="E2387" s="166"/>
      <c r="F2387" s="167"/>
      <c r="G2387" s="161"/>
      <c r="H2387" s="161"/>
      <c r="I2387" s="161"/>
      <c r="J2387" s="161"/>
      <c r="K2387" s="161"/>
      <c r="L2387" s="161"/>
      <c r="M2387" s="161"/>
      <c r="N2387" s="161"/>
    </row>
    <row r="2388" spans="1:14" s="174" customFormat="1" x14ac:dyDescent="0.35">
      <c r="A2388" s="162"/>
      <c r="B2388" s="163"/>
      <c r="C2388" s="173"/>
      <c r="D2388" s="165"/>
      <c r="E2388" s="166"/>
      <c r="F2388" s="167"/>
      <c r="G2388" s="161"/>
      <c r="H2388" s="161"/>
      <c r="I2388" s="161"/>
      <c r="J2388" s="161"/>
      <c r="K2388" s="161"/>
      <c r="L2388" s="161"/>
      <c r="M2388" s="161"/>
      <c r="N2388" s="161"/>
    </row>
    <row r="2389" spans="1:14" s="174" customFormat="1" x14ac:dyDescent="0.35">
      <c r="A2389" s="162"/>
      <c r="B2389" s="163"/>
      <c r="C2389" s="173"/>
      <c r="D2389" s="165"/>
      <c r="E2389" s="166"/>
      <c r="F2389" s="167"/>
      <c r="G2389" s="161"/>
      <c r="H2389" s="161"/>
      <c r="I2389" s="161"/>
      <c r="J2389" s="161"/>
      <c r="K2389" s="161"/>
      <c r="L2389" s="161"/>
      <c r="M2389" s="161"/>
      <c r="N2389" s="161"/>
    </row>
    <row r="2390" spans="1:14" s="174" customFormat="1" x14ac:dyDescent="0.35">
      <c r="A2390" s="162"/>
      <c r="B2390" s="163"/>
      <c r="C2390" s="173"/>
      <c r="D2390" s="165"/>
      <c r="E2390" s="166"/>
      <c r="F2390" s="167"/>
      <c r="G2390" s="161"/>
      <c r="H2390" s="161"/>
      <c r="I2390" s="161"/>
      <c r="J2390" s="161"/>
      <c r="K2390" s="161"/>
      <c r="L2390" s="161"/>
      <c r="M2390" s="161"/>
      <c r="N2390" s="161"/>
    </row>
    <row r="2391" spans="1:14" s="174" customFormat="1" x14ac:dyDescent="0.35">
      <c r="A2391" s="162"/>
      <c r="B2391" s="163"/>
      <c r="C2391" s="173"/>
      <c r="D2391" s="165"/>
      <c r="E2391" s="166"/>
      <c r="F2391" s="167"/>
      <c r="G2391" s="161"/>
      <c r="H2391" s="161"/>
      <c r="I2391" s="161"/>
      <c r="J2391" s="161"/>
      <c r="K2391" s="161"/>
      <c r="L2391" s="161"/>
      <c r="M2391" s="161"/>
      <c r="N2391" s="161"/>
    </row>
    <row r="2392" spans="1:14" s="174" customFormat="1" x14ac:dyDescent="0.35">
      <c r="A2392" s="162"/>
      <c r="B2392" s="163"/>
      <c r="C2392" s="173"/>
      <c r="D2392" s="165"/>
      <c r="E2392" s="166"/>
      <c r="F2392" s="167"/>
      <c r="G2392" s="161"/>
      <c r="H2392" s="161"/>
      <c r="I2392" s="161"/>
      <c r="J2392" s="161"/>
      <c r="K2392" s="161"/>
      <c r="L2392" s="161"/>
      <c r="M2392" s="161"/>
      <c r="N2392" s="161"/>
    </row>
    <row r="2393" spans="1:14" s="174" customFormat="1" x14ac:dyDescent="0.35">
      <c r="A2393" s="162"/>
      <c r="B2393" s="163"/>
      <c r="C2393" s="173"/>
      <c r="D2393" s="165"/>
      <c r="E2393" s="166"/>
      <c r="F2393" s="167"/>
      <c r="G2393" s="161"/>
      <c r="H2393" s="161"/>
      <c r="I2393" s="161"/>
      <c r="J2393" s="161"/>
      <c r="K2393" s="161"/>
      <c r="L2393" s="161"/>
      <c r="M2393" s="161"/>
      <c r="N2393" s="161"/>
    </row>
    <row r="2394" spans="1:14" s="174" customFormat="1" x14ac:dyDescent="0.35">
      <c r="A2394" s="162"/>
      <c r="B2394" s="163"/>
      <c r="C2394" s="173"/>
      <c r="D2394" s="165"/>
      <c r="E2394" s="166"/>
      <c r="F2394" s="167"/>
      <c r="G2394" s="161"/>
      <c r="H2394" s="161"/>
      <c r="I2394" s="161"/>
      <c r="J2394" s="161"/>
      <c r="K2394" s="161"/>
      <c r="L2394" s="161"/>
      <c r="M2394" s="161"/>
      <c r="N2394" s="161"/>
    </row>
    <row r="2395" spans="1:14" s="174" customFormat="1" x14ac:dyDescent="0.35">
      <c r="A2395" s="162"/>
      <c r="B2395" s="163"/>
      <c r="C2395" s="173"/>
      <c r="D2395" s="165"/>
      <c r="E2395" s="166"/>
      <c r="F2395" s="167"/>
      <c r="G2395" s="161"/>
      <c r="H2395" s="161"/>
      <c r="I2395" s="161"/>
      <c r="J2395" s="161"/>
      <c r="K2395" s="161"/>
      <c r="L2395" s="161"/>
      <c r="M2395" s="161"/>
      <c r="N2395" s="161"/>
    </row>
    <row r="2396" spans="1:14" s="174" customFormat="1" x14ac:dyDescent="0.35">
      <c r="A2396" s="162"/>
      <c r="B2396" s="163"/>
      <c r="C2396" s="173"/>
      <c r="D2396" s="165"/>
      <c r="E2396" s="166"/>
      <c r="F2396" s="167"/>
      <c r="G2396" s="161"/>
      <c r="H2396" s="161"/>
      <c r="I2396" s="161"/>
      <c r="J2396" s="161"/>
      <c r="K2396" s="161"/>
      <c r="L2396" s="161"/>
      <c r="M2396" s="161"/>
      <c r="N2396" s="161"/>
    </row>
    <row r="2397" spans="1:14" s="174" customFormat="1" x14ac:dyDescent="0.35">
      <c r="A2397" s="162"/>
      <c r="B2397" s="163"/>
      <c r="C2397" s="173"/>
      <c r="D2397" s="165"/>
      <c r="E2397" s="166"/>
      <c r="F2397" s="167"/>
      <c r="G2397" s="161"/>
      <c r="H2397" s="161"/>
      <c r="I2397" s="161"/>
      <c r="J2397" s="161"/>
      <c r="K2397" s="161"/>
      <c r="L2397" s="161"/>
      <c r="M2397" s="161"/>
      <c r="N2397" s="161"/>
    </row>
    <row r="2398" spans="1:14" s="174" customFormat="1" x14ac:dyDescent="0.35">
      <c r="A2398" s="162"/>
      <c r="B2398" s="163"/>
      <c r="C2398" s="173"/>
      <c r="D2398" s="165"/>
      <c r="E2398" s="166"/>
      <c r="F2398" s="167"/>
      <c r="G2398" s="161"/>
      <c r="H2398" s="161"/>
      <c r="I2398" s="161"/>
      <c r="J2398" s="161"/>
      <c r="K2398" s="161"/>
      <c r="L2398" s="161"/>
      <c r="M2398" s="161"/>
      <c r="N2398" s="161"/>
    </row>
    <row r="2399" spans="1:14" s="174" customFormat="1" x14ac:dyDescent="0.35">
      <c r="A2399" s="162"/>
      <c r="B2399" s="163"/>
      <c r="C2399" s="173"/>
      <c r="D2399" s="165"/>
      <c r="E2399" s="166"/>
      <c r="F2399" s="167"/>
      <c r="G2399" s="161"/>
      <c r="H2399" s="161"/>
      <c r="I2399" s="161"/>
      <c r="J2399" s="161"/>
      <c r="K2399" s="161"/>
      <c r="L2399" s="161"/>
      <c r="M2399" s="161"/>
      <c r="N2399" s="161"/>
    </row>
    <row r="2400" spans="1:14" s="174" customFormat="1" x14ac:dyDescent="0.35">
      <c r="A2400" s="162"/>
      <c r="B2400" s="163"/>
      <c r="C2400" s="173"/>
      <c r="D2400" s="165"/>
      <c r="E2400" s="166"/>
      <c r="F2400" s="167"/>
      <c r="G2400" s="161"/>
      <c r="H2400" s="161"/>
      <c r="I2400" s="161"/>
      <c r="J2400" s="161"/>
      <c r="K2400" s="161"/>
      <c r="L2400" s="161"/>
      <c r="M2400" s="161"/>
      <c r="N2400" s="161"/>
    </row>
    <row r="2401" spans="1:14" s="174" customFormat="1" x14ac:dyDescent="0.35">
      <c r="A2401" s="162"/>
      <c r="B2401" s="163"/>
      <c r="C2401" s="173"/>
      <c r="D2401" s="165"/>
      <c r="E2401" s="166"/>
      <c r="F2401" s="167"/>
      <c r="G2401" s="161"/>
      <c r="H2401" s="161"/>
      <c r="I2401" s="161"/>
      <c r="J2401" s="161"/>
      <c r="K2401" s="161"/>
      <c r="L2401" s="161"/>
      <c r="M2401" s="161"/>
      <c r="N2401" s="161"/>
    </row>
    <row r="2402" spans="1:14" s="174" customFormat="1" x14ac:dyDescent="0.35">
      <c r="A2402" s="162"/>
      <c r="B2402" s="163"/>
      <c r="C2402" s="173"/>
      <c r="D2402" s="165"/>
      <c r="E2402" s="166"/>
      <c r="F2402" s="167"/>
      <c r="G2402" s="161"/>
      <c r="H2402" s="161"/>
      <c r="I2402" s="161"/>
      <c r="J2402" s="161"/>
      <c r="K2402" s="161"/>
      <c r="L2402" s="161"/>
      <c r="M2402" s="161"/>
      <c r="N2402" s="161"/>
    </row>
    <row r="2403" spans="1:14" s="174" customFormat="1" x14ac:dyDescent="0.35">
      <c r="A2403" s="162"/>
      <c r="B2403" s="163"/>
      <c r="C2403" s="173"/>
      <c r="D2403" s="165"/>
      <c r="E2403" s="166"/>
      <c r="F2403" s="167"/>
      <c r="G2403" s="161"/>
      <c r="H2403" s="161"/>
      <c r="I2403" s="161"/>
      <c r="J2403" s="161"/>
      <c r="K2403" s="161"/>
      <c r="L2403" s="161"/>
      <c r="M2403" s="161"/>
      <c r="N2403" s="161"/>
    </row>
    <row r="2404" spans="1:14" s="174" customFormat="1" x14ac:dyDescent="0.35">
      <c r="A2404" s="162"/>
      <c r="B2404" s="163"/>
      <c r="C2404" s="173"/>
      <c r="D2404" s="165"/>
      <c r="E2404" s="166"/>
      <c r="F2404" s="167"/>
      <c r="G2404" s="161"/>
      <c r="H2404" s="161"/>
      <c r="I2404" s="161"/>
      <c r="J2404" s="161"/>
      <c r="K2404" s="161"/>
      <c r="L2404" s="161"/>
      <c r="M2404" s="161"/>
      <c r="N2404" s="161"/>
    </row>
    <row r="2405" spans="1:14" s="174" customFormat="1" x14ac:dyDescent="0.35">
      <c r="A2405" s="162"/>
      <c r="B2405" s="163"/>
      <c r="C2405" s="173"/>
      <c r="D2405" s="165"/>
      <c r="E2405" s="166"/>
      <c r="F2405" s="167"/>
      <c r="G2405" s="161"/>
      <c r="H2405" s="161"/>
      <c r="I2405" s="161"/>
      <c r="J2405" s="161"/>
      <c r="K2405" s="161"/>
      <c r="L2405" s="161"/>
      <c r="M2405" s="161"/>
      <c r="N2405" s="161"/>
    </row>
    <row r="2406" spans="1:14" s="174" customFormat="1" x14ac:dyDescent="0.35">
      <c r="A2406" s="162"/>
      <c r="B2406" s="163"/>
      <c r="C2406" s="173"/>
      <c r="D2406" s="165"/>
      <c r="E2406" s="166"/>
      <c r="F2406" s="167"/>
      <c r="G2406" s="161"/>
      <c r="H2406" s="161"/>
      <c r="I2406" s="161"/>
      <c r="J2406" s="161"/>
      <c r="K2406" s="161"/>
      <c r="L2406" s="161"/>
      <c r="M2406" s="161"/>
      <c r="N2406" s="161"/>
    </row>
    <row r="2407" spans="1:14" s="174" customFormat="1" x14ac:dyDescent="0.35">
      <c r="A2407" s="162"/>
      <c r="B2407" s="163"/>
      <c r="C2407" s="173"/>
      <c r="D2407" s="165"/>
      <c r="E2407" s="166"/>
      <c r="F2407" s="167"/>
      <c r="G2407" s="161"/>
      <c r="H2407" s="161"/>
      <c r="I2407" s="161"/>
      <c r="J2407" s="161"/>
      <c r="K2407" s="161"/>
      <c r="L2407" s="161"/>
      <c r="M2407" s="161"/>
      <c r="N2407" s="161"/>
    </row>
    <row r="2408" spans="1:14" s="174" customFormat="1" x14ac:dyDescent="0.35">
      <c r="A2408" s="162"/>
      <c r="B2408" s="163"/>
      <c r="C2408" s="173"/>
      <c r="D2408" s="165"/>
      <c r="E2408" s="166"/>
      <c r="F2408" s="167"/>
      <c r="G2408" s="161"/>
      <c r="H2408" s="161"/>
      <c r="I2408" s="161"/>
      <c r="J2408" s="161"/>
      <c r="K2408" s="161"/>
      <c r="L2408" s="161"/>
      <c r="M2408" s="161"/>
      <c r="N2408" s="161"/>
    </row>
    <row r="2409" spans="1:14" s="174" customFormat="1" x14ac:dyDescent="0.35">
      <c r="A2409" s="162"/>
      <c r="B2409" s="163"/>
      <c r="C2409" s="173"/>
      <c r="D2409" s="165"/>
      <c r="E2409" s="166"/>
      <c r="F2409" s="167"/>
      <c r="G2409" s="161"/>
      <c r="H2409" s="161"/>
      <c r="I2409" s="161"/>
      <c r="J2409" s="161"/>
      <c r="K2409" s="161"/>
      <c r="L2409" s="161"/>
      <c r="M2409" s="161"/>
      <c r="N2409" s="161"/>
    </row>
    <row r="2410" spans="1:14" s="174" customFormat="1" x14ac:dyDescent="0.35">
      <c r="A2410" s="162"/>
      <c r="B2410" s="163"/>
      <c r="C2410" s="173"/>
      <c r="D2410" s="165"/>
      <c r="E2410" s="166"/>
      <c r="F2410" s="167"/>
      <c r="G2410" s="161"/>
      <c r="H2410" s="161"/>
      <c r="I2410" s="161"/>
      <c r="J2410" s="161"/>
      <c r="K2410" s="161"/>
      <c r="L2410" s="161"/>
      <c r="M2410" s="161"/>
      <c r="N2410" s="161"/>
    </row>
    <row r="2411" spans="1:14" s="174" customFormat="1" x14ac:dyDescent="0.35">
      <c r="A2411" s="162"/>
      <c r="B2411" s="163"/>
      <c r="C2411" s="173"/>
      <c r="D2411" s="165"/>
      <c r="E2411" s="166"/>
      <c r="F2411" s="167"/>
      <c r="G2411" s="161"/>
      <c r="H2411" s="161"/>
      <c r="I2411" s="161"/>
      <c r="J2411" s="161"/>
      <c r="K2411" s="161"/>
      <c r="L2411" s="161"/>
      <c r="M2411" s="161"/>
      <c r="N2411" s="161"/>
    </row>
    <row r="2412" spans="1:14" s="174" customFormat="1" x14ac:dyDescent="0.35">
      <c r="A2412" s="162"/>
      <c r="B2412" s="163"/>
      <c r="C2412" s="173"/>
      <c r="D2412" s="165"/>
      <c r="E2412" s="166"/>
      <c r="F2412" s="167"/>
      <c r="G2412" s="161"/>
      <c r="H2412" s="161"/>
      <c r="I2412" s="161"/>
      <c r="J2412" s="161"/>
      <c r="K2412" s="161"/>
      <c r="L2412" s="161"/>
      <c r="M2412" s="161"/>
      <c r="N2412" s="161"/>
    </row>
    <row r="2413" spans="1:14" s="174" customFormat="1" x14ac:dyDescent="0.35">
      <c r="A2413" s="162"/>
      <c r="B2413" s="163"/>
      <c r="C2413" s="173"/>
      <c r="D2413" s="165"/>
      <c r="E2413" s="166"/>
      <c r="F2413" s="167"/>
      <c r="G2413" s="161"/>
      <c r="H2413" s="161"/>
      <c r="I2413" s="161"/>
      <c r="J2413" s="161"/>
      <c r="K2413" s="161"/>
      <c r="L2413" s="161"/>
      <c r="M2413" s="161"/>
      <c r="N2413" s="161"/>
    </row>
    <row r="2414" spans="1:14" s="174" customFormat="1" x14ac:dyDescent="0.35">
      <c r="A2414" s="162"/>
      <c r="B2414" s="163"/>
      <c r="C2414" s="173"/>
      <c r="D2414" s="165"/>
      <c r="E2414" s="166"/>
      <c r="F2414" s="167"/>
      <c r="G2414" s="161"/>
      <c r="H2414" s="161"/>
      <c r="I2414" s="161"/>
      <c r="J2414" s="161"/>
      <c r="K2414" s="161"/>
      <c r="L2414" s="161"/>
      <c r="M2414" s="161"/>
      <c r="N2414" s="161"/>
    </row>
    <row r="2415" spans="1:14" s="174" customFormat="1" x14ac:dyDescent="0.35">
      <c r="A2415" s="162"/>
      <c r="B2415" s="163"/>
      <c r="C2415" s="173"/>
      <c r="D2415" s="165"/>
      <c r="E2415" s="166"/>
      <c r="F2415" s="167"/>
      <c r="G2415" s="161"/>
      <c r="H2415" s="161"/>
      <c r="I2415" s="161"/>
      <c r="J2415" s="161"/>
      <c r="K2415" s="161"/>
      <c r="L2415" s="161"/>
      <c r="M2415" s="161"/>
      <c r="N2415" s="161"/>
    </row>
    <row r="2416" spans="1:14" s="174" customFormat="1" x14ac:dyDescent="0.35">
      <c r="A2416" s="162"/>
      <c r="B2416" s="163"/>
      <c r="C2416" s="173"/>
      <c r="D2416" s="165"/>
      <c r="E2416" s="166"/>
      <c r="F2416" s="167"/>
      <c r="G2416" s="161"/>
      <c r="H2416" s="161"/>
      <c r="I2416" s="161"/>
      <c r="J2416" s="161"/>
      <c r="K2416" s="161"/>
      <c r="L2416" s="161"/>
      <c r="M2416" s="161"/>
      <c r="N2416" s="161"/>
    </row>
    <row r="2417" spans="1:14" s="174" customFormat="1" x14ac:dyDescent="0.35">
      <c r="A2417" s="162"/>
      <c r="B2417" s="163"/>
      <c r="C2417" s="173"/>
      <c r="D2417" s="165"/>
      <c r="E2417" s="166"/>
      <c r="F2417" s="167"/>
      <c r="G2417" s="161"/>
      <c r="H2417" s="161"/>
      <c r="I2417" s="161"/>
      <c r="J2417" s="161"/>
      <c r="K2417" s="161"/>
      <c r="L2417" s="161"/>
      <c r="M2417" s="161"/>
      <c r="N2417" s="161"/>
    </row>
    <row r="2418" spans="1:14" s="174" customFormat="1" x14ac:dyDescent="0.35">
      <c r="A2418" s="162"/>
      <c r="B2418" s="163"/>
      <c r="C2418" s="173"/>
      <c r="D2418" s="165"/>
      <c r="E2418" s="166"/>
      <c r="F2418" s="167"/>
      <c r="G2418" s="161"/>
      <c r="H2418" s="161"/>
      <c r="I2418" s="161"/>
      <c r="J2418" s="161"/>
      <c r="K2418" s="161"/>
      <c r="L2418" s="161"/>
      <c r="M2418" s="161"/>
      <c r="N2418" s="161"/>
    </row>
    <row r="2419" spans="1:14" s="174" customFormat="1" x14ac:dyDescent="0.35">
      <c r="A2419" s="162"/>
      <c r="B2419" s="163"/>
      <c r="C2419" s="173"/>
      <c r="D2419" s="165"/>
      <c r="E2419" s="166"/>
      <c r="F2419" s="167"/>
      <c r="G2419" s="161"/>
      <c r="H2419" s="161"/>
      <c r="I2419" s="161"/>
      <c r="J2419" s="161"/>
      <c r="K2419" s="161"/>
      <c r="L2419" s="161"/>
      <c r="M2419" s="161"/>
      <c r="N2419" s="161"/>
    </row>
    <row r="2420" spans="1:14" s="174" customFormat="1" x14ac:dyDescent="0.35">
      <c r="A2420" s="162"/>
      <c r="B2420" s="163"/>
      <c r="C2420" s="173"/>
      <c r="D2420" s="165"/>
      <c r="E2420" s="166"/>
      <c r="F2420" s="167"/>
      <c r="G2420" s="161"/>
      <c r="H2420" s="161"/>
      <c r="I2420" s="161"/>
      <c r="J2420" s="161"/>
      <c r="K2420" s="161"/>
      <c r="L2420" s="161"/>
      <c r="M2420" s="161"/>
      <c r="N2420" s="161"/>
    </row>
    <row r="2421" spans="1:14" s="174" customFormat="1" x14ac:dyDescent="0.35">
      <c r="A2421" s="162"/>
      <c r="B2421" s="163"/>
      <c r="C2421" s="173"/>
      <c r="D2421" s="165"/>
      <c r="E2421" s="166"/>
      <c r="F2421" s="167"/>
      <c r="G2421" s="161"/>
      <c r="H2421" s="161"/>
      <c r="I2421" s="161"/>
      <c r="J2421" s="161"/>
      <c r="K2421" s="161"/>
      <c r="L2421" s="161"/>
      <c r="M2421" s="161"/>
      <c r="N2421" s="161"/>
    </row>
    <row r="2422" spans="1:14" s="174" customFormat="1" x14ac:dyDescent="0.35">
      <c r="A2422" s="162"/>
      <c r="B2422" s="163"/>
      <c r="C2422" s="173"/>
      <c r="D2422" s="165"/>
      <c r="E2422" s="166"/>
      <c r="F2422" s="167"/>
      <c r="G2422" s="161"/>
      <c r="H2422" s="161"/>
      <c r="I2422" s="161"/>
      <c r="J2422" s="161"/>
      <c r="K2422" s="161"/>
      <c r="L2422" s="161"/>
      <c r="M2422" s="161"/>
      <c r="N2422" s="161"/>
    </row>
    <row r="2423" spans="1:14" s="174" customFormat="1" x14ac:dyDescent="0.35">
      <c r="A2423" s="162"/>
      <c r="B2423" s="163"/>
      <c r="C2423" s="173"/>
      <c r="D2423" s="165"/>
      <c r="E2423" s="166"/>
      <c r="F2423" s="167"/>
      <c r="G2423" s="161"/>
      <c r="H2423" s="161"/>
      <c r="I2423" s="161"/>
      <c r="J2423" s="161"/>
      <c r="K2423" s="161"/>
      <c r="L2423" s="161"/>
      <c r="M2423" s="161"/>
      <c r="N2423" s="161"/>
    </row>
    <row r="2424" spans="1:14" s="174" customFormat="1" x14ac:dyDescent="0.35">
      <c r="A2424" s="162"/>
      <c r="B2424" s="163"/>
      <c r="C2424" s="173"/>
      <c r="D2424" s="165"/>
      <c r="E2424" s="166"/>
      <c r="F2424" s="167"/>
      <c r="G2424" s="161"/>
      <c r="H2424" s="161"/>
      <c r="I2424" s="161"/>
      <c r="J2424" s="161"/>
      <c r="K2424" s="161"/>
      <c r="L2424" s="161"/>
      <c r="M2424" s="161"/>
      <c r="N2424" s="161"/>
    </row>
    <row r="2425" spans="1:14" s="174" customFormat="1" x14ac:dyDescent="0.35">
      <c r="A2425" s="162"/>
      <c r="B2425" s="163"/>
      <c r="C2425" s="173"/>
      <c r="D2425" s="165"/>
      <c r="E2425" s="166"/>
      <c r="F2425" s="167"/>
      <c r="G2425" s="161"/>
      <c r="H2425" s="161"/>
      <c r="I2425" s="161"/>
      <c r="J2425" s="161"/>
      <c r="K2425" s="161"/>
      <c r="L2425" s="161"/>
      <c r="M2425" s="161"/>
      <c r="N2425" s="161"/>
    </row>
    <row r="2426" spans="1:14" s="174" customFormat="1" x14ac:dyDescent="0.35">
      <c r="A2426" s="162"/>
      <c r="B2426" s="163"/>
      <c r="C2426" s="173"/>
      <c r="D2426" s="165"/>
      <c r="E2426" s="166"/>
      <c r="F2426" s="167"/>
      <c r="G2426" s="161"/>
      <c r="H2426" s="161"/>
      <c r="I2426" s="161"/>
      <c r="J2426" s="161"/>
      <c r="K2426" s="161"/>
      <c r="L2426" s="161"/>
      <c r="M2426" s="161"/>
      <c r="N2426" s="161"/>
    </row>
    <row r="2427" spans="1:14" s="174" customFormat="1" x14ac:dyDescent="0.35">
      <c r="A2427" s="162"/>
      <c r="B2427" s="163"/>
      <c r="C2427" s="173"/>
      <c r="D2427" s="165"/>
      <c r="E2427" s="166"/>
      <c r="F2427" s="167"/>
      <c r="G2427" s="161"/>
      <c r="H2427" s="161"/>
      <c r="I2427" s="161"/>
      <c r="J2427" s="161"/>
      <c r="K2427" s="161"/>
      <c r="L2427" s="161"/>
      <c r="M2427" s="161"/>
      <c r="N2427" s="161"/>
    </row>
    <row r="2428" spans="1:14" s="174" customFormat="1" x14ac:dyDescent="0.35">
      <c r="A2428" s="162"/>
      <c r="B2428" s="163"/>
      <c r="C2428" s="173"/>
      <c r="D2428" s="165"/>
      <c r="E2428" s="166"/>
      <c r="F2428" s="167"/>
      <c r="G2428" s="161"/>
      <c r="H2428" s="161"/>
      <c r="I2428" s="161"/>
      <c r="J2428" s="161"/>
      <c r="K2428" s="161"/>
      <c r="L2428" s="161"/>
      <c r="M2428" s="161"/>
      <c r="N2428" s="161"/>
    </row>
    <row r="2429" spans="1:14" s="174" customFormat="1" x14ac:dyDescent="0.35">
      <c r="A2429" s="162"/>
      <c r="B2429" s="163"/>
      <c r="C2429" s="173"/>
      <c r="D2429" s="165"/>
      <c r="E2429" s="166"/>
      <c r="F2429" s="167"/>
      <c r="G2429" s="161"/>
      <c r="H2429" s="161"/>
      <c r="I2429" s="161"/>
      <c r="J2429" s="161"/>
      <c r="K2429" s="161"/>
      <c r="L2429" s="161"/>
      <c r="M2429" s="161"/>
      <c r="N2429" s="161"/>
    </row>
    <row r="2430" spans="1:14" s="174" customFormat="1" x14ac:dyDescent="0.35">
      <c r="A2430" s="162"/>
      <c r="B2430" s="163"/>
      <c r="C2430" s="173"/>
      <c r="D2430" s="165"/>
      <c r="E2430" s="166"/>
      <c r="F2430" s="167"/>
      <c r="G2430" s="161"/>
      <c r="H2430" s="161"/>
      <c r="I2430" s="161"/>
      <c r="J2430" s="161"/>
      <c r="K2430" s="161"/>
      <c r="L2430" s="161"/>
      <c r="M2430" s="161"/>
      <c r="N2430" s="161"/>
    </row>
    <row r="2431" spans="1:14" s="174" customFormat="1" x14ac:dyDescent="0.35">
      <c r="A2431" s="162"/>
      <c r="B2431" s="163"/>
      <c r="C2431" s="173"/>
      <c r="D2431" s="165"/>
      <c r="E2431" s="166"/>
      <c r="F2431" s="167"/>
      <c r="G2431" s="161"/>
      <c r="H2431" s="161"/>
      <c r="I2431" s="161"/>
      <c r="J2431" s="161"/>
      <c r="K2431" s="161"/>
      <c r="L2431" s="161"/>
      <c r="M2431" s="161"/>
      <c r="N2431" s="161"/>
    </row>
    <row r="2432" spans="1:14" s="174" customFormat="1" x14ac:dyDescent="0.35">
      <c r="A2432" s="162"/>
      <c r="B2432" s="163"/>
      <c r="C2432" s="173"/>
      <c r="D2432" s="165"/>
      <c r="E2432" s="166"/>
      <c r="F2432" s="167"/>
      <c r="G2432" s="161"/>
      <c r="H2432" s="161"/>
      <c r="I2432" s="161"/>
      <c r="J2432" s="161"/>
      <c r="K2432" s="161"/>
      <c r="L2432" s="161"/>
      <c r="M2432" s="161"/>
      <c r="N2432" s="161"/>
    </row>
    <row r="2433" spans="1:14" s="174" customFormat="1" x14ac:dyDescent="0.35">
      <c r="A2433" s="162"/>
      <c r="B2433" s="163"/>
      <c r="C2433" s="173"/>
      <c r="D2433" s="165"/>
      <c r="E2433" s="166"/>
      <c r="F2433" s="167"/>
      <c r="G2433" s="161"/>
      <c r="H2433" s="161"/>
      <c r="I2433" s="161"/>
      <c r="J2433" s="161"/>
      <c r="K2433" s="161"/>
      <c r="L2433" s="161"/>
      <c r="M2433" s="161"/>
      <c r="N2433" s="161"/>
    </row>
    <row r="2434" spans="1:14" s="174" customFormat="1" x14ac:dyDescent="0.35">
      <c r="A2434" s="162"/>
      <c r="B2434" s="163"/>
      <c r="C2434" s="173"/>
      <c r="D2434" s="165"/>
      <c r="E2434" s="166"/>
      <c r="F2434" s="167"/>
      <c r="G2434" s="161"/>
      <c r="H2434" s="161"/>
      <c r="I2434" s="161"/>
      <c r="J2434" s="161"/>
      <c r="K2434" s="161"/>
      <c r="L2434" s="161"/>
      <c r="M2434" s="161"/>
      <c r="N2434" s="161"/>
    </row>
    <row r="2435" spans="1:14" s="174" customFormat="1" x14ac:dyDescent="0.35">
      <c r="A2435" s="162"/>
      <c r="B2435" s="163"/>
      <c r="C2435" s="173"/>
      <c r="D2435" s="165"/>
      <c r="E2435" s="166"/>
      <c r="F2435" s="167"/>
      <c r="G2435" s="161"/>
      <c r="H2435" s="161"/>
      <c r="I2435" s="161"/>
      <c r="J2435" s="161"/>
      <c r="K2435" s="161"/>
      <c r="L2435" s="161"/>
      <c r="M2435" s="161"/>
      <c r="N2435" s="161"/>
    </row>
    <row r="2436" spans="1:14" s="174" customFormat="1" x14ac:dyDescent="0.35">
      <c r="A2436" s="162"/>
      <c r="B2436" s="163"/>
      <c r="C2436" s="173"/>
      <c r="D2436" s="165"/>
      <c r="E2436" s="166"/>
      <c r="F2436" s="167"/>
      <c r="G2436" s="161"/>
      <c r="H2436" s="161"/>
      <c r="I2436" s="161"/>
      <c r="J2436" s="161"/>
      <c r="K2436" s="161"/>
      <c r="L2436" s="161"/>
      <c r="M2436" s="161"/>
      <c r="N2436" s="161"/>
    </row>
    <row r="2437" spans="1:14" s="174" customFormat="1" x14ac:dyDescent="0.35">
      <c r="A2437" s="162"/>
      <c r="B2437" s="163"/>
      <c r="C2437" s="173"/>
      <c r="D2437" s="165"/>
      <c r="E2437" s="166"/>
      <c r="F2437" s="167"/>
      <c r="G2437" s="161"/>
      <c r="H2437" s="161"/>
      <c r="I2437" s="161"/>
      <c r="J2437" s="161"/>
      <c r="K2437" s="161"/>
      <c r="L2437" s="161"/>
      <c r="M2437" s="161"/>
      <c r="N2437" s="161"/>
    </row>
    <row r="2438" spans="1:14" s="174" customFormat="1" x14ac:dyDescent="0.35">
      <c r="A2438" s="162"/>
      <c r="B2438" s="163"/>
      <c r="C2438" s="173"/>
      <c r="D2438" s="165"/>
      <c r="E2438" s="166"/>
      <c r="F2438" s="167"/>
      <c r="G2438" s="161"/>
      <c r="H2438" s="161"/>
      <c r="I2438" s="161"/>
      <c r="J2438" s="161"/>
      <c r="K2438" s="161"/>
      <c r="L2438" s="161"/>
      <c r="M2438" s="161"/>
      <c r="N2438" s="161"/>
    </row>
    <row r="2439" spans="1:14" s="174" customFormat="1" x14ac:dyDescent="0.35">
      <c r="A2439" s="162"/>
      <c r="B2439" s="163"/>
      <c r="C2439" s="173"/>
      <c r="D2439" s="165"/>
      <c r="E2439" s="166"/>
      <c r="F2439" s="167"/>
      <c r="G2439" s="161"/>
      <c r="H2439" s="161"/>
      <c r="I2439" s="161"/>
      <c r="J2439" s="161"/>
      <c r="K2439" s="161"/>
      <c r="L2439" s="161"/>
      <c r="M2439" s="161"/>
      <c r="N2439" s="161"/>
    </row>
    <row r="2440" spans="1:14" s="174" customFormat="1" x14ac:dyDescent="0.35">
      <c r="A2440" s="162"/>
      <c r="B2440" s="163"/>
      <c r="C2440" s="173"/>
      <c r="D2440" s="165"/>
      <c r="E2440" s="166"/>
      <c r="F2440" s="167"/>
      <c r="G2440" s="161"/>
      <c r="H2440" s="161"/>
      <c r="I2440" s="161"/>
      <c r="J2440" s="161"/>
      <c r="K2440" s="161"/>
      <c r="L2440" s="161"/>
      <c r="M2440" s="161"/>
      <c r="N2440" s="161"/>
    </row>
    <row r="2441" spans="1:14" s="174" customFormat="1" x14ac:dyDescent="0.35">
      <c r="A2441" s="162"/>
      <c r="B2441" s="163"/>
      <c r="C2441" s="173"/>
      <c r="D2441" s="165"/>
      <c r="E2441" s="166"/>
      <c r="F2441" s="167"/>
      <c r="G2441" s="161"/>
      <c r="H2441" s="161"/>
      <c r="I2441" s="161"/>
      <c r="J2441" s="161"/>
      <c r="K2441" s="161"/>
      <c r="L2441" s="161"/>
      <c r="M2441" s="161"/>
      <c r="N2441" s="161"/>
    </row>
    <row r="2442" spans="1:14" s="174" customFormat="1" x14ac:dyDescent="0.35">
      <c r="A2442" s="162"/>
      <c r="B2442" s="163"/>
      <c r="C2442" s="173"/>
      <c r="D2442" s="165"/>
      <c r="E2442" s="166"/>
      <c r="F2442" s="167"/>
      <c r="G2442" s="161"/>
      <c r="H2442" s="161"/>
      <c r="I2442" s="161"/>
      <c r="J2442" s="161"/>
      <c r="K2442" s="161"/>
      <c r="L2442" s="161"/>
      <c r="M2442" s="161"/>
      <c r="N2442" s="161"/>
    </row>
    <row r="2443" spans="1:14" s="174" customFormat="1" x14ac:dyDescent="0.35">
      <c r="A2443" s="162"/>
      <c r="B2443" s="163"/>
      <c r="C2443" s="173"/>
      <c r="D2443" s="165"/>
      <c r="E2443" s="166"/>
      <c r="F2443" s="167"/>
      <c r="G2443" s="161"/>
      <c r="H2443" s="161"/>
      <c r="I2443" s="161"/>
      <c r="J2443" s="161"/>
      <c r="K2443" s="161"/>
      <c r="L2443" s="161"/>
      <c r="M2443" s="161"/>
      <c r="N2443" s="161"/>
    </row>
    <row r="2444" spans="1:14" s="174" customFormat="1" x14ac:dyDescent="0.35">
      <c r="A2444" s="162"/>
      <c r="B2444" s="163"/>
      <c r="C2444" s="173"/>
      <c r="D2444" s="165"/>
      <c r="E2444" s="166"/>
      <c r="F2444" s="167"/>
      <c r="G2444" s="161"/>
      <c r="H2444" s="161"/>
      <c r="I2444" s="161"/>
      <c r="J2444" s="161"/>
      <c r="K2444" s="161"/>
      <c r="L2444" s="161"/>
      <c r="M2444" s="161"/>
      <c r="N2444" s="161"/>
    </row>
    <row r="2445" spans="1:14" s="174" customFormat="1" x14ac:dyDescent="0.35">
      <c r="A2445" s="162"/>
      <c r="B2445" s="163"/>
      <c r="C2445" s="173"/>
      <c r="D2445" s="165"/>
      <c r="E2445" s="166"/>
      <c r="F2445" s="167"/>
      <c r="G2445" s="161"/>
      <c r="H2445" s="161"/>
      <c r="I2445" s="161"/>
      <c r="J2445" s="161"/>
      <c r="K2445" s="161"/>
      <c r="L2445" s="161"/>
      <c r="M2445" s="161"/>
      <c r="N2445" s="161"/>
    </row>
    <row r="2446" spans="1:14" s="174" customFormat="1" x14ac:dyDescent="0.35">
      <c r="A2446" s="162"/>
      <c r="B2446" s="163"/>
      <c r="C2446" s="173"/>
      <c r="D2446" s="165"/>
      <c r="E2446" s="166"/>
      <c r="F2446" s="167"/>
      <c r="G2446" s="161"/>
      <c r="H2446" s="161"/>
      <c r="I2446" s="161"/>
      <c r="J2446" s="161"/>
      <c r="K2446" s="161"/>
      <c r="L2446" s="161"/>
      <c r="M2446" s="161"/>
      <c r="N2446" s="161"/>
    </row>
    <row r="2447" spans="1:14" s="174" customFormat="1" x14ac:dyDescent="0.35">
      <c r="A2447" s="162"/>
      <c r="B2447" s="163"/>
      <c r="C2447" s="173"/>
      <c r="D2447" s="165"/>
      <c r="E2447" s="166"/>
      <c r="F2447" s="167"/>
      <c r="G2447" s="161"/>
      <c r="H2447" s="161"/>
      <c r="I2447" s="161"/>
      <c r="J2447" s="161"/>
      <c r="K2447" s="161"/>
      <c r="L2447" s="161"/>
      <c r="M2447" s="161"/>
      <c r="N2447" s="161"/>
    </row>
    <row r="2448" spans="1:14" s="174" customFormat="1" x14ac:dyDescent="0.35">
      <c r="A2448" s="162"/>
      <c r="B2448" s="163"/>
      <c r="C2448" s="173"/>
      <c r="D2448" s="165"/>
      <c r="E2448" s="166"/>
      <c r="F2448" s="167"/>
      <c r="G2448" s="161"/>
      <c r="H2448" s="161"/>
      <c r="I2448" s="161"/>
      <c r="J2448" s="161"/>
      <c r="K2448" s="161"/>
      <c r="L2448" s="161"/>
      <c r="M2448" s="161"/>
      <c r="N2448" s="161"/>
    </row>
    <row r="2449" spans="1:14" s="174" customFormat="1" x14ac:dyDescent="0.35">
      <c r="A2449" s="162"/>
      <c r="B2449" s="163"/>
      <c r="C2449" s="173"/>
      <c r="D2449" s="165"/>
      <c r="E2449" s="166"/>
      <c r="F2449" s="167"/>
      <c r="G2449" s="161"/>
      <c r="H2449" s="161"/>
      <c r="I2449" s="161"/>
      <c r="J2449" s="161"/>
      <c r="K2449" s="161"/>
      <c r="L2449" s="161"/>
      <c r="M2449" s="161"/>
      <c r="N2449" s="161"/>
    </row>
    <row r="2450" spans="1:14" s="174" customFormat="1" x14ac:dyDescent="0.35">
      <c r="A2450" s="162"/>
      <c r="B2450" s="163"/>
      <c r="C2450" s="173"/>
      <c r="D2450" s="165"/>
      <c r="E2450" s="166"/>
      <c r="F2450" s="167"/>
      <c r="G2450" s="161"/>
      <c r="H2450" s="161"/>
      <c r="I2450" s="161"/>
      <c r="J2450" s="161"/>
      <c r="K2450" s="161"/>
      <c r="L2450" s="161"/>
      <c r="M2450" s="161"/>
      <c r="N2450" s="161"/>
    </row>
    <row r="2451" spans="1:14" s="174" customFormat="1" x14ac:dyDescent="0.35">
      <c r="A2451" s="162"/>
      <c r="B2451" s="163"/>
      <c r="C2451" s="173"/>
      <c r="D2451" s="165"/>
      <c r="E2451" s="166"/>
      <c r="F2451" s="167"/>
      <c r="G2451" s="161"/>
      <c r="H2451" s="161"/>
      <c r="I2451" s="161"/>
      <c r="J2451" s="161"/>
      <c r="K2451" s="161"/>
      <c r="L2451" s="161"/>
      <c r="M2451" s="161"/>
      <c r="N2451" s="161"/>
    </row>
    <row r="2452" spans="1:14" s="174" customFormat="1" x14ac:dyDescent="0.35">
      <c r="A2452" s="162"/>
      <c r="B2452" s="163"/>
      <c r="C2452" s="173"/>
      <c r="D2452" s="165"/>
      <c r="E2452" s="166"/>
      <c r="F2452" s="167"/>
      <c r="G2452" s="161"/>
      <c r="H2452" s="161"/>
      <c r="I2452" s="161"/>
      <c r="J2452" s="161"/>
      <c r="K2452" s="161"/>
      <c r="L2452" s="161"/>
      <c r="M2452" s="161"/>
      <c r="N2452" s="161"/>
    </row>
    <row r="2453" spans="1:14" s="174" customFormat="1" x14ac:dyDescent="0.35">
      <c r="A2453" s="162"/>
      <c r="B2453" s="163"/>
      <c r="C2453" s="173"/>
      <c r="D2453" s="165"/>
      <c r="E2453" s="166"/>
      <c r="F2453" s="167"/>
      <c r="G2453" s="161"/>
      <c r="H2453" s="161"/>
      <c r="I2453" s="161"/>
      <c r="J2453" s="161"/>
      <c r="K2453" s="161"/>
      <c r="L2453" s="161"/>
      <c r="M2453" s="161"/>
      <c r="N2453" s="161"/>
    </row>
    <row r="2454" spans="1:14" s="174" customFormat="1" x14ac:dyDescent="0.35">
      <c r="A2454" s="162"/>
      <c r="B2454" s="163"/>
      <c r="C2454" s="173"/>
      <c r="D2454" s="165"/>
      <c r="E2454" s="166"/>
      <c r="F2454" s="167"/>
      <c r="G2454" s="161"/>
      <c r="H2454" s="161"/>
      <c r="I2454" s="161"/>
      <c r="J2454" s="161"/>
      <c r="K2454" s="161"/>
      <c r="L2454" s="161"/>
      <c r="M2454" s="161"/>
      <c r="N2454" s="161"/>
    </row>
    <row r="2455" spans="1:14" s="174" customFormat="1" x14ac:dyDescent="0.35">
      <c r="A2455" s="162"/>
      <c r="B2455" s="163"/>
      <c r="C2455" s="173"/>
      <c r="D2455" s="165"/>
      <c r="E2455" s="166"/>
      <c r="F2455" s="167"/>
      <c r="G2455" s="161"/>
      <c r="H2455" s="161"/>
      <c r="I2455" s="161"/>
      <c r="J2455" s="161"/>
      <c r="K2455" s="161"/>
      <c r="L2455" s="161"/>
      <c r="M2455" s="161"/>
      <c r="N2455" s="161"/>
    </row>
    <row r="2456" spans="1:14" s="174" customFormat="1" x14ac:dyDescent="0.35">
      <c r="A2456" s="162"/>
      <c r="B2456" s="163"/>
      <c r="C2456" s="173"/>
      <c r="D2456" s="165"/>
      <c r="E2456" s="166"/>
      <c r="F2456" s="167"/>
      <c r="G2456" s="161"/>
      <c r="H2456" s="161"/>
      <c r="I2456" s="161"/>
      <c r="J2456" s="161"/>
      <c r="K2456" s="161"/>
      <c r="L2456" s="161"/>
      <c r="M2456" s="161"/>
      <c r="N2456" s="161"/>
    </row>
    <row r="2457" spans="1:14" s="174" customFormat="1" x14ac:dyDescent="0.35">
      <c r="A2457" s="162"/>
      <c r="B2457" s="163"/>
      <c r="C2457" s="173"/>
      <c r="D2457" s="165"/>
      <c r="E2457" s="166"/>
      <c r="F2457" s="167"/>
      <c r="G2457" s="161"/>
      <c r="H2457" s="161"/>
      <c r="I2457" s="161"/>
      <c r="J2457" s="161"/>
      <c r="K2457" s="161"/>
      <c r="L2457" s="161"/>
      <c r="M2457" s="161"/>
      <c r="N2457" s="161"/>
    </row>
    <row r="2458" spans="1:14" s="174" customFormat="1" x14ac:dyDescent="0.35">
      <c r="A2458" s="162"/>
      <c r="B2458" s="163"/>
      <c r="C2458" s="173"/>
      <c r="D2458" s="165"/>
      <c r="E2458" s="166"/>
      <c r="F2458" s="167"/>
      <c r="G2458" s="161"/>
      <c r="H2458" s="161"/>
      <c r="I2458" s="161"/>
      <c r="J2458" s="161"/>
      <c r="K2458" s="161"/>
      <c r="L2458" s="161"/>
      <c r="M2458" s="161"/>
      <c r="N2458" s="161"/>
    </row>
    <row r="2459" spans="1:14" s="174" customFormat="1" x14ac:dyDescent="0.35">
      <c r="A2459" s="162"/>
      <c r="B2459" s="163"/>
      <c r="C2459" s="173"/>
      <c r="D2459" s="165"/>
      <c r="E2459" s="166"/>
      <c r="F2459" s="167"/>
      <c r="G2459" s="161"/>
      <c r="H2459" s="161"/>
      <c r="I2459" s="161"/>
      <c r="J2459" s="161"/>
      <c r="K2459" s="161"/>
      <c r="L2459" s="161"/>
      <c r="M2459" s="161"/>
      <c r="N2459" s="161"/>
    </row>
    <row r="2460" spans="1:14" s="174" customFormat="1" x14ac:dyDescent="0.35">
      <c r="A2460" s="162"/>
      <c r="B2460" s="163"/>
      <c r="C2460" s="173"/>
      <c r="D2460" s="165"/>
      <c r="E2460" s="166"/>
      <c r="F2460" s="167"/>
      <c r="G2460" s="161"/>
      <c r="H2460" s="161"/>
      <c r="I2460" s="161"/>
      <c r="J2460" s="161"/>
      <c r="K2460" s="161"/>
      <c r="L2460" s="161"/>
      <c r="M2460" s="161"/>
      <c r="N2460" s="161"/>
    </row>
    <row r="2461" spans="1:14" s="174" customFormat="1" x14ac:dyDescent="0.35">
      <c r="A2461" s="162"/>
      <c r="B2461" s="163"/>
      <c r="C2461" s="173"/>
      <c r="D2461" s="165"/>
      <c r="E2461" s="166"/>
      <c r="F2461" s="167"/>
      <c r="G2461" s="161"/>
      <c r="H2461" s="161"/>
      <c r="I2461" s="161"/>
      <c r="J2461" s="161"/>
      <c r="K2461" s="161"/>
      <c r="L2461" s="161"/>
      <c r="M2461" s="161"/>
      <c r="N2461" s="161"/>
    </row>
    <row r="2462" spans="1:14" s="174" customFormat="1" x14ac:dyDescent="0.35">
      <c r="A2462" s="162"/>
      <c r="B2462" s="163"/>
      <c r="C2462" s="173"/>
      <c r="D2462" s="165"/>
      <c r="E2462" s="166"/>
      <c r="F2462" s="167"/>
      <c r="G2462" s="161"/>
      <c r="H2462" s="161"/>
      <c r="I2462" s="161"/>
      <c r="J2462" s="161"/>
      <c r="K2462" s="161"/>
      <c r="L2462" s="161"/>
      <c r="M2462" s="161"/>
      <c r="N2462" s="161"/>
    </row>
    <row r="2463" spans="1:14" s="174" customFormat="1" x14ac:dyDescent="0.35">
      <c r="A2463" s="162"/>
      <c r="B2463" s="163"/>
      <c r="C2463" s="173"/>
      <c r="D2463" s="165"/>
      <c r="E2463" s="166"/>
      <c r="F2463" s="167"/>
      <c r="G2463" s="161"/>
      <c r="H2463" s="161"/>
      <c r="I2463" s="161"/>
      <c r="J2463" s="161"/>
      <c r="K2463" s="161"/>
      <c r="L2463" s="161"/>
      <c r="M2463" s="161"/>
      <c r="N2463" s="161"/>
    </row>
    <row r="2464" spans="1:14" s="174" customFormat="1" x14ac:dyDescent="0.35">
      <c r="A2464" s="162"/>
      <c r="B2464" s="163"/>
      <c r="C2464" s="173"/>
      <c r="D2464" s="165"/>
      <c r="E2464" s="166"/>
      <c r="F2464" s="167"/>
      <c r="G2464" s="161"/>
      <c r="H2464" s="161"/>
      <c r="I2464" s="161"/>
      <c r="J2464" s="161"/>
      <c r="K2464" s="161"/>
      <c r="L2464" s="161"/>
      <c r="M2464" s="161"/>
      <c r="N2464" s="161"/>
    </row>
    <row r="2465" spans="1:14" s="174" customFormat="1" x14ac:dyDescent="0.35">
      <c r="A2465" s="162"/>
      <c r="B2465" s="163"/>
      <c r="C2465" s="173"/>
      <c r="D2465" s="165"/>
      <c r="E2465" s="166"/>
      <c r="F2465" s="167"/>
      <c r="G2465" s="161"/>
      <c r="H2465" s="161"/>
      <c r="I2465" s="161"/>
      <c r="J2465" s="161"/>
      <c r="K2465" s="161"/>
      <c r="L2465" s="161"/>
      <c r="M2465" s="161"/>
      <c r="N2465" s="161"/>
    </row>
    <row r="2466" spans="1:14" s="174" customFormat="1" x14ac:dyDescent="0.35">
      <c r="A2466" s="162"/>
      <c r="B2466" s="163"/>
      <c r="C2466" s="173"/>
      <c r="D2466" s="165"/>
      <c r="E2466" s="166"/>
      <c r="F2466" s="167"/>
      <c r="G2466" s="161"/>
      <c r="H2466" s="161"/>
      <c r="I2466" s="161"/>
      <c r="J2466" s="161"/>
      <c r="K2466" s="161"/>
      <c r="L2466" s="161"/>
      <c r="M2466" s="161"/>
      <c r="N2466" s="161"/>
    </row>
    <row r="2467" spans="1:14" s="174" customFormat="1" x14ac:dyDescent="0.35">
      <c r="A2467" s="162"/>
      <c r="B2467" s="163"/>
      <c r="C2467" s="173"/>
      <c r="D2467" s="165"/>
      <c r="E2467" s="166"/>
      <c r="F2467" s="167"/>
      <c r="G2467" s="161"/>
      <c r="H2467" s="161"/>
      <c r="I2467" s="161"/>
      <c r="J2467" s="161"/>
      <c r="K2467" s="161"/>
      <c r="L2467" s="161"/>
      <c r="M2467" s="161"/>
      <c r="N2467" s="161"/>
    </row>
    <row r="2468" spans="1:14" s="174" customFormat="1" x14ac:dyDescent="0.35">
      <c r="A2468" s="162"/>
      <c r="B2468" s="163"/>
      <c r="C2468" s="173"/>
      <c r="D2468" s="165"/>
      <c r="E2468" s="166"/>
      <c r="F2468" s="167"/>
      <c r="G2468" s="161"/>
      <c r="H2468" s="161"/>
      <c r="I2468" s="161"/>
      <c r="J2468" s="161"/>
      <c r="K2468" s="161"/>
      <c r="L2468" s="161"/>
      <c r="M2468" s="161"/>
      <c r="N2468" s="161"/>
    </row>
    <row r="2469" spans="1:14" s="174" customFormat="1" x14ac:dyDescent="0.35">
      <c r="A2469" s="162"/>
      <c r="B2469" s="163"/>
      <c r="C2469" s="173"/>
      <c r="D2469" s="165"/>
      <c r="E2469" s="166"/>
      <c r="F2469" s="167"/>
      <c r="G2469" s="161"/>
      <c r="H2469" s="161"/>
      <c r="I2469" s="161"/>
      <c r="J2469" s="161"/>
      <c r="K2469" s="161"/>
      <c r="L2469" s="161"/>
      <c r="M2469" s="161"/>
      <c r="N2469" s="161"/>
    </row>
    <row r="2470" spans="1:14" s="174" customFormat="1" x14ac:dyDescent="0.35">
      <c r="A2470" s="162"/>
      <c r="B2470" s="163"/>
      <c r="C2470" s="173"/>
      <c r="D2470" s="165"/>
      <c r="E2470" s="166"/>
      <c r="F2470" s="167"/>
      <c r="G2470" s="161"/>
      <c r="H2470" s="161"/>
      <c r="I2470" s="161"/>
      <c r="J2470" s="161"/>
      <c r="K2470" s="161"/>
      <c r="L2470" s="161"/>
      <c r="M2470" s="161"/>
      <c r="N2470" s="161"/>
    </row>
    <row r="2471" spans="1:14" s="174" customFormat="1" x14ac:dyDescent="0.35">
      <c r="A2471" s="162"/>
      <c r="B2471" s="163"/>
      <c r="C2471" s="173"/>
      <c r="D2471" s="165"/>
      <c r="E2471" s="166"/>
      <c r="F2471" s="167"/>
      <c r="G2471" s="161"/>
      <c r="H2471" s="161"/>
      <c r="I2471" s="161"/>
      <c r="J2471" s="161"/>
      <c r="K2471" s="161"/>
      <c r="L2471" s="161"/>
      <c r="M2471" s="161"/>
      <c r="N2471" s="161"/>
    </row>
    <row r="2472" spans="1:14" s="174" customFormat="1" x14ac:dyDescent="0.35">
      <c r="A2472" s="162"/>
      <c r="B2472" s="163"/>
      <c r="C2472" s="173"/>
      <c r="D2472" s="165"/>
      <c r="E2472" s="166"/>
      <c r="F2472" s="167"/>
      <c r="G2472" s="161"/>
      <c r="H2472" s="161"/>
      <c r="I2472" s="161"/>
      <c r="J2472" s="161"/>
      <c r="K2472" s="161"/>
      <c r="L2472" s="161"/>
      <c r="M2472" s="161"/>
      <c r="N2472" s="161"/>
    </row>
    <row r="2473" spans="1:14" s="174" customFormat="1" x14ac:dyDescent="0.35">
      <c r="A2473" s="162"/>
      <c r="B2473" s="163"/>
      <c r="C2473" s="173"/>
      <c r="D2473" s="165"/>
      <c r="E2473" s="166"/>
      <c r="F2473" s="167"/>
      <c r="G2473" s="161"/>
      <c r="H2473" s="161"/>
      <c r="I2473" s="161"/>
      <c r="J2473" s="161"/>
      <c r="K2473" s="161"/>
      <c r="L2473" s="161"/>
      <c r="M2473" s="161"/>
      <c r="N2473" s="161"/>
    </row>
    <row r="2474" spans="1:14" s="174" customFormat="1" x14ac:dyDescent="0.35">
      <c r="A2474" s="162"/>
      <c r="B2474" s="163"/>
      <c r="C2474" s="173"/>
      <c r="D2474" s="165"/>
      <c r="E2474" s="166"/>
      <c r="F2474" s="167"/>
      <c r="G2474" s="161"/>
      <c r="H2474" s="161"/>
      <c r="I2474" s="161"/>
      <c r="J2474" s="161"/>
      <c r="K2474" s="161"/>
      <c r="L2474" s="161"/>
      <c r="M2474" s="161"/>
      <c r="N2474" s="161"/>
    </row>
    <row r="2475" spans="1:14" s="174" customFormat="1" x14ac:dyDescent="0.35">
      <c r="A2475" s="162"/>
      <c r="B2475" s="163"/>
      <c r="C2475" s="173"/>
      <c r="D2475" s="165"/>
      <c r="E2475" s="166"/>
      <c r="F2475" s="167"/>
      <c r="G2475" s="161"/>
      <c r="H2475" s="161"/>
      <c r="I2475" s="161"/>
      <c r="J2475" s="161"/>
      <c r="K2475" s="161"/>
      <c r="L2475" s="161"/>
      <c r="M2475" s="161"/>
      <c r="N2475" s="161"/>
    </row>
    <row r="2476" spans="1:14" s="174" customFormat="1" x14ac:dyDescent="0.35">
      <c r="A2476" s="162"/>
      <c r="B2476" s="163"/>
      <c r="C2476" s="173"/>
      <c r="D2476" s="165"/>
      <c r="E2476" s="166"/>
      <c r="F2476" s="167"/>
      <c r="G2476" s="161"/>
      <c r="H2476" s="161"/>
      <c r="I2476" s="161"/>
      <c r="J2476" s="161"/>
      <c r="K2476" s="161"/>
      <c r="L2476" s="161"/>
      <c r="M2476" s="161"/>
      <c r="N2476" s="161"/>
    </row>
    <row r="2477" spans="1:14" s="174" customFormat="1" x14ac:dyDescent="0.35">
      <c r="A2477" s="162"/>
      <c r="B2477" s="163"/>
      <c r="C2477" s="173"/>
      <c r="D2477" s="165"/>
      <c r="E2477" s="166"/>
      <c r="F2477" s="167"/>
      <c r="G2477" s="161"/>
      <c r="H2477" s="161"/>
      <c r="I2477" s="161"/>
      <c r="J2477" s="161"/>
      <c r="K2477" s="161"/>
      <c r="L2477" s="161"/>
      <c r="M2477" s="161"/>
      <c r="N2477" s="161"/>
    </row>
    <row r="2478" spans="1:14" s="174" customFormat="1" x14ac:dyDescent="0.35">
      <c r="A2478" s="162"/>
      <c r="B2478" s="163"/>
      <c r="C2478" s="173"/>
      <c r="D2478" s="165"/>
      <c r="E2478" s="166"/>
      <c r="F2478" s="167"/>
      <c r="G2478" s="161"/>
      <c r="H2478" s="161"/>
      <c r="I2478" s="161"/>
      <c r="J2478" s="161"/>
      <c r="K2478" s="161"/>
      <c r="L2478" s="161"/>
      <c r="M2478" s="161"/>
      <c r="N2478" s="161"/>
    </row>
    <row r="2479" spans="1:14" s="174" customFormat="1" x14ac:dyDescent="0.35">
      <c r="A2479" s="162"/>
      <c r="B2479" s="163"/>
      <c r="C2479" s="173"/>
      <c r="D2479" s="165"/>
      <c r="E2479" s="166"/>
      <c r="F2479" s="167"/>
      <c r="G2479" s="161"/>
      <c r="H2479" s="161"/>
      <c r="I2479" s="161"/>
      <c r="J2479" s="161"/>
      <c r="K2479" s="161"/>
      <c r="L2479" s="161"/>
      <c r="M2479" s="161"/>
      <c r="N2479" s="161"/>
    </row>
    <row r="2480" spans="1:14" s="174" customFormat="1" x14ac:dyDescent="0.35">
      <c r="A2480" s="162"/>
      <c r="B2480" s="163"/>
      <c r="C2480" s="173"/>
      <c r="D2480" s="165"/>
      <c r="E2480" s="166"/>
      <c r="F2480" s="167"/>
      <c r="G2480" s="161"/>
      <c r="H2480" s="161"/>
      <c r="I2480" s="161"/>
      <c r="J2480" s="161"/>
      <c r="K2480" s="161"/>
      <c r="L2480" s="161"/>
      <c r="M2480" s="161"/>
      <c r="N2480" s="161"/>
    </row>
    <row r="2481" spans="1:14" s="174" customFormat="1" x14ac:dyDescent="0.35">
      <c r="A2481" s="162"/>
      <c r="B2481" s="163"/>
      <c r="C2481" s="173"/>
      <c r="D2481" s="165"/>
      <c r="E2481" s="166"/>
      <c r="F2481" s="167"/>
      <c r="G2481" s="161"/>
      <c r="H2481" s="161"/>
      <c r="I2481" s="161"/>
      <c r="J2481" s="161"/>
      <c r="K2481" s="161"/>
      <c r="L2481" s="161"/>
      <c r="M2481" s="161"/>
      <c r="N2481" s="161"/>
    </row>
    <row r="2482" spans="1:14" s="174" customFormat="1" x14ac:dyDescent="0.35">
      <c r="A2482" s="162"/>
      <c r="B2482" s="163"/>
      <c r="C2482" s="173"/>
      <c r="D2482" s="165"/>
      <c r="E2482" s="166"/>
      <c r="F2482" s="167"/>
      <c r="G2482" s="161"/>
      <c r="H2482" s="161"/>
      <c r="I2482" s="161"/>
      <c r="J2482" s="161"/>
      <c r="K2482" s="161"/>
      <c r="L2482" s="161"/>
      <c r="M2482" s="161"/>
      <c r="N2482" s="161"/>
    </row>
    <row r="2483" spans="1:14" s="174" customFormat="1" x14ac:dyDescent="0.35">
      <c r="A2483" s="162"/>
      <c r="B2483" s="163"/>
      <c r="C2483" s="173"/>
      <c r="D2483" s="165"/>
      <c r="E2483" s="166"/>
      <c r="F2483" s="167"/>
      <c r="G2483" s="161"/>
      <c r="H2483" s="161"/>
      <c r="I2483" s="161"/>
      <c r="J2483" s="161"/>
      <c r="K2483" s="161"/>
      <c r="L2483" s="161"/>
      <c r="M2483" s="161"/>
      <c r="N2483" s="161"/>
    </row>
    <row r="2484" spans="1:14" s="174" customFormat="1" x14ac:dyDescent="0.35">
      <c r="A2484" s="162"/>
      <c r="B2484" s="163"/>
      <c r="C2484" s="173"/>
      <c r="D2484" s="165"/>
      <c r="E2484" s="166"/>
      <c r="F2484" s="167"/>
      <c r="G2484" s="161"/>
      <c r="H2484" s="161"/>
      <c r="I2484" s="161"/>
      <c r="J2484" s="161"/>
      <c r="K2484" s="161"/>
      <c r="L2484" s="161"/>
      <c r="M2484" s="161"/>
      <c r="N2484" s="161"/>
    </row>
    <row r="2485" spans="1:14" s="174" customFormat="1" x14ac:dyDescent="0.35">
      <c r="A2485" s="162"/>
      <c r="B2485" s="163"/>
      <c r="C2485" s="173"/>
      <c r="D2485" s="165"/>
      <c r="E2485" s="166"/>
      <c r="F2485" s="167"/>
      <c r="G2485" s="161"/>
      <c r="H2485" s="161"/>
      <c r="I2485" s="161"/>
      <c r="J2485" s="161"/>
      <c r="K2485" s="161"/>
      <c r="L2485" s="161"/>
      <c r="M2485" s="161"/>
      <c r="N2485" s="161"/>
    </row>
    <row r="2486" spans="1:14" s="174" customFormat="1" x14ac:dyDescent="0.35">
      <c r="A2486" s="162"/>
      <c r="B2486" s="163"/>
      <c r="C2486" s="173"/>
      <c r="D2486" s="165"/>
      <c r="E2486" s="166"/>
      <c r="F2486" s="167"/>
      <c r="G2486" s="161"/>
      <c r="H2486" s="161"/>
      <c r="I2486" s="161"/>
      <c r="J2486" s="161"/>
      <c r="K2486" s="161"/>
      <c r="L2486" s="161"/>
      <c r="M2486" s="161"/>
      <c r="N2486" s="161"/>
    </row>
    <row r="2487" spans="1:14" s="174" customFormat="1" x14ac:dyDescent="0.35">
      <c r="A2487" s="162"/>
      <c r="B2487" s="163"/>
      <c r="C2487" s="173"/>
      <c r="D2487" s="165"/>
      <c r="E2487" s="166"/>
      <c r="F2487" s="167"/>
      <c r="G2487" s="161"/>
      <c r="H2487" s="161"/>
      <c r="I2487" s="161"/>
      <c r="J2487" s="161"/>
      <c r="K2487" s="161"/>
      <c r="L2487" s="161"/>
      <c r="M2487" s="161"/>
      <c r="N2487" s="161"/>
    </row>
    <row r="2488" spans="1:14" s="174" customFormat="1" x14ac:dyDescent="0.35">
      <c r="A2488" s="162"/>
      <c r="B2488" s="163"/>
      <c r="C2488" s="173"/>
      <c r="D2488" s="165"/>
      <c r="E2488" s="166"/>
      <c r="F2488" s="167"/>
      <c r="G2488" s="161"/>
      <c r="H2488" s="161"/>
      <c r="I2488" s="161"/>
      <c r="J2488" s="161"/>
      <c r="K2488" s="161"/>
      <c r="L2488" s="161"/>
      <c r="M2488" s="161"/>
      <c r="N2488" s="161"/>
    </row>
    <row r="2489" spans="1:14" s="174" customFormat="1" x14ac:dyDescent="0.35">
      <c r="A2489" s="162"/>
      <c r="B2489" s="163"/>
      <c r="C2489" s="173"/>
      <c r="D2489" s="165"/>
      <c r="E2489" s="166"/>
      <c r="F2489" s="167"/>
      <c r="G2489" s="161"/>
      <c r="H2489" s="161"/>
      <c r="I2489" s="161"/>
      <c r="J2489" s="161"/>
      <c r="K2489" s="161"/>
      <c r="L2489" s="161"/>
      <c r="M2489" s="161"/>
      <c r="N2489" s="161"/>
    </row>
    <row r="2490" spans="1:14" s="174" customFormat="1" x14ac:dyDescent="0.35">
      <c r="A2490" s="162"/>
      <c r="B2490" s="163"/>
      <c r="C2490" s="173"/>
      <c r="D2490" s="165"/>
      <c r="E2490" s="166"/>
      <c r="F2490" s="167"/>
      <c r="G2490" s="161"/>
      <c r="H2490" s="161"/>
      <c r="I2490" s="161"/>
      <c r="J2490" s="161"/>
      <c r="K2490" s="161"/>
      <c r="L2490" s="161"/>
      <c r="M2490" s="161"/>
      <c r="N2490" s="161"/>
    </row>
    <row r="2491" spans="1:14" s="174" customFormat="1" x14ac:dyDescent="0.35">
      <c r="A2491" s="162"/>
      <c r="B2491" s="163"/>
      <c r="C2491" s="173"/>
      <c r="D2491" s="165"/>
      <c r="E2491" s="166"/>
      <c r="F2491" s="167"/>
      <c r="G2491" s="161"/>
      <c r="H2491" s="161"/>
      <c r="I2491" s="161"/>
      <c r="J2491" s="161"/>
      <c r="K2491" s="161"/>
      <c r="L2491" s="161"/>
      <c r="M2491" s="161"/>
      <c r="N2491" s="161"/>
    </row>
    <row r="2492" spans="1:14" s="174" customFormat="1" x14ac:dyDescent="0.35">
      <c r="A2492" s="162"/>
      <c r="B2492" s="163"/>
      <c r="C2492" s="173"/>
      <c r="D2492" s="165"/>
      <c r="E2492" s="166"/>
      <c r="F2492" s="167"/>
      <c r="G2492" s="161"/>
      <c r="H2492" s="161"/>
      <c r="I2492" s="161"/>
      <c r="J2492" s="161"/>
      <c r="K2492" s="161"/>
      <c r="L2492" s="161"/>
      <c r="M2492" s="161"/>
      <c r="N2492" s="161"/>
    </row>
    <row r="2493" spans="1:14" s="174" customFormat="1" x14ac:dyDescent="0.35">
      <c r="A2493" s="162"/>
      <c r="B2493" s="163"/>
      <c r="C2493" s="173"/>
      <c r="D2493" s="165"/>
      <c r="E2493" s="166"/>
      <c r="F2493" s="167"/>
      <c r="G2493" s="161"/>
      <c r="H2493" s="161"/>
      <c r="I2493" s="161"/>
      <c r="J2493" s="161"/>
      <c r="K2493" s="161"/>
      <c r="L2493" s="161"/>
      <c r="M2493" s="161"/>
      <c r="N2493" s="161"/>
    </row>
    <row r="2494" spans="1:14" s="174" customFormat="1" x14ac:dyDescent="0.35">
      <c r="A2494" s="162"/>
      <c r="B2494" s="163"/>
      <c r="C2494" s="173"/>
      <c r="D2494" s="165"/>
      <c r="E2494" s="166"/>
      <c r="F2494" s="167"/>
      <c r="G2494" s="161"/>
      <c r="H2494" s="161"/>
      <c r="I2494" s="161"/>
      <c r="J2494" s="161"/>
      <c r="K2494" s="161"/>
      <c r="L2494" s="161"/>
      <c r="M2494" s="161"/>
      <c r="N2494" s="161"/>
    </row>
    <row r="2495" spans="1:14" s="174" customFormat="1" x14ac:dyDescent="0.35">
      <c r="A2495" s="162"/>
      <c r="B2495" s="163"/>
      <c r="C2495" s="173"/>
      <c r="D2495" s="165"/>
      <c r="E2495" s="166"/>
      <c r="F2495" s="167"/>
      <c r="G2495" s="161"/>
      <c r="H2495" s="161"/>
      <c r="I2495" s="161"/>
      <c r="J2495" s="161"/>
      <c r="K2495" s="161"/>
      <c r="L2495" s="161"/>
      <c r="M2495" s="161"/>
      <c r="N2495" s="161"/>
    </row>
    <row r="2496" spans="1:14" s="174" customFormat="1" x14ac:dyDescent="0.35">
      <c r="A2496" s="162"/>
      <c r="B2496" s="163"/>
      <c r="C2496" s="173"/>
      <c r="D2496" s="165"/>
      <c r="E2496" s="166"/>
      <c r="F2496" s="167"/>
      <c r="G2496" s="161"/>
      <c r="H2496" s="161"/>
      <c r="I2496" s="161"/>
      <c r="J2496" s="161"/>
      <c r="K2496" s="161"/>
      <c r="L2496" s="161"/>
      <c r="M2496" s="161"/>
      <c r="N2496" s="161"/>
    </row>
    <row r="2497" spans="1:14" s="174" customFormat="1" x14ac:dyDescent="0.35">
      <c r="A2497" s="162"/>
      <c r="B2497" s="163"/>
      <c r="C2497" s="173"/>
      <c r="D2497" s="165"/>
      <c r="E2497" s="166"/>
      <c r="F2497" s="167"/>
      <c r="G2497" s="161"/>
      <c r="H2497" s="161"/>
      <c r="I2497" s="161"/>
      <c r="J2497" s="161"/>
      <c r="K2497" s="161"/>
      <c r="L2497" s="161"/>
      <c r="M2497" s="161"/>
      <c r="N2497" s="161"/>
    </row>
    <row r="2498" spans="1:14" s="174" customFormat="1" x14ac:dyDescent="0.35">
      <c r="A2498" s="162"/>
      <c r="B2498" s="163"/>
      <c r="C2498" s="173"/>
      <c r="D2498" s="165"/>
      <c r="E2498" s="166"/>
      <c r="F2498" s="167"/>
      <c r="G2498" s="161"/>
      <c r="H2498" s="161"/>
      <c r="I2498" s="161"/>
      <c r="J2498" s="161"/>
      <c r="K2498" s="161"/>
      <c r="L2498" s="161"/>
      <c r="M2498" s="161"/>
      <c r="N2498" s="161"/>
    </row>
    <row r="2499" spans="1:14" s="174" customFormat="1" x14ac:dyDescent="0.35">
      <c r="A2499" s="162"/>
      <c r="B2499" s="163"/>
      <c r="C2499" s="173"/>
      <c r="D2499" s="165"/>
      <c r="E2499" s="166"/>
      <c r="F2499" s="167"/>
      <c r="G2499" s="161"/>
      <c r="H2499" s="161"/>
      <c r="I2499" s="161"/>
      <c r="J2499" s="161"/>
      <c r="K2499" s="161"/>
      <c r="L2499" s="161"/>
      <c r="M2499" s="161"/>
      <c r="N2499" s="161"/>
    </row>
    <row r="2500" spans="1:14" s="174" customFormat="1" x14ac:dyDescent="0.35">
      <c r="A2500" s="162"/>
      <c r="B2500" s="163"/>
      <c r="C2500" s="173"/>
      <c r="D2500" s="165"/>
      <c r="E2500" s="166"/>
      <c r="F2500" s="167"/>
      <c r="G2500" s="161"/>
      <c r="H2500" s="161"/>
      <c r="I2500" s="161"/>
      <c r="J2500" s="161"/>
      <c r="K2500" s="161"/>
      <c r="L2500" s="161"/>
      <c r="M2500" s="161"/>
      <c r="N2500" s="161"/>
    </row>
    <row r="2501" spans="1:14" s="174" customFormat="1" x14ac:dyDescent="0.35">
      <c r="A2501" s="162"/>
      <c r="B2501" s="163"/>
      <c r="C2501" s="173"/>
      <c r="D2501" s="165"/>
      <c r="E2501" s="166"/>
      <c r="F2501" s="167"/>
      <c r="G2501" s="161"/>
      <c r="H2501" s="161"/>
      <c r="I2501" s="161"/>
      <c r="J2501" s="161"/>
      <c r="K2501" s="161"/>
      <c r="L2501" s="161"/>
      <c r="M2501" s="161"/>
      <c r="N2501" s="161"/>
    </row>
    <row r="2502" spans="1:14" s="174" customFormat="1" x14ac:dyDescent="0.35">
      <c r="A2502" s="162"/>
      <c r="B2502" s="163"/>
      <c r="C2502" s="173"/>
      <c r="D2502" s="165"/>
      <c r="E2502" s="166"/>
      <c r="F2502" s="167"/>
      <c r="G2502" s="161"/>
      <c r="H2502" s="161"/>
      <c r="I2502" s="161"/>
      <c r="J2502" s="161"/>
      <c r="K2502" s="161"/>
      <c r="L2502" s="161"/>
      <c r="M2502" s="161"/>
      <c r="N2502" s="161"/>
    </row>
    <row r="2503" spans="1:14" s="174" customFormat="1" x14ac:dyDescent="0.35">
      <c r="A2503" s="162"/>
      <c r="B2503" s="163"/>
      <c r="C2503" s="173"/>
      <c r="D2503" s="165"/>
      <c r="E2503" s="166"/>
      <c r="F2503" s="167"/>
      <c r="G2503" s="161"/>
      <c r="H2503" s="161"/>
      <c r="I2503" s="161"/>
      <c r="J2503" s="161"/>
      <c r="K2503" s="161"/>
      <c r="L2503" s="161"/>
      <c r="M2503" s="161"/>
      <c r="N2503" s="161"/>
    </row>
    <row r="2504" spans="1:14" s="174" customFormat="1" x14ac:dyDescent="0.35">
      <c r="A2504" s="162"/>
      <c r="B2504" s="163"/>
      <c r="C2504" s="173"/>
      <c r="D2504" s="165"/>
      <c r="E2504" s="166"/>
      <c r="F2504" s="167"/>
      <c r="G2504" s="161"/>
      <c r="H2504" s="161"/>
      <c r="I2504" s="161"/>
      <c r="J2504" s="161"/>
      <c r="K2504" s="161"/>
      <c r="L2504" s="161"/>
      <c r="M2504" s="161"/>
      <c r="N2504" s="161"/>
    </row>
    <row r="2505" spans="1:14" s="174" customFormat="1" x14ac:dyDescent="0.35">
      <c r="A2505" s="162"/>
      <c r="B2505" s="163"/>
      <c r="C2505" s="173"/>
      <c r="D2505" s="165"/>
      <c r="E2505" s="166"/>
      <c r="F2505" s="167"/>
      <c r="G2505" s="161"/>
      <c r="H2505" s="161"/>
      <c r="I2505" s="161"/>
      <c r="J2505" s="161"/>
      <c r="K2505" s="161"/>
      <c r="L2505" s="161"/>
      <c r="M2505" s="161"/>
      <c r="N2505" s="161"/>
    </row>
    <row r="2506" spans="1:14" s="174" customFormat="1" x14ac:dyDescent="0.35">
      <c r="A2506" s="162"/>
      <c r="B2506" s="163"/>
      <c r="C2506" s="173"/>
      <c r="D2506" s="165"/>
      <c r="E2506" s="166"/>
      <c r="F2506" s="167"/>
      <c r="G2506" s="161"/>
      <c r="H2506" s="161"/>
      <c r="I2506" s="161"/>
      <c r="J2506" s="161"/>
      <c r="K2506" s="161"/>
      <c r="L2506" s="161"/>
      <c r="M2506" s="161"/>
      <c r="N2506" s="161"/>
    </row>
    <row r="2507" spans="1:14" s="174" customFormat="1" x14ac:dyDescent="0.35">
      <c r="A2507" s="162"/>
      <c r="B2507" s="163"/>
      <c r="C2507" s="173"/>
      <c r="D2507" s="165"/>
      <c r="E2507" s="166"/>
      <c r="F2507" s="167"/>
      <c r="G2507" s="161"/>
      <c r="H2507" s="161"/>
      <c r="I2507" s="161"/>
      <c r="J2507" s="161"/>
      <c r="K2507" s="161"/>
      <c r="L2507" s="161"/>
      <c r="M2507" s="161"/>
      <c r="N2507" s="161"/>
    </row>
    <row r="2508" spans="1:14" s="174" customFormat="1" x14ac:dyDescent="0.35">
      <c r="A2508" s="162"/>
      <c r="B2508" s="163"/>
      <c r="C2508" s="173"/>
      <c r="D2508" s="165"/>
      <c r="E2508" s="166"/>
      <c r="F2508" s="167"/>
      <c r="G2508" s="161"/>
      <c r="H2508" s="161"/>
      <c r="I2508" s="161"/>
      <c r="J2508" s="161"/>
      <c r="K2508" s="161"/>
      <c r="L2508" s="161"/>
      <c r="M2508" s="161"/>
      <c r="N2508" s="161"/>
    </row>
    <row r="2509" spans="1:14" s="174" customFormat="1" x14ac:dyDescent="0.35">
      <c r="A2509" s="162"/>
      <c r="B2509" s="163"/>
      <c r="C2509" s="173"/>
      <c r="D2509" s="165"/>
      <c r="E2509" s="166"/>
      <c r="F2509" s="167"/>
      <c r="G2509" s="161"/>
      <c r="H2509" s="161"/>
      <c r="I2509" s="161"/>
      <c r="J2509" s="161"/>
      <c r="K2509" s="161"/>
      <c r="L2509" s="161"/>
      <c r="M2509" s="161"/>
      <c r="N2509" s="161"/>
    </row>
    <row r="2510" spans="1:14" s="174" customFormat="1" x14ac:dyDescent="0.35">
      <c r="A2510" s="162"/>
      <c r="B2510" s="163"/>
      <c r="C2510" s="173"/>
      <c r="D2510" s="165"/>
      <c r="E2510" s="166"/>
      <c r="F2510" s="167"/>
      <c r="G2510" s="161"/>
      <c r="H2510" s="161"/>
      <c r="I2510" s="161"/>
      <c r="J2510" s="161"/>
      <c r="K2510" s="161"/>
      <c r="L2510" s="161"/>
      <c r="M2510" s="161"/>
      <c r="N2510" s="161"/>
    </row>
    <row r="2511" spans="1:14" s="174" customFormat="1" x14ac:dyDescent="0.35">
      <c r="A2511" s="162"/>
      <c r="B2511" s="163"/>
      <c r="C2511" s="173"/>
      <c r="D2511" s="165"/>
      <c r="E2511" s="166"/>
      <c r="F2511" s="167"/>
      <c r="G2511" s="161"/>
      <c r="H2511" s="161"/>
      <c r="I2511" s="161"/>
      <c r="J2511" s="161"/>
      <c r="K2511" s="161"/>
      <c r="L2511" s="161"/>
      <c r="M2511" s="161"/>
      <c r="N2511" s="161"/>
    </row>
    <row r="2512" spans="1:14" s="174" customFormat="1" x14ac:dyDescent="0.35">
      <c r="A2512" s="162"/>
      <c r="B2512" s="163"/>
      <c r="C2512" s="173"/>
      <c r="D2512" s="165"/>
      <c r="E2512" s="166"/>
      <c r="F2512" s="167"/>
      <c r="G2512" s="161"/>
      <c r="H2512" s="161"/>
      <c r="I2512" s="161"/>
      <c r="J2512" s="161"/>
      <c r="K2512" s="161"/>
      <c r="L2512" s="161"/>
      <c r="M2512" s="161"/>
      <c r="N2512" s="161"/>
    </row>
    <row r="2513" spans="1:14" s="174" customFormat="1" x14ac:dyDescent="0.35">
      <c r="A2513" s="162"/>
      <c r="B2513" s="163"/>
      <c r="C2513" s="173"/>
      <c r="D2513" s="165"/>
      <c r="E2513" s="166"/>
      <c r="F2513" s="167"/>
      <c r="G2513" s="161"/>
      <c r="H2513" s="161"/>
      <c r="I2513" s="161"/>
      <c r="J2513" s="161"/>
      <c r="K2513" s="161"/>
      <c r="L2513" s="161"/>
      <c r="M2513" s="161"/>
      <c r="N2513" s="161"/>
    </row>
    <row r="2514" spans="1:14" s="174" customFormat="1" x14ac:dyDescent="0.35">
      <c r="A2514" s="162"/>
      <c r="B2514" s="163"/>
      <c r="C2514" s="173"/>
      <c r="D2514" s="165"/>
      <c r="E2514" s="166"/>
      <c r="F2514" s="167"/>
      <c r="G2514" s="161"/>
      <c r="H2514" s="161"/>
      <c r="I2514" s="161"/>
      <c r="J2514" s="161"/>
      <c r="K2514" s="161"/>
      <c r="L2514" s="161"/>
      <c r="M2514" s="161"/>
      <c r="N2514" s="161"/>
    </row>
    <row r="2515" spans="1:14" s="174" customFormat="1" x14ac:dyDescent="0.35">
      <c r="A2515" s="162"/>
      <c r="B2515" s="163"/>
      <c r="C2515" s="173"/>
      <c r="D2515" s="165"/>
      <c r="E2515" s="166"/>
      <c r="F2515" s="167"/>
      <c r="G2515" s="161"/>
      <c r="H2515" s="161"/>
      <c r="I2515" s="161"/>
      <c r="J2515" s="161"/>
      <c r="K2515" s="161"/>
      <c r="L2515" s="161"/>
      <c r="M2515" s="161"/>
      <c r="N2515" s="161"/>
    </row>
    <row r="2516" spans="1:14" s="174" customFormat="1" x14ac:dyDescent="0.35">
      <c r="A2516" s="162"/>
      <c r="B2516" s="163"/>
      <c r="C2516" s="173"/>
      <c r="D2516" s="165"/>
      <c r="E2516" s="166"/>
      <c r="F2516" s="167"/>
      <c r="G2516" s="161"/>
      <c r="H2516" s="161"/>
      <c r="I2516" s="161"/>
      <c r="J2516" s="161"/>
      <c r="K2516" s="161"/>
      <c r="L2516" s="161"/>
      <c r="M2516" s="161"/>
      <c r="N2516" s="161"/>
    </row>
    <row r="2517" spans="1:14" s="174" customFormat="1" x14ac:dyDescent="0.35">
      <c r="A2517" s="162"/>
      <c r="B2517" s="163"/>
      <c r="C2517" s="173"/>
      <c r="D2517" s="165"/>
      <c r="E2517" s="166"/>
      <c r="F2517" s="167"/>
      <c r="G2517" s="161"/>
      <c r="H2517" s="161"/>
      <c r="I2517" s="161"/>
      <c r="J2517" s="161"/>
      <c r="K2517" s="161"/>
      <c r="L2517" s="161"/>
      <c r="M2517" s="161"/>
      <c r="N2517" s="161"/>
    </row>
    <row r="2518" spans="1:14" s="174" customFormat="1" x14ac:dyDescent="0.35">
      <c r="A2518" s="162"/>
      <c r="B2518" s="163"/>
      <c r="C2518" s="173"/>
      <c r="D2518" s="165"/>
      <c r="E2518" s="166"/>
      <c r="F2518" s="167"/>
      <c r="G2518" s="161"/>
      <c r="H2518" s="161"/>
      <c r="I2518" s="161"/>
      <c r="J2518" s="161"/>
      <c r="K2518" s="161"/>
      <c r="L2518" s="161"/>
      <c r="M2518" s="161"/>
      <c r="N2518" s="161"/>
    </row>
    <row r="2519" spans="1:14" s="174" customFormat="1" x14ac:dyDescent="0.35">
      <c r="A2519" s="162"/>
      <c r="B2519" s="163"/>
      <c r="C2519" s="173"/>
      <c r="D2519" s="165"/>
      <c r="E2519" s="166"/>
      <c r="F2519" s="167"/>
      <c r="G2519" s="161"/>
      <c r="H2519" s="161"/>
      <c r="I2519" s="161"/>
      <c r="J2519" s="161"/>
      <c r="K2519" s="161"/>
      <c r="L2519" s="161"/>
      <c r="M2519" s="161"/>
      <c r="N2519" s="161"/>
    </row>
    <row r="2520" spans="1:14" s="174" customFormat="1" x14ac:dyDescent="0.35">
      <c r="A2520" s="162"/>
      <c r="B2520" s="163"/>
      <c r="C2520" s="173"/>
      <c r="D2520" s="165"/>
      <c r="E2520" s="166"/>
      <c r="F2520" s="167"/>
      <c r="G2520" s="161"/>
      <c r="H2520" s="161"/>
      <c r="I2520" s="161"/>
      <c r="J2520" s="161"/>
      <c r="K2520" s="161"/>
      <c r="L2520" s="161"/>
      <c r="M2520" s="161"/>
      <c r="N2520" s="161"/>
    </row>
    <row r="2521" spans="1:14" s="174" customFormat="1" x14ac:dyDescent="0.35">
      <c r="A2521" s="162"/>
      <c r="B2521" s="163"/>
      <c r="C2521" s="173"/>
      <c r="D2521" s="165"/>
      <c r="E2521" s="166"/>
      <c r="F2521" s="167"/>
      <c r="G2521" s="161"/>
      <c r="H2521" s="161"/>
      <c r="I2521" s="161"/>
      <c r="J2521" s="161"/>
      <c r="K2521" s="161"/>
      <c r="L2521" s="161"/>
      <c r="M2521" s="161"/>
      <c r="N2521" s="161"/>
    </row>
    <row r="2522" spans="1:14" s="174" customFormat="1" x14ac:dyDescent="0.35">
      <c r="A2522" s="162"/>
      <c r="B2522" s="163"/>
      <c r="C2522" s="173"/>
      <c r="D2522" s="165"/>
      <c r="E2522" s="166"/>
      <c r="F2522" s="167"/>
      <c r="G2522" s="161"/>
      <c r="H2522" s="161"/>
      <c r="I2522" s="161"/>
      <c r="J2522" s="161"/>
      <c r="K2522" s="161"/>
      <c r="L2522" s="161"/>
      <c r="M2522" s="161"/>
      <c r="N2522" s="161"/>
    </row>
    <row r="2523" spans="1:14" s="174" customFormat="1" x14ac:dyDescent="0.35">
      <c r="A2523" s="162"/>
      <c r="B2523" s="163"/>
      <c r="C2523" s="173"/>
      <c r="D2523" s="165"/>
      <c r="E2523" s="166"/>
      <c r="F2523" s="167"/>
      <c r="G2523" s="161"/>
      <c r="H2523" s="161"/>
      <c r="I2523" s="161"/>
      <c r="J2523" s="161"/>
      <c r="K2523" s="161"/>
      <c r="L2523" s="161"/>
      <c r="M2523" s="161"/>
      <c r="N2523" s="161"/>
    </row>
    <row r="2524" spans="1:14" s="174" customFormat="1" x14ac:dyDescent="0.35">
      <c r="A2524" s="162"/>
      <c r="B2524" s="163"/>
      <c r="C2524" s="173"/>
      <c r="D2524" s="165"/>
      <c r="E2524" s="166"/>
      <c r="F2524" s="167"/>
      <c r="G2524" s="161"/>
      <c r="H2524" s="161"/>
      <c r="I2524" s="161"/>
      <c r="J2524" s="161"/>
      <c r="K2524" s="161"/>
      <c r="L2524" s="161"/>
      <c r="M2524" s="161"/>
      <c r="N2524" s="161"/>
    </row>
    <row r="2525" spans="1:14" s="174" customFormat="1" x14ac:dyDescent="0.35">
      <c r="A2525" s="162"/>
      <c r="B2525" s="163"/>
      <c r="C2525" s="173"/>
      <c r="D2525" s="165"/>
      <c r="E2525" s="166"/>
      <c r="F2525" s="167"/>
      <c r="G2525" s="161"/>
      <c r="H2525" s="161"/>
      <c r="I2525" s="161"/>
      <c r="J2525" s="161"/>
      <c r="K2525" s="161"/>
      <c r="L2525" s="161"/>
      <c r="M2525" s="161"/>
      <c r="N2525" s="161"/>
    </row>
    <row r="2526" spans="1:14" s="174" customFormat="1" x14ac:dyDescent="0.35">
      <c r="A2526" s="162"/>
      <c r="B2526" s="163"/>
      <c r="C2526" s="173"/>
      <c r="D2526" s="165"/>
      <c r="E2526" s="166"/>
      <c r="F2526" s="167"/>
      <c r="G2526" s="161"/>
      <c r="H2526" s="161"/>
      <c r="I2526" s="161"/>
      <c r="J2526" s="161"/>
      <c r="K2526" s="161"/>
      <c r="L2526" s="161"/>
      <c r="M2526" s="161"/>
      <c r="N2526" s="161"/>
    </row>
    <row r="2527" spans="1:14" s="174" customFormat="1" x14ac:dyDescent="0.35">
      <c r="A2527" s="162"/>
      <c r="B2527" s="163"/>
      <c r="C2527" s="173"/>
      <c r="D2527" s="165"/>
      <c r="E2527" s="166"/>
      <c r="F2527" s="167"/>
      <c r="G2527" s="161"/>
      <c r="H2527" s="161"/>
      <c r="I2527" s="161"/>
      <c r="J2527" s="161"/>
      <c r="K2527" s="161"/>
      <c r="L2527" s="161"/>
      <c r="M2527" s="161"/>
      <c r="N2527" s="161"/>
    </row>
    <row r="2528" spans="1:14" s="174" customFormat="1" x14ac:dyDescent="0.35">
      <c r="A2528" s="162"/>
      <c r="B2528" s="163"/>
      <c r="C2528" s="173"/>
      <c r="D2528" s="165"/>
      <c r="E2528" s="166"/>
      <c r="F2528" s="167"/>
      <c r="G2528" s="161"/>
      <c r="H2528" s="161"/>
      <c r="I2528" s="161"/>
      <c r="J2528" s="161"/>
      <c r="K2528" s="161"/>
      <c r="L2528" s="161"/>
      <c r="M2528" s="161"/>
      <c r="N2528" s="161"/>
    </row>
    <row r="2529" spans="1:14" s="174" customFormat="1" x14ac:dyDescent="0.35">
      <c r="A2529" s="162"/>
      <c r="B2529" s="163"/>
      <c r="C2529" s="173"/>
      <c r="D2529" s="165"/>
      <c r="E2529" s="166"/>
      <c r="F2529" s="167"/>
      <c r="G2529" s="161"/>
      <c r="H2529" s="161"/>
      <c r="I2529" s="161"/>
      <c r="J2529" s="161"/>
      <c r="K2529" s="161"/>
      <c r="L2529" s="161"/>
      <c r="M2529" s="161"/>
      <c r="N2529" s="161"/>
    </row>
    <row r="2530" spans="1:14" s="174" customFormat="1" x14ac:dyDescent="0.35">
      <c r="A2530" s="162"/>
      <c r="B2530" s="163"/>
      <c r="C2530" s="173"/>
      <c r="D2530" s="165"/>
      <c r="E2530" s="166"/>
      <c r="F2530" s="167"/>
      <c r="G2530" s="161"/>
      <c r="H2530" s="161"/>
      <c r="I2530" s="161"/>
      <c r="J2530" s="161"/>
      <c r="K2530" s="161"/>
      <c r="L2530" s="161"/>
      <c r="M2530" s="161"/>
      <c r="N2530" s="161"/>
    </row>
    <row r="2531" spans="1:14" s="174" customFormat="1" x14ac:dyDescent="0.35">
      <c r="A2531" s="162"/>
      <c r="B2531" s="163"/>
      <c r="C2531" s="173"/>
      <c r="D2531" s="165"/>
      <c r="E2531" s="166"/>
      <c r="F2531" s="167"/>
      <c r="G2531" s="161"/>
      <c r="H2531" s="161"/>
      <c r="I2531" s="161"/>
      <c r="J2531" s="161"/>
      <c r="K2531" s="161"/>
      <c r="L2531" s="161"/>
      <c r="M2531" s="161"/>
      <c r="N2531" s="161"/>
    </row>
    <row r="2532" spans="1:14" s="174" customFormat="1" x14ac:dyDescent="0.35">
      <c r="A2532" s="162"/>
      <c r="B2532" s="163"/>
      <c r="C2532" s="173"/>
      <c r="D2532" s="165"/>
      <c r="E2532" s="166"/>
      <c r="F2532" s="167"/>
      <c r="G2532" s="161"/>
      <c r="H2532" s="161"/>
      <c r="I2532" s="161"/>
      <c r="J2532" s="161"/>
      <c r="K2532" s="161"/>
      <c r="L2532" s="161"/>
      <c r="M2532" s="161"/>
      <c r="N2532" s="161"/>
    </row>
    <row r="2533" spans="1:14" s="174" customFormat="1" x14ac:dyDescent="0.35">
      <c r="A2533" s="162"/>
      <c r="B2533" s="163"/>
      <c r="C2533" s="173"/>
      <c r="D2533" s="165"/>
      <c r="E2533" s="166"/>
      <c r="F2533" s="167"/>
      <c r="G2533" s="161"/>
      <c r="H2533" s="161"/>
      <c r="I2533" s="161"/>
      <c r="J2533" s="161"/>
      <c r="K2533" s="161"/>
      <c r="L2533" s="161"/>
      <c r="M2533" s="161"/>
      <c r="N2533" s="161"/>
    </row>
    <row r="2534" spans="1:14" s="174" customFormat="1" x14ac:dyDescent="0.35">
      <c r="A2534" s="162"/>
      <c r="B2534" s="163"/>
      <c r="C2534" s="173"/>
      <c r="D2534" s="165"/>
      <c r="E2534" s="166"/>
      <c r="F2534" s="167"/>
      <c r="G2534" s="161"/>
      <c r="H2534" s="161"/>
      <c r="I2534" s="161"/>
      <c r="J2534" s="161"/>
      <c r="K2534" s="161"/>
      <c r="L2534" s="161"/>
      <c r="M2534" s="161"/>
      <c r="N2534" s="161"/>
    </row>
    <row r="2535" spans="1:14" s="174" customFormat="1" x14ac:dyDescent="0.35">
      <c r="A2535" s="162"/>
      <c r="B2535" s="163"/>
      <c r="C2535" s="173"/>
      <c r="D2535" s="165"/>
      <c r="E2535" s="166"/>
      <c r="F2535" s="167"/>
      <c r="G2535" s="161"/>
      <c r="H2535" s="161"/>
      <c r="I2535" s="161"/>
      <c r="J2535" s="161"/>
      <c r="K2535" s="161"/>
      <c r="L2535" s="161"/>
      <c r="M2535" s="161"/>
      <c r="N2535" s="161"/>
    </row>
    <row r="2536" spans="1:14" s="174" customFormat="1" x14ac:dyDescent="0.35">
      <c r="A2536" s="162"/>
      <c r="B2536" s="163"/>
      <c r="C2536" s="173"/>
      <c r="D2536" s="165"/>
      <c r="E2536" s="166"/>
      <c r="F2536" s="167"/>
      <c r="G2536" s="161"/>
      <c r="H2536" s="161"/>
      <c r="I2536" s="161"/>
      <c r="J2536" s="161"/>
      <c r="K2536" s="161"/>
      <c r="L2536" s="161"/>
      <c r="M2536" s="161"/>
      <c r="N2536" s="161"/>
    </row>
    <row r="2537" spans="1:14" s="174" customFormat="1" x14ac:dyDescent="0.35">
      <c r="A2537" s="162"/>
      <c r="B2537" s="163"/>
      <c r="C2537" s="173"/>
      <c r="D2537" s="165"/>
      <c r="E2537" s="166"/>
      <c r="F2537" s="167"/>
      <c r="G2537" s="161"/>
      <c r="H2537" s="161"/>
      <c r="I2537" s="161"/>
      <c r="J2537" s="161"/>
      <c r="K2537" s="161"/>
      <c r="L2537" s="161"/>
      <c r="M2537" s="161"/>
      <c r="N2537" s="161"/>
    </row>
    <row r="2538" spans="1:14" s="174" customFormat="1" x14ac:dyDescent="0.35">
      <c r="A2538" s="162"/>
      <c r="B2538" s="163"/>
      <c r="C2538" s="173"/>
      <c r="D2538" s="165"/>
      <c r="E2538" s="166"/>
      <c r="F2538" s="167"/>
      <c r="G2538" s="161"/>
      <c r="H2538" s="161"/>
      <c r="I2538" s="161"/>
      <c r="J2538" s="161"/>
      <c r="K2538" s="161"/>
      <c r="L2538" s="161"/>
      <c r="M2538" s="161"/>
      <c r="N2538" s="161"/>
    </row>
    <row r="2539" spans="1:14" s="174" customFormat="1" x14ac:dyDescent="0.35">
      <c r="A2539" s="162"/>
      <c r="B2539" s="163"/>
      <c r="C2539" s="173"/>
      <c r="D2539" s="165"/>
      <c r="E2539" s="166"/>
      <c r="F2539" s="167"/>
      <c r="G2539" s="161"/>
      <c r="H2539" s="161"/>
      <c r="I2539" s="161"/>
      <c r="J2539" s="161"/>
      <c r="K2539" s="161"/>
      <c r="L2539" s="161"/>
      <c r="M2539" s="161"/>
      <c r="N2539" s="161"/>
    </row>
    <row r="2540" spans="1:14" s="174" customFormat="1" x14ac:dyDescent="0.35">
      <c r="A2540" s="162"/>
      <c r="B2540" s="163"/>
      <c r="C2540" s="173"/>
      <c r="D2540" s="165"/>
      <c r="E2540" s="166"/>
      <c r="F2540" s="167"/>
      <c r="G2540" s="161"/>
      <c r="H2540" s="161"/>
      <c r="I2540" s="161"/>
      <c r="J2540" s="161"/>
      <c r="K2540" s="161"/>
      <c r="L2540" s="161"/>
      <c r="M2540" s="161"/>
      <c r="N2540" s="161"/>
    </row>
    <row r="2541" spans="1:14" s="174" customFormat="1" x14ac:dyDescent="0.35">
      <c r="A2541" s="162"/>
      <c r="B2541" s="163"/>
      <c r="C2541" s="173"/>
      <c r="D2541" s="165"/>
      <c r="E2541" s="166"/>
      <c r="F2541" s="167"/>
      <c r="G2541" s="161"/>
      <c r="H2541" s="161"/>
      <c r="I2541" s="161"/>
      <c r="J2541" s="161"/>
      <c r="K2541" s="161"/>
      <c r="L2541" s="161"/>
      <c r="M2541" s="161"/>
      <c r="N2541" s="161"/>
    </row>
    <row r="2542" spans="1:14" s="174" customFormat="1" x14ac:dyDescent="0.35">
      <c r="A2542" s="162"/>
      <c r="B2542" s="163"/>
      <c r="C2542" s="173"/>
      <c r="D2542" s="165"/>
      <c r="E2542" s="166"/>
      <c r="F2542" s="167"/>
      <c r="G2542" s="161"/>
      <c r="H2542" s="161"/>
      <c r="I2542" s="161"/>
      <c r="J2542" s="161"/>
      <c r="K2542" s="161"/>
      <c r="L2542" s="161"/>
      <c r="M2542" s="161"/>
      <c r="N2542" s="161"/>
    </row>
    <row r="2543" spans="1:14" s="174" customFormat="1" x14ac:dyDescent="0.35">
      <c r="A2543" s="162"/>
      <c r="B2543" s="163"/>
      <c r="C2543" s="173"/>
      <c r="D2543" s="165"/>
      <c r="E2543" s="166"/>
      <c r="F2543" s="167"/>
      <c r="G2543" s="161"/>
      <c r="H2543" s="161"/>
      <c r="I2543" s="161"/>
      <c r="J2543" s="161"/>
      <c r="K2543" s="161"/>
      <c r="L2543" s="161"/>
      <c r="M2543" s="161"/>
      <c r="N2543" s="161"/>
    </row>
    <row r="2544" spans="1:14" s="174" customFormat="1" x14ac:dyDescent="0.35">
      <c r="A2544" s="162"/>
      <c r="B2544" s="163"/>
      <c r="C2544" s="173"/>
      <c r="D2544" s="165"/>
      <c r="E2544" s="166"/>
      <c r="F2544" s="167"/>
      <c r="G2544" s="161"/>
      <c r="H2544" s="161"/>
      <c r="I2544" s="161"/>
      <c r="J2544" s="161"/>
      <c r="K2544" s="161"/>
      <c r="L2544" s="161"/>
      <c r="M2544" s="161"/>
      <c r="N2544" s="161"/>
    </row>
    <row r="2545" spans="1:14" s="174" customFormat="1" x14ac:dyDescent="0.35">
      <c r="A2545" s="162"/>
      <c r="B2545" s="163"/>
      <c r="C2545" s="173"/>
      <c r="D2545" s="165"/>
      <c r="E2545" s="166"/>
      <c r="F2545" s="167"/>
      <c r="G2545" s="161"/>
      <c r="H2545" s="161"/>
      <c r="I2545" s="161"/>
      <c r="J2545" s="161"/>
      <c r="K2545" s="161"/>
      <c r="L2545" s="161"/>
      <c r="M2545" s="161"/>
      <c r="N2545" s="161"/>
    </row>
    <row r="2546" spans="1:14" s="174" customFormat="1" x14ac:dyDescent="0.35">
      <c r="A2546" s="162"/>
      <c r="B2546" s="163"/>
      <c r="C2546" s="173"/>
      <c r="D2546" s="165"/>
      <c r="E2546" s="166"/>
      <c r="F2546" s="167"/>
      <c r="G2546" s="161"/>
      <c r="H2546" s="161"/>
      <c r="I2546" s="161"/>
      <c r="J2546" s="161"/>
      <c r="K2546" s="161"/>
      <c r="L2546" s="161"/>
      <c r="M2546" s="161"/>
      <c r="N2546" s="161"/>
    </row>
    <row r="2547" spans="1:14" s="174" customFormat="1" x14ac:dyDescent="0.35">
      <c r="A2547" s="162"/>
      <c r="B2547" s="163"/>
      <c r="C2547" s="173"/>
      <c r="D2547" s="165"/>
      <c r="E2547" s="166"/>
      <c r="F2547" s="167"/>
      <c r="G2547" s="161"/>
      <c r="H2547" s="161"/>
      <c r="I2547" s="161"/>
      <c r="J2547" s="161"/>
      <c r="K2547" s="161"/>
      <c r="L2547" s="161"/>
      <c r="M2547" s="161"/>
      <c r="N2547" s="161"/>
    </row>
    <row r="2548" spans="1:14" s="174" customFormat="1" x14ac:dyDescent="0.35">
      <c r="A2548" s="162"/>
      <c r="B2548" s="163"/>
      <c r="C2548" s="173"/>
      <c r="D2548" s="165"/>
      <c r="E2548" s="166"/>
      <c r="F2548" s="167"/>
      <c r="G2548" s="161"/>
      <c r="H2548" s="161"/>
      <c r="I2548" s="161"/>
      <c r="J2548" s="161"/>
      <c r="K2548" s="161"/>
      <c r="L2548" s="161"/>
      <c r="M2548" s="161"/>
      <c r="N2548" s="161"/>
    </row>
    <row r="2549" spans="1:14" s="174" customFormat="1" x14ac:dyDescent="0.35">
      <c r="A2549" s="162"/>
      <c r="B2549" s="163"/>
      <c r="C2549" s="173"/>
      <c r="D2549" s="165"/>
      <c r="E2549" s="166"/>
      <c r="F2549" s="167"/>
      <c r="G2549" s="161"/>
      <c r="H2549" s="161"/>
      <c r="I2549" s="161"/>
      <c r="J2549" s="161"/>
      <c r="K2549" s="161"/>
      <c r="L2549" s="161"/>
      <c r="M2549" s="161"/>
      <c r="N2549" s="161"/>
    </row>
    <row r="2550" spans="1:14" s="174" customFormat="1" x14ac:dyDescent="0.35">
      <c r="A2550" s="162"/>
      <c r="B2550" s="163"/>
      <c r="C2550" s="173"/>
      <c r="D2550" s="165"/>
      <c r="E2550" s="166"/>
      <c r="F2550" s="167"/>
      <c r="G2550" s="161"/>
      <c r="H2550" s="161"/>
      <c r="I2550" s="161"/>
      <c r="J2550" s="161"/>
      <c r="K2550" s="161"/>
      <c r="L2550" s="161"/>
      <c r="M2550" s="161"/>
      <c r="N2550" s="161"/>
    </row>
    <row r="2551" spans="1:14" s="174" customFormat="1" x14ac:dyDescent="0.35">
      <c r="A2551" s="162"/>
      <c r="B2551" s="163"/>
      <c r="C2551" s="173"/>
      <c r="D2551" s="165"/>
      <c r="E2551" s="166"/>
      <c r="F2551" s="167"/>
      <c r="G2551" s="161"/>
      <c r="H2551" s="161"/>
      <c r="I2551" s="161"/>
      <c r="J2551" s="161"/>
      <c r="K2551" s="161"/>
      <c r="L2551" s="161"/>
      <c r="M2551" s="161"/>
      <c r="N2551" s="161"/>
    </row>
    <row r="2552" spans="1:14" s="174" customFormat="1" x14ac:dyDescent="0.35">
      <c r="A2552" s="162"/>
      <c r="B2552" s="163"/>
      <c r="C2552" s="173"/>
      <c r="D2552" s="165"/>
      <c r="E2552" s="166"/>
      <c r="F2552" s="167"/>
      <c r="G2552" s="161"/>
      <c r="H2552" s="161"/>
      <c r="I2552" s="161"/>
      <c r="J2552" s="161"/>
      <c r="K2552" s="161"/>
      <c r="L2552" s="161"/>
      <c r="M2552" s="161"/>
      <c r="N2552" s="161"/>
    </row>
    <row r="2553" spans="1:14" s="174" customFormat="1" x14ac:dyDescent="0.35">
      <c r="A2553" s="162"/>
      <c r="B2553" s="163"/>
      <c r="C2553" s="173"/>
      <c r="D2553" s="165"/>
      <c r="E2553" s="166"/>
      <c r="F2553" s="167"/>
      <c r="G2553" s="161"/>
      <c r="H2553" s="161"/>
      <c r="I2553" s="161"/>
      <c r="J2553" s="161"/>
      <c r="K2553" s="161"/>
      <c r="L2553" s="161"/>
      <c r="M2553" s="161"/>
      <c r="N2553" s="161"/>
    </row>
    <row r="2554" spans="1:14" s="174" customFormat="1" x14ac:dyDescent="0.35">
      <c r="A2554" s="162"/>
      <c r="B2554" s="163"/>
      <c r="C2554" s="173"/>
      <c r="D2554" s="165"/>
      <c r="E2554" s="166"/>
      <c r="F2554" s="167"/>
      <c r="G2554" s="161"/>
      <c r="H2554" s="161"/>
      <c r="I2554" s="161"/>
      <c r="J2554" s="161"/>
      <c r="K2554" s="161"/>
      <c r="L2554" s="161"/>
      <c r="M2554" s="161"/>
      <c r="N2554" s="161"/>
    </row>
    <row r="2555" spans="1:14" s="174" customFormat="1" x14ac:dyDescent="0.35">
      <c r="A2555" s="162"/>
      <c r="B2555" s="163"/>
      <c r="C2555" s="173"/>
      <c r="D2555" s="165"/>
      <c r="E2555" s="166"/>
      <c r="F2555" s="167"/>
      <c r="G2555" s="161"/>
      <c r="H2555" s="161"/>
      <c r="I2555" s="161"/>
      <c r="J2555" s="161"/>
      <c r="K2555" s="161"/>
      <c r="L2555" s="161"/>
      <c r="M2555" s="161"/>
      <c r="N2555" s="161"/>
    </row>
    <row r="2556" spans="1:14" s="174" customFormat="1" x14ac:dyDescent="0.35">
      <c r="A2556" s="162"/>
      <c r="B2556" s="163"/>
      <c r="C2556" s="173"/>
      <c r="D2556" s="165"/>
      <c r="E2556" s="166"/>
      <c r="F2556" s="167"/>
      <c r="G2556" s="161"/>
      <c r="H2556" s="161"/>
      <c r="I2556" s="161"/>
      <c r="J2556" s="161"/>
      <c r="K2556" s="161"/>
      <c r="L2556" s="161"/>
      <c r="M2556" s="161"/>
      <c r="N2556" s="161"/>
    </row>
    <row r="2557" spans="1:14" s="174" customFormat="1" x14ac:dyDescent="0.35">
      <c r="A2557" s="162"/>
      <c r="B2557" s="163"/>
      <c r="C2557" s="173"/>
      <c r="D2557" s="165"/>
      <c r="E2557" s="166"/>
      <c r="F2557" s="167"/>
      <c r="G2557" s="161"/>
      <c r="H2557" s="161"/>
      <c r="I2557" s="161"/>
      <c r="J2557" s="161"/>
      <c r="K2557" s="161"/>
      <c r="L2557" s="161"/>
      <c r="M2557" s="161"/>
      <c r="N2557" s="161"/>
    </row>
    <row r="2558" spans="1:14" s="174" customFormat="1" x14ac:dyDescent="0.35">
      <c r="A2558" s="162"/>
      <c r="B2558" s="163"/>
      <c r="C2558" s="173"/>
      <c r="D2558" s="165"/>
      <c r="E2558" s="166"/>
      <c r="F2558" s="167"/>
      <c r="G2558" s="161"/>
      <c r="H2558" s="161"/>
      <c r="I2558" s="161"/>
      <c r="J2558" s="161"/>
      <c r="K2558" s="161"/>
      <c r="L2558" s="161"/>
      <c r="M2558" s="161"/>
      <c r="N2558" s="161"/>
    </row>
    <row r="2559" spans="1:14" s="174" customFormat="1" x14ac:dyDescent="0.35">
      <c r="A2559" s="162"/>
      <c r="B2559" s="163"/>
      <c r="C2559" s="173"/>
      <c r="D2559" s="165"/>
      <c r="E2559" s="166"/>
      <c r="F2559" s="167"/>
      <c r="G2559" s="161"/>
      <c r="H2559" s="161"/>
      <c r="I2559" s="161"/>
      <c r="J2559" s="161"/>
      <c r="K2559" s="161"/>
      <c r="L2559" s="161"/>
      <c r="M2559" s="161"/>
      <c r="N2559" s="161"/>
    </row>
    <row r="2560" spans="1:14" s="174" customFormat="1" x14ac:dyDescent="0.35">
      <c r="A2560" s="162"/>
      <c r="B2560" s="163"/>
      <c r="C2560" s="173"/>
      <c r="D2560" s="165"/>
      <c r="E2560" s="166"/>
      <c r="F2560" s="167"/>
      <c r="G2560" s="161"/>
      <c r="H2560" s="161"/>
      <c r="I2560" s="161"/>
      <c r="J2560" s="161"/>
      <c r="K2560" s="161"/>
      <c r="L2560" s="161"/>
      <c r="M2560" s="161"/>
      <c r="N2560" s="161"/>
    </row>
    <row r="2561" spans="1:14" s="174" customFormat="1" x14ac:dyDescent="0.35">
      <c r="A2561" s="162"/>
      <c r="B2561" s="163"/>
      <c r="C2561" s="173"/>
      <c r="D2561" s="165"/>
      <c r="E2561" s="166"/>
      <c r="F2561" s="167"/>
      <c r="G2561" s="161"/>
      <c r="H2561" s="161"/>
      <c r="I2561" s="161"/>
      <c r="J2561" s="161"/>
      <c r="K2561" s="161"/>
      <c r="L2561" s="161"/>
      <c r="M2561" s="161"/>
      <c r="N2561" s="161"/>
    </row>
    <row r="2562" spans="1:14" s="174" customFormat="1" x14ac:dyDescent="0.35">
      <c r="A2562" s="162"/>
      <c r="B2562" s="163"/>
      <c r="C2562" s="173"/>
      <c r="D2562" s="165"/>
      <c r="E2562" s="166"/>
      <c r="F2562" s="167"/>
      <c r="G2562" s="161"/>
      <c r="H2562" s="161"/>
      <c r="I2562" s="161"/>
      <c r="J2562" s="161"/>
      <c r="K2562" s="161"/>
      <c r="L2562" s="161"/>
      <c r="M2562" s="161"/>
      <c r="N2562" s="161"/>
    </row>
    <row r="2563" spans="1:14" s="174" customFormat="1" x14ac:dyDescent="0.35">
      <c r="A2563" s="162"/>
      <c r="B2563" s="163"/>
      <c r="C2563" s="173"/>
      <c r="D2563" s="165"/>
      <c r="E2563" s="166"/>
      <c r="F2563" s="167"/>
      <c r="G2563" s="161"/>
      <c r="H2563" s="161"/>
      <c r="I2563" s="161"/>
      <c r="J2563" s="161"/>
      <c r="K2563" s="161"/>
      <c r="L2563" s="161"/>
      <c r="M2563" s="161"/>
      <c r="N2563" s="161"/>
    </row>
    <row r="2564" spans="1:14" s="174" customFormat="1" x14ac:dyDescent="0.35">
      <c r="A2564" s="162"/>
      <c r="B2564" s="163"/>
      <c r="C2564" s="173"/>
      <c r="D2564" s="165"/>
      <c r="E2564" s="166"/>
      <c r="F2564" s="167"/>
      <c r="G2564" s="161"/>
      <c r="H2564" s="161"/>
      <c r="I2564" s="161"/>
      <c r="J2564" s="161"/>
      <c r="K2564" s="161"/>
      <c r="L2564" s="161"/>
      <c r="M2564" s="161"/>
      <c r="N2564" s="161"/>
    </row>
    <row r="2565" spans="1:14" s="174" customFormat="1" x14ac:dyDescent="0.35">
      <c r="A2565" s="162"/>
      <c r="B2565" s="163"/>
      <c r="C2565" s="173"/>
      <c r="D2565" s="165"/>
      <c r="E2565" s="166"/>
      <c r="F2565" s="167"/>
      <c r="G2565" s="161"/>
      <c r="H2565" s="161"/>
      <c r="I2565" s="161"/>
      <c r="J2565" s="161"/>
      <c r="K2565" s="161"/>
      <c r="L2565" s="161"/>
      <c r="M2565" s="161"/>
      <c r="N2565" s="161"/>
    </row>
    <row r="2566" spans="1:14" s="174" customFormat="1" x14ac:dyDescent="0.35">
      <c r="A2566" s="162"/>
      <c r="B2566" s="163"/>
      <c r="C2566" s="173"/>
      <c r="D2566" s="165"/>
      <c r="E2566" s="166"/>
      <c r="F2566" s="167"/>
      <c r="G2566" s="161"/>
      <c r="H2566" s="161"/>
      <c r="I2566" s="161"/>
      <c r="J2566" s="161"/>
      <c r="K2566" s="161"/>
      <c r="L2566" s="161"/>
      <c r="M2566" s="161"/>
      <c r="N2566" s="161"/>
    </row>
    <row r="2567" spans="1:14" s="174" customFormat="1" x14ac:dyDescent="0.35">
      <c r="A2567" s="162"/>
      <c r="B2567" s="163"/>
      <c r="C2567" s="173"/>
      <c r="D2567" s="165"/>
      <c r="E2567" s="166"/>
      <c r="F2567" s="167"/>
      <c r="G2567" s="161"/>
      <c r="H2567" s="161"/>
      <c r="I2567" s="161"/>
      <c r="J2567" s="161"/>
      <c r="K2567" s="161"/>
      <c r="L2567" s="161"/>
      <c r="M2567" s="161"/>
      <c r="N2567" s="161"/>
    </row>
    <row r="2568" spans="1:14" s="174" customFormat="1" x14ac:dyDescent="0.35">
      <c r="A2568" s="162"/>
      <c r="B2568" s="163"/>
      <c r="C2568" s="173"/>
      <c r="D2568" s="165"/>
      <c r="E2568" s="166"/>
      <c r="F2568" s="167"/>
      <c r="G2568" s="161"/>
      <c r="H2568" s="161"/>
      <c r="I2568" s="161"/>
      <c r="J2568" s="161"/>
      <c r="K2568" s="161"/>
      <c r="L2568" s="161"/>
      <c r="M2568" s="161"/>
      <c r="N2568" s="161"/>
    </row>
    <row r="2569" spans="1:14" s="174" customFormat="1" x14ac:dyDescent="0.35">
      <c r="A2569" s="162"/>
      <c r="B2569" s="163"/>
      <c r="C2569" s="173"/>
      <c r="D2569" s="165"/>
      <c r="E2569" s="166"/>
      <c r="F2569" s="167"/>
      <c r="G2569" s="161"/>
      <c r="H2569" s="161"/>
      <c r="I2569" s="161"/>
      <c r="J2569" s="161"/>
      <c r="K2569" s="161"/>
      <c r="L2569" s="161"/>
      <c r="M2569" s="161"/>
      <c r="N2569" s="161"/>
    </row>
    <row r="2570" spans="1:14" s="174" customFormat="1" x14ac:dyDescent="0.35">
      <c r="A2570" s="162"/>
      <c r="B2570" s="163"/>
      <c r="C2570" s="173"/>
      <c r="D2570" s="165"/>
      <c r="E2570" s="166"/>
      <c r="F2570" s="167"/>
      <c r="G2570" s="161"/>
      <c r="H2570" s="161"/>
      <c r="I2570" s="161"/>
      <c r="J2570" s="161"/>
      <c r="K2570" s="161"/>
      <c r="L2570" s="161"/>
      <c r="M2570" s="161"/>
      <c r="N2570" s="161"/>
    </row>
    <row r="2571" spans="1:14" s="174" customFormat="1" x14ac:dyDescent="0.35">
      <c r="A2571" s="162"/>
      <c r="B2571" s="163"/>
      <c r="C2571" s="173"/>
      <c r="D2571" s="165"/>
      <c r="E2571" s="166"/>
      <c r="F2571" s="167"/>
      <c r="G2571" s="161"/>
      <c r="H2571" s="161"/>
      <c r="I2571" s="161"/>
      <c r="J2571" s="161"/>
      <c r="K2571" s="161"/>
      <c r="L2571" s="161"/>
      <c r="M2571" s="161"/>
      <c r="N2571" s="161"/>
    </row>
    <row r="2572" spans="1:14" s="174" customFormat="1" x14ac:dyDescent="0.35">
      <c r="A2572" s="162"/>
      <c r="B2572" s="163"/>
      <c r="C2572" s="173"/>
      <c r="D2572" s="165"/>
      <c r="E2572" s="166"/>
      <c r="F2572" s="167"/>
      <c r="G2572" s="161"/>
      <c r="H2572" s="161"/>
      <c r="I2572" s="161"/>
      <c r="J2572" s="161"/>
      <c r="K2572" s="161"/>
      <c r="L2572" s="161"/>
      <c r="M2572" s="161"/>
      <c r="N2572" s="161"/>
    </row>
    <row r="2573" spans="1:14" s="174" customFormat="1" x14ac:dyDescent="0.35">
      <c r="A2573" s="162"/>
      <c r="B2573" s="163"/>
      <c r="C2573" s="173"/>
      <c r="D2573" s="165"/>
      <c r="E2573" s="166"/>
      <c r="F2573" s="167"/>
      <c r="G2573" s="161"/>
      <c r="H2573" s="161"/>
      <c r="I2573" s="161"/>
      <c r="J2573" s="161"/>
      <c r="K2573" s="161"/>
      <c r="L2573" s="161"/>
      <c r="M2573" s="161"/>
      <c r="N2573" s="161"/>
    </row>
    <row r="2574" spans="1:14" s="174" customFormat="1" x14ac:dyDescent="0.35">
      <c r="A2574" s="162"/>
      <c r="B2574" s="163"/>
      <c r="C2574" s="173"/>
      <c r="D2574" s="165"/>
      <c r="E2574" s="166"/>
      <c r="F2574" s="167"/>
      <c r="G2574" s="161"/>
      <c r="H2574" s="161"/>
      <c r="I2574" s="161"/>
      <c r="J2574" s="161"/>
      <c r="K2574" s="161"/>
      <c r="L2574" s="161"/>
      <c r="M2574" s="161"/>
      <c r="N2574" s="161"/>
    </row>
    <row r="2575" spans="1:14" s="174" customFormat="1" x14ac:dyDescent="0.35">
      <c r="A2575" s="162"/>
      <c r="B2575" s="163"/>
      <c r="C2575" s="173"/>
      <c r="D2575" s="165"/>
      <c r="E2575" s="166"/>
      <c r="F2575" s="167"/>
      <c r="G2575" s="161"/>
      <c r="H2575" s="161"/>
      <c r="I2575" s="161"/>
      <c r="J2575" s="161"/>
      <c r="K2575" s="161"/>
      <c r="L2575" s="161"/>
      <c r="M2575" s="161"/>
      <c r="N2575" s="161"/>
    </row>
    <row r="2576" spans="1:14" s="174" customFormat="1" x14ac:dyDescent="0.35">
      <c r="A2576" s="162"/>
      <c r="B2576" s="163"/>
      <c r="C2576" s="173"/>
      <c r="D2576" s="165"/>
      <c r="E2576" s="166"/>
      <c r="F2576" s="167"/>
      <c r="G2576" s="161"/>
      <c r="H2576" s="161"/>
      <c r="I2576" s="161"/>
      <c r="J2576" s="161"/>
      <c r="K2576" s="161"/>
      <c r="L2576" s="161"/>
      <c r="M2576" s="161"/>
      <c r="N2576" s="161"/>
    </row>
    <row r="2577" spans="1:14" s="174" customFormat="1" x14ac:dyDescent="0.35">
      <c r="A2577" s="162"/>
      <c r="B2577" s="163"/>
      <c r="C2577" s="173"/>
      <c r="D2577" s="165"/>
      <c r="E2577" s="166"/>
      <c r="F2577" s="167"/>
      <c r="G2577" s="161"/>
      <c r="H2577" s="161"/>
      <c r="I2577" s="161"/>
      <c r="J2577" s="161"/>
      <c r="K2577" s="161"/>
      <c r="L2577" s="161"/>
      <c r="M2577" s="161"/>
      <c r="N2577" s="161"/>
    </row>
    <row r="2578" spans="1:14" s="174" customFormat="1" x14ac:dyDescent="0.35">
      <c r="A2578" s="162"/>
      <c r="B2578" s="163"/>
      <c r="C2578" s="173"/>
      <c r="D2578" s="165"/>
      <c r="E2578" s="166"/>
      <c r="F2578" s="167"/>
      <c r="G2578" s="161"/>
      <c r="H2578" s="161"/>
      <c r="I2578" s="161"/>
      <c r="J2578" s="161"/>
      <c r="K2578" s="161"/>
      <c r="L2578" s="161"/>
      <c r="M2578" s="161"/>
      <c r="N2578" s="161"/>
    </row>
    <row r="2579" spans="1:14" s="174" customFormat="1" x14ac:dyDescent="0.35">
      <c r="A2579" s="162"/>
      <c r="B2579" s="163"/>
      <c r="C2579" s="173"/>
      <c r="D2579" s="165"/>
      <c r="E2579" s="166"/>
      <c r="F2579" s="167"/>
      <c r="G2579" s="161"/>
      <c r="H2579" s="161"/>
      <c r="I2579" s="161"/>
      <c r="J2579" s="161"/>
      <c r="K2579" s="161"/>
      <c r="L2579" s="161"/>
      <c r="M2579" s="161"/>
      <c r="N2579" s="161"/>
    </row>
    <row r="2580" spans="1:14" s="174" customFormat="1" x14ac:dyDescent="0.35">
      <c r="A2580" s="162"/>
      <c r="B2580" s="163"/>
      <c r="C2580" s="173"/>
      <c r="D2580" s="165"/>
      <c r="E2580" s="166"/>
      <c r="F2580" s="167"/>
      <c r="G2580" s="161"/>
      <c r="H2580" s="161"/>
      <c r="I2580" s="161"/>
      <c r="J2580" s="161"/>
      <c r="K2580" s="161"/>
      <c r="L2580" s="161"/>
      <c r="M2580" s="161"/>
      <c r="N2580" s="161"/>
    </row>
    <row r="2581" spans="1:14" s="174" customFormat="1" x14ac:dyDescent="0.35">
      <c r="A2581" s="162"/>
      <c r="B2581" s="163"/>
      <c r="C2581" s="173"/>
      <c r="D2581" s="165"/>
      <c r="E2581" s="166"/>
      <c r="F2581" s="167"/>
      <c r="G2581" s="161"/>
      <c r="H2581" s="161"/>
      <c r="I2581" s="161"/>
      <c r="J2581" s="161"/>
      <c r="K2581" s="161"/>
      <c r="L2581" s="161"/>
      <c r="M2581" s="161"/>
      <c r="N2581" s="161"/>
    </row>
    <row r="2582" spans="1:14" s="174" customFormat="1" x14ac:dyDescent="0.35">
      <c r="A2582" s="162"/>
      <c r="B2582" s="163"/>
      <c r="C2582" s="173"/>
      <c r="D2582" s="165"/>
      <c r="E2582" s="166"/>
      <c r="F2582" s="167"/>
      <c r="G2582" s="161"/>
      <c r="H2582" s="161"/>
      <c r="I2582" s="161"/>
      <c r="J2582" s="161"/>
      <c r="K2582" s="161"/>
      <c r="L2582" s="161"/>
      <c r="M2582" s="161"/>
      <c r="N2582" s="161"/>
    </row>
    <row r="2583" spans="1:14" s="174" customFormat="1" x14ac:dyDescent="0.35">
      <c r="A2583" s="162"/>
      <c r="B2583" s="163"/>
      <c r="C2583" s="173"/>
      <c r="D2583" s="165"/>
      <c r="E2583" s="166"/>
      <c r="F2583" s="167"/>
      <c r="G2583" s="161"/>
      <c r="H2583" s="161"/>
      <c r="I2583" s="161"/>
      <c r="J2583" s="161"/>
      <c r="K2583" s="161"/>
      <c r="L2583" s="161"/>
      <c r="M2583" s="161"/>
      <c r="N2583" s="161"/>
    </row>
    <row r="2584" spans="1:14" s="174" customFormat="1" x14ac:dyDescent="0.35">
      <c r="A2584" s="162"/>
      <c r="B2584" s="163"/>
      <c r="C2584" s="173"/>
      <c r="D2584" s="165"/>
      <c r="E2584" s="166"/>
      <c r="F2584" s="167"/>
      <c r="G2584" s="161"/>
      <c r="H2584" s="161"/>
      <c r="I2584" s="161"/>
      <c r="J2584" s="161"/>
      <c r="K2584" s="161"/>
      <c r="L2584" s="161"/>
      <c r="M2584" s="161"/>
      <c r="N2584" s="161"/>
    </row>
    <row r="2585" spans="1:14" s="174" customFormat="1" x14ac:dyDescent="0.35">
      <c r="A2585" s="162"/>
      <c r="B2585" s="163"/>
      <c r="C2585" s="173"/>
      <c r="D2585" s="165"/>
      <c r="E2585" s="166"/>
      <c r="F2585" s="167"/>
      <c r="G2585" s="161"/>
      <c r="H2585" s="161"/>
      <c r="I2585" s="161"/>
      <c r="J2585" s="161"/>
      <c r="K2585" s="161"/>
      <c r="L2585" s="161"/>
      <c r="M2585" s="161"/>
      <c r="N2585" s="161"/>
    </row>
    <row r="2586" spans="1:14" s="174" customFormat="1" x14ac:dyDescent="0.35">
      <c r="A2586" s="162"/>
      <c r="B2586" s="163"/>
      <c r="C2586" s="173"/>
      <c r="D2586" s="165"/>
      <c r="E2586" s="166"/>
      <c r="F2586" s="167"/>
      <c r="G2586" s="161"/>
      <c r="H2586" s="161"/>
      <c r="I2586" s="161"/>
      <c r="J2586" s="161"/>
      <c r="K2586" s="161"/>
      <c r="L2586" s="161"/>
      <c r="M2586" s="161"/>
      <c r="N2586" s="161"/>
    </row>
    <row r="2587" spans="1:14" s="174" customFormat="1" x14ac:dyDescent="0.35">
      <c r="A2587" s="162"/>
      <c r="B2587" s="163"/>
      <c r="C2587" s="173"/>
      <c r="D2587" s="165"/>
      <c r="E2587" s="166"/>
      <c r="F2587" s="167"/>
      <c r="G2587" s="161"/>
      <c r="H2587" s="161"/>
      <c r="I2587" s="161"/>
      <c r="J2587" s="161"/>
      <c r="K2587" s="161"/>
      <c r="L2587" s="161"/>
      <c r="M2587" s="161"/>
      <c r="N2587" s="161"/>
    </row>
    <row r="2588" spans="1:14" s="174" customFormat="1" x14ac:dyDescent="0.35">
      <c r="A2588" s="162"/>
      <c r="B2588" s="163"/>
      <c r="C2588" s="173"/>
      <c r="D2588" s="165"/>
      <c r="E2588" s="166"/>
      <c r="F2588" s="167"/>
      <c r="G2588" s="161"/>
      <c r="H2588" s="161"/>
      <c r="I2588" s="161"/>
      <c r="J2588" s="161"/>
      <c r="K2588" s="161"/>
      <c r="L2588" s="161"/>
      <c r="M2588" s="161"/>
      <c r="N2588" s="161"/>
    </row>
    <row r="2589" spans="1:14" s="174" customFormat="1" x14ac:dyDescent="0.35">
      <c r="A2589" s="162"/>
      <c r="B2589" s="163"/>
      <c r="C2589" s="173"/>
      <c r="D2589" s="165"/>
      <c r="E2589" s="166"/>
      <c r="F2589" s="167"/>
      <c r="G2589" s="161"/>
      <c r="H2589" s="161"/>
      <c r="I2589" s="161"/>
      <c r="J2589" s="161"/>
      <c r="K2589" s="161"/>
      <c r="L2589" s="161"/>
      <c r="M2589" s="161"/>
      <c r="N2589" s="161"/>
    </row>
    <row r="2590" spans="1:14" s="174" customFormat="1" x14ac:dyDescent="0.35">
      <c r="A2590" s="162"/>
      <c r="B2590" s="163"/>
      <c r="C2590" s="173"/>
      <c r="D2590" s="165"/>
      <c r="E2590" s="166"/>
      <c r="F2590" s="167"/>
      <c r="G2590" s="161"/>
      <c r="H2590" s="161"/>
      <c r="I2590" s="161"/>
      <c r="J2590" s="161"/>
      <c r="K2590" s="161"/>
      <c r="L2590" s="161"/>
      <c r="M2590" s="161"/>
      <c r="N2590" s="161"/>
    </row>
    <row r="2591" spans="1:14" s="174" customFormat="1" x14ac:dyDescent="0.35">
      <c r="A2591" s="162"/>
      <c r="B2591" s="163"/>
      <c r="C2591" s="173"/>
      <c r="D2591" s="165"/>
      <c r="E2591" s="166"/>
      <c r="F2591" s="167"/>
      <c r="G2591" s="161"/>
      <c r="H2591" s="161"/>
      <c r="I2591" s="161"/>
      <c r="J2591" s="161"/>
      <c r="K2591" s="161"/>
      <c r="L2591" s="161"/>
      <c r="M2591" s="161"/>
      <c r="N2591" s="161"/>
    </row>
    <row r="2592" spans="1:14" s="174" customFormat="1" x14ac:dyDescent="0.35">
      <c r="A2592" s="162"/>
      <c r="B2592" s="163"/>
      <c r="C2592" s="173"/>
      <c r="D2592" s="165"/>
      <c r="E2592" s="166"/>
      <c r="F2592" s="167"/>
      <c r="G2592" s="161"/>
      <c r="H2592" s="161"/>
      <c r="I2592" s="161"/>
      <c r="J2592" s="161"/>
      <c r="K2592" s="161"/>
      <c r="L2592" s="161"/>
      <c r="M2592" s="161"/>
      <c r="N2592" s="161"/>
    </row>
    <row r="2593" spans="1:14" s="174" customFormat="1" x14ac:dyDescent="0.35">
      <c r="A2593" s="162"/>
      <c r="B2593" s="163"/>
      <c r="C2593" s="173"/>
      <c r="D2593" s="165"/>
      <c r="E2593" s="166"/>
      <c r="F2593" s="167"/>
      <c r="G2593" s="161"/>
      <c r="H2593" s="161"/>
      <c r="I2593" s="161"/>
      <c r="J2593" s="161"/>
      <c r="K2593" s="161"/>
      <c r="L2593" s="161"/>
      <c r="M2593" s="161"/>
      <c r="N2593" s="161"/>
    </row>
    <row r="2594" spans="1:14" s="174" customFormat="1" x14ac:dyDescent="0.35">
      <c r="A2594" s="162"/>
      <c r="B2594" s="163"/>
      <c r="C2594" s="173"/>
      <c r="D2594" s="165"/>
      <c r="E2594" s="166"/>
      <c r="F2594" s="167"/>
      <c r="G2594" s="161"/>
      <c r="H2594" s="161"/>
      <c r="I2594" s="161"/>
      <c r="J2594" s="161"/>
      <c r="K2594" s="161"/>
      <c r="L2594" s="161"/>
      <c r="M2594" s="161"/>
      <c r="N2594" s="161"/>
    </row>
    <row r="2595" spans="1:14" s="174" customFormat="1" x14ac:dyDescent="0.35">
      <c r="A2595" s="162"/>
      <c r="B2595" s="163"/>
      <c r="C2595" s="173"/>
      <c r="D2595" s="165"/>
      <c r="E2595" s="166"/>
      <c r="F2595" s="167"/>
      <c r="G2595" s="161"/>
      <c r="H2595" s="161"/>
      <c r="I2595" s="161"/>
      <c r="J2595" s="161"/>
      <c r="K2595" s="161"/>
      <c r="L2595" s="161"/>
      <c r="M2595" s="161"/>
      <c r="N2595" s="161"/>
    </row>
    <row r="2596" spans="1:14" s="174" customFormat="1" x14ac:dyDescent="0.35">
      <c r="A2596" s="162"/>
      <c r="B2596" s="163"/>
      <c r="C2596" s="173"/>
      <c r="D2596" s="165"/>
      <c r="E2596" s="166"/>
      <c r="F2596" s="167"/>
      <c r="G2596" s="161"/>
      <c r="H2596" s="161"/>
      <c r="I2596" s="161"/>
      <c r="J2596" s="161"/>
      <c r="K2596" s="161"/>
      <c r="L2596" s="161"/>
      <c r="M2596" s="161"/>
      <c r="N2596" s="161"/>
    </row>
    <row r="2597" spans="1:14" s="174" customFormat="1" x14ac:dyDescent="0.35">
      <c r="A2597" s="162"/>
      <c r="B2597" s="163"/>
      <c r="C2597" s="173"/>
      <c r="D2597" s="165"/>
      <c r="E2597" s="166"/>
      <c r="F2597" s="167"/>
      <c r="G2597" s="161"/>
      <c r="H2597" s="161"/>
      <c r="I2597" s="161"/>
      <c r="J2597" s="161"/>
      <c r="K2597" s="161"/>
      <c r="L2597" s="161"/>
      <c r="M2597" s="161"/>
      <c r="N2597" s="161"/>
    </row>
    <row r="2598" spans="1:14" s="174" customFormat="1" x14ac:dyDescent="0.35">
      <c r="A2598" s="162"/>
      <c r="B2598" s="163"/>
      <c r="C2598" s="173"/>
      <c r="D2598" s="165"/>
      <c r="E2598" s="166"/>
      <c r="F2598" s="167"/>
      <c r="G2598" s="161"/>
      <c r="H2598" s="161"/>
      <c r="I2598" s="161"/>
      <c r="J2598" s="161"/>
      <c r="K2598" s="161"/>
      <c r="L2598" s="161"/>
      <c r="M2598" s="161"/>
      <c r="N2598" s="161"/>
    </row>
    <row r="2599" spans="1:14" s="174" customFormat="1" x14ac:dyDescent="0.35">
      <c r="A2599" s="162"/>
      <c r="B2599" s="163"/>
      <c r="C2599" s="173"/>
      <c r="D2599" s="165"/>
      <c r="E2599" s="166"/>
      <c r="F2599" s="167"/>
      <c r="G2599" s="161"/>
      <c r="H2599" s="161"/>
      <c r="I2599" s="161"/>
      <c r="J2599" s="161"/>
      <c r="K2599" s="161"/>
      <c r="L2599" s="161"/>
      <c r="M2599" s="161"/>
      <c r="N2599" s="161"/>
    </row>
    <row r="2600" spans="1:14" s="174" customFormat="1" x14ac:dyDescent="0.35">
      <c r="A2600" s="162"/>
      <c r="B2600" s="163"/>
      <c r="C2600" s="173"/>
      <c r="D2600" s="165"/>
      <c r="E2600" s="166"/>
      <c r="F2600" s="167"/>
      <c r="G2600" s="161"/>
      <c r="H2600" s="161"/>
      <c r="I2600" s="161"/>
      <c r="J2600" s="161"/>
      <c r="K2600" s="161"/>
      <c r="L2600" s="161"/>
      <c r="M2600" s="161"/>
      <c r="N2600" s="161"/>
    </row>
    <row r="2601" spans="1:14" s="174" customFormat="1" x14ac:dyDescent="0.35">
      <c r="A2601" s="162"/>
      <c r="B2601" s="163"/>
      <c r="C2601" s="173"/>
      <c r="D2601" s="165"/>
      <c r="E2601" s="166"/>
      <c r="F2601" s="167"/>
      <c r="G2601" s="161"/>
      <c r="H2601" s="161"/>
      <c r="I2601" s="161"/>
      <c r="J2601" s="161"/>
      <c r="K2601" s="161"/>
      <c r="L2601" s="161"/>
      <c r="M2601" s="161"/>
      <c r="N2601" s="161"/>
    </row>
    <row r="2602" spans="1:14" s="174" customFormat="1" x14ac:dyDescent="0.35">
      <c r="A2602" s="162"/>
      <c r="B2602" s="163"/>
      <c r="C2602" s="173"/>
      <c r="D2602" s="165"/>
      <c r="E2602" s="166"/>
      <c r="F2602" s="167"/>
      <c r="G2602" s="161"/>
      <c r="H2602" s="161"/>
      <c r="I2602" s="161"/>
      <c r="J2602" s="161"/>
      <c r="K2602" s="161"/>
      <c r="L2602" s="161"/>
      <c r="M2602" s="161"/>
      <c r="N2602" s="161"/>
    </row>
    <row r="2603" spans="1:14" s="174" customFormat="1" x14ac:dyDescent="0.35">
      <c r="A2603" s="162"/>
      <c r="B2603" s="163"/>
      <c r="C2603" s="173"/>
      <c r="D2603" s="165"/>
      <c r="E2603" s="166"/>
      <c r="F2603" s="167"/>
      <c r="G2603" s="161"/>
      <c r="H2603" s="161"/>
      <c r="I2603" s="161"/>
      <c r="J2603" s="161"/>
      <c r="K2603" s="161"/>
      <c r="L2603" s="161"/>
      <c r="M2603" s="161"/>
      <c r="N2603" s="161"/>
    </row>
    <row r="2604" spans="1:14" s="174" customFormat="1" x14ac:dyDescent="0.35">
      <c r="A2604" s="162"/>
      <c r="B2604" s="163"/>
      <c r="C2604" s="173"/>
      <c r="D2604" s="165"/>
      <c r="E2604" s="166"/>
      <c r="F2604" s="167"/>
      <c r="G2604" s="161"/>
      <c r="H2604" s="161"/>
      <c r="I2604" s="161"/>
      <c r="J2604" s="161"/>
      <c r="K2604" s="161"/>
      <c r="L2604" s="161"/>
      <c r="M2604" s="161"/>
      <c r="N2604" s="161"/>
    </row>
    <row r="2605" spans="1:14" s="174" customFormat="1" x14ac:dyDescent="0.35">
      <c r="A2605" s="162"/>
      <c r="B2605" s="163"/>
      <c r="C2605" s="173"/>
      <c r="D2605" s="165"/>
      <c r="E2605" s="166"/>
      <c r="F2605" s="167"/>
      <c r="G2605" s="161"/>
      <c r="H2605" s="161"/>
      <c r="I2605" s="161"/>
      <c r="J2605" s="161"/>
      <c r="K2605" s="161"/>
      <c r="L2605" s="161"/>
      <c r="M2605" s="161"/>
      <c r="N2605" s="161"/>
    </row>
    <row r="2606" spans="1:14" s="174" customFormat="1" x14ac:dyDescent="0.35">
      <c r="A2606" s="162"/>
      <c r="B2606" s="163"/>
      <c r="C2606" s="173"/>
      <c r="D2606" s="165"/>
      <c r="E2606" s="166"/>
      <c r="F2606" s="167"/>
      <c r="G2606" s="161"/>
      <c r="H2606" s="161"/>
      <c r="I2606" s="161"/>
      <c r="J2606" s="161"/>
      <c r="K2606" s="161"/>
      <c r="L2606" s="161"/>
      <c r="M2606" s="161"/>
      <c r="N2606" s="161"/>
    </row>
    <row r="2607" spans="1:14" s="174" customFormat="1" x14ac:dyDescent="0.35">
      <c r="A2607" s="162"/>
      <c r="B2607" s="163"/>
      <c r="C2607" s="173"/>
      <c r="D2607" s="165"/>
      <c r="E2607" s="166"/>
      <c r="F2607" s="167"/>
      <c r="G2607" s="161"/>
      <c r="H2607" s="161"/>
      <c r="I2607" s="161"/>
      <c r="J2607" s="161"/>
      <c r="K2607" s="161"/>
      <c r="L2607" s="161"/>
      <c r="M2607" s="161"/>
      <c r="N2607" s="161"/>
    </row>
    <row r="2608" spans="1:14" s="174" customFormat="1" x14ac:dyDescent="0.35">
      <c r="A2608" s="162"/>
      <c r="B2608" s="163"/>
      <c r="C2608" s="173"/>
      <c r="D2608" s="165"/>
      <c r="E2608" s="166"/>
      <c r="F2608" s="167"/>
      <c r="G2608" s="161"/>
      <c r="H2608" s="161"/>
      <c r="I2608" s="161"/>
      <c r="J2608" s="161"/>
      <c r="K2608" s="161"/>
      <c r="L2608" s="161"/>
      <c r="M2608" s="161"/>
      <c r="N2608" s="161"/>
    </row>
    <row r="2609" spans="1:14" s="174" customFormat="1" x14ac:dyDescent="0.35">
      <c r="A2609" s="162"/>
      <c r="B2609" s="163"/>
      <c r="C2609" s="173"/>
      <c r="D2609" s="165"/>
      <c r="E2609" s="166"/>
      <c r="F2609" s="167"/>
      <c r="G2609" s="161"/>
      <c r="H2609" s="161"/>
      <c r="I2609" s="161"/>
      <c r="J2609" s="161"/>
      <c r="K2609" s="161"/>
      <c r="L2609" s="161"/>
      <c r="M2609" s="161"/>
      <c r="N2609" s="161"/>
    </row>
    <row r="2610" spans="1:14" s="174" customFormat="1" x14ac:dyDescent="0.35">
      <c r="A2610" s="162"/>
      <c r="B2610" s="163"/>
      <c r="C2610" s="173"/>
      <c r="D2610" s="165"/>
      <c r="E2610" s="166"/>
      <c r="F2610" s="167"/>
      <c r="G2610" s="161"/>
      <c r="H2610" s="161"/>
      <c r="I2610" s="161"/>
      <c r="J2610" s="161"/>
      <c r="K2610" s="161"/>
      <c r="L2610" s="161"/>
      <c r="M2610" s="161"/>
      <c r="N2610" s="161"/>
    </row>
    <row r="2611" spans="1:14" s="174" customFormat="1" x14ac:dyDescent="0.35">
      <c r="A2611" s="162"/>
      <c r="B2611" s="163"/>
      <c r="C2611" s="173"/>
      <c r="D2611" s="165"/>
      <c r="E2611" s="166"/>
      <c r="F2611" s="167"/>
      <c r="G2611" s="161"/>
      <c r="H2611" s="161"/>
      <c r="I2611" s="161"/>
      <c r="J2611" s="161"/>
      <c r="K2611" s="161"/>
      <c r="L2611" s="161"/>
      <c r="M2611" s="161"/>
      <c r="N2611" s="161"/>
    </row>
    <row r="2612" spans="1:14" s="174" customFormat="1" x14ac:dyDescent="0.35">
      <c r="A2612" s="162"/>
      <c r="B2612" s="163"/>
      <c r="C2612" s="173"/>
      <c r="D2612" s="165"/>
      <c r="E2612" s="166"/>
      <c r="F2612" s="167"/>
      <c r="G2612" s="161"/>
      <c r="H2612" s="161"/>
      <c r="I2612" s="161"/>
      <c r="J2612" s="161"/>
      <c r="K2612" s="161"/>
      <c r="L2612" s="161"/>
      <c r="M2612" s="161"/>
      <c r="N2612" s="161"/>
    </row>
    <row r="2613" spans="1:14" s="174" customFormat="1" x14ac:dyDescent="0.35">
      <c r="A2613" s="162"/>
      <c r="B2613" s="163"/>
      <c r="C2613" s="173"/>
      <c r="D2613" s="165"/>
      <c r="E2613" s="166"/>
      <c r="F2613" s="167"/>
      <c r="G2613" s="161"/>
      <c r="H2613" s="161"/>
      <c r="I2613" s="161"/>
      <c r="J2613" s="161"/>
      <c r="K2613" s="161"/>
      <c r="L2613" s="161"/>
      <c r="M2613" s="161"/>
      <c r="N2613" s="161"/>
    </row>
    <row r="2614" spans="1:14" s="174" customFormat="1" x14ac:dyDescent="0.35">
      <c r="A2614" s="162"/>
      <c r="B2614" s="163"/>
      <c r="C2614" s="173"/>
      <c r="D2614" s="165"/>
      <c r="E2614" s="166"/>
      <c r="F2614" s="167"/>
      <c r="G2614" s="161"/>
      <c r="H2614" s="161"/>
      <c r="I2614" s="161"/>
      <c r="J2614" s="161"/>
      <c r="K2614" s="161"/>
      <c r="L2614" s="161"/>
      <c r="M2614" s="161"/>
      <c r="N2614" s="161"/>
    </row>
    <row r="2615" spans="1:14" s="174" customFormat="1" x14ac:dyDescent="0.35">
      <c r="A2615" s="162"/>
      <c r="B2615" s="163"/>
      <c r="C2615" s="173"/>
      <c r="D2615" s="165"/>
      <c r="E2615" s="166"/>
      <c r="F2615" s="167"/>
      <c r="G2615" s="161"/>
      <c r="H2615" s="161"/>
      <c r="I2615" s="161"/>
      <c r="J2615" s="161"/>
      <c r="K2615" s="161"/>
      <c r="L2615" s="161"/>
      <c r="M2615" s="161"/>
      <c r="N2615" s="161"/>
    </row>
    <row r="2616" spans="1:14" s="174" customFormat="1" x14ac:dyDescent="0.35">
      <c r="A2616" s="162"/>
      <c r="B2616" s="163"/>
      <c r="C2616" s="173"/>
      <c r="D2616" s="165"/>
      <c r="E2616" s="166"/>
      <c r="F2616" s="167"/>
      <c r="G2616" s="161"/>
      <c r="H2616" s="161"/>
      <c r="I2616" s="161"/>
      <c r="J2616" s="161"/>
      <c r="K2616" s="161"/>
      <c r="L2616" s="161"/>
      <c r="M2616" s="161"/>
      <c r="N2616" s="161"/>
    </row>
    <row r="2617" spans="1:14" s="174" customFormat="1" x14ac:dyDescent="0.35">
      <c r="A2617" s="162"/>
      <c r="B2617" s="163"/>
      <c r="C2617" s="173"/>
      <c r="D2617" s="165"/>
      <c r="E2617" s="166"/>
      <c r="F2617" s="167"/>
      <c r="G2617" s="161"/>
      <c r="H2617" s="161"/>
      <c r="I2617" s="161"/>
      <c r="J2617" s="161"/>
      <c r="K2617" s="161"/>
      <c r="L2617" s="161"/>
      <c r="M2617" s="161"/>
      <c r="N2617" s="161"/>
    </row>
    <row r="2618" spans="1:14" s="174" customFormat="1" x14ac:dyDescent="0.35">
      <c r="A2618" s="162"/>
      <c r="B2618" s="163"/>
      <c r="C2618" s="173"/>
      <c r="D2618" s="165"/>
      <c r="E2618" s="166"/>
      <c r="F2618" s="167"/>
      <c r="G2618" s="161"/>
      <c r="H2618" s="161"/>
      <c r="I2618" s="161"/>
      <c r="J2618" s="161"/>
      <c r="K2618" s="161"/>
      <c r="L2618" s="161"/>
      <c r="M2618" s="161"/>
      <c r="N2618" s="161"/>
    </row>
    <row r="2619" spans="1:14" s="174" customFormat="1" x14ac:dyDescent="0.35">
      <c r="A2619" s="162"/>
      <c r="B2619" s="163"/>
      <c r="C2619" s="173"/>
      <c r="D2619" s="165"/>
      <c r="E2619" s="166"/>
      <c r="F2619" s="167"/>
      <c r="G2619" s="161"/>
      <c r="H2619" s="161"/>
      <c r="I2619" s="161"/>
      <c r="J2619" s="161"/>
      <c r="K2619" s="161"/>
      <c r="L2619" s="161"/>
      <c r="M2619" s="161"/>
      <c r="N2619" s="161"/>
    </row>
    <row r="2620" spans="1:14" s="174" customFormat="1" x14ac:dyDescent="0.35">
      <c r="A2620" s="162"/>
      <c r="B2620" s="163"/>
      <c r="C2620" s="173"/>
      <c r="D2620" s="165"/>
      <c r="E2620" s="166"/>
      <c r="F2620" s="167"/>
      <c r="G2620" s="161"/>
      <c r="H2620" s="161"/>
      <c r="I2620" s="161"/>
      <c r="J2620" s="161"/>
      <c r="K2620" s="161"/>
      <c r="L2620" s="161"/>
      <c r="M2620" s="161"/>
      <c r="N2620" s="161"/>
    </row>
    <row r="2621" spans="1:14" s="174" customFormat="1" x14ac:dyDescent="0.35">
      <c r="A2621" s="162"/>
      <c r="B2621" s="163"/>
      <c r="C2621" s="173"/>
      <c r="D2621" s="165"/>
      <c r="E2621" s="166"/>
      <c r="F2621" s="167"/>
      <c r="G2621" s="161"/>
      <c r="H2621" s="161"/>
      <c r="I2621" s="161"/>
      <c r="J2621" s="161"/>
      <c r="K2621" s="161"/>
      <c r="L2621" s="161"/>
      <c r="M2621" s="161"/>
      <c r="N2621" s="161"/>
    </row>
    <row r="2622" spans="1:14" s="174" customFormat="1" x14ac:dyDescent="0.35">
      <c r="A2622" s="162"/>
      <c r="B2622" s="163"/>
      <c r="C2622" s="173"/>
      <c r="D2622" s="165"/>
      <c r="E2622" s="166"/>
      <c r="F2622" s="167"/>
      <c r="G2622" s="161"/>
      <c r="H2622" s="161"/>
      <c r="I2622" s="161"/>
      <c r="J2622" s="161"/>
      <c r="K2622" s="161"/>
      <c r="L2622" s="161"/>
      <c r="M2622" s="161"/>
      <c r="N2622" s="161"/>
    </row>
    <row r="2623" spans="1:14" s="174" customFormat="1" x14ac:dyDescent="0.35">
      <c r="A2623" s="162"/>
      <c r="B2623" s="163"/>
      <c r="C2623" s="173"/>
      <c r="D2623" s="165"/>
      <c r="E2623" s="166"/>
      <c r="F2623" s="167"/>
      <c r="G2623" s="161"/>
      <c r="H2623" s="161"/>
      <c r="I2623" s="161"/>
      <c r="J2623" s="161"/>
      <c r="K2623" s="161"/>
      <c r="L2623" s="161"/>
      <c r="M2623" s="161"/>
      <c r="N2623" s="161"/>
    </row>
    <row r="2624" spans="1:14" s="174" customFormat="1" x14ac:dyDescent="0.35">
      <c r="A2624" s="162"/>
      <c r="B2624" s="163"/>
      <c r="C2624" s="173"/>
      <c r="D2624" s="165"/>
      <c r="E2624" s="166"/>
      <c r="F2624" s="167"/>
      <c r="G2624" s="161"/>
      <c r="H2624" s="161"/>
      <c r="I2624" s="161"/>
      <c r="J2624" s="161"/>
      <c r="K2624" s="161"/>
      <c r="L2624" s="161"/>
      <c r="M2624" s="161"/>
      <c r="N2624" s="161"/>
    </row>
    <row r="2625" spans="1:14" s="174" customFormat="1" x14ac:dyDescent="0.35">
      <c r="A2625" s="162"/>
      <c r="B2625" s="163"/>
      <c r="C2625" s="173"/>
      <c r="D2625" s="165"/>
      <c r="E2625" s="166"/>
      <c r="F2625" s="167"/>
      <c r="G2625" s="161"/>
      <c r="H2625" s="161"/>
      <c r="I2625" s="161"/>
      <c r="J2625" s="161"/>
      <c r="K2625" s="161"/>
      <c r="L2625" s="161"/>
      <c r="M2625" s="161"/>
      <c r="N2625" s="161"/>
    </row>
    <row r="2626" spans="1:14" s="174" customFormat="1" x14ac:dyDescent="0.35">
      <c r="A2626" s="162"/>
      <c r="B2626" s="163"/>
      <c r="C2626" s="173"/>
      <c r="D2626" s="165"/>
      <c r="E2626" s="166"/>
      <c r="F2626" s="167"/>
      <c r="G2626" s="161"/>
      <c r="H2626" s="161"/>
      <c r="I2626" s="161"/>
      <c r="J2626" s="161"/>
      <c r="K2626" s="161"/>
      <c r="L2626" s="161"/>
      <c r="M2626" s="161"/>
      <c r="N2626" s="161"/>
    </row>
    <row r="2627" spans="1:14" s="174" customFormat="1" x14ac:dyDescent="0.35">
      <c r="A2627" s="162"/>
      <c r="B2627" s="163"/>
      <c r="C2627" s="173"/>
      <c r="D2627" s="165"/>
      <c r="E2627" s="166"/>
      <c r="F2627" s="167"/>
      <c r="G2627" s="161"/>
      <c r="H2627" s="161"/>
      <c r="I2627" s="161"/>
      <c r="J2627" s="161"/>
      <c r="K2627" s="161"/>
      <c r="L2627" s="161"/>
      <c r="M2627" s="161"/>
      <c r="N2627" s="161"/>
    </row>
    <row r="2628" spans="1:14" s="174" customFormat="1" x14ac:dyDescent="0.35">
      <c r="A2628" s="162"/>
      <c r="B2628" s="163"/>
      <c r="C2628" s="173"/>
      <c r="D2628" s="165"/>
      <c r="E2628" s="166"/>
      <c r="F2628" s="167"/>
      <c r="G2628" s="161"/>
      <c r="H2628" s="161"/>
      <c r="I2628" s="161"/>
      <c r="J2628" s="161"/>
      <c r="K2628" s="161"/>
      <c r="L2628" s="161"/>
      <c r="M2628" s="161"/>
      <c r="N2628" s="161"/>
    </row>
    <row r="2629" spans="1:14" s="174" customFormat="1" x14ac:dyDescent="0.35">
      <c r="A2629" s="162"/>
      <c r="B2629" s="163"/>
      <c r="C2629" s="173"/>
      <c r="D2629" s="165"/>
      <c r="E2629" s="166"/>
      <c r="F2629" s="167"/>
      <c r="G2629" s="161"/>
      <c r="H2629" s="161"/>
      <c r="I2629" s="161"/>
      <c r="J2629" s="161"/>
      <c r="K2629" s="161"/>
      <c r="L2629" s="161"/>
      <c r="M2629" s="161"/>
      <c r="N2629" s="161"/>
    </row>
    <row r="2630" spans="1:14" s="174" customFormat="1" x14ac:dyDescent="0.35">
      <c r="A2630" s="162"/>
      <c r="B2630" s="163"/>
      <c r="C2630" s="173"/>
      <c r="D2630" s="165"/>
      <c r="E2630" s="166"/>
      <c r="F2630" s="167"/>
      <c r="G2630" s="161"/>
      <c r="H2630" s="161"/>
      <c r="I2630" s="161"/>
      <c r="J2630" s="161"/>
      <c r="K2630" s="161"/>
      <c r="L2630" s="161"/>
      <c r="M2630" s="161"/>
      <c r="N2630" s="161"/>
    </row>
    <row r="2631" spans="1:14" s="174" customFormat="1" x14ac:dyDescent="0.35">
      <c r="A2631" s="162"/>
      <c r="B2631" s="163"/>
      <c r="C2631" s="173"/>
      <c r="D2631" s="165"/>
      <c r="E2631" s="166"/>
      <c r="F2631" s="167"/>
      <c r="G2631" s="161"/>
      <c r="H2631" s="161"/>
      <c r="I2631" s="161"/>
      <c r="J2631" s="161"/>
      <c r="K2631" s="161"/>
      <c r="L2631" s="161"/>
      <c r="M2631" s="161"/>
      <c r="N2631" s="161"/>
    </row>
    <row r="2632" spans="1:14" s="174" customFormat="1" x14ac:dyDescent="0.35">
      <c r="A2632" s="162"/>
      <c r="B2632" s="163"/>
      <c r="C2632" s="173"/>
      <c r="D2632" s="165"/>
      <c r="E2632" s="166"/>
      <c r="F2632" s="167"/>
      <c r="G2632" s="161"/>
      <c r="H2632" s="161"/>
      <c r="I2632" s="161"/>
      <c r="J2632" s="161"/>
      <c r="K2632" s="161"/>
      <c r="L2632" s="161"/>
      <c r="M2632" s="161"/>
      <c r="N2632" s="161"/>
    </row>
    <row r="2633" spans="1:14" s="174" customFormat="1" x14ac:dyDescent="0.35">
      <c r="A2633" s="162"/>
      <c r="B2633" s="163"/>
      <c r="C2633" s="173"/>
      <c r="D2633" s="165"/>
      <c r="E2633" s="166"/>
      <c r="F2633" s="167"/>
      <c r="G2633" s="161"/>
      <c r="H2633" s="161"/>
      <c r="I2633" s="161"/>
      <c r="J2633" s="161"/>
      <c r="K2633" s="161"/>
      <c r="L2633" s="161"/>
      <c r="M2633" s="161"/>
      <c r="N2633" s="161"/>
    </row>
    <row r="2634" spans="1:14" s="174" customFormat="1" x14ac:dyDescent="0.35">
      <c r="A2634" s="162"/>
      <c r="B2634" s="163"/>
      <c r="C2634" s="173"/>
      <c r="D2634" s="165"/>
      <c r="E2634" s="166"/>
      <c r="F2634" s="167"/>
      <c r="G2634" s="161"/>
      <c r="H2634" s="161"/>
      <c r="I2634" s="161"/>
      <c r="J2634" s="161"/>
      <c r="K2634" s="161"/>
      <c r="L2634" s="161"/>
      <c r="M2634" s="161"/>
      <c r="N2634" s="161"/>
    </row>
    <row r="2635" spans="1:14" s="174" customFormat="1" x14ac:dyDescent="0.35">
      <c r="A2635" s="162"/>
      <c r="B2635" s="163"/>
      <c r="C2635" s="173"/>
      <c r="D2635" s="165"/>
      <c r="E2635" s="166"/>
      <c r="F2635" s="167"/>
      <c r="G2635" s="161"/>
      <c r="H2635" s="161"/>
      <c r="I2635" s="161"/>
      <c r="J2635" s="161"/>
      <c r="K2635" s="161"/>
      <c r="L2635" s="161"/>
      <c r="M2635" s="161"/>
      <c r="N2635" s="161"/>
    </row>
    <row r="2636" spans="1:14" s="174" customFormat="1" x14ac:dyDescent="0.35">
      <c r="A2636" s="162"/>
      <c r="B2636" s="163"/>
      <c r="C2636" s="173"/>
      <c r="D2636" s="165"/>
      <c r="E2636" s="166"/>
      <c r="F2636" s="167"/>
      <c r="G2636" s="161"/>
      <c r="H2636" s="161"/>
      <c r="I2636" s="161"/>
      <c r="J2636" s="161"/>
      <c r="K2636" s="161"/>
      <c r="L2636" s="161"/>
      <c r="M2636" s="161"/>
      <c r="N2636" s="161"/>
    </row>
    <row r="2637" spans="1:14" s="174" customFormat="1" x14ac:dyDescent="0.35">
      <c r="A2637" s="162"/>
      <c r="B2637" s="163"/>
      <c r="C2637" s="173"/>
      <c r="D2637" s="165"/>
      <c r="E2637" s="166"/>
      <c r="F2637" s="167"/>
      <c r="G2637" s="161"/>
      <c r="H2637" s="161"/>
      <c r="I2637" s="161"/>
      <c r="J2637" s="161"/>
      <c r="K2637" s="161"/>
      <c r="L2637" s="161"/>
      <c r="M2637" s="161"/>
      <c r="N2637" s="161"/>
    </row>
    <row r="2638" spans="1:14" s="174" customFormat="1" x14ac:dyDescent="0.35">
      <c r="A2638" s="162"/>
      <c r="B2638" s="163"/>
      <c r="C2638" s="173"/>
      <c r="D2638" s="165"/>
      <c r="E2638" s="166"/>
      <c r="F2638" s="167"/>
      <c r="G2638" s="161"/>
      <c r="H2638" s="161"/>
      <c r="I2638" s="161"/>
      <c r="J2638" s="161"/>
      <c r="K2638" s="161"/>
      <c r="L2638" s="161"/>
      <c r="M2638" s="161"/>
      <c r="N2638" s="161"/>
    </row>
    <row r="2639" spans="1:14" s="174" customFormat="1" x14ac:dyDescent="0.35">
      <c r="A2639" s="162"/>
      <c r="B2639" s="163"/>
      <c r="C2639" s="173"/>
      <c r="D2639" s="165"/>
      <c r="E2639" s="166"/>
      <c r="F2639" s="167"/>
      <c r="G2639" s="161"/>
      <c r="H2639" s="161"/>
      <c r="I2639" s="161"/>
      <c r="J2639" s="161"/>
      <c r="K2639" s="161"/>
      <c r="L2639" s="161"/>
      <c r="M2639" s="161"/>
      <c r="N2639" s="161"/>
    </row>
    <row r="2640" spans="1:14" s="174" customFormat="1" x14ac:dyDescent="0.35">
      <c r="A2640" s="162"/>
      <c r="B2640" s="163"/>
      <c r="C2640" s="173"/>
      <c r="D2640" s="165"/>
      <c r="E2640" s="166"/>
      <c r="F2640" s="167"/>
      <c r="G2640" s="161"/>
      <c r="H2640" s="161"/>
      <c r="I2640" s="161"/>
      <c r="J2640" s="161"/>
      <c r="K2640" s="161"/>
      <c r="L2640" s="161"/>
      <c r="M2640" s="161"/>
      <c r="N2640" s="161"/>
    </row>
    <row r="2641" spans="1:14" s="174" customFormat="1" x14ac:dyDescent="0.35">
      <c r="A2641" s="162"/>
      <c r="B2641" s="163"/>
      <c r="C2641" s="173"/>
      <c r="D2641" s="165"/>
      <c r="E2641" s="166"/>
      <c r="F2641" s="167"/>
      <c r="G2641" s="161"/>
      <c r="H2641" s="161"/>
      <c r="I2641" s="161"/>
      <c r="J2641" s="161"/>
      <c r="K2641" s="161"/>
      <c r="L2641" s="161"/>
      <c r="M2641" s="161"/>
      <c r="N2641" s="161"/>
    </row>
    <row r="2642" spans="1:14" s="174" customFormat="1" x14ac:dyDescent="0.35">
      <c r="A2642" s="162"/>
      <c r="B2642" s="163"/>
      <c r="C2642" s="173"/>
      <c r="D2642" s="165"/>
      <c r="E2642" s="166"/>
      <c r="F2642" s="167"/>
      <c r="G2642" s="161"/>
      <c r="H2642" s="161"/>
      <c r="I2642" s="161"/>
      <c r="J2642" s="161"/>
      <c r="K2642" s="161"/>
      <c r="L2642" s="161"/>
      <c r="M2642" s="161"/>
      <c r="N2642" s="161"/>
    </row>
    <row r="2643" spans="1:14" s="174" customFormat="1" x14ac:dyDescent="0.35">
      <c r="A2643" s="162"/>
      <c r="B2643" s="163"/>
      <c r="C2643" s="173"/>
      <c r="D2643" s="165"/>
      <c r="E2643" s="166"/>
      <c r="F2643" s="167"/>
      <c r="G2643" s="161"/>
      <c r="H2643" s="161"/>
      <c r="I2643" s="161"/>
      <c r="J2643" s="161"/>
      <c r="K2643" s="161"/>
      <c r="L2643" s="161"/>
      <c r="M2643" s="161"/>
      <c r="N2643" s="161"/>
    </row>
    <row r="2644" spans="1:14" s="174" customFormat="1" x14ac:dyDescent="0.35">
      <c r="A2644" s="162"/>
      <c r="B2644" s="163"/>
      <c r="C2644" s="173"/>
      <c r="D2644" s="165"/>
      <c r="E2644" s="166"/>
      <c r="F2644" s="167"/>
      <c r="G2644" s="161"/>
      <c r="H2644" s="161"/>
      <c r="I2644" s="161"/>
      <c r="J2644" s="161"/>
      <c r="K2644" s="161"/>
      <c r="L2644" s="161"/>
      <c r="M2644" s="161"/>
      <c r="N2644" s="161"/>
    </row>
    <row r="2645" spans="1:14" s="174" customFormat="1" x14ac:dyDescent="0.35">
      <c r="A2645" s="162"/>
      <c r="B2645" s="163"/>
      <c r="C2645" s="173"/>
      <c r="D2645" s="165"/>
      <c r="E2645" s="166"/>
      <c r="F2645" s="167"/>
      <c r="G2645" s="161"/>
      <c r="H2645" s="161"/>
      <c r="I2645" s="161"/>
      <c r="J2645" s="161"/>
      <c r="K2645" s="161"/>
      <c r="L2645" s="161"/>
      <c r="M2645" s="161"/>
      <c r="N2645" s="161"/>
    </row>
    <row r="2646" spans="1:14" s="174" customFormat="1" x14ac:dyDescent="0.35">
      <c r="A2646" s="162"/>
      <c r="B2646" s="163"/>
      <c r="C2646" s="173"/>
      <c r="D2646" s="165"/>
      <c r="E2646" s="166"/>
      <c r="F2646" s="167"/>
      <c r="G2646" s="161"/>
      <c r="H2646" s="161"/>
      <c r="I2646" s="161"/>
      <c r="J2646" s="161"/>
      <c r="K2646" s="161"/>
      <c r="L2646" s="161"/>
      <c r="M2646" s="161"/>
      <c r="N2646" s="161"/>
    </row>
    <row r="2647" spans="1:14" s="174" customFormat="1" x14ac:dyDescent="0.35">
      <c r="A2647" s="162"/>
      <c r="B2647" s="163"/>
      <c r="C2647" s="173"/>
      <c r="D2647" s="165"/>
      <c r="E2647" s="166"/>
      <c r="F2647" s="167"/>
      <c r="G2647" s="161"/>
      <c r="H2647" s="161"/>
      <c r="I2647" s="161"/>
      <c r="J2647" s="161"/>
      <c r="K2647" s="161"/>
      <c r="L2647" s="161"/>
      <c r="M2647" s="161"/>
      <c r="N2647" s="161"/>
    </row>
    <row r="2648" spans="1:14" s="174" customFormat="1" x14ac:dyDescent="0.35">
      <c r="A2648" s="162"/>
      <c r="B2648" s="163"/>
      <c r="C2648" s="173"/>
      <c r="D2648" s="165"/>
      <c r="E2648" s="166"/>
      <c r="F2648" s="167"/>
      <c r="G2648" s="161"/>
      <c r="H2648" s="161"/>
      <c r="I2648" s="161"/>
      <c r="J2648" s="161"/>
      <c r="K2648" s="161"/>
      <c r="L2648" s="161"/>
      <c r="M2648" s="161"/>
      <c r="N2648" s="161"/>
    </row>
    <row r="2649" spans="1:14" s="174" customFormat="1" x14ac:dyDescent="0.35">
      <c r="A2649" s="162"/>
      <c r="B2649" s="163"/>
      <c r="C2649" s="173"/>
      <c r="D2649" s="165"/>
      <c r="E2649" s="166"/>
      <c r="F2649" s="167"/>
      <c r="G2649" s="161"/>
      <c r="H2649" s="161"/>
      <c r="I2649" s="161"/>
      <c r="J2649" s="161"/>
      <c r="K2649" s="161"/>
      <c r="L2649" s="161"/>
      <c r="M2649" s="161"/>
      <c r="N2649" s="161"/>
    </row>
    <row r="2650" spans="1:14" s="174" customFormat="1" x14ac:dyDescent="0.35">
      <c r="A2650" s="162"/>
      <c r="B2650" s="163"/>
      <c r="C2650" s="173"/>
      <c r="D2650" s="165"/>
      <c r="E2650" s="166"/>
      <c r="F2650" s="167"/>
      <c r="G2650" s="161"/>
      <c r="H2650" s="161"/>
      <c r="I2650" s="161"/>
      <c r="J2650" s="161"/>
      <c r="K2650" s="161"/>
      <c r="L2650" s="161"/>
      <c r="M2650" s="161"/>
      <c r="N2650" s="161"/>
    </row>
    <row r="2651" spans="1:14" s="174" customFormat="1" x14ac:dyDescent="0.35">
      <c r="A2651" s="162"/>
      <c r="B2651" s="163"/>
      <c r="C2651" s="173"/>
      <c r="D2651" s="165"/>
      <c r="E2651" s="166"/>
      <c r="F2651" s="167"/>
      <c r="G2651" s="161"/>
      <c r="H2651" s="161"/>
      <c r="I2651" s="161"/>
      <c r="J2651" s="161"/>
      <c r="K2651" s="161"/>
      <c r="L2651" s="161"/>
      <c r="M2651" s="161"/>
      <c r="N2651" s="161"/>
    </row>
    <row r="2652" spans="1:14" s="174" customFormat="1" x14ac:dyDescent="0.35">
      <c r="A2652" s="162"/>
      <c r="B2652" s="163"/>
      <c r="C2652" s="173"/>
      <c r="D2652" s="165"/>
      <c r="E2652" s="166"/>
      <c r="F2652" s="167"/>
      <c r="G2652" s="161"/>
      <c r="H2652" s="161"/>
      <c r="I2652" s="161"/>
      <c r="J2652" s="161"/>
      <c r="K2652" s="161"/>
      <c r="L2652" s="161"/>
      <c r="M2652" s="161"/>
      <c r="N2652" s="161"/>
    </row>
    <row r="2653" spans="1:14" s="174" customFormat="1" x14ac:dyDescent="0.35">
      <c r="A2653" s="162"/>
      <c r="B2653" s="163"/>
      <c r="C2653" s="173"/>
      <c r="D2653" s="165"/>
      <c r="E2653" s="166"/>
      <c r="F2653" s="167"/>
      <c r="G2653" s="161"/>
      <c r="H2653" s="161"/>
      <c r="I2653" s="161"/>
      <c r="J2653" s="161"/>
      <c r="K2653" s="161"/>
      <c r="L2653" s="161"/>
      <c r="M2653" s="161"/>
      <c r="N2653" s="161"/>
    </row>
    <row r="2654" spans="1:14" s="174" customFormat="1" x14ac:dyDescent="0.35">
      <c r="A2654" s="162"/>
      <c r="B2654" s="163"/>
      <c r="C2654" s="173"/>
      <c r="D2654" s="165"/>
      <c r="E2654" s="166"/>
      <c r="F2654" s="167"/>
      <c r="G2654" s="161"/>
      <c r="H2654" s="161"/>
      <c r="I2654" s="161"/>
      <c r="J2654" s="161"/>
      <c r="K2654" s="161"/>
      <c r="L2654" s="161"/>
      <c r="M2654" s="161"/>
      <c r="N2654" s="161"/>
    </row>
    <row r="2655" spans="1:14" s="174" customFormat="1" x14ac:dyDescent="0.35">
      <c r="A2655" s="162"/>
      <c r="B2655" s="163"/>
      <c r="C2655" s="173"/>
      <c r="D2655" s="165"/>
      <c r="E2655" s="166"/>
      <c r="F2655" s="167"/>
      <c r="G2655" s="161"/>
      <c r="H2655" s="161"/>
      <c r="I2655" s="161"/>
      <c r="J2655" s="161"/>
      <c r="K2655" s="161"/>
      <c r="L2655" s="161"/>
      <c r="M2655" s="161"/>
      <c r="N2655" s="161"/>
    </row>
    <row r="2656" spans="1:14" s="174" customFormat="1" x14ac:dyDescent="0.35">
      <c r="A2656" s="162"/>
      <c r="B2656" s="163"/>
      <c r="C2656" s="173"/>
      <c r="D2656" s="165"/>
      <c r="E2656" s="166"/>
      <c r="F2656" s="167"/>
      <c r="G2656" s="161"/>
      <c r="H2656" s="161"/>
      <c r="I2656" s="161"/>
      <c r="J2656" s="161"/>
      <c r="K2656" s="161"/>
      <c r="L2656" s="161"/>
      <c r="M2656" s="161"/>
      <c r="N2656" s="161"/>
    </row>
    <row r="2657" spans="1:14" s="174" customFormat="1" x14ac:dyDescent="0.35">
      <c r="A2657" s="162"/>
      <c r="B2657" s="163"/>
      <c r="C2657" s="173"/>
      <c r="D2657" s="165"/>
      <c r="E2657" s="166"/>
      <c r="F2657" s="167"/>
      <c r="G2657" s="161"/>
      <c r="H2657" s="161"/>
      <c r="I2657" s="161"/>
      <c r="J2657" s="161"/>
      <c r="K2657" s="161"/>
      <c r="L2657" s="161"/>
      <c r="M2657" s="161"/>
      <c r="N2657" s="161"/>
    </row>
    <row r="2658" spans="1:14" s="174" customFormat="1" x14ac:dyDescent="0.35">
      <c r="A2658" s="162"/>
      <c r="B2658" s="163"/>
      <c r="C2658" s="173"/>
      <c r="D2658" s="165"/>
      <c r="E2658" s="166"/>
      <c r="F2658" s="167"/>
      <c r="G2658" s="161"/>
      <c r="H2658" s="161"/>
      <c r="I2658" s="161"/>
      <c r="J2658" s="161"/>
      <c r="K2658" s="161"/>
      <c r="L2658" s="161"/>
      <c r="M2658" s="161"/>
      <c r="N2658" s="161"/>
    </row>
    <row r="2659" spans="1:14" s="174" customFormat="1" x14ac:dyDescent="0.35">
      <c r="A2659" s="162"/>
      <c r="B2659" s="163"/>
      <c r="C2659" s="173"/>
      <c r="D2659" s="165"/>
      <c r="E2659" s="166"/>
      <c r="F2659" s="167"/>
      <c r="G2659" s="161"/>
      <c r="H2659" s="161"/>
      <c r="I2659" s="161"/>
      <c r="J2659" s="161"/>
      <c r="K2659" s="161"/>
      <c r="L2659" s="161"/>
      <c r="M2659" s="161"/>
      <c r="N2659" s="161"/>
    </row>
    <row r="2660" spans="1:14" s="174" customFormat="1" x14ac:dyDescent="0.35">
      <c r="A2660" s="162"/>
      <c r="B2660" s="163"/>
      <c r="C2660" s="173"/>
      <c r="D2660" s="165"/>
      <c r="E2660" s="166"/>
      <c r="F2660" s="167"/>
      <c r="G2660" s="161"/>
      <c r="H2660" s="161"/>
      <c r="I2660" s="161"/>
      <c r="J2660" s="161"/>
      <c r="K2660" s="161"/>
      <c r="L2660" s="161"/>
      <c r="M2660" s="161"/>
      <c r="N2660" s="161"/>
    </row>
    <row r="2661" spans="1:14" s="174" customFormat="1" x14ac:dyDescent="0.35">
      <c r="A2661" s="162"/>
      <c r="B2661" s="163"/>
      <c r="C2661" s="173"/>
      <c r="D2661" s="165"/>
      <c r="E2661" s="166"/>
      <c r="F2661" s="167"/>
      <c r="G2661" s="161"/>
      <c r="H2661" s="161"/>
      <c r="I2661" s="161"/>
      <c r="J2661" s="161"/>
      <c r="K2661" s="161"/>
      <c r="L2661" s="161"/>
      <c r="M2661" s="161"/>
      <c r="N2661" s="161"/>
    </row>
    <row r="2662" spans="1:14" s="174" customFormat="1" x14ac:dyDescent="0.35">
      <c r="A2662" s="162"/>
      <c r="B2662" s="163"/>
      <c r="C2662" s="173"/>
      <c r="D2662" s="165"/>
      <c r="E2662" s="166"/>
      <c r="F2662" s="167"/>
      <c r="G2662" s="161"/>
      <c r="H2662" s="161"/>
      <c r="I2662" s="161"/>
      <c r="J2662" s="161"/>
      <c r="K2662" s="161"/>
      <c r="L2662" s="161"/>
      <c r="M2662" s="161"/>
      <c r="N2662" s="161"/>
    </row>
    <row r="2663" spans="1:14" s="174" customFormat="1" x14ac:dyDescent="0.35">
      <c r="A2663" s="162"/>
      <c r="B2663" s="163"/>
      <c r="C2663" s="173"/>
      <c r="D2663" s="165"/>
      <c r="E2663" s="166"/>
      <c r="F2663" s="167"/>
      <c r="G2663" s="161"/>
      <c r="H2663" s="161"/>
      <c r="I2663" s="161"/>
      <c r="J2663" s="161"/>
      <c r="K2663" s="161"/>
      <c r="L2663" s="161"/>
      <c r="M2663" s="161"/>
      <c r="N2663" s="161"/>
    </row>
    <row r="2664" spans="1:14" s="174" customFormat="1" x14ac:dyDescent="0.35">
      <c r="A2664" s="162"/>
      <c r="B2664" s="163"/>
      <c r="C2664" s="173"/>
      <c r="D2664" s="165"/>
      <c r="E2664" s="166"/>
      <c r="F2664" s="167"/>
      <c r="G2664" s="161"/>
      <c r="H2664" s="161"/>
      <c r="I2664" s="161"/>
      <c r="J2664" s="161"/>
      <c r="K2664" s="161"/>
      <c r="L2664" s="161"/>
      <c r="M2664" s="161"/>
      <c r="N2664" s="161"/>
    </row>
    <row r="2665" spans="1:14" s="174" customFormat="1" x14ac:dyDescent="0.35">
      <c r="A2665" s="162"/>
      <c r="B2665" s="163"/>
      <c r="C2665" s="173"/>
      <c r="D2665" s="165"/>
      <c r="E2665" s="166"/>
      <c r="F2665" s="167"/>
      <c r="G2665" s="161"/>
      <c r="H2665" s="161"/>
      <c r="I2665" s="161"/>
      <c r="J2665" s="161"/>
      <c r="K2665" s="161"/>
      <c r="L2665" s="161"/>
      <c r="M2665" s="161"/>
      <c r="N2665" s="161"/>
    </row>
    <row r="2666" spans="1:14" s="174" customFormat="1" x14ac:dyDescent="0.35">
      <c r="A2666" s="162"/>
      <c r="B2666" s="163"/>
      <c r="C2666" s="173"/>
      <c r="D2666" s="165"/>
      <c r="E2666" s="166"/>
      <c r="F2666" s="167"/>
      <c r="G2666" s="161"/>
      <c r="H2666" s="161"/>
      <c r="I2666" s="161"/>
      <c r="J2666" s="161"/>
      <c r="K2666" s="161"/>
      <c r="L2666" s="161"/>
      <c r="M2666" s="161"/>
      <c r="N2666" s="161"/>
    </row>
    <row r="2667" spans="1:14" s="174" customFormat="1" x14ac:dyDescent="0.35">
      <c r="A2667" s="162"/>
      <c r="B2667" s="163"/>
      <c r="C2667" s="173"/>
      <c r="D2667" s="165"/>
      <c r="E2667" s="166"/>
      <c r="F2667" s="167"/>
      <c r="G2667" s="161"/>
      <c r="H2667" s="161"/>
      <c r="I2667" s="161"/>
      <c r="J2667" s="161"/>
      <c r="K2667" s="161"/>
      <c r="L2667" s="161"/>
      <c r="M2667" s="161"/>
      <c r="N2667" s="161"/>
    </row>
    <row r="2668" spans="1:14" s="174" customFormat="1" x14ac:dyDescent="0.35">
      <c r="A2668" s="162"/>
      <c r="B2668" s="163"/>
      <c r="C2668" s="173"/>
      <c r="D2668" s="165"/>
      <c r="E2668" s="166"/>
      <c r="F2668" s="167"/>
      <c r="G2668" s="161"/>
      <c r="H2668" s="161"/>
      <c r="I2668" s="161"/>
      <c r="J2668" s="161"/>
      <c r="K2668" s="161"/>
      <c r="L2668" s="161"/>
      <c r="M2668" s="161"/>
      <c r="N2668" s="161"/>
    </row>
    <row r="2669" spans="1:14" s="174" customFormat="1" x14ac:dyDescent="0.35">
      <c r="A2669" s="162"/>
      <c r="B2669" s="163"/>
      <c r="C2669" s="173"/>
      <c r="D2669" s="165"/>
      <c r="E2669" s="166"/>
      <c r="F2669" s="167"/>
      <c r="G2669" s="161"/>
      <c r="H2669" s="161"/>
      <c r="I2669" s="161"/>
      <c r="J2669" s="161"/>
      <c r="K2669" s="161"/>
      <c r="L2669" s="161"/>
      <c r="M2669" s="161"/>
      <c r="N2669" s="161"/>
    </row>
    <row r="2670" spans="1:14" s="174" customFormat="1" x14ac:dyDescent="0.35">
      <c r="A2670" s="162"/>
      <c r="B2670" s="163"/>
      <c r="C2670" s="173"/>
      <c r="D2670" s="165"/>
      <c r="E2670" s="166"/>
      <c r="F2670" s="167"/>
      <c r="G2670" s="161"/>
      <c r="H2670" s="161"/>
      <c r="I2670" s="161"/>
      <c r="J2670" s="161"/>
      <c r="K2670" s="161"/>
      <c r="L2670" s="161"/>
      <c r="M2670" s="161"/>
      <c r="N2670" s="161"/>
    </row>
    <row r="2671" spans="1:14" s="174" customFormat="1" x14ac:dyDescent="0.35">
      <c r="A2671" s="162"/>
      <c r="B2671" s="163"/>
      <c r="C2671" s="173"/>
      <c r="D2671" s="165"/>
      <c r="E2671" s="166"/>
      <c r="F2671" s="167"/>
      <c r="G2671" s="161"/>
      <c r="H2671" s="161"/>
      <c r="I2671" s="161"/>
      <c r="J2671" s="161"/>
      <c r="K2671" s="161"/>
      <c r="L2671" s="161"/>
      <c r="M2671" s="161"/>
      <c r="N2671" s="161"/>
    </row>
    <row r="2672" spans="1:14" s="174" customFormat="1" x14ac:dyDescent="0.35">
      <c r="A2672" s="162"/>
      <c r="B2672" s="163"/>
      <c r="C2672" s="173"/>
      <c r="D2672" s="165"/>
      <c r="E2672" s="166"/>
      <c r="F2672" s="167"/>
      <c r="G2672" s="161"/>
      <c r="H2672" s="161"/>
      <c r="I2672" s="161"/>
      <c r="J2672" s="161"/>
      <c r="K2672" s="161"/>
      <c r="L2672" s="161"/>
      <c r="M2672" s="161"/>
      <c r="N2672" s="161"/>
    </row>
    <row r="2673" spans="1:14" s="174" customFormat="1" x14ac:dyDescent="0.35">
      <c r="A2673" s="162"/>
      <c r="B2673" s="163"/>
      <c r="C2673" s="173"/>
      <c r="D2673" s="165"/>
      <c r="E2673" s="166"/>
      <c r="F2673" s="167"/>
      <c r="G2673" s="161"/>
      <c r="H2673" s="161"/>
      <c r="I2673" s="161"/>
      <c r="J2673" s="161"/>
      <c r="K2673" s="161"/>
      <c r="L2673" s="161"/>
      <c r="M2673" s="161"/>
      <c r="N2673" s="161"/>
    </row>
    <row r="2674" spans="1:14" s="174" customFormat="1" x14ac:dyDescent="0.35">
      <c r="A2674" s="162"/>
      <c r="B2674" s="163"/>
      <c r="C2674" s="173"/>
      <c r="D2674" s="165"/>
      <c r="E2674" s="166"/>
      <c r="F2674" s="167"/>
      <c r="G2674" s="161"/>
      <c r="H2674" s="161"/>
      <c r="I2674" s="161"/>
      <c r="J2674" s="161"/>
      <c r="K2674" s="161"/>
      <c r="L2674" s="161"/>
      <c r="M2674" s="161"/>
      <c r="N2674" s="161"/>
    </row>
    <row r="2675" spans="1:14" s="174" customFormat="1" x14ac:dyDescent="0.35">
      <c r="A2675" s="162"/>
      <c r="B2675" s="163"/>
      <c r="C2675" s="173"/>
      <c r="D2675" s="165"/>
      <c r="E2675" s="166"/>
      <c r="F2675" s="167"/>
      <c r="G2675" s="161"/>
      <c r="H2675" s="161"/>
      <c r="I2675" s="161"/>
      <c r="J2675" s="161"/>
      <c r="K2675" s="161"/>
      <c r="L2675" s="161"/>
      <c r="M2675" s="161"/>
      <c r="N2675" s="161"/>
    </row>
    <row r="2676" spans="1:14" s="174" customFormat="1" x14ac:dyDescent="0.35">
      <c r="A2676" s="162"/>
      <c r="B2676" s="163"/>
      <c r="C2676" s="173"/>
      <c r="D2676" s="165"/>
      <c r="E2676" s="166"/>
      <c r="F2676" s="167"/>
      <c r="G2676" s="161"/>
      <c r="H2676" s="161"/>
      <c r="I2676" s="161"/>
      <c r="J2676" s="161"/>
      <c r="K2676" s="161"/>
      <c r="L2676" s="161"/>
      <c r="M2676" s="161"/>
      <c r="N2676" s="161"/>
    </row>
    <row r="2677" spans="1:14" s="174" customFormat="1" x14ac:dyDescent="0.35">
      <c r="A2677" s="162"/>
      <c r="B2677" s="163"/>
      <c r="C2677" s="173"/>
      <c r="D2677" s="165"/>
      <c r="E2677" s="166"/>
      <c r="F2677" s="167"/>
      <c r="G2677" s="161"/>
      <c r="H2677" s="161"/>
      <c r="I2677" s="161"/>
      <c r="J2677" s="161"/>
      <c r="K2677" s="161"/>
      <c r="L2677" s="161"/>
      <c r="M2677" s="161"/>
      <c r="N2677" s="161"/>
    </row>
    <row r="2678" spans="1:14" s="174" customFormat="1" x14ac:dyDescent="0.35">
      <c r="A2678" s="162"/>
      <c r="B2678" s="163"/>
      <c r="C2678" s="173"/>
      <c r="D2678" s="165"/>
      <c r="E2678" s="166"/>
      <c r="F2678" s="167"/>
      <c r="G2678" s="161"/>
      <c r="H2678" s="161"/>
      <c r="I2678" s="161"/>
      <c r="J2678" s="161"/>
      <c r="K2678" s="161"/>
      <c r="L2678" s="161"/>
      <c r="M2678" s="161"/>
      <c r="N2678" s="161"/>
    </row>
    <row r="2679" spans="1:14" s="174" customFormat="1" x14ac:dyDescent="0.35">
      <c r="A2679" s="162"/>
      <c r="B2679" s="163"/>
      <c r="C2679" s="173"/>
      <c r="D2679" s="165"/>
      <c r="E2679" s="166"/>
      <c r="F2679" s="167"/>
      <c r="G2679" s="161"/>
      <c r="H2679" s="161"/>
      <c r="I2679" s="161"/>
      <c r="J2679" s="161"/>
      <c r="K2679" s="161"/>
      <c r="L2679" s="161"/>
      <c r="M2679" s="161"/>
      <c r="N2679" s="161"/>
    </row>
    <row r="2680" spans="1:14" s="174" customFormat="1" x14ac:dyDescent="0.35">
      <c r="A2680" s="162"/>
      <c r="B2680" s="163"/>
      <c r="C2680" s="173"/>
      <c r="D2680" s="165"/>
      <c r="E2680" s="166"/>
      <c r="F2680" s="167"/>
      <c r="G2680" s="161"/>
      <c r="H2680" s="161"/>
      <c r="I2680" s="161"/>
      <c r="J2680" s="161"/>
      <c r="K2680" s="161"/>
      <c r="L2680" s="161"/>
      <c r="M2680" s="161"/>
      <c r="N2680" s="161"/>
    </row>
    <row r="2681" spans="1:14" s="174" customFormat="1" x14ac:dyDescent="0.35">
      <c r="A2681" s="162"/>
      <c r="B2681" s="163"/>
      <c r="C2681" s="173"/>
      <c r="D2681" s="165"/>
      <c r="E2681" s="166"/>
      <c r="F2681" s="167"/>
      <c r="G2681" s="161"/>
      <c r="H2681" s="161"/>
      <c r="I2681" s="161"/>
      <c r="J2681" s="161"/>
      <c r="K2681" s="161"/>
      <c r="L2681" s="161"/>
      <c r="M2681" s="161"/>
      <c r="N2681" s="161"/>
    </row>
    <row r="2682" spans="1:14" s="174" customFormat="1" x14ac:dyDescent="0.35">
      <c r="A2682" s="162"/>
      <c r="B2682" s="163"/>
      <c r="C2682" s="173"/>
      <c r="D2682" s="165"/>
      <c r="E2682" s="166"/>
      <c r="F2682" s="167"/>
      <c r="G2682" s="161"/>
      <c r="H2682" s="161"/>
      <c r="I2682" s="161"/>
      <c r="J2682" s="161"/>
      <c r="K2682" s="161"/>
      <c r="L2682" s="161"/>
      <c r="M2682" s="161"/>
      <c r="N2682" s="161"/>
    </row>
    <row r="2683" spans="1:14" s="174" customFormat="1" x14ac:dyDescent="0.35">
      <c r="A2683" s="162"/>
      <c r="B2683" s="163"/>
      <c r="C2683" s="173"/>
      <c r="D2683" s="165"/>
      <c r="E2683" s="166"/>
      <c r="F2683" s="167"/>
      <c r="G2683" s="161"/>
      <c r="H2683" s="161"/>
      <c r="I2683" s="161"/>
      <c r="J2683" s="161"/>
      <c r="K2683" s="161"/>
      <c r="L2683" s="161"/>
      <c r="M2683" s="161"/>
      <c r="N2683" s="161"/>
    </row>
    <row r="2684" spans="1:14" s="174" customFormat="1" x14ac:dyDescent="0.35">
      <c r="A2684" s="162"/>
      <c r="B2684" s="163"/>
      <c r="C2684" s="173"/>
      <c r="D2684" s="165"/>
      <c r="E2684" s="166"/>
      <c r="F2684" s="167"/>
      <c r="G2684" s="161"/>
      <c r="H2684" s="161"/>
      <c r="I2684" s="161"/>
      <c r="J2684" s="161"/>
      <c r="K2684" s="161"/>
      <c r="L2684" s="161"/>
      <c r="M2684" s="161"/>
      <c r="N2684" s="161"/>
    </row>
    <row r="2685" spans="1:14" s="174" customFormat="1" x14ac:dyDescent="0.35">
      <c r="A2685" s="162"/>
      <c r="B2685" s="163"/>
      <c r="C2685" s="173"/>
      <c r="D2685" s="165"/>
      <c r="E2685" s="166"/>
      <c r="F2685" s="167"/>
      <c r="G2685" s="161"/>
      <c r="H2685" s="161"/>
      <c r="I2685" s="161"/>
      <c r="J2685" s="161"/>
      <c r="K2685" s="161"/>
      <c r="L2685" s="161"/>
      <c r="M2685" s="161"/>
      <c r="N2685" s="161"/>
    </row>
    <row r="2686" spans="1:14" s="174" customFormat="1" x14ac:dyDescent="0.35">
      <c r="A2686" s="162"/>
      <c r="B2686" s="163"/>
      <c r="C2686" s="173"/>
      <c r="D2686" s="165"/>
      <c r="E2686" s="166"/>
      <c r="F2686" s="167"/>
      <c r="G2686" s="161"/>
      <c r="H2686" s="161"/>
      <c r="I2686" s="161"/>
      <c r="J2686" s="161"/>
      <c r="K2686" s="161"/>
      <c r="L2686" s="161"/>
      <c r="M2686" s="161"/>
      <c r="N2686" s="161"/>
    </row>
    <row r="2687" spans="1:14" s="174" customFormat="1" x14ac:dyDescent="0.35">
      <c r="A2687" s="162"/>
      <c r="B2687" s="163"/>
      <c r="C2687" s="173"/>
      <c r="D2687" s="165"/>
      <c r="E2687" s="166"/>
      <c r="F2687" s="167"/>
      <c r="G2687" s="161"/>
      <c r="H2687" s="161"/>
      <c r="I2687" s="161"/>
      <c r="J2687" s="161"/>
      <c r="K2687" s="161"/>
      <c r="L2687" s="161"/>
      <c r="M2687" s="161"/>
      <c r="N2687" s="161"/>
    </row>
    <row r="2688" spans="1:14" s="174" customFormat="1" x14ac:dyDescent="0.35">
      <c r="A2688" s="162"/>
      <c r="B2688" s="163"/>
      <c r="C2688" s="173"/>
      <c r="D2688" s="165"/>
      <c r="E2688" s="166"/>
      <c r="F2688" s="167"/>
      <c r="G2688" s="161"/>
      <c r="H2688" s="161"/>
      <c r="I2688" s="161"/>
      <c r="J2688" s="161"/>
      <c r="K2688" s="161"/>
      <c r="L2688" s="161"/>
      <c r="M2688" s="161"/>
      <c r="N2688" s="161"/>
    </row>
    <row r="2689" spans="1:14" s="174" customFormat="1" x14ac:dyDescent="0.35">
      <c r="A2689" s="162"/>
      <c r="B2689" s="163"/>
      <c r="C2689" s="173"/>
      <c r="D2689" s="165"/>
      <c r="E2689" s="166"/>
      <c r="F2689" s="167"/>
      <c r="G2689" s="161"/>
      <c r="H2689" s="161"/>
      <c r="I2689" s="161"/>
      <c r="J2689" s="161"/>
      <c r="K2689" s="161"/>
      <c r="L2689" s="161"/>
      <c r="M2689" s="161"/>
      <c r="N2689" s="161"/>
    </row>
    <row r="2690" spans="1:14" s="174" customFormat="1" x14ac:dyDescent="0.35">
      <c r="A2690" s="162"/>
      <c r="B2690" s="163"/>
      <c r="C2690" s="173"/>
      <c r="D2690" s="165"/>
      <c r="E2690" s="166"/>
      <c r="F2690" s="167"/>
      <c r="G2690" s="161"/>
      <c r="H2690" s="161"/>
      <c r="I2690" s="161"/>
      <c r="J2690" s="161"/>
      <c r="K2690" s="161"/>
      <c r="L2690" s="161"/>
      <c r="M2690" s="161"/>
      <c r="N2690" s="161"/>
    </row>
    <row r="2691" spans="1:14" s="174" customFormat="1" x14ac:dyDescent="0.35">
      <c r="A2691" s="162"/>
      <c r="B2691" s="163"/>
      <c r="C2691" s="173"/>
      <c r="D2691" s="165"/>
      <c r="E2691" s="166"/>
      <c r="F2691" s="167"/>
      <c r="G2691" s="161"/>
      <c r="H2691" s="161"/>
      <c r="I2691" s="161"/>
      <c r="J2691" s="161"/>
      <c r="K2691" s="161"/>
      <c r="L2691" s="161"/>
      <c r="M2691" s="161"/>
      <c r="N2691" s="161"/>
    </row>
    <row r="2692" spans="1:14" s="174" customFormat="1" x14ac:dyDescent="0.35">
      <c r="A2692" s="162"/>
      <c r="B2692" s="163"/>
      <c r="C2692" s="173"/>
      <c r="D2692" s="165"/>
      <c r="E2692" s="166"/>
      <c r="F2692" s="167"/>
      <c r="G2692" s="161"/>
      <c r="H2692" s="161"/>
      <c r="I2692" s="161"/>
      <c r="J2692" s="161"/>
      <c r="K2692" s="161"/>
      <c r="L2692" s="161"/>
      <c r="M2692" s="161"/>
      <c r="N2692" s="161"/>
    </row>
    <row r="2693" spans="1:14" s="174" customFormat="1" x14ac:dyDescent="0.35">
      <c r="A2693" s="162"/>
      <c r="B2693" s="163"/>
      <c r="C2693" s="173"/>
      <c r="D2693" s="165"/>
      <c r="E2693" s="166"/>
      <c r="F2693" s="167"/>
      <c r="G2693" s="161"/>
      <c r="H2693" s="161"/>
      <c r="I2693" s="161"/>
      <c r="J2693" s="161"/>
      <c r="K2693" s="161"/>
      <c r="L2693" s="161"/>
      <c r="M2693" s="161"/>
      <c r="N2693" s="161"/>
    </row>
    <row r="2694" spans="1:14" s="174" customFormat="1" x14ac:dyDescent="0.35">
      <c r="A2694" s="162"/>
      <c r="B2694" s="163"/>
      <c r="C2694" s="173"/>
      <c r="D2694" s="165"/>
      <c r="E2694" s="166"/>
      <c r="F2694" s="167"/>
      <c r="G2694" s="161"/>
      <c r="H2694" s="161"/>
      <c r="I2694" s="161"/>
      <c r="J2694" s="161"/>
      <c r="K2694" s="161"/>
      <c r="L2694" s="161"/>
      <c r="M2694" s="161"/>
      <c r="N2694" s="161"/>
    </row>
    <row r="2695" spans="1:14" s="174" customFormat="1" x14ac:dyDescent="0.35">
      <c r="A2695" s="162"/>
      <c r="B2695" s="163"/>
      <c r="C2695" s="173"/>
      <c r="D2695" s="165"/>
      <c r="E2695" s="166"/>
      <c r="F2695" s="167"/>
      <c r="G2695" s="161"/>
      <c r="H2695" s="161"/>
      <c r="I2695" s="161"/>
      <c r="J2695" s="161"/>
      <c r="K2695" s="161"/>
      <c r="L2695" s="161"/>
      <c r="M2695" s="161"/>
      <c r="N2695" s="161"/>
    </row>
    <row r="2696" spans="1:14" s="174" customFormat="1" x14ac:dyDescent="0.35">
      <c r="A2696" s="162"/>
      <c r="B2696" s="163"/>
      <c r="C2696" s="173"/>
      <c r="D2696" s="165"/>
      <c r="E2696" s="166"/>
      <c r="F2696" s="167"/>
      <c r="G2696" s="161"/>
      <c r="H2696" s="161"/>
      <c r="I2696" s="161"/>
      <c r="J2696" s="161"/>
      <c r="K2696" s="161"/>
      <c r="L2696" s="161"/>
      <c r="M2696" s="161"/>
      <c r="N2696" s="161"/>
    </row>
    <row r="2697" spans="1:14" s="174" customFormat="1" x14ac:dyDescent="0.35">
      <c r="A2697" s="162"/>
      <c r="B2697" s="163"/>
      <c r="C2697" s="173"/>
      <c r="D2697" s="165"/>
      <c r="E2697" s="166"/>
      <c r="F2697" s="167"/>
      <c r="G2697" s="161"/>
      <c r="H2697" s="161"/>
      <c r="I2697" s="161"/>
      <c r="J2697" s="161"/>
      <c r="K2697" s="161"/>
      <c r="L2697" s="161"/>
      <c r="M2697" s="161"/>
      <c r="N2697" s="161"/>
    </row>
    <row r="2698" spans="1:14" s="174" customFormat="1" x14ac:dyDescent="0.35">
      <c r="A2698" s="162"/>
      <c r="B2698" s="163"/>
      <c r="C2698" s="173"/>
      <c r="D2698" s="165"/>
      <c r="E2698" s="166"/>
      <c r="F2698" s="167"/>
      <c r="G2698" s="161"/>
      <c r="H2698" s="161"/>
      <c r="I2698" s="161"/>
      <c r="J2698" s="161"/>
      <c r="K2698" s="161"/>
      <c r="L2698" s="161"/>
      <c r="M2698" s="161"/>
      <c r="N2698" s="161"/>
    </row>
    <row r="2699" spans="1:14" s="174" customFormat="1" x14ac:dyDescent="0.35">
      <c r="A2699" s="162"/>
      <c r="B2699" s="163"/>
      <c r="C2699" s="173"/>
      <c r="D2699" s="165"/>
      <c r="E2699" s="166"/>
      <c r="F2699" s="167"/>
      <c r="G2699" s="161"/>
      <c r="H2699" s="161"/>
      <c r="I2699" s="161"/>
      <c r="J2699" s="161"/>
      <c r="K2699" s="161"/>
      <c r="L2699" s="161"/>
      <c r="M2699" s="161"/>
      <c r="N2699" s="161"/>
    </row>
    <row r="2700" spans="1:14" s="174" customFormat="1" x14ac:dyDescent="0.35">
      <c r="A2700" s="162"/>
      <c r="B2700" s="163"/>
      <c r="C2700" s="173"/>
      <c r="D2700" s="165"/>
      <c r="E2700" s="166"/>
      <c r="F2700" s="167"/>
      <c r="G2700" s="161"/>
      <c r="H2700" s="161"/>
      <c r="I2700" s="161"/>
      <c r="J2700" s="161"/>
      <c r="K2700" s="161"/>
      <c r="L2700" s="161"/>
      <c r="M2700" s="161"/>
      <c r="N2700" s="161"/>
    </row>
    <row r="2701" spans="1:14" s="174" customFormat="1" x14ac:dyDescent="0.35">
      <c r="A2701" s="162"/>
      <c r="B2701" s="163"/>
      <c r="C2701" s="173"/>
      <c r="D2701" s="165"/>
      <c r="E2701" s="166"/>
      <c r="F2701" s="167"/>
      <c r="G2701" s="161"/>
      <c r="H2701" s="161"/>
      <c r="I2701" s="161"/>
      <c r="J2701" s="161"/>
      <c r="K2701" s="161"/>
      <c r="L2701" s="161"/>
      <c r="M2701" s="161"/>
      <c r="N2701" s="161"/>
    </row>
    <row r="2702" spans="1:14" s="174" customFormat="1" x14ac:dyDescent="0.35">
      <c r="A2702" s="162"/>
      <c r="B2702" s="163"/>
      <c r="C2702" s="173"/>
      <c r="D2702" s="165"/>
      <c r="E2702" s="166"/>
      <c r="F2702" s="167"/>
      <c r="G2702" s="161"/>
      <c r="H2702" s="161"/>
      <c r="I2702" s="161"/>
      <c r="J2702" s="161"/>
      <c r="K2702" s="161"/>
      <c r="L2702" s="161"/>
      <c r="M2702" s="161"/>
      <c r="N2702" s="161"/>
    </row>
    <row r="2703" spans="1:14" s="174" customFormat="1" x14ac:dyDescent="0.35">
      <c r="A2703" s="162"/>
      <c r="B2703" s="163"/>
      <c r="C2703" s="173"/>
      <c r="D2703" s="165"/>
      <c r="E2703" s="166"/>
      <c r="F2703" s="167"/>
      <c r="G2703" s="161"/>
      <c r="H2703" s="161"/>
      <c r="I2703" s="161"/>
      <c r="J2703" s="161"/>
      <c r="K2703" s="161"/>
      <c r="L2703" s="161"/>
      <c r="M2703" s="161"/>
      <c r="N2703" s="161"/>
    </row>
    <row r="2704" spans="1:14" s="174" customFormat="1" x14ac:dyDescent="0.35">
      <c r="A2704" s="162"/>
      <c r="B2704" s="163"/>
      <c r="C2704" s="173"/>
      <c r="D2704" s="165"/>
      <c r="E2704" s="166"/>
      <c r="F2704" s="167"/>
      <c r="G2704" s="161"/>
      <c r="H2704" s="161"/>
      <c r="I2704" s="161"/>
      <c r="J2704" s="161"/>
      <c r="K2704" s="161"/>
      <c r="L2704" s="161"/>
      <c r="M2704" s="161"/>
      <c r="N2704" s="161"/>
    </row>
    <row r="2705" spans="1:14" s="174" customFormat="1" x14ac:dyDescent="0.35">
      <c r="A2705" s="162"/>
      <c r="B2705" s="163"/>
      <c r="C2705" s="173"/>
      <c r="D2705" s="165"/>
      <c r="E2705" s="166"/>
      <c r="F2705" s="167"/>
      <c r="G2705" s="161"/>
      <c r="H2705" s="161"/>
      <c r="I2705" s="161"/>
      <c r="J2705" s="161"/>
      <c r="K2705" s="161"/>
      <c r="L2705" s="161"/>
      <c r="M2705" s="161"/>
      <c r="N2705" s="161"/>
    </row>
    <row r="2706" spans="1:14" s="174" customFormat="1" x14ac:dyDescent="0.35">
      <c r="A2706" s="162"/>
      <c r="B2706" s="163"/>
      <c r="C2706" s="173"/>
      <c r="D2706" s="165"/>
      <c r="E2706" s="166"/>
      <c r="F2706" s="167"/>
      <c r="G2706" s="161"/>
      <c r="H2706" s="161"/>
      <c r="I2706" s="161"/>
      <c r="J2706" s="161"/>
      <c r="K2706" s="161"/>
      <c r="L2706" s="161"/>
      <c r="M2706" s="161"/>
      <c r="N2706" s="161"/>
    </row>
    <row r="2707" spans="1:14" s="174" customFormat="1" x14ac:dyDescent="0.35">
      <c r="A2707" s="162"/>
      <c r="B2707" s="163"/>
      <c r="C2707" s="173"/>
      <c r="D2707" s="165"/>
      <c r="E2707" s="166"/>
      <c r="F2707" s="167"/>
      <c r="G2707" s="161"/>
      <c r="H2707" s="161"/>
      <c r="I2707" s="161"/>
      <c r="J2707" s="161"/>
      <c r="K2707" s="161"/>
      <c r="L2707" s="161"/>
      <c r="M2707" s="161"/>
      <c r="N2707" s="161"/>
    </row>
    <row r="2708" spans="1:14" s="174" customFormat="1" x14ac:dyDescent="0.35">
      <c r="A2708" s="162"/>
      <c r="B2708" s="163"/>
      <c r="C2708" s="173"/>
      <c r="D2708" s="165"/>
      <c r="E2708" s="166"/>
      <c r="F2708" s="167"/>
      <c r="G2708" s="161"/>
      <c r="H2708" s="161"/>
      <c r="I2708" s="161"/>
      <c r="J2708" s="161"/>
      <c r="K2708" s="161"/>
      <c r="L2708" s="161"/>
      <c r="M2708" s="161"/>
      <c r="N2708" s="161"/>
    </row>
    <row r="2709" spans="1:14" s="174" customFormat="1" x14ac:dyDescent="0.35">
      <c r="A2709" s="162"/>
      <c r="B2709" s="163"/>
      <c r="C2709" s="173"/>
      <c r="D2709" s="165"/>
      <c r="E2709" s="166"/>
      <c r="F2709" s="167"/>
      <c r="G2709" s="161"/>
      <c r="H2709" s="161"/>
      <c r="I2709" s="161"/>
      <c r="J2709" s="161"/>
      <c r="K2709" s="161"/>
      <c r="L2709" s="161"/>
      <c r="M2709" s="161"/>
      <c r="N2709" s="161"/>
    </row>
    <row r="2710" spans="1:14" s="174" customFormat="1" x14ac:dyDescent="0.35">
      <c r="A2710" s="162"/>
      <c r="B2710" s="163"/>
      <c r="C2710" s="173"/>
      <c r="D2710" s="165"/>
      <c r="E2710" s="166"/>
      <c r="F2710" s="167"/>
      <c r="G2710" s="161"/>
      <c r="H2710" s="161"/>
      <c r="I2710" s="161"/>
      <c r="J2710" s="161"/>
      <c r="K2710" s="161"/>
      <c r="L2710" s="161"/>
      <c r="M2710" s="161"/>
      <c r="N2710" s="161"/>
    </row>
    <row r="2711" spans="1:14" s="174" customFormat="1" x14ac:dyDescent="0.35">
      <c r="A2711" s="162"/>
      <c r="B2711" s="163"/>
      <c r="C2711" s="173"/>
      <c r="D2711" s="165"/>
      <c r="E2711" s="166"/>
      <c r="F2711" s="167"/>
      <c r="G2711" s="161"/>
      <c r="H2711" s="161"/>
      <c r="I2711" s="161"/>
      <c r="J2711" s="161"/>
      <c r="K2711" s="161"/>
      <c r="L2711" s="161"/>
      <c r="M2711" s="161"/>
      <c r="N2711" s="161"/>
    </row>
    <row r="2712" spans="1:14" s="174" customFormat="1" x14ac:dyDescent="0.35">
      <c r="A2712" s="162"/>
      <c r="B2712" s="163"/>
      <c r="C2712" s="173"/>
      <c r="D2712" s="165"/>
      <c r="E2712" s="166"/>
      <c r="F2712" s="167"/>
      <c r="G2712" s="161"/>
      <c r="H2712" s="161"/>
      <c r="I2712" s="161"/>
      <c r="J2712" s="161"/>
      <c r="K2712" s="161"/>
      <c r="L2712" s="161"/>
      <c r="M2712" s="161"/>
      <c r="N2712" s="161"/>
    </row>
    <row r="2713" spans="1:14" s="174" customFormat="1" x14ac:dyDescent="0.35">
      <c r="A2713" s="162"/>
      <c r="B2713" s="163"/>
      <c r="C2713" s="173"/>
      <c r="D2713" s="165"/>
      <c r="E2713" s="166"/>
      <c r="F2713" s="167"/>
      <c r="G2713" s="161"/>
      <c r="H2713" s="161"/>
      <c r="I2713" s="161"/>
      <c r="J2713" s="161"/>
      <c r="K2713" s="161"/>
      <c r="L2713" s="161"/>
      <c r="M2713" s="161"/>
      <c r="N2713" s="161"/>
    </row>
    <row r="2714" spans="1:14" s="174" customFormat="1" x14ac:dyDescent="0.35">
      <c r="A2714" s="162"/>
      <c r="B2714" s="163"/>
      <c r="C2714" s="173"/>
      <c r="D2714" s="165"/>
      <c r="E2714" s="166"/>
      <c r="F2714" s="167"/>
      <c r="G2714" s="161"/>
      <c r="H2714" s="161"/>
      <c r="I2714" s="161"/>
      <c r="J2714" s="161"/>
      <c r="K2714" s="161"/>
      <c r="L2714" s="161"/>
      <c r="M2714" s="161"/>
      <c r="N2714" s="161"/>
    </row>
    <row r="2715" spans="1:14" s="174" customFormat="1" x14ac:dyDescent="0.35">
      <c r="A2715" s="162"/>
      <c r="B2715" s="163"/>
      <c r="C2715" s="173"/>
      <c r="D2715" s="165"/>
      <c r="E2715" s="166"/>
      <c r="F2715" s="167"/>
      <c r="G2715" s="161"/>
      <c r="H2715" s="161"/>
      <c r="I2715" s="161"/>
      <c r="J2715" s="161"/>
      <c r="K2715" s="161"/>
      <c r="L2715" s="161"/>
      <c r="M2715" s="161"/>
      <c r="N2715" s="161"/>
    </row>
    <row r="2716" spans="1:14" s="174" customFormat="1" x14ac:dyDescent="0.35">
      <c r="A2716" s="162"/>
      <c r="B2716" s="163"/>
      <c r="C2716" s="173"/>
      <c r="D2716" s="165"/>
      <c r="E2716" s="166"/>
      <c r="F2716" s="167"/>
      <c r="G2716" s="161"/>
      <c r="H2716" s="161"/>
      <c r="I2716" s="161"/>
      <c r="J2716" s="161"/>
      <c r="K2716" s="161"/>
      <c r="L2716" s="161"/>
      <c r="M2716" s="161"/>
      <c r="N2716" s="161"/>
    </row>
    <row r="2717" spans="1:14" s="174" customFormat="1" x14ac:dyDescent="0.35">
      <c r="A2717" s="162"/>
      <c r="B2717" s="163"/>
      <c r="C2717" s="173"/>
      <c r="D2717" s="165"/>
      <c r="E2717" s="166"/>
      <c r="F2717" s="167"/>
      <c r="G2717" s="161"/>
      <c r="H2717" s="161"/>
      <c r="I2717" s="161"/>
      <c r="J2717" s="161"/>
      <c r="K2717" s="161"/>
      <c r="L2717" s="161"/>
      <c r="M2717" s="161"/>
      <c r="N2717" s="161"/>
    </row>
    <row r="2718" spans="1:14" s="174" customFormat="1" x14ac:dyDescent="0.35">
      <c r="A2718" s="162"/>
      <c r="B2718" s="163"/>
      <c r="C2718" s="173"/>
      <c r="D2718" s="165"/>
      <c r="E2718" s="166"/>
      <c r="F2718" s="167"/>
      <c r="G2718" s="161"/>
      <c r="H2718" s="161"/>
      <c r="I2718" s="161"/>
      <c r="J2718" s="161"/>
      <c r="K2718" s="161"/>
      <c r="L2718" s="161"/>
      <c r="M2718" s="161"/>
      <c r="N2718" s="161"/>
    </row>
    <row r="2719" spans="1:14" s="174" customFormat="1" x14ac:dyDescent="0.35">
      <c r="A2719" s="162"/>
      <c r="B2719" s="163"/>
      <c r="C2719" s="173"/>
      <c r="D2719" s="165"/>
      <c r="E2719" s="166"/>
      <c r="F2719" s="167"/>
      <c r="G2719" s="161"/>
      <c r="H2719" s="161"/>
      <c r="I2719" s="161"/>
      <c r="J2719" s="161"/>
      <c r="K2719" s="161"/>
      <c r="L2719" s="161"/>
      <c r="M2719" s="161"/>
      <c r="N2719" s="161"/>
    </row>
    <row r="2720" spans="1:14" s="174" customFormat="1" x14ac:dyDescent="0.35">
      <c r="A2720" s="162"/>
      <c r="B2720" s="163"/>
      <c r="C2720" s="173"/>
      <c r="D2720" s="165"/>
      <c r="E2720" s="166"/>
      <c r="F2720" s="167"/>
      <c r="G2720" s="161"/>
      <c r="H2720" s="161"/>
      <c r="I2720" s="161"/>
      <c r="J2720" s="161"/>
      <c r="K2720" s="161"/>
      <c r="L2720" s="161"/>
      <c r="M2720" s="161"/>
      <c r="N2720" s="161"/>
    </row>
    <row r="2721" spans="1:14" s="174" customFormat="1" x14ac:dyDescent="0.35">
      <c r="A2721" s="162"/>
      <c r="B2721" s="163"/>
      <c r="C2721" s="173"/>
      <c r="D2721" s="165"/>
      <c r="E2721" s="166"/>
      <c r="F2721" s="167"/>
      <c r="G2721" s="161"/>
      <c r="H2721" s="161"/>
      <c r="I2721" s="161"/>
      <c r="J2721" s="161"/>
      <c r="K2721" s="161"/>
      <c r="L2721" s="161"/>
      <c r="M2721" s="161"/>
      <c r="N2721" s="161"/>
    </row>
    <row r="2722" spans="1:14" s="174" customFormat="1" x14ac:dyDescent="0.35">
      <c r="A2722" s="162"/>
      <c r="B2722" s="163"/>
      <c r="C2722" s="173"/>
      <c r="D2722" s="165"/>
      <c r="E2722" s="166"/>
      <c r="F2722" s="167"/>
      <c r="G2722" s="161"/>
      <c r="H2722" s="161"/>
      <c r="I2722" s="161"/>
      <c r="J2722" s="161"/>
      <c r="K2722" s="161"/>
      <c r="L2722" s="161"/>
      <c r="M2722" s="161"/>
      <c r="N2722" s="161"/>
    </row>
    <row r="2723" spans="1:14" s="174" customFormat="1" x14ac:dyDescent="0.35">
      <c r="A2723" s="162"/>
      <c r="B2723" s="163"/>
      <c r="C2723" s="173"/>
      <c r="D2723" s="165"/>
      <c r="E2723" s="166"/>
      <c r="F2723" s="167"/>
      <c r="G2723" s="161"/>
      <c r="H2723" s="161"/>
      <c r="I2723" s="161"/>
      <c r="J2723" s="161"/>
      <c r="K2723" s="161"/>
      <c r="L2723" s="161"/>
      <c r="M2723" s="161"/>
      <c r="N2723" s="161"/>
    </row>
    <row r="2724" spans="1:14" s="174" customFormat="1" x14ac:dyDescent="0.35">
      <c r="A2724" s="162"/>
      <c r="B2724" s="163"/>
      <c r="C2724" s="173"/>
      <c r="D2724" s="165"/>
      <c r="E2724" s="166"/>
      <c r="F2724" s="167"/>
      <c r="G2724" s="161"/>
      <c r="H2724" s="161"/>
      <c r="I2724" s="161"/>
      <c r="J2724" s="161"/>
      <c r="K2724" s="161"/>
      <c r="L2724" s="161"/>
      <c r="M2724" s="161"/>
      <c r="N2724" s="161"/>
    </row>
    <row r="2725" spans="1:14" s="174" customFormat="1" x14ac:dyDescent="0.35">
      <c r="A2725" s="162"/>
      <c r="B2725" s="163"/>
      <c r="C2725" s="173"/>
      <c r="D2725" s="165"/>
      <c r="E2725" s="166"/>
      <c r="F2725" s="167"/>
      <c r="G2725" s="161"/>
      <c r="H2725" s="161"/>
      <c r="I2725" s="161"/>
      <c r="J2725" s="161"/>
      <c r="K2725" s="161"/>
      <c r="L2725" s="161"/>
      <c r="M2725" s="161"/>
      <c r="N2725" s="161"/>
    </row>
    <row r="2726" spans="1:14" s="174" customFormat="1" x14ac:dyDescent="0.35">
      <c r="A2726" s="162"/>
      <c r="B2726" s="163"/>
      <c r="C2726" s="173"/>
      <c r="D2726" s="165"/>
      <c r="E2726" s="166"/>
      <c r="F2726" s="167"/>
      <c r="G2726" s="161"/>
      <c r="H2726" s="161"/>
      <c r="I2726" s="161"/>
      <c r="J2726" s="161"/>
      <c r="K2726" s="161"/>
      <c r="L2726" s="161"/>
      <c r="M2726" s="161"/>
      <c r="N2726" s="161"/>
    </row>
    <row r="2727" spans="1:14" s="174" customFormat="1" x14ac:dyDescent="0.35">
      <c r="A2727" s="162"/>
      <c r="B2727" s="163"/>
      <c r="C2727" s="173"/>
      <c r="D2727" s="165"/>
      <c r="E2727" s="166"/>
      <c r="F2727" s="167"/>
      <c r="G2727" s="161"/>
      <c r="H2727" s="161"/>
      <c r="I2727" s="161"/>
      <c r="J2727" s="161"/>
      <c r="K2727" s="161"/>
      <c r="L2727" s="161"/>
      <c r="M2727" s="161"/>
      <c r="N2727" s="161"/>
    </row>
    <row r="2728" spans="1:14" s="174" customFormat="1" x14ac:dyDescent="0.35">
      <c r="A2728" s="162"/>
      <c r="B2728" s="163"/>
      <c r="C2728" s="173"/>
      <c r="D2728" s="165"/>
      <c r="E2728" s="166"/>
      <c r="F2728" s="167"/>
      <c r="G2728" s="161"/>
      <c r="H2728" s="161"/>
      <c r="I2728" s="161"/>
      <c r="J2728" s="161"/>
      <c r="K2728" s="161"/>
      <c r="L2728" s="161"/>
      <c r="M2728" s="161"/>
      <c r="N2728" s="161"/>
    </row>
    <row r="2729" spans="1:14" s="174" customFormat="1" x14ac:dyDescent="0.35">
      <c r="A2729" s="162"/>
      <c r="B2729" s="163"/>
      <c r="C2729" s="173"/>
      <c r="D2729" s="165"/>
      <c r="E2729" s="166"/>
      <c r="F2729" s="167"/>
      <c r="G2729" s="161"/>
      <c r="H2729" s="161"/>
      <c r="I2729" s="161"/>
      <c r="J2729" s="161"/>
      <c r="K2729" s="161"/>
      <c r="L2729" s="161"/>
      <c r="M2729" s="161"/>
      <c r="N2729" s="161"/>
    </row>
    <row r="2730" spans="1:14" s="174" customFormat="1" x14ac:dyDescent="0.35">
      <c r="A2730" s="162"/>
      <c r="B2730" s="163"/>
      <c r="C2730" s="173"/>
      <c r="D2730" s="165"/>
      <c r="E2730" s="166"/>
      <c r="F2730" s="167"/>
      <c r="G2730" s="161"/>
      <c r="H2730" s="161"/>
      <c r="I2730" s="161"/>
      <c r="J2730" s="161"/>
      <c r="K2730" s="161"/>
      <c r="L2730" s="161"/>
      <c r="M2730" s="161"/>
      <c r="N2730" s="161"/>
    </row>
    <row r="2731" spans="1:14" s="174" customFormat="1" x14ac:dyDescent="0.35">
      <c r="A2731" s="162"/>
      <c r="B2731" s="163"/>
      <c r="C2731" s="173"/>
      <c r="D2731" s="165"/>
      <c r="E2731" s="166"/>
      <c r="F2731" s="167"/>
      <c r="G2731" s="161"/>
      <c r="H2731" s="161"/>
      <c r="I2731" s="161"/>
      <c r="J2731" s="161"/>
      <c r="K2731" s="161"/>
      <c r="L2731" s="161"/>
      <c r="M2731" s="161"/>
      <c r="N2731" s="161"/>
    </row>
    <row r="2732" spans="1:14" s="174" customFormat="1" x14ac:dyDescent="0.35">
      <c r="A2732" s="162"/>
      <c r="B2732" s="163"/>
      <c r="C2732" s="173"/>
      <c r="D2732" s="165"/>
      <c r="E2732" s="166"/>
      <c r="F2732" s="167"/>
      <c r="G2732" s="161"/>
      <c r="H2732" s="161"/>
      <c r="I2732" s="161"/>
      <c r="J2732" s="161"/>
      <c r="K2732" s="161"/>
      <c r="L2732" s="161"/>
      <c r="M2732" s="161"/>
      <c r="N2732" s="161"/>
    </row>
    <row r="2733" spans="1:14" s="174" customFormat="1" x14ac:dyDescent="0.35">
      <c r="A2733" s="162"/>
      <c r="B2733" s="163"/>
      <c r="C2733" s="173"/>
      <c r="D2733" s="165"/>
      <c r="E2733" s="166"/>
      <c r="F2733" s="167"/>
      <c r="G2733" s="161"/>
      <c r="H2733" s="161"/>
      <c r="I2733" s="161"/>
      <c r="J2733" s="161"/>
      <c r="K2733" s="161"/>
      <c r="L2733" s="161"/>
      <c r="M2733" s="161"/>
      <c r="N2733" s="161"/>
    </row>
    <row r="2734" spans="1:14" s="174" customFormat="1" x14ac:dyDescent="0.35">
      <c r="A2734" s="162"/>
      <c r="B2734" s="163"/>
      <c r="C2734" s="173"/>
      <c r="D2734" s="165"/>
      <c r="E2734" s="166"/>
      <c r="F2734" s="167"/>
      <c r="G2734" s="161"/>
      <c r="H2734" s="161"/>
      <c r="I2734" s="161"/>
      <c r="J2734" s="161"/>
      <c r="K2734" s="161"/>
      <c r="L2734" s="161"/>
      <c r="M2734" s="161"/>
      <c r="N2734" s="161"/>
    </row>
    <row r="2735" spans="1:14" s="174" customFormat="1" x14ac:dyDescent="0.35">
      <c r="A2735" s="162"/>
      <c r="B2735" s="163"/>
      <c r="C2735" s="173"/>
      <c r="D2735" s="165"/>
      <c r="E2735" s="166"/>
      <c r="F2735" s="167"/>
      <c r="G2735" s="161"/>
      <c r="H2735" s="161"/>
      <c r="I2735" s="161"/>
      <c r="J2735" s="161"/>
      <c r="K2735" s="161"/>
      <c r="L2735" s="161"/>
      <c r="M2735" s="161"/>
      <c r="N2735" s="161"/>
    </row>
    <row r="2736" spans="1:14" s="174" customFormat="1" x14ac:dyDescent="0.35">
      <c r="A2736" s="162"/>
      <c r="B2736" s="163"/>
      <c r="C2736" s="173"/>
      <c r="D2736" s="165"/>
      <c r="E2736" s="166"/>
      <c r="F2736" s="167"/>
      <c r="G2736" s="161"/>
      <c r="H2736" s="161"/>
      <c r="I2736" s="161"/>
      <c r="J2736" s="161"/>
      <c r="K2736" s="161"/>
      <c r="L2736" s="161"/>
      <c r="M2736" s="161"/>
      <c r="N2736" s="161"/>
    </row>
    <row r="2737" spans="1:14" s="174" customFormat="1" x14ac:dyDescent="0.35">
      <c r="A2737" s="162"/>
      <c r="B2737" s="163"/>
      <c r="C2737" s="173"/>
      <c r="D2737" s="165"/>
      <c r="E2737" s="166"/>
      <c r="F2737" s="167"/>
      <c r="G2737" s="161"/>
      <c r="H2737" s="161"/>
      <c r="I2737" s="161"/>
      <c r="J2737" s="161"/>
      <c r="K2737" s="161"/>
      <c r="L2737" s="161"/>
      <c r="M2737" s="161"/>
      <c r="N2737" s="161"/>
    </row>
    <row r="2738" spans="1:14" s="174" customFormat="1" x14ac:dyDescent="0.35">
      <c r="A2738" s="162"/>
      <c r="B2738" s="163"/>
      <c r="C2738" s="173"/>
      <c r="D2738" s="165"/>
      <c r="E2738" s="166"/>
      <c r="F2738" s="167"/>
      <c r="G2738" s="161"/>
      <c r="H2738" s="161"/>
      <c r="I2738" s="161"/>
      <c r="J2738" s="161"/>
      <c r="K2738" s="161"/>
      <c r="L2738" s="161"/>
      <c r="M2738" s="161"/>
      <c r="N2738" s="161"/>
    </row>
    <row r="2739" spans="1:14" s="174" customFormat="1" x14ac:dyDescent="0.35">
      <c r="A2739" s="162"/>
      <c r="B2739" s="163"/>
      <c r="C2739" s="173"/>
      <c r="D2739" s="165"/>
      <c r="E2739" s="166"/>
      <c r="F2739" s="167"/>
      <c r="G2739" s="161"/>
      <c r="H2739" s="161"/>
      <c r="I2739" s="161"/>
      <c r="J2739" s="161"/>
      <c r="K2739" s="161"/>
      <c r="L2739" s="161"/>
      <c r="M2739" s="161"/>
      <c r="N2739" s="161"/>
    </row>
    <row r="2740" spans="1:14" s="174" customFormat="1" x14ac:dyDescent="0.35">
      <c r="A2740" s="162"/>
      <c r="B2740" s="163"/>
      <c r="C2740" s="173"/>
      <c r="D2740" s="165"/>
      <c r="E2740" s="166"/>
      <c r="F2740" s="167"/>
      <c r="G2740" s="161"/>
      <c r="H2740" s="161"/>
      <c r="I2740" s="161"/>
      <c r="J2740" s="161"/>
      <c r="K2740" s="161"/>
      <c r="L2740" s="161"/>
      <c r="M2740" s="161"/>
      <c r="N2740" s="161"/>
    </row>
    <row r="2741" spans="1:14" s="174" customFormat="1" x14ac:dyDescent="0.35">
      <c r="A2741" s="162"/>
      <c r="B2741" s="163"/>
      <c r="C2741" s="173"/>
      <c r="D2741" s="165"/>
      <c r="E2741" s="166"/>
      <c r="F2741" s="167"/>
      <c r="G2741" s="161"/>
      <c r="H2741" s="161"/>
      <c r="I2741" s="161"/>
      <c r="J2741" s="161"/>
      <c r="K2741" s="161"/>
      <c r="L2741" s="161"/>
      <c r="M2741" s="161"/>
      <c r="N2741" s="161"/>
    </row>
    <row r="2742" spans="1:14" s="174" customFormat="1" x14ac:dyDescent="0.35">
      <c r="A2742" s="162"/>
      <c r="B2742" s="163"/>
      <c r="C2742" s="173"/>
      <c r="D2742" s="165"/>
      <c r="E2742" s="166"/>
      <c r="F2742" s="167"/>
      <c r="G2742" s="161"/>
      <c r="H2742" s="161"/>
      <c r="I2742" s="161"/>
      <c r="J2742" s="161"/>
      <c r="K2742" s="161"/>
      <c r="L2742" s="161"/>
      <c r="M2742" s="161"/>
      <c r="N2742" s="161"/>
    </row>
    <row r="2743" spans="1:14" s="174" customFormat="1" x14ac:dyDescent="0.35">
      <c r="A2743" s="162"/>
      <c r="B2743" s="163"/>
      <c r="C2743" s="173"/>
      <c r="D2743" s="165"/>
      <c r="E2743" s="166"/>
      <c r="F2743" s="167"/>
      <c r="G2743" s="161"/>
      <c r="H2743" s="161"/>
      <c r="I2743" s="161"/>
      <c r="J2743" s="161"/>
      <c r="K2743" s="161"/>
      <c r="L2743" s="161"/>
      <c r="M2743" s="161"/>
      <c r="N2743" s="161"/>
    </row>
    <row r="2744" spans="1:14" s="174" customFormat="1" x14ac:dyDescent="0.35">
      <c r="A2744" s="162"/>
      <c r="B2744" s="163"/>
      <c r="C2744" s="173"/>
      <c r="D2744" s="165"/>
      <c r="E2744" s="166"/>
      <c r="F2744" s="167"/>
      <c r="G2744" s="161"/>
      <c r="H2744" s="161"/>
      <c r="I2744" s="161"/>
      <c r="J2744" s="161"/>
      <c r="K2744" s="161"/>
      <c r="L2744" s="161"/>
      <c r="M2744" s="161"/>
      <c r="N2744" s="161"/>
    </row>
    <row r="2745" spans="1:14" s="174" customFormat="1" x14ac:dyDescent="0.35">
      <c r="A2745" s="162"/>
      <c r="B2745" s="163"/>
      <c r="C2745" s="173"/>
      <c r="D2745" s="165"/>
      <c r="E2745" s="166"/>
      <c r="F2745" s="167"/>
      <c r="G2745" s="161"/>
      <c r="H2745" s="161"/>
      <c r="I2745" s="161"/>
      <c r="J2745" s="161"/>
      <c r="K2745" s="161"/>
      <c r="L2745" s="161"/>
      <c r="M2745" s="161"/>
      <c r="N2745" s="161"/>
    </row>
    <row r="2746" spans="1:14" s="174" customFormat="1" x14ac:dyDescent="0.35">
      <c r="A2746" s="162"/>
      <c r="B2746" s="163"/>
      <c r="C2746" s="173"/>
      <c r="D2746" s="165"/>
      <c r="E2746" s="166"/>
      <c r="F2746" s="167"/>
      <c r="G2746" s="161"/>
      <c r="H2746" s="161"/>
      <c r="I2746" s="161"/>
      <c r="J2746" s="161"/>
      <c r="K2746" s="161"/>
      <c r="L2746" s="161"/>
      <c r="M2746" s="161"/>
      <c r="N2746" s="161"/>
    </row>
    <row r="2747" spans="1:14" s="174" customFormat="1" x14ac:dyDescent="0.35">
      <c r="A2747" s="162"/>
      <c r="B2747" s="163"/>
      <c r="C2747" s="173"/>
      <c r="D2747" s="165"/>
      <c r="E2747" s="166"/>
      <c r="F2747" s="167"/>
      <c r="G2747" s="161"/>
      <c r="H2747" s="161"/>
      <c r="I2747" s="161"/>
      <c r="J2747" s="161"/>
      <c r="K2747" s="161"/>
      <c r="L2747" s="161"/>
      <c r="M2747" s="161"/>
      <c r="N2747" s="161"/>
    </row>
    <row r="2748" spans="1:14" s="174" customFormat="1" x14ac:dyDescent="0.35">
      <c r="A2748" s="162"/>
      <c r="B2748" s="163"/>
      <c r="C2748" s="173"/>
      <c r="D2748" s="165"/>
      <c r="E2748" s="166"/>
      <c r="F2748" s="167"/>
      <c r="G2748" s="161"/>
      <c r="H2748" s="161"/>
      <c r="I2748" s="161"/>
      <c r="J2748" s="161"/>
      <c r="K2748" s="161"/>
      <c r="L2748" s="161"/>
      <c r="M2748" s="161"/>
      <c r="N2748" s="161"/>
    </row>
    <row r="2749" spans="1:14" s="174" customFormat="1" x14ac:dyDescent="0.35">
      <c r="A2749" s="162"/>
      <c r="B2749" s="163"/>
      <c r="C2749" s="173"/>
      <c r="D2749" s="165"/>
      <c r="E2749" s="166"/>
      <c r="F2749" s="167"/>
      <c r="G2749" s="161"/>
      <c r="H2749" s="161"/>
      <c r="I2749" s="161"/>
      <c r="J2749" s="161"/>
      <c r="K2749" s="161"/>
      <c r="L2749" s="161"/>
      <c r="M2749" s="161"/>
      <c r="N2749" s="161"/>
    </row>
    <row r="2750" spans="1:14" s="174" customFormat="1" x14ac:dyDescent="0.35">
      <c r="A2750" s="162"/>
      <c r="B2750" s="163"/>
      <c r="C2750" s="173"/>
      <c r="D2750" s="165"/>
      <c r="E2750" s="166"/>
      <c r="F2750" s="167"/>
      <c r="G2750" s="161"/>
      <c r="H2750" s="161"/>
      <c r="I2750" s="161"/>
      <c r="J2750" s="161"/>
      <c r="K2750" s="161"/>
      <c r="L2750" s="161"/>
      <c r="M2750" s="161"/>
      <c r="N2750" s="161"/>
    </row>
    <row r="2751" spans="1:14" s="174" customFormat="1" x14ac:dyDescent="0.35">
      <c r="A2751" s="162"/>
      <c r="B2751" s="163"/>
      <c r="C2751" s="173"/>
      <c r="D2751" s="165"/>
      <c r="E2751" s="166"/>
      <c r="F2751" s="167"/>
      <c r="G2751" s="161"/>
      <c r="H2751" s="161"/>
      <c r="I2751" s="161"/>
      <c r="J2751" s="161"/>
      <c r="K2751" s="161"/>
      <c r="L2751" s="161"/>
      <c r="M2751" s="161"/>
      <c r="N2751" s="161"/>
    </row>
    <row r="2752" spans="1:14" s="174" customFormat="1" x14ac:dyDescent="0.35">
      <c r="A2752" s="162"/>
      <c r="B2752" s="163"/>
      <c r="C2752" s="173"/>
      <c r="D2752" s="165"/>
      <c r="E2752" s="166"/>
      <c r="F2752" s="167"/>
      <c r="G2752" s="161"/>
      <c r="H2752" s="161"/>
      <c r="I2752" s="161"/>
      <c r="J2752" s="161"/>
      <c r="K2752" s="161"/>
      <c r="L2752" s="161"/>
      <c r="M2752" s="161"/>
      <c r="N2752" s="161"/>
    </row>
    <row r="2753" spans="1:14" s="174" customFormat="1" x14ac:dyDescent="0.35">
      <c r="A2753" s="162"/>
      <c r="B2753" s="163"/>
      <c r="C2753" s="173"/>
      <c r="D2753" s="165"/>
      <c r="E2753" s="166"/>
      <c r="F2753" s="167"/>
      <c r="G2753" s="161"/>
      <c r="H2753" s="161"/>
      <c r="I2753" s="161"/>
      <c r="J2753" s="161"/>
      <c r="K2753" s="161"/>
      <c r="L2753" s="161"/>
      <c r="M2753" s="161"/>
      <c r="N2753" s="161"/>
    </row>
    <row r="2754" spans="1:14" s="174" customFormat="1" x14ac:dyDescent="0.35">
      <c r="A2754" s="162"/>
      <c r="B2754" s="163"/>
      <c r="C2754" s="173"/>
      <c r="D2754" s="165"/>
      <c r="E2754" s="166"/>
      <c r="F2754" s="167"/>
      <c r="G2754" s="161"/>
      <c r="H2754" s="161"/>
      <c r="I2754" s="161"/>
      <c r="J2754" s="161"/>
      <c r="K2754" s="161"/>
      <c r="L2754" s="161"/>
      <c r="M2754" s="161"/>
      <c r="N2754" s="161"/>
    </row>
    <row r="2755" spans="1:14" s="174" customFormat="1" x14ac:dyDescent="0.35">
      <c r="A2755" s="162"/>
      <c r="B2755" s="163"/>
      <c r="C2755" s="173"/>
      <c r="D2755" s="165"/>
      <c r="E2755" s="166"/>
      <c r="F2755" s="167"/>
      <c r="G2755" s="161"/>
      <c r="H2755" s="161"/>
      <c r="I2755" s="161"/>
      <c r="J2755" s="161"/>
      <c r="K2755" s="161"/>
      <c r="L2755" s="161"/>
      <c r="M2755" s="161"/>
      <c r="N2755" s="161"/>
    </row>
    <row r="2756" spans="1:14" s="174" customFormat="1" x14ac:dyDescent="0.35">
      <c r="A2756" s="162"/>
      <c r="B2756" s="163"/>
      <c r="C2756" s="173"/>
      <c r="D2756" s="165"/>
      <c r="E2756" s="166"/>
      <c r="F2756" s="167"/>
      <c r="G2756" s="161"/>
      <c r="H2756" s="161"/>
      <c r="I2756" s="161"/>
      <c r="J2756" s="161"/>
      <c r="K2756" s="161"/>
      <c r="L2756" s="161"/>
      <c r="M2756" s="161"/>
      <c r="N2756" s="161"/>
    </row>
    <row r="2757" spans="1:14" s="174" customFormat="1" x14ac:dyDescent="0.35">
      <c r="A2757" s="162"/>
      <c r="B2757" s="163"/>
      <c r="C2757" s="173"/>
      <c r="D2757" s="165"/>
      <c r="E2757" s="166"/>
      <c r="F2757" s="167"/>
      <c r="G2757" s="161"/>
      <c r="H2757" s="161"/>
      <c r="I2757" s="161"/>
      <c r="J2757" s="161"/>
      <c r="K2757" s="161"/>
      <c r="L2757" s="161"/>
      <c r="M2757" s="161"/>
      <c r="N2757" s="161"/>
    </row>
    <row r="2758" spans="1:14" s="174" customFormat="1" x14ac:dyDescent="0.35">
      <c r="A2758" s="162"/>
      <c r="B2758" s="163"/>
      <c r="C2758" s="173"/>
      <c r="D2758" s="165"/>
      <c r="E2758" s="166"/>
      <c r="F2758" s="167"/>
      <c r="G2758" s="161"/>
      <c r="H2758" s="161"/>
      <c r="I2758" s="161"/>
      <c r="J2758" s="161"/>
      <c r="K2758" s="161"/>
      <c r="L2758" s="161"/>
      <c r="M2758" s="161"/>
      <c r="N2758" s="161"/>
    </row>
    <row r="2759" spans="1:14" s="174" customFormat="1" x14ac:dyDescent="0.35">
      <c r="A2759" s="162"/>
      <c r="B2759" s="163"/>
      <c r="C2759" s="173"/>
      <c r="D2759" s="165"/>
      <c r="E2759" s="166"/>
      <c r="F2759" s="167"/>
      <c r="G2759" s="161"/>
      <c r="H2759" s="161"/>
      <c r="I2759" s="161"/>
      <c r="J2759" s="161"/>
      <c r="K2759" s="161"/>
      <c r="L2759" s="161"/>
      <c r="M2759" s="161"/>
      <c r="N2759" s="161"/>
    </row>
    <row r="2760" spans="1:14" s="174" customFormat="1" x14ac:dyDescent="0.35">
      <c r="A2760" s="162"/>
      <c r="B2760" s="163"/>
      <c r="C2760" s="173"/>
      <c r="D2760" s="165"/>
      <c r="E2760" s="166"/>
      <c r="F2760" s="167"/>
      <c r="G2760" s="161"/>
      <c r="H2760" s="161"/>
      <c r="I2760" s="161"/>
      <c r="J2760" s="161"/>
      <c r="K2760" s="161"/>
      <c r="L2760" s="161"/>
      <c r="M2760" s="161"/>
      <c r="N2760" s="161"/>
    </row>
    <row r="2761" spans="1:14" s="174" customFormat="1" x14ac:dyDescent="0.35">
      <c r="A2761" s="162"/>
      <c r="B2761" s="163"/>
      <c r="C2761" s="173"/>
      <c r="D2761" s="165"/>
      <c r="E2761" s="166"/>
      <c r="F2761" s="167"/>
      <c r="G2761" s="161"/>
      <c r="H2761" s="161"/>
      <c r="I2761" s="161"/>
      <c r="J2761" s="161"/>
      <c r="K2761" s="161"/>
      <c r="L2761" s="161"/>
      <c r="M2761" s="161"/>
      <c r="N2761" s="161"/>
    </row>
    <row r="2762" spans="1:14" s="174" customFormat="1" x14ac:dyDescent="0.35">
      <c r="A2762" s="162"/>
      <c r="B2762" s="163"/>
      <c r="C2762" s="173"/>
      <c r="D2762" s="165"/>
      <c r="E2762" s="166"/>
      <c r="F2762" s="167"/>
      <c r="G2762" s="161"/>
      <c r="H2762" s="161"/>
      <c r="I2762" s="161"/>
      <c r="J2762" s="161"/>
      <c r="K2762" s="161"/>
      <c r="L2762" s="161"/>
      <c r="M2762" s="161"/>
      <c r="N2762" s="161"/>
    </row>
    <row r="2763" spans="1:14" s="174" customFormat="1" x14ac:dyDescent="0.35">
      <c r="A2763" s="162"/>
      <c r="B2763" s="163"/>
      <c r="C2763" s="173"/>
      <c r="D2763" s="165"/>
      <c r="E2763" s="166"/>
      <c r="F2763" s="167"/>
      <c r="G2763" s="161"/>
      <c r="H2763" s="161"/>
      <c r="I2763" s="161"/>
      <c r="J2763" s="161"/>
      <c r="K2763" s="161"/>
      <c r="L2763" s="161"/>
      <c r="M2763" s="161"/>
      <c r="N2763" s="161"/>
    </row>
    <row r="2764" spans="1:14" s="174" customFormat="1" x14ac:dyDescent="0.35">
      <c r="A2764" s="162"/>
      <c r="B2764" s="163"/>
      <c r="C2764" s="173"/>
      <c r="D2764" s="165"/>
      <c r="E2764" s="166"/>
      <c r="F2764" s="167"/>
      <c r="G2764" s="161"/>
      <c r="H2764" s="161"/>
      <c r="I2764" s="161"/>
      <c r="J2764" s="161"/>
      <c r="K2764" s="161"/>
      <c r="L2764" s="161"/>
      <c r="M2764" s="161"/>
      <c r="N2764" s="161"/>
    </row>
    <row r="2765" spans="1:14" s="174" customFormat="1" x14ac:dyDescent="0.35">
      <c r="A2765" s="162"/>
      <c r="B2765" s="163"/>
      <c r="C2765" s="173"/>
      <c r="D2765" s="165"/>
      <c r="E2765" s="166"/>
      <c r="F2765" s="167"/>
      <c r="G2765" s="161"/>
      <c r="H2765" s="161"/>
      <c r="I2765" s="161"/>
      <c r="J2765" s="161"/>
      <c r="K2765" s="161"/>
      <c r="L2765" s="161"/>
      <c r="M2765" s="161"/>
      <c r="N2765" s="161"/>
    </row>
    <row r="2766" spans="1:14" s="174" customFormat="1" x14ac:dyDescent="0.35">
      <c r="A2766" s="162"/>
      <c r="B2766" s="163"/>
      <c r="C2766" s="173"/>
      <c r="D2766" s="165"/>
      <c r="E2766" s="166"/>
      <c r="F2766" s="167"/>
      <c r="G2766" s="161"/>
      <c r="H2766" s="161"/>
      <c r="I2766" s="161"/>
      <c r="J2766" s="161"/>
      <c r="K2766" s="161"/>
      <c r="L2766" s="161"/>
      <c r="M2766" s="161"/>
      <c r="N2766" s="161"/>
    </row>
    <row r="2767" spans="1:14" s="174" customFormat="1" x14ac:dyDescent="0.35">
      <c r="A2767" s="162"/>
      <c r="B2767" s="163"/>
      <c r="C2767" s="173"/>
      <c r="D2767" s="165"/>
      <c r="E2767" s="166"/>
      <c r="F2767" s="167"/>
      <c r="G2767" s="161"/>
      <c r="H2767" s="161"/>
      <c r="I2767" s="161"/>
      <c r="J2767" s="161"/>
      <c r="K2767" s="161"/>
      <c r="L2767" s="161"/>
      <c r="M2767" s="161"/>
      <c r="N2767" s="161"/>
    </row>
    <row r="2768" spans="1:14" s="174" customFormat="1" x14ac:dyDescent="0.35">
      <c r="A2768" s="162"/>
      <c r="B2768" s="163"/>
      <c r="C2768" s="173"/>
      <c r="D2768" s="165"/>
      <c r="E2768" s="166"/>
      <c r="F2768" s="167"/>
      <c r="G2768" s="161"/>
      <c r="H2768" s="161"/>
      <c r="I2768" s="161"/>
      <c r="J2768" s="161"/>
      <c r="K2768" s="161"/>
      <c r="L2768" s="161"/>
      <c r="M2768" s="161"/>
      <c r="N2768" s="161"/>
    </row>
    <row r="2769" spans="1:14" s="174" customFormat="1" x14ac:dyDescent="0.35">
      <c r="A2769" s="162"/>
      <c r="B2769" s="163"/>
      <c r="C2769" s="173"/>
      <c r="D2769" s="165"/>
      <c r="E2769" s="166"/>
      <c r="F2769" s="167"/>
      <c r="G2769" s="161"/>
      <c r="H2769" s="161"/>
      <c r="I2769" s="161"/>
      <c r="J2769" s="161"/>
      <c r="K2769" s="161"/>
      <c r="L2769" s="161"/>
      <c r="M2769" s="161"/>
      <c r="N2769" s="161"/>
    </row>
    <row r="2770" spans="1:14" s="174" customFormat="1" x14ac:dyDescent="0.35">
      <c r="A2770" s="162"/>
      <c r="B2770" s="163"/>
      <c r="C2770" s="173"/>
      <c r="D2770" s="165"/>
      <c r="E2770" s="166"/>
      <c r="F2770" s="167"/>
      <c r="G2770" s="161"/>
      <c r="H2770" s="161"/>
      <c r="I2770" s="161"/>
      <c r="J2770" s="161"/>
      <c r="K2770" s="161"/>
      <c r="L2770" s="161"/>
      <c r="M2770" s="161"/>
      <c r="N2770" s="161"/>
    </row>
    <row r="2771" spans="1:14" s="174" customFormat="1" x14ac:dyDescent="0.35">
      <c r="A2771" s="162"/>
      <c r="B2771" s="163"/>
      <c r="C2771" s="173"/>
      <c r="D2771" s="165"/>
      <c r="E2771" s="166"/>
      <c r="F2771" s="167"/>
      <c r="G2771" s="161"/>
      <c r="H2771" s="161"/>
      <c r="I2771" s="161"/>
      <c r="J2771" s="161"/>
      <c r="K2771" s="161"/>
      <c r="L2771" s="161"/>
      <c r="M2771" s="161"/>
      <c r="N2771" s="161"/>
    </row>
    <row r="2772" spans="1:14" s="174" customFormat="1" x14ac:dyDescent="0.35">
      <c r="A2772" s="162"/>
      <c r="B2772" s="163"/>
      <c r="C2772" s="173"/>
      <c r="D2772" s="165"/>
      <c r="E2772" s="166"/>
      <c r="F2772" s="167"/>
      <c r="G2772" s="161"/>
      <c r="H2772" s="161"/>
      <c r="I2772" s="161"/>
      <c r="J2772" s="161"/>
      <c r="K2772" s="161"/>
      <c r="L2772" s="161"/>
      <c r="M2772" s="161"/>
      <c r="N2772" s="161"/>
    </row>
    <row r="2773" spans="1:14" s="174" customFormat="1" x14ac:dyDescent="0.35">
      <c r="A2773" s="162"/>
      <c r="B2773" s="163"/>
      <c r="C2773" s="173"/>
      <c r="D2773" s="165"/>
      <c r="E2773" s="166"/>
      <c r="F2773" s="167"/>
      <c r="G2773" s="161"/>
      <c r="H2773" s="161"/>
      <c r="I2773" s="161"/>
      <c r="J2773" s="161"/>
      <c r="K2773" s="161"/>
      <c r="L2773" s="161"/>
      <c r="M2773" s="161"/>
      <c r="N2773" s="161"/>
    </row>
    <row r="2774" spans="1:14" s="174" customFormat="1" x14ac:dyDescent="0.35">
      <c r="A2774" s="162"/>
      <c r="B2774" s="163"/>
      <c r="C2774" s="173"/>
      <c r="D2774" s="165"/>
      <c r="E2774" s="166"/>
      <c r="F2774" s="167"/>
      <c r="G2774" s="161"/>
      <c r="H2774" s="161"/>
      <c r="I2774" s="161"/>
      <c r="J2774" s="161"/>
      <c r="K2774" s="161"/>
      <c r="L2774" s="161"/>
      <c r="M2774" s="161"/>
      <c r="N2774" s="161"/>
    </row>
    <row r="2775" spans="1:14" s="174" customFormat="1" x14ac:dyDescent="0.35">
      <c r="A2775" s="162"/>
      <c r="B2775" s="163"/>
      <c r="C2775" s="173"/>
      <c r="D2775" s="165"/>
      <c r="E2775" s="166"/>
      <c r="F2775" s="167"/>
      <c r="G2775" s="161"/>
      <c r="H2775" s="161"/>
      <c r="I2775" s="161"/>
      <c r="J2775" s="161"/>
      <c r="K2775" s="161"/>
      <c r="L2775" s="161"/>
      <c r="M2775" s="161"/>
      <c r="N2775" s="161"/>
    </row>
    <row r="2776" spans="1:14" s="174" customFormat="1" x14ac:dyDescent="0.35">
      <c r="A2776" s="162"/>
      <c r="B2776" s="163"/>
      <c r="C2776" s="173"/>
      <c r="D2776" s="165"/>
      <c r="E2776" s="166"/>
      <c r="F2776" s="167"/>
      <c r="G2776" s="161"/>
      <c r="H2776" s="161"/>
      <c r="I2776" s="161"/>
      <c r="J2776" s="161"/>
      <c r="K2776" s="161"/>
      <c r="L2776" s="161"/>
      <c r="M2776" s="161"/>
      <c r="N2776" s="161"/>
    </row>
    <row r="2777" spans="1:14" s="174" customFormat="1" x14ac:dyDescent="0.35">
      <c r="A2777" s="162"/>
      <c r="B2777" s="163"/>
      <c r="C2777" s="173"/>
      <c r="D2777" s="165"/>
      <c r="E2777" s="166"/>
      <c r="F2777" s="167"/>
      <c r="G2777" s="161"/>
      <c r="H2777" s="161"/>
      <c r="I2777" s="161"/>
      <c r="J2777" s="161"/>
      <c r="K2777" s="161"/>
      <c r="L2777" s="161"/>
      <c r="M2777" s="161"/>
      <c r="N2777" s="161"/>
    </row>
    <row r="2778" spans="1:14" s="174" customFormat="1" x14ac:dyDescent="0.35">
      <c r="A2778" s="162"/>
      <c r="B2778" s="163"/>
      <c r="C2778" s="173"/>
      <c r="D2778" s="165"/>
      <c r="E2778" s="166"/>
      <c r="F2778" s="167"/>
      <c r="G2778" s="161"/>
      <c r="H2778" s="161"/>
      <c r="I2778" s="161"/>
      <c r="J2778" s="161"/>
      <c r="K2778" s="161"/>
      <c r="L2778" s="161"/>
      <c r="M2778" s="161"/>
      <c r="N2778" s="161"/>
    </row>
    <row r="2779" spans="1:14" s="174" customFormat="1" x14ac:dyDescent="0.35">
      <c r="A2779" s="162"/>
      <c r="B2779" s="163"/>
      <c r="C2779" s="173"/>
      <c r="D2779" s="165"/>
      <c r="E2779" s="166"/>
      <c r="F2779" s="167"/>
      <c r="G2779" s="161"/>
      <c r="H2779" s="161"/>
      <c r="I2779" s="161"/>
      <c r="J2779" s="161"/>
      <c r="K2779" s="161"/>
      <c r="L2779" s="161"/>
      <c r="M2779" s="161"/>
      <c r="N2779" s="161"/>
    </row>
    <row r="2780" spans="1:14" s="174" customFormat="1" x14ac:dyDescent="0.35">
      <c r="A2780" s="162"/>
      <c r="B2780" s="163"/>
      <c r="C2780" s="173"/>
      <c r="D2780" s="165"/>
      <c r="E2780" s="166"/>
      <c r="F2780" s="167"/>
      <c r="G2780" s="161"/>
      <c r="H2780" s="161"/>
      <c r="I2780" s="161"/>
      <c r="J2780" s="161"/>
      <c r="K2780" s="161"/>
      <c r="L2780" s="161"/>
      <c r="M2780" s="161"/>
      <c r="N2780" s="161"/>
    </row>
    <row r="2781" spans="1:14" s="174" customFormat="1" x14ac:dyDescent="0.35">
      <c r="A2781" s="162"/>
      <c r="B2781" s="163"/>
      <c r="C2781" s="173"/>
      <c r="D2781" s="165"/>
      <c r="E2781" s="166"/>
      <c r="F2781" s="167"/>
      <c r="G2781" s="161"/>
      <c r="H2781" s="161"/>
      <c r="I2781" s="161"/>
      <c r="J2781" s="161"/>
      <c r="K2781" s="161"/>
      <c r="L2781" s="161"/>
      <c r="M2781" s="161"/>
      <c r="N2781" s="161"/>
    </row>
    <row r="2782" spans="1:14" s="174" customFormat="1" x14ac:dyDescent="0.35">
      <c r="A2782" s="162"/>
      <c r="B2782" s="163"/>
      <c r="C2782" s="173"/>
      <c r="D2782" s="165"/>
      <c r="E2782" s="166"/>
      <c r="F2782" s="167"/>
      <c r="G2782" s="161"/>
      <c r="H2782" s="161"/>
      <c r="I2782" s="161"/>
      <c r="J2782" s="161"/>
      <c r="K2782" s="161"/>
      <c r="L2782" s="161"/>
      <c r="M2782" s="161"/>
      <c r="N2782" s="161"/>
    </row>
    <row r="2783" spans="1:14" s="174" customFormat="1" x14ac:dyDescent="0.35">
      <c r="A2783" s="162"/>
      <c r="B2783" s="163"/>
      <c r="C2783" s="173"/>
      <c r="D2783" s="165"/>
      <c r="E2783" s="166"/>
      <c r="F2783" s="167"/>
      <c r="G2783" s="161"/>
      <c r="H2783" s="161"/>
      <c r="I2783" s="161"/>
      <c r="J2783" s="161"/>
      <c r="K2783" s="161"/>
      <c r="L2783" s="161"/>
      <c r="M2783" s="161"/>
      <c r="N2783" s="161"/>
    </row>
    <row r="2784" spans="1:14" s="174" customFormat="1" x14ac:dyDescent="0.35">
      <c r="A2784" s="162"/>
      <c r="B2784" s="163"/>
      <c r="C2784" s="173"/>
      <c r="D2784" s="165"/>
      <c r="E2784" s="166"/>
      <c r="F2784" s="167"/>
      <c r="G2784" s="161"/>
      <c r="H2784" s="161"/>
      <c r="I2784" s="161"/>
      <c r="J2784" s="161"/>
      <c r="K2784" s="161"/>
      <c r="L2784" s="161"/>
      <c r="M2784" s="161"/>
      <c r="N2784" s="161"/>
    </row>
    <row r="2785" spans="1:14" s="174" customFormat="1" x14ac:dyDescent="0.35">
      <c r="A2785" s="162"/>
      <c r="B2785" s="163"/>
      <c r="C2785" s="173"/>
      <c r="D2785" s="165"/>
      <c r="E2785" s="166"/>
      <c r="F2785" s="167"/>
      <c r="G2785" s="161"/>
      <c r="H2785" s="161"/>
      <c r="I2785" s="161"/>
      <c r="J2785" s="161"/>
      <c r="K2785" s="161"/>
      <c r="L2785" s="161"/>
      <c r="M2785" s="161"/>
      <c r="N2785" s="161"/>
    </row>
    <row r="2786" spans="1:14" s="174" customFormat="1" x14ac:dyDescent="0.35">
      <c r="A2786" s="162"/>
      <c r="B2786" s="163"/>
      <c r="C2786" s="173"/>
      <c r="D2786" s="165"/>
      <c r="E2786" s="166"/>
      <c r="F2786" s="167"/>
      <c r="G2786" s="161"/>
      <c r="H2786" s="161"/>
      <c r="I2786" s="161"/>
      <c r="J2786" s="161"/>
      <c r="K2786" s="161"/>
      <c r="L2786" s="161"/>
      <c r="M2786" s="161"/>
      <c r="N2786" s="161"/>
    </row>
    <row r="2787" spans="1:14" s="174" customFormat="1" x14ac:dyDescent="0.35">
      <c r="A2787" s="162"/>
      <c r="B2787" s="163"/>
      <c r="C2787" s="173"/>
      <c r="D2787" s="165"/>
      <c r="E2787" s="166"/>
      <c r="F2787" s="167"/>
      <c r="G2787" s="161"/>
      <c r="H2787" s="161"/>
      <c r="I2787" s="161"/>
      <c r="J2787" s="161"/>
      <c r="K2787" s="161"/>
      <c r="L2787" s="161"/>
      <c r="M2787" s="161"/>
      <c r="N2787" s="161"/>
    </row>
    <row r="2788" spans="1:14" s="174" customFormat="1" x14ac:dyDescent="0.35">
      <c r="A2788" s="162"/>
      <c r="B2788" s="163"/>
      <c r="C2788" s="173"/>
      <c r="D2788" s="165"/>
      <c r="E2788" s="166"/>
      <c r="F2788" s="167"/>
      <c r="G2788" s="161"/>
      <c r="H2788" s="161"/>
      <c r="I2788" s="161"/>
      <c r="J2788" s="161"/>
      <c r="K2788" s="161"/>
      <c r="L2788" s="161"/>
      <c r="M2788" s="161"/>
      <c r="N2788" s="161"/>
    </row>
    <row r="2789" spans="1:14" s="174" customFormat="1" x14ac:dyDescent="0.35">
      <c r="A2789" s="162"/>
      <c r="B2789" s="163"/>
      <c r="C2789" s="173"/>
      <c r="D2789" s="165"/>
      <c r="E2789" s="166"/>
      <c r="F2789" s="167"/>
      <c r="G2789" s="161"/>
      <c r="H2789" s="161"/>
      <c r="I2789" s="161"/>
      <c r="J2789" s="161"/>
      <c r="K2789" s="161"/>
      <c r="L2789" s="161"/>
      <c r="M2789" s="161"/>
      <c r="N2789" s="161"/>
    </row>
    <row r="2790" spans="1:14" s="174" customFormat="1" x14ac:dyDescent="0.35">
      <c r="A2790" s="162"/>
      <c r="B2790" s="163"/>
      <c r="C2790" s="173"/>
      <c r="D2790" s="165"/>
      <c r="E2790" s="166"/>
      <c r="F2790" s="167"/>
      <c r="G2790" s="161"/>
      <c r="H2790" s="161"/>
      <c r="I2790" s="161"/>
      <c r="J2790" s="161"/>
      <c r="K2790" s="161"/>
      <c r="L2790" s="161"/>
      <c r="M2790" s="161"/>
      <c r="N2790" s="161"/>
    </row>
    <row r="2791" spans="1:14" s="174" customFormat="1" x14ac:dyDescent="0.35">
      <c r="A2791" s="162"/>
      <c r="B2791" s="163"/>
      <c r="C2791" s="173"/>
      <c r="D2791" s="165"/>
      <c r="E2791" s="166"/>
      <c r="F2791" s="167"/>
      <c r="G2791" s="161"/>
      <c r="H2791" s="161"/>
      <c r="I2791" s="161"/>
      <c r="J2791" s="161"/>
      <c r="K2791" s="161"/>
      <c r="L2791" s="161"/>
      <c r="M2791" s="161"/>
      <c r="N2791" s="161"/>
    </row>
    <row r="2792" spans="1:14" s="174" customFormat="1" x14ac:dyDescent="0.35">
      <c r="A2792" s="162"/>
      <c r="B2792" s="163"/>
      <c r="C2792" s="173"/>
      <c r="D2792" s="165"/>
      <c r="E2792" s="166"/>
      <c r="F2792" s="167"/>
      <c r="G2792" s="161"/>
      <c r="H2792" s="161"/>
      <c r="I2792" s="161"/>
      <c r="J2792" s="161"/>
      <c r="K2792" s="161"/>
      <c r="L2792" s="161"/>
      <c r="M2792" s="161"/>
      <c r="N2792" s="161"/>
    </row>
    <row r="2793" spans="1:14" s="174" customFormat="1" x14ac:dyDescent="0.35">
      <c r="A2793" s="162"/>
      <c r="B2793" s="163"/>
      <c r="C2793" s="173"/>
      <c r="D2793" s="165"/>
      <c r="E2793" s="166"/>
      <c r="F2793" s="167"/>
      <c r="G2793" s="161"/>
      <c r="H2793" s="161"/>
      <c r="I2793" s="161"/>
      <c r="J2793" s="161"/>
      <c r="K2793" s="161"/>
      <c r="L2793" s="161"/>
      <c r="M2793" s="161"/>
      <c r="N2793" s="161"/>
    </row>
    <row r="2794" spans="1:14" s="174" customFormat="1" x14ac:dyDescent="0.35">
      <c r="A2794" s="162"/>
      <c r="B2794" s="163"/>
      <c r="C2794" s="173"/>
      <c r="D2794" s="165"/>
      <c r="E2794" s="166"/>
      <c r="F2794" s="167"/>
      <c r="G2794" s="161"/>
      <c r="H2794" s="161"/>
      <c r="I2794" s="161"/>
      <c r="J2794" s="161"/>
      <c r="K2794" s="161"/>
      <c r="L2794" s="161"/>
      <c r="M2794" s="161"/>
      <c r="N2794" s="161"/>
    </row>
    <row r="2795" spans="1:14" s="174" customFormat="1" x14ac:dyDescent="0.35">
      <c r="A2795" s="162"/>
      <c r="B2795" s="163"/>
      <c r="C2795" s="173"/>
      <c r="D2795" s="165"/>
      <c r="E2795" s="166"/>
      <c r="F2795" s="167"/>
      <c r="G2795" s="161"/>
      <c r="H2795" s="161"/>
      <c r="I2795" s="161"/>
      <c r="J2795" s="161"/>
      <c r="K2795" s="161"/>
      <c r="L2795" s="161"/>
      <c r="M2795" s="161"/>
      <c r="N2795" s="161"/>
    </row>
    <row r="2796" spans="1:14" s="174" customFormat="1" x14ac:dyDescent="0.35">
      <c r="A2796" s="162"/>
      <c r="B2796" s="163"/>
      <c r="C2796" s="173"/>
      <c r="D2796" s="165"/>
      <c r="E2796" s="166"/>
      <c r="F2796" s="167"/>
      <c r="G2796" s="161"/>
      <c r="H2796" s="161"/>
      <c r="I2796" s="161"/>
      <c r="J2796" s="161"/>
      <c r="K2796" s="161"/>
      <c r="L2796" s="161"/>
      <c r="M2796" s="161"/>
      <c r="N2796" s="161"/>
    </row>
    <row r="2797" spans="1:14" s="174" customFormat="1" x14ac:dyDescent="0.35">
      <c r="A2797" s="162"/>
      <c r="B2797" s="163"/>
      <c r="C2797" s="173"/>
      <c r="D2797" s="165"/>
      <c r="E2797" s="166"/>
      <c r="F2797" s="167"/>
      <c r="G2797" s="161"/>
      <c r="H2797" s="161"/>
      <c r="I2797" s="161"/>
      <c r="J2797" s="161"/>
      <c r="K2797" s="161"/>
      <c r="L2797" s="161"/>
      <c r="M2797" s="161"/>
      <c r="N2797" s="161"/>
    </row>
    <row r="2798" spans="1:14" s="174" customFormat="1" x14ac:dyDescent="0.35">
      <c r="A2798" s="162"/>
      <c r="B2798" s="163"/>
      <c r="C2798" s="173"/>
      <c r="D2798" s="165"/>
      <c r="E2798" s="166"/>
      <c r="F2798" s="167"/>
      <c r="G2798" s="161"/>
      <c r="H2798" s="161"/>
      <c r="I2798" s="161"/>
      <c r="J2798" s="161"/>
      <c r="K2798" s="161"/>
      <c r="L2798" s="161"/>
      <c r="M2798" s="161"/>
      <c r="N2798" s="161"/>
    </row>
    <row r="2799" spans="1:14" s="174" customFormat="1" x14ac:dyDescent="0.35">
      <c r="A2799" s="162"/>
      <c r="B2799" s="163"/>
      <c r="C2799" s="173"/>
      <c r="D2799" s="165"/>
      <c r="E2799" s="166"/>
      <c r="F2799" s="167"/>
      <c r="G2799" s="161"/>
      <c r="H2799" s="161"/>
      <c r="I2799" s="161"/>
      <c r="J2799" s="161"/>
      <c r="K2799" s="161"/>
      <c r="L2799" s="161"/>
      <c r="M2799" s="161"/>
      <c r="N2799" s="161"/>
    </row>
    <row r="2800" spans="1:14" s="174" customFormat="1" x14ac:dyDescent="0.35">
      <c r="A2800" s="162"/>
      <c r="B2800" s="163"/>
      <c r="C2800" s="173"/>
      <c r="D2800" s="165"/>
      <c r="E2800" s="166"/>
      <c r="F2800" s="167"/>
      <c r="G2800" s="161"/>
      <c r="H2800" s="161"/>
      <c r="I2800" s="161"/>
      <c r="J2800" s="161"/>
      <c r="K2800" s="161"/>
      <c r="L2800" s="161"/>
      <c r="M2800" s="161"/>
      <c r="N2800" s="161"/>
    </row>
    <row r="2801" spans="1:14" s="174" customFormat="1" x14ac:dyDescent="0.35">
      <c r="A2801" s="162"/>
      <c r="B2801" s="163"/>
      <c r="C2801" s="173"/>
      <c r="D2801" s="165"/>
      <c r="E2801" s="166"/>
      <c r="F2801" s="167"/>
      <c r="G2801" s="161"/>
      <c r="H2801" s="161"/>
      <c r="I2801" s="161"/>
      <c r="J2801" s="161"/>
      <c r="K2801" s="161"/>
      <c r="L2801" s="161"/>
      <c r="M2801" s="161"/>
      <c r="N2801" s="161"/>
    </row>
    <row r="2802" spans="1:14" s="174" customFormat="1" x14ac:dyDescent="0.35">
      <c r="A2802" s="162"/>
      <c r="B2802" s="163"/>
      <c r="C2802" s="173"/>
      <c r="D2802" s="165"/>
      <c r="E2802" s="166"/>
      <c r="F2802" s="167"/>
      <c r="G2802" s="161"/>
      <c r="H2802" s="161"/>
      <c r="I2802" s="161"/>
      <c r="J2802" s="161"/>
      <c r="K2802" s="161"/>
      <c r="L2802" s="161"/>
      <c r="M2802" s="161"/>
      <c r="N2802" s="161"/>
    </row>
    <row r="2803" spans="1:14" s="174" customFormat="1" x14ac:dyDescent="0.35">
      <c r="A2803" s="162"/>
      <c r="B2803" s="163"/>
      <c r="C2803" s="173"/>
      <c r="D2803" s="165"/>
      <c r="E2803" s="166"/>
      <c r="F2803" s="167"/>
      <c r="G2803" s="161"/>
      <c r="H2803" s="161"/>
      <c r="I2803" s="161"/>
      <c r="J2803" s="161"/>
      <c r="K2803" s="161"/>
      <c r="L2803" s="161"/>
      <c r="M2803" s="161"/>
      <c r="N2803" s="161"/>
    </row>
    <row r="2804" spans="1:14" s="174" customFormat="1" x14ac:dyDescent="0.35">
      <c r="A2804" s="162"/>
      <c r="B2804" s="163"/>
      <c r="C2804" s="173"/>
      <c r="D2804" s="165"/>
      <c r="E2804" s="166"/>
      <c r="F2804" s="167"/>
      <c r="G2804" s="161"/>
      <c r="H2804" s="161"/>
      <c r="I2804" s="161"/>
      <c r="J2804" s="161"/>
      <c r="K2804" s="161"/>
      <c r="L2804" s="161"/>
      <c r="M2804" s="161"/>
      <c r="N2804" s="161"/>
    </row>
    <row r="2805" spans="1:14" s="174" customFormat="1" x14ac:dyDescent="0.35">
      <c r="A2805" s="162"/>
      <c r="B2805" s="163"/>
      <c r="C2805" s="173"/>
      <c r="D2805" s="165"/>
      <c r="E2805" s="166"/>
      <c r="F2805" s="167"/>
      <c r="G2805" s="161"/>
      <c r="H2805" s="161"/>
      <c r="I2805" s="161"/>
      <c r="J2805" s="161"/>
      <c r="K2805" s="161"/>
      <c r="L2805" s="161"/>
      <c r="M2805" s="161"/>
      <c r="N2805" s="161"/>
    </row>
    <row r="2806" spans="1:14" s="174" customFormat="1" x14ac:dyDescent="0.35">
      <c r="A2806" s="162"/>
      <c r="B2806" s="163"/>
      <c r="C2806" s="173"/>
      <c r="D2806" s="165"/>
      <c r="E2806" s="166"/>
      <c r="F2806" s="167"/>
      <c r="G2806" s="161"/>
      <c r="H2806" s="161"/>
      <c r="I2806" s="161"/>
      <c r="J2806" s="161"/>
      <c r="K2806" s="161"/>
      <c r="L2806" s="161"/>
      <c r="M2806" s="161"/>
      <c r="N2806" s="161"/>
    </row>
    <row r="2807" spans="1:14" s="174" customFormat="1" x14ac:dyDescent="0.35">
      <c r="A2807" s="162"/>
      <c r="B2807" s="163"/>
      <c r="C2807" s="173"/>
      <c r="D2807" s="165"/>
      <c r="E2807" s="166"/>
      <c r="F2807" s="167"/>
      <c r="G2807" s="161"/>
      <c r="H2807" s="161"/>
      <c r="I2807" s="161"/>
      <c r="J2807" s="161"/>
      <c r="K2807" s="161"/>
      <c r="L2807" s="161"/>
      <c r="M2807" s="161"/>
      <c r="N2807" s="161"/>
    </row>
    <row r="2808" spans="1:14" s="174" customFormat="1" x14ac:dyDescent="0.35">
      <c r="A2808" s="162"/>
      <c r="B2808" s="163"/>
      <c r="C2808" s="173"/>
      <c r="D2808" s="165"/>
      <c r="E2808" s="166"/>
      <c r="F2808" s="167"/>
      <c r="G2808" s="161"/>
      <c r="H2808" s="161"/>
      <c r="I2808" s="161"/>
      <c r="J2808" s="161"/>
      <c r="K2808" s="161"/>
      <c r="L2808" s="161"/>
      <c r="M2808" s="161"/>
      <c r="N2808" s="161"/>
    </row>
    <row r="2809" spans="1:14" s="174" customFormat="1" x14ac:dyDescent="0.35">
      <c r="A2809" s="162"/>
      <c r="B2809" s="163"/>
      <c r="C2809" s="173"/>
      <c r="D2809" s="165"/>
      <c r="E2809" s="166"/>
      <c r="F2809" s="167"/>
      <c r="G2809" s="161"/>
      <c r="H2809" s="161"/>
      <c r="I2809" s="161"/>
      <c r="J2809" s="161"/>
      <c r="K2809" s="161"/>
      <c r="L2809" s="161"/>
      <c r="M2809" s="161"/>
      <c r="N2809" s="161"/>
    </row>
    <row r="2810" spans="1:14" s="174" customFormat="1" x14ac:dyDescent="0.35">
      <c r="A2810" s="162"/>
      <c r="B2810" s="163"/>
      <c r="C2810" s="173"/>
      <c r="D2810" s="165"/>
      <c r="E2810" s="166"/>
      <c r="F2810" s="167"/>
      <c r="G2810" s="161"/>
      <c r="H2810" s="161"/>
      <c r="I2810" s="161"/>
      <c r="J2810" s="161"/>
      <c r="K2810" s="161"/>
      <c r="L2810" s="161"/>
      <c r="M2810" s="161"/>
      <c r="N2810" s="161"/>
    </row>
    <row r="2811" spans="1:14" s="174" customFormat="1" x14ac:dyDescent="0.35">
      <c r="A2811" s="162"/>
      <c r="B2811" s="163"/>
      <c r="C2811" s="173"/>
      <c r="D2811" s="165"/>
      <c r="E2811" s="166"/>
      <c r="F2811" s="167"/>
      <c r="G2811" s="161"/>
      <c r="H2811" s="161"/>
      <c r="I2811" s="161"/>
      <c r="J2811" s="161"/>
      <c r="K2811" s="161"/>
      <c r="L2811" s="161"/>
      <c r="M2811" s="161"/>
      <c r="N2811" s="161"/>
    </row>
    <row r="2812" spans="1:14" s="174" customFormat="1" x14ac:dyDescent="0.35">
      <c r="A2812" s="162"/>
      <c r="B2812" s="163"/>
      <c r="C2812" s="173"/>
      <c r="D2812" s="165"/>
      <c r="E2812" s="166"/>
      <c r="F2812" s="167"/>
      <c r="G2812" s="161"/>
      <c r="H2812" s="161"/>
      <c r="I2812" s="161"/>
      <c r="J2812" s="161"/>
      <c r="K2812" s="161"/>
      <c r="L2812" s="161"/>
      <c r="M2812" s="161"/>
      <c r="N2812" s="161"/>
    </row>
    <row r="2813" spans="1:14" s="174" customFormat="1" x14ac:dyDescent="0.35">
      <c r="A2813" s="162"/>
      <c r="B2813" s="163"/>
      <c r="C2813" s="173"/>
      <c r="D2813" s="165"/>
      <c r="E2813" s="166"/>
      <c r="F2813" s="167"/>
      <c r="G2813" s="161"/>
      <c r="H2813" s="161"/>
      <c r="I2813" s="161"/>
      <c r="J2813" s="161"/>
      <c r="K2813" s="161"/>
      <c r="L2813" s="161"/>
      <c r="M2813" s="161"/>
      <c r="N2813" s="161"/>
    </row>
    <row r="2814" spans="1:14" s="174" customFormat="1" x14ac:dyDescent="0.35">
      <c r="A2814" s="162"/>
      <c r="B2814" s="163"/>
      <c r="C2814" s="173"/>
      <c r="D2814" s="165"/>
      <c r="E2814" s="166"/>
      <c r="F2814" s="167"/>
      <c r="G2814" s="161"/>
      <c r="H2814" s="161"/>
      <c r="I2814" s="161"/>
      <c r="J2814" s="161"/>
      <c r="K2814" s="161"/>
      <c r="L2814" s="161"/>
      <c r="M2814" s="161"/>
      <c r="N2814" s="161"/>
    </row>
    <row r="2815" spans="1:14" s="174" customFormat="1" x14ac:dyDescent="0.35">
      <c r="A2815" s="162"/>
      <c r="B2815" s="163"/>
      <c r="C2815" s="173"/>
      <c r="D2815" s="165"/>
      <c r="E2815" s="166"/>
      <c r="F2815" s="167"/>
      <c r="G2815" s="161"/>
      <c r="H2815" s="161"/>
      <c r="I2815" s="161"/>
      <c r="J2815" s="161"/>
      <c r="K2815" s="161"/>
      <c r="L2815" s="161"/>
      <c r="M2815" s="161"/>
      <c r="N2815" s="161"/>
    </row>
    <row r="2816" spans="1:14" s="174" customFormat="1" x14ac:dyDescent="0.35">
      <c r="A2816" s="162"/>
      <c r="B2816" s="163"/>
      <c r="C2816" s="173"/>
      <c r="D2816" s="165"/>
      <c r="E2816" s="166"/>
      <c r="F2816" s="167"/>
      <c r="G2816" s="161"/>
      <c r="H2816" s="161"/>
      <c r="I2816" s="161"/>
      <c r="J2816" s="161"/>
      <c r="K2816" s="161"/>
      <c r="L2816" s="161"/>
      <c r="M2816" s="161"/>
      <c r="N2816" s="161"/>
    </row>
    <row r="2817" spans="1:14" s="174" customFormat="1" x14ac:dyDescent="0.35">
      <c r="A2817" s="162"/>
      <c r="B2817" s="163"/>
      <c r="C2817" s="173"/>
      <c r="D2817" s="165"/>
      <c r="E2817" s="166"/>
      <c r="F2817" s="167"/>
      <c r="G2817" s="161"/>
      <c r="H2817" s="161"/>
      <c r="I2817" s="161"/>
      <c r="J2817" s="161"/>
      <c r="K2817" s="161"/>
      <c r="L2817" s="161"/>
      <c r="M2817" s="161"/>
      <c r="N2817" s="161"/>
    </row>
    <row r="2818" spans="1:14" s="174" customFormat="1" x14ac:dyDescent="0.35">
      <c r="A2818" s="162"/>
      <c r="B2818" s="163"/>
      <c r="C2818" s="173"/>
      <c r="D2818" s="165"/>
      <c r="E2818" s="166"/>
      <c r="F2818" s="167"/>
      <c r="G2818" s="161"/>
      <c r="H2818" s="161"/>
      <c r="I2818" s="161"/>
      <c r="J2818" s="161"/>
      <c r="K2818" s="161"/>
      <c r="L2818" s="161"/>
      <c r="M2818" s="161"/>
      <c r="N2818" s="161"/>
    </row>
    <row r="2819" spans="1:14" s="174" customFormat="1" x14ac:dyDescent="0.35">
      <c r="A2819" s="162"/>
      <c r="B2819" s="163"/>
      <c r="C2819" s="173"/>
      <c r="D2819" s="165"/>
      <c r="E2819" s="166"/>
      <c r="F2819" s="167"/>
      <c r="G2819" s="161"/>
      <c r="H2819" s="161"/>
      <c r="I2819" s="161"/>
      <c r="J2819" s="161"/>
      <c r="K2819" s="161"/>
      <c r="L2819" s="161"/>
      <c r="M2819" s="161"/>
      <c r="N2819" s="161"/>
    </row>
    <row r="2820" spans="1:14" s="174" customFormat="1" x14ac:dyDescent="0.35">
      <c r="A2820" s="162"/>
      <c r="B2820" s="163"/>
      <c r="C2820" s="173"/>
      <c r="D2820" s="165"/>
      <c r="E2820" s="166"/>
      <c r="F2820" s="167"/>
      <c r="G2820" s="161"/>
      <c r="H2820" s="161"/>
      <c r="I2820" s="161"/>
      <c r="J2820" s="161"/>
      <c r="K2820" s="161"/>
      <c r="L2820" s="161"/>
      <c r="M2820" s="161"/>
      <c r="N2820" s="161"/>
    </row>
    <row r="2821" spans="1:14" s="174" customFormat="1" x14ac:dyDescent="0.35">
      <c r="A2821" s="162"/>
      <c r="B2821" s="163"/>
      <c r="C2821" s="173"/>
      <c r="D2821" s="165"/>
      <c r="E2821" s="166"/>
      <c r="F2821" s="167"/>
      <c r="G2821" s="161"/>
      <c r="H2821" s="161"/>
      <c r="I2821" s="161"/>
      <c r="J2821" s="161"/>
      <c r="K2821" s="161"/>
      <c r="L2821" s="161"/>
      <c r="M2821" s="161"/>
      <c r="N2821" s="161"/>
    </row>
    <row r="2822" spans="1:14" s="174" customFormat="1" x14ac:dyDescent="0.35">
      <c r="A2822" s="162"/>
      <c r="B2822" s="163"/>
      <c r="C2822" s="173"/>
      <c r="D2822" s="165"/>
      <c r="E2822" s="166"/>
      <c r="F2822" s="167"/>
      <c r="G2822" s="161"/>
      <c r="H2822" s="161"/>
      <c r="I2822" s="161"/>
      <c r="J2822" s="161"/>
      <c r="K2822" s="161"/>
      <c r="L2822" s="161"/>
      <c r="M2822" s="161"/>
      <c r="N2822" s="161"/>
    </row>
    <row r="2823" spans="1:14" s="174" customFormat="1" x14ac:dyDescent="0.35">
      <c r="A2823" s="162"/>
      <c r="B2823" s="163"/>
      <c r="C2823" s="173"/>
      <c r="D2823" s="165"/>
      <c r="E2823" s="166"/>
      <c r="F2823" s="167"/>
      <c r="G2823" s="161"/>
      <c r="H2823" s="161"/>
      <c r="I2823" s="161"/>
      <c r="J2823" s="161"/>
      <c r="K2823" s="161"/>
      <c r="L2823" s="161"/>
      <c r="M2823" s="161"/>
      <c r="N2823" s="161"/>
    </row>
    <row r="2824" spans="1:14" s="174" customFormat="1" x14ac:dyDescent="0.35">
      <c r="A2824" s="162"/>
      <c r="B2824" s="163"/>
      <c r="C2824" s="173"/>
      <c r="D2824" s="165"/>
      <c r="E2824" s="166"/>
      <c r="F2824" s="167"/>
      <c r="G2824" s="161"/>
      <c r="H2824" s="161"/>
      <c r="I2824" s="161"/>
      <c r="J2824" s="161"/>
      <c r="K2824" s="161"/>
      <c r="L2824" s="161"/>
      <c r="M2824" s="161"/>
      <c r="N2824" s="161"/>
    </row>
    <row r="2825" spans="1:14" s="174" customFormat="1" x14ac:dyDescent="0.35">
      <c r="A2825" s="162"/>
      <c r="B2825" s="163"/>
      <c r="C2825" s="173"/>
      <c r="D2825" s="165"/>
      <c r="E2825" s="166"/>
      <c r="F2825" s="167"/>
      <c r="G2825" s="161"/>
      <c r="H2825" s="161"/>
      <c r="I2825" s="161"/>
      <c r="J2825" s="161"/>
      <c r="K2825" s="161"/>
      <c r="L2825" s="161"/>
      <c r="M2825" s="161"/>
      <c r="N2825" s="161"/>
    </row>
    <row r="2826" spans="1:14" s="174" customFormat="1" x14ac:dyDescent="0.35">
      <c r="A2826" s="162"/>
      <c r="B2826" s="163"/>
      <c r="C2826" s="173"/>
      <c r="D2826" s="165"/>
      <c r="E2826" s="166"/>
      <c r="F2826" s="167"/>
      <c r="G2826" s="161"/>
      <c r="H2826" s="161"/>
      <c r="I2826" s="161"/>
      <c r="J2826" s="161"/>
      <c r="K2826" s="161"/>
      <c r="L2826" s="161"/>
      <c r="M2826" s="161"/>
      <c r="N2826" s="161"/>
    </row>
    <row r="2827" spans="1:14" s="174" customFormat="1" x14ac:dyDescent="0.35">
      <c r="A2827" s="162"/>
      <c r="B2827" s="163"/>
      <c r="C2827" s="173"/>
      <c r="D2827" s="165"/>
      <c r="E2827" s="166"/>
      <c r="F2827" s="167"/>
      <c r="G2827" s="161"/>
      <c r="H2827" s="161"/>
      <c r="I2827" s="161"/>
      <c r="J2827" s="161"/>
      <c r="K2827" s="161"/>
      <c r="L2827" s="161"/>
      <c r="M2827" s="161"/>
      <c r="N2827" s="161"/>
    </row>
    <row r="2828" spans="1:14" s="174" customFormat="1" x14ac:dyDescent="0.35">
      <c r="A2828" s="162"/>
      <c r="B2828" s="163"/>
      <c r="C2828" s="173"/>
      <c r="D2828" s="165"/>
      <c r="E2828" s="166"/>
      <c r="F2828" s="167"/>
      <c r="G2828" s="161"/>
      <c r="H2828" s="161"/>
      <c r="I2828" s="161"/>
      <c r="J2828" s="161"/>
      <c r="K2828" s="161"/>
      <c r="L2828" s="161"/>
      <c r="M2828" s="161"/>
      <c r="N2828" s="161"/>
    </row>
    <row r="2829" spans="1:14" s="174" customFormat="1" x14ac:dyDescent="0.35">
      <c r="A2829" s="162"/>
      <c r="B2829" s="163"/>
      <c r="C2829" s="173"/>
      <c r="D2829" s="165"/>
      <c r="E2829" s="166"/>
      <c r="F2829" s="167"/>
      <c r="G2829" s="161"/>
      <c r="H2829" s="161"/>
      <c r="I2829" s="161"/>
      <c r="J2829" s="161"/>
      <c r="K2829" s="161"/>
      <c r="L2829" s="161"/>
      <c r="M2829" s="161"/>
      <c r="N2829" s="161"/>
    </row>
    <row r="2830" spans="1:14" s="174" customFormat="1" x14ac:dyDescent="0.35">
      <c r="A2830" s="162"/>
      <c r="B2830" s="163"/>
      <c r="C2830" s="173"/>
      <c r="D2830" s="165"/>
      <c r="E2830" s="166"/>
      <c r="F2830" s="167"/>
      <c r="G2830" s="161"/>
      <c r="H2830" s="161"/>
      <c r="I2830" s="161"/>
      <c r="J2830" s="161"/>
      <c r="K2830" s="161"/>
      <c r="L2830" s="161"/>
      <c r="M2830" s="161"/>
      <c r="N2830" s="161"/>
    </row>
    <row r="2831" spans="1:14" s="174" customFormat="1" x14ac:dyDescent="0.35">
      <c r="A2831" s="162"/>
      <c r="B2831" s="163"/>
      <c r="C2831" s="173"/>
      <c r="D2831" s="165"/>
      <c r="E2831" s="166"/>
      <c r="F2831" s="167"/>
      <c r="G2831" s="161"/>
      <c r="H2831" s="161"/>
      <c r="I2831" s="161"/>
      <c r="J2831" s="161"/>
      <c r="K2831" s="161"/>
      <c r="L2831" s="161"/>
      <c r="M2831" s="161"/>
      <c r="N2831" s="161"/>
    </row>
    <row r="2832" spans="1:14" s="174" customFormat="1" x14ac:dyDescent="0.35">
      <c r="A2832" s="162"/>
      <c r="B2832" s="163"/>
      <c r="C2832" s="173"/>
      <c r="D2832" s="165"/>
      <c r="E2832" s="166"/>
      <c r="F2832" s="167"/>
      <c r="G2832" s="161"/>
      <c r="H2832" s="161"/>
      <c r="I2832" s="161"/>
      <c r="J2832" s="161"/>
      <c r="K2832" s="161"/>
      <c r="L2832" s="161"/>
      <c r="M2832" s="161"/>
      <c r="N2832" s="161"/>
    </row>
    <row r="2833" spans="1:14" s="174" customFormat="1" x14ac:dyDescent="0.35">
      <c r="A2833" s="162"/>
      <c r="B2833" s="163"/>
      <c r="C2833" s="173"/>
      <c r="D2833" s="165"/>
      <c r="E2833" s="166"/>
      <c r="F2833" s="167"/>
      <c r="G2833" s="161"/>
      <c r="H2833" s="161"/>
      <c r="I2833" s="161"/>
      <c r="J2833" s="161"/>
      <c r="K2833" s="161"/>
      <c r="L2833" s="161"/>
      <c r="M2833" s="161"/>
      <c r="N2833" s="161"/>
    </row>
    <row r="2834" spans="1:14" s="174" customFormat="1" x14ac:dyDescent="0.35">
      <c r="A2834" s="162"/>
      <c r="B2834" s="163"/>
      <c r="C2834" s="173"/>
      <c r="D2834" s="165"/>
      <c r="E2834" s="166"/>
      <c r="F2834" s="167"/>
      <c r="G2834" s="161"/>
      <c r="H2834" s="161"/>
      <c r="I2834" s="161"/>
      <c r="J2834" s="161"/>
      <c r="K2834" s="161"/>
      <c r="L2834" s="161"/>
      <c r="M2834" s="161"/>
      <c r="N2834" s="161"/>
    </row>
    <row r="2835" spans="1:14" s="174" customFormat="1" x14ac:dyDescent="0.35">
      <c r="A2835" s="162"/>
      <c r="B2835" s="163"/>
      <c r="C2835" s="173"/>
      <c r="D2835" s="165"/>
      <c r="E2835" s="166"/>
      <c r="F2835" s="167"/>
      <c r="G2835" s="161"/>
      <c r="H2835" s="161"/>
      <c r="I2835" s="161"/>
      <c r="J2835" s="161"/>
      <c r="K2835" s="161"/>
      <c r="L2835" s="161"/>
      <c r="M2835" s="161"/>
      <c r="N2835" s="161"/>
    </row>
    <row r="2836" spans="1:14" s="174" customFormat="1" x14ac:dyDescent="0.35">
      <c r="A2836" s="162"/>
      <c r="B2836" s="163"/>
      <c r="C2836" s="173"/>
      <c r="D2836" s="165"/>
      <c r="E2836" s="166"/>
      <c r="F2836" s="167"/>
      <c r="G2836" s="161"/>
      <c r="H2836" s="161"/>
      <c r="I2836" s="161"/>
      <c r="J2836" s="161"/>
      <c r="K2836" s="161"/>
      <c r="L2836" s="161"/>
      <c r="M2836" s="161"/>
      <c r="N2836" s="161"/>
    </row>
    <row r="2837" spans="1:14" s="174" customFormat="1" x14ac:dyDescent="0.35">
      <c r="A2837" s="162"/>
      <c r="B2837" s="163"/>
      <c r="C2837" s="173"/>
      <c r="D2837" s="165"/>
      <c r="E2837" s="166"/>
      <c r="F2837" s="167"/>
      <c r="G2837" s="161"/>
      <c r="H2837" s="161"/>
      <c r="I2837" s="161"/>
      <c r="J2837" s="161"/>
      <c r="K2837" s="161"/>
      <c r="L2837" s="161"/>
      <c r="M2837" s="161"/>
      <c r="N2837" s="161"/>
    </row>
    <row r="2838" spans="1:14" s="174" customFormat="1" x14ac:dyDescent="0.35">
      <c r="A2838" s="162"/>
      <c r="B2838" s="163"/>
      <c r="C2838" s="173"/>
      <c r="D2838" s="165"/>
      <c r="E2838" s="166"/>
      <c r="F2838" s="167"/>
      <c r="G2838" s="161"/>
      <c r="H2838" s="161"/>
      <c r="I2838" s="161"/>
      <c r="J2838" s="161"/>
      <c r="K2838" s="161"/>
      <c r="L2838" s="161"/>
      <c r="M2838" s="161"/>
      <c r="N2838" s="161"/>
    </row>
    <row r="2839" spans="1:14" s="174" customFormat="1" x14ac:dyDescent="0.35">
      <c r="A2839" s="162"/>
      <c r="B2839" s="163"/>
      <c r="C2839" s="173"/>
      <c r="D2839" s="165"/>
      <c r="E2839" s="166"/>
      <c r="F2839" s="167"/>
      <c r="G2839" s="161"/>
      <c r="H2839" s="161"/>
      <c r="I2839" s="161"/>
      <c r="J2839" s="161"/>
      <c r="K2839" s="161"/>
      <c r="L2839" s="161"/>
      <c r="M2839" s="161"/>
      <c r="N2839" s="161"/>
    </row>
    <row r="2840" spans="1:14" s="174" customFormat="1" x14ac:dyDescent="0.35">
      <c r="A2840" s="162"/>
      <c r="B2840" s="163"/>
      <c r="C2840" s="173"/>
      <c r="D2840" s="165"/>
      <c r="E2840" s="166"/>
      <c r="F2840" s="167"/>
      <c r="G2840" s="161"/>
      <c r="H2840" s="161"/>
      <c r="I2840" s="161"/>
      <c r="J2840" s="161"/>
      <c r="K2840" s="161"/>
      <c r="L2840" s="161"/>
      <c r="M2840" s="161"/>
      <c r="N2840" s="161"/>
    </row>
    <row r="2841" spans="1:14" s="174" customFormat="1" x14ac:dyDescent="0.35">
      <c r="A2841" s="162"/>
      <c r="B2841" s="163"/>
      <c r="C2841" s="173"/>
      <c r="D2841" s="165"/>
      <c r="E2841" s="166"/>
      <c r="F2841" s="167"/>
      <c r="G2841" s="161"/>
      <c r="H2841" s="161"/>
      <c r="I2841" s="161"/>
      <c r="J2841" s="161"/>
      <c r="K2841" s="161"/>
      <c r="L2841" s="161"/>
      <c r="M2841" s="161"/>
      <c r="N2841" s="161"/>
    </row>
    <row r="2842" spans="1:14" s="174" customFormat="1" x14ac:dyDescent="0.35">
      <c r="A2842" s="162"/>
      <c r="B2842" s="163"/>
      <c r="C2842" s="173"/>
      <c r="D2842" s="165"/>
      <c r="E2842" s="166"/>
      <c r="F2842" s="167"/>
      <c r="G2842" s="161"/>
      <c r="H2842" s="161"/>
      <c r="I2842" s="161"/>
      <c r="J2842" s="161"/>
      <c r="K2842" s="161"/>
      <c r="L2842" s="161"/>
      <c r="M2842" s="161"/>
      <c r="N2842" s="161"/>
    </row>
    <row r="2843" spans="1:14" s="174" customFormat="1" x14ac:dyDescent="0.35">
      <c r="A2843" s="162"/>
      <c r="B2843" s="163"/>
      <c r="C2843" s="173"/>
      <c r="D2843" s="165"/>
      <c r="E2843" s="166"/>
      <c r="F2843" s="167"/>
      <c r="G2843" s="161"/>
      <c r="H2843" s="161"/>
      <c r="I2843" s="161"/>
      <c r="J2843" s="161"/>
      <c r="K2843" s="161"/>
      <c r="L2843" s="161"/>
      <c r="M2843" s="161"/>
      <c r="N2843" s="161"/>
    </row>
    <row r="2844" spans="1:14" s="174" customFormat="1" x14ac:dyDescent="0.35">
      <c r="A2844" s="162"/>
      <c r="B2844" s="163"/>
      <c r="C2844" s="173"/>
      <c r="D2844" s="165"/>
      <c r="E2844" s="166"/>
      <c r="F2844" s="167"/>
      <c r="G2844" s="161"/>
      <c r="H2844" s="161"/>
      <c r="I2844" s="161"/>
      <c r="J2844" s="161"/>
      <c r="K2844" s="161"/>
      <c r="L2844" s="161"/>
      <c r="M2844" s="161"/>
      <c r="N2844" s="161"/>
    </row>
    <row r="2845" spans="1:14" s="174" customFormat="1" x14ac:dyDescent="0.35">
      <c r="A2845" s="162"/>
      <c r="B2845" s="163"/>
      <c r="C2845" s="173"/>
      <c r="D2845" s="165"/>
      <c r="E2845" s="166"/>
      <c r="F2845" s="167"/>
      <c r="G2845" s="161"/>
      <c r="H2845" s="161"/>
      <c r="I2845" s="161"/>
      <c r="J2845" s="161"/>
      <c r="K2845" s="161"/>
      <c r="L2845" s="161"/>
      <c r="M2845" s="161"/>
      <c r="N2845" s="161"/>
    </row>
    <row r="2846" spans="1:14" s="174" customFormat="1" x14ac:dyDescent="0.35">
      <c r="A2846" s="162"/>
      <c r="B2846" s="163"/>
      <c r="C2846" s="173"/>
      <c r="D2846" s="165"/>
      <c r="E2846" s="166"/>
      <c r="F2846" s="167"/>
      <c r="G2846" s="161"/>
      <c r="H2846" s="161"/>
      <c r="I2846" s="161"/>
      <c r="J2846" s="161"/>
      <c r="K2846" s="161"/>
      <c r="L2846" s="161"/>
      <c r="M2846" s="161"/>
      <c r="N2846" s="161"/>
    </row>
    <row r="2847" spans="1:14" s="174" customFormat="1" x14ac:dyDescent="0.35">
      <c r="A2847" s="162"/>
      <c r="B2847" s="163"/>
      <c r="C2847" s="173"/>
      <c r="D2847" s="165"/>
      <c r="E2847" s="166"/>
      <c r="F2847" s="167"/>
      <c r="G2847" s="161"/>
      <c r="H2847" s="161"/>
      <c r="I2847" s="161"/>
      <c r="J2847" s="161"/>
      <c r="K2847" s="161"/>
      <c r="L2847" s="161"/>
      <c r="M2847" s="161"/>
      <c r="N2847" s="161"/>
    </row>
    <row r="2848" spans="1:14" s="174" customFormat="1" x14ac:dyDescent="0.35">
      <c r="A2848" s="162"/>
      <c r="B2848" s="163"/>
      <c r="C2848" s="173"/>
      <c r="D2848" s="165"/>
      <c r="E2848" s="166"/>
      <c r="F2848" s="167"/>
      <c r="G2848" s="161"/>
      <c r="H2848" s="161"/>
      <c r="I2848" s="161"/>
      <c r="J2848" s="161"/>
      <c r="K2848" s="161"/>
      <c r="L2848" s="161"/>
      <c r="M2848" s="161"/>
      <c r="N2848" s="161"/>
    </row>
    <row r="2849" spans="1:14" s="174" customFormat="1" x14ac:dyDescent="0.35">
      <c r="A2849" s="162"/>
      <c r="B2849" s="163"/>
      <c r="C2849" s="173"/>
      <c r="D2849" s="165"/>
      <c r="E2849" s="166"/>
      <c r="F2849" s="167"/>
      <c r="G2849" s="161"/>
      <c r="H2849" s="161"/>
      <c r="I2849" s="161"/>
      <c r="J2849" s="161"/>
      <c r="K2849" s="161"/>
      <c r="L2849" s="161"/>
      <c r="M2849" s="161"/>
      <c r="N2849" s="161"/>
    </row>
  </sheetData>
  <sheetProtection algorithmName="SHA-512" hashValue="asTdLdFLxsif7ywwS91gelDdsro4yqQZtZVvv3nqQpGtSp0WmvK2uXErjZifVt8xnv+U4DLVdDSobuRrbd7DZQ==" saltValue="ZruBYOnHHwfFk2afJgJ5sA==" spinCount="100000" sheet="1" objects="1" scenarios="1" selectLockedCells="1"/>
  <mergeCells count="3">
    <mergeCell ref="A3:E3"/>
    <mergeCell ref="B69:D69"/>
    <mergeCell ref="B161:D161"/>
  </mergeCells>
  <pageMargins left="0.70866141732283472" right="0.70866141732283472" top="0.74803149606299213" bottom="0.74803149606299213" header="0.31496062992125984" footer="0.31496062992125984"/>
  <pageSetup paperSize="9" scale="91" fitToHeight="0" orientation="portrait" r:id="rId1"/>
  <headerFooter differentFirst="1">
    <oddFooter>&amp;C&amp;P od &amp;N</oddFooter>
  </headerFooter>
  <rowBreaks count="3" manualBreakCount="3">
    <brk id="34" max="5" man="1"/>
    <brk id="67" max="5" man="1"/>
    <brk id="102"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10"/>
  <sheetViews>
    <sheetView view="pageBreakPreview" topLeftCell="A13" zoomScaleNormal="100" zoomScaleSheetLayoutView="100" workbookViewId="0">
      <selection activeCell="E21" sqref="E21"/>
    </sheetView>
  </sheetViews>
  <sheetFormatPr defaultRowHeight="14.5" x14ac:dyDescent="0.35"/>
  <cols>
    <col min="1" max="1" width="6.7265625" style="22" customWidth="1"/>
    <col min="2" max="2" width="40.7265625" style="41" customWidth="1"/>
    <col min="3" max="3" width="8.7265625" style="1" customWidth="1"/>
    <col min="4" max="4" width="9.7265625" style="1" customWidth="1"/>
    <col min="5" max="5" width="12.54296875" style="2" customWidth="1"/>
    <col min="6" max="6" width="15.54296875" style="2" customWidth="1"/>
    <col min="9" max="9" width="62.81640625" customWidth="1"/>
    <col min="13" max="13" width="32.1796875" customWidth="1"/>
  </cols>
  <sheetData>
    <row r="5" spans="1:6" ht="15" thickBot="1" x14ac:dyDescent="0.4">
      <c r="A5" s="20"/>
      <c r="B5" s="39"/>
      <c r="C5" s="40"/>
      <c r="D5" s="40" t="s">
        <v>0</v>
      </c>
      <c r="E5" s="6"/>
      <c r="F5" s="6"/>
    </row>
    <row r="6" spans="1:6" ht="5.15" customHeight="1" x14ac:dyDescent="0.25"/>
    <row r="7" spans="1:6" ht="15" x14ac:dyDescent="0.25">
      <c r="A7" s="532" t="s">
        <v>1</v>
      </c>
      <c r="B7" s="532"/>
      <c r="C7" s="532"/>
      <c r="D7" s="532"/>
      <c r="E7" s="532"/>
    </row>
    <row r="8" spans="1:6" ht="15.75" x14ac:dyDescent="0.25">
      <c r="A8" s="23"/>
      <c r="B8" s="37"/>
      <c r="F8" s="9"/>
    </row>
    <row r="9" spans="1:6" ht="15.75" x14ac:dyDescent="0.25">
      <c r="A9" s="23"/>
      <c r="B9" s="37" t="s">
        <v>213</v>
      </c>
      <c r="F9" s="9"/>
    </row>
    <row r="10" spans="1:6" ht="15" x14ac:dyDescent="0.25">
      <c r="A10" s="23"/>
      <c r="B10" s="18" t="s">
        <v>214</v>
      </c>
      <c r="F10" s="9"/>
    </row>
    <row r="11" spans="1:6" ht="15" x14ac:dyDescent="0.25">
      <c r="A11" s="23"/>
      <c r="B11" s="18"/>
      <c r="F11" s="9"/>
    </row>
    <row r="12" spans="1:6" ht="26" x14ac:dyDescent="0.35">
      <c r="A12" s="10" t="s">
        <v>3</v>
      </c>
      <c r="B12" s="42" t="s">
        <v>4</v>
      </c>
      <c r="C12" s="11" t="s">
        <v>5</v>
      </c>
      <c r="D12" s="10" t="s">
        <v>6</v>
      </c>
      <c r="E12" s="12" t="s">
        <v>7</v>
      </c>
      <c r="F12" s="12" t="s">
        <v>8</v>
      </c>
    </row>
    <row r="13" spans="1:6" ht="15" x14ac:dyDescent="0.25">
      <c r="A13" s="23"/>
      <c r="B13" s="18"/>
      <c r="F13" s="9"/>
    </row>
    <row r="14" spans="1:6" ht="15" x14ac:dyDescent="0.25">
      <c r="A14" s="23"/>
      <c r="B14" s="43" t="s">
        <v>215</v>
      </c>
      <c r="F14" s="9"/>
    </row>
    <row r="15" spans="1:6" ht="108" customHeight="1" x14ac:dyDescent="0.35">
      <c r="A15" s="23"/>
      <c r="B15" s="43" t="s">
        <v>216</v>
      </c>
      <c r="F15" s="9"/>
    </row>
    <row r="16" spans="1:6" ht="15" x14ac:dyDescent="0.25">
      <c r="C16" s="75"/>
      <c r="D16" s="75"/>
      <c r="E16" s="19"/>
      <c r="F16" s="19"/>
    </row>
    <row r="17" spans="1:7" s="74" customFormat="1" ht="13" x14ac:dyDescent="0.3">
      <c r="A17" s="31" t="s">
        <v>119</v>
      </c>
      <c r="B17" s="18" t="s">
        <v>217</v>
      </c>
      <c r="C17" s="24"/>
      <c r="D17" s="44"/>
      <c r="E17" s="45"/>
      <c r="F17" s="45"/>
    </row>
    <row r="18" spans="1:7" s="74" customFormat="1" ht="57.75" customHeight="1" x14ac:dyDescent="0.3">
      <c r="A18" s="46"/>
      <c r="B18" s="18" t="s">
        <v>218</v>
      </c>
      <c r="C18" s="24" t="s">
        <v>219</v>
      </c>
      <c r="D18" s="44">
        <v>1</v>
      </c>
      <c r="E18" s="241"/>
      <c r="F18" s="45">
        <f>D18*E18</f>
        <v>0</v>
      </c>
    </row>
    <row r="19" spans="1:7" s="74" customFormat="1" ht="8.25" customHeight="1" x14ac:dyDescent="0.2">
      <c r="A19" s="32"/>
      <c r="B19" s="18"/>
      <c r="C19" s="24"/>
      <c r="D19" s="44"/>
      <c r="E19" s="45"/>
      <c r="F19" s="45"/>
    </row>
    <row r="20" spans="1:7" s="74" customFormat="1" ht="104.25" customHeight="1" x14ac:dyDescent="0.3">
      <c r="A20" s="31" t="s">
        <v>81</v>
      </c>
      <c r="B20" s="18" t="s">
        <v>220</v>
      </c>
      <c r="C20" s="24"/>
      <c r="D20" s="44"/>
      <c r="E20" s="47"/>
      <c r="F20" s="45"/>
    </row>
    <row r="21" spans="1:7" s="26" customFormat="1" ht="48" customHeight="1" x14ac:dyDescent="0.35">
      <c r="A21" s="48"/>
      <c r="B21" s="18" t="s">
        <v>221</v>
      </c>
      <c r="C21" s="24" t="s">
        <v>122</v>
      </c>
      <c r="D21" s="44">
        <v>560</v>
      </c>
      <c r="E21" s="242"/>
      <c r="F21" s="45">
        <f t="shared" ref="F21:F29" si="0">D21*E21</f>
        <v>0</v>
      </c>
    </row>
    <row r="22" spans="1:7" s="75" customFormat="1" ht="15.75" customHeight="1" x14ac:dyDescent="0.3">
      <c r="A22" s="31"/>
      <c r="B22" s="18"/>
      <c r="C22" s="24"/>
      <c r="D22" s="44"/>
      <c r="E22" s="47"/>
      <c r="F22" s="45"/>
    </row>
    <row r="23" spans="1:7" s="75" customFormat="1" ht="31.5" customHeight="1" x14ac:dyDescent="0.3">
      <c r="A23" s="31" t="s">
        <v>83</v>
      </c>
      <c r="B23" s="30" t="s">
        <v>222</v>
      </c>
      <c r="C23" s="14"/>
      <c r="D23" s="44"/>
      <c r="E23" s="47"/>
      <c r="F23" s="45"/>
    </row>
    <row r="24" spans="1:7" s="75" customFormat="1" ht="78" customHeight="1" x14ac:dyDescent="0.3">
      <c r="A24" s="46" t="s">
        <v>223</v>
      </c>
      <c r="B24" s="18" t="s">
        <v>224</v>
      </c>
      <c r="C24" s="24" t="s">
        <v>122</v>
      </c>
      <c r="D24" s="44">
        <v>60</v>
      </c>
      <c r="E24" s="242"/>
      <c r="F24" s="45">
        <f t="shared" si="0"/>
        <v>0</v>
      </c>
    </row>
    <row r="25" spans="1:7" s="75" customFormat="1" ht="13.5" customHeight="1" x14ac:dyDescent="0.3">
      <c r="A25" s="46"/>
      <c r="B25" s="18"/>
      <c r="C25" s="24"/>
      <c r="D25" s="44"/>
      <c r="E25" s="47"/>
      <c r="F25" s="45"/>
    </row>
    <row r="26" spans="1:7" s="75" customFormat="1" ht="30.75" customHeight="1" x14ac:dyDescent="0.3">
      <c r="A26" s="46" t="s">
        <v>225</v>
      </c>
      <c r="B26" s="18" t="s">
        <v>226</v>
      </c>
      <c r="C26" s="24" t="s">
        <v>122</v>
      </c>
      <c r="D26" s="44">
        <v>60</v>
      </c>
      <c r="E26" s="242"/>
      <c r="F26" s="45">
        <f t="shared" si="0"/>
        <v>0</v>
      </c>
    </row>
    <row r="27" spans="1:7" s="74" customFormat="1" ht="13" x14ac:dyDescent="0.3">
      <c r="A27" s="31"/>
      <c r="B27" s="18"/>
      <c r="C27" s="24"/>
      <c r="D27" s="44"/>
      <c r="E27" s="47"/>
      <c r="F27" s="45"/>
    </row>
    <row r="28" spans="1:7" s="74" customFormat="1" ht="13" x14ac:dyDescent="0.3">
      <c r="A28" s="31"/>
      <c r="B28" s="18"/>
      <c r="C28" s="24"/>
      <c r="D28" s="44"/>
      <c r="E28" s="47"/>
      <c r="F28" s="45"/>
    </row>
    <row r="29" spans="1:7" s="74" customFormat="1" ht="38.25" customHeight="1" x14ac:dyDescent="0.3">
      <c r="A29" s="31" t="s">
        <v>84</v>
      </c>
      <c r="B29" s="18" t="s">
        <v>227</v>
      </c>
      <c r="C29" s="24" t="s">
        <v>122</v>
      </c>
      <c r="D29" s="44">
        <v>700</v>
      </c>
      <c r="E29" s="242"/>
      <c r="F29" s="45">
        <f t="shared" si="0"/>
        <v>0</v>
      </c>
    </row>
    <row r="30" spans="1:7" s="26" customFormat="1" ht="12" customHeight="1" x14ac:dyDescent="0.35">
      <c r="A30" s="31"/>
      <c r="B30" s="18"/>
      <c r="C30" s="24"/>
      <c r="D30" s="44"/>
      <c r="E30" s="47"/>
      <c r="F30" s="45"/>
    </row>
    <row r="31" spans="1:7" s="74" customFormat="1" ht="43.5" customHeight="1" x14ac:dyDescent="0.3">
      <c r="A31" s="31"/>
      <c r="B31" s="30" t="s">
        <v>228</v>
      </c>
      <c r="C31" s="24"/>
      <c r="D31" s="44"/>
      <c r="E31" s="25"/>
      <c r="F31" s="45"/>
      <c r="G31" s="75"/>
    </row>
    <row r="32" spans="1:7" s="27" customFormat="1" ht="64.5" customHeight="1" x14ac:dyDescent="0.3">
      <c r="A32" s="31"/>
      <c r="B32" s="18" t="s">
        <v>229</v>
      </c>
      <c r="C32" s="14"/>
      <c r="D32" s="49"/>
      <c r="E32" s="50"/>
      <c r="F32" s="50"/>
    </row>
    <row r="33" spans="1:10" s="27" customFormat="1" ht="57" customHeight="1" x14ac:dyDescent="0.3">
      <c r="A33" s="31" t="s">
        <v>86</v>
      </c>
      <c r="B33" s="18" t="s">
        <v>230</v>
      </c>
      <c r="C33" s="24" t="s">
        <v>137</v>
      </c>
      <c r="D33" s="44">
        <v>2</v>
      </c>
      <c r="E33" s="152"/>
      <c r="F33" s="25">
        <f t="shared" ref="F33:F35" si="1">D33*E33</f>
        <v>0</v>
      </c>
    </row>
    <row r="34" spans="1:10" s="74" customFormat="1" ht="13" x14ac:dyDescent="0.3">
      <c r="A34" s="31"/>
      <c r="B34" s="18"/>
      <c r="C34" s="24"/>
      <c r="D34" s="44"/>
      <c r="E34" s="25"/>
      <c r="F34" s="25"/>
      <c r="G34" s="75"/>
    </row>
    <row r="35" spans="1:10" s="74" customFormat="1" ht="30.75" customHeight="1" x14ac:dyDescent="0.3">
      <c r="A35" s="31" t="s">
        <v>87</v>
      </c>
      <c r="B35" s="18" t="s">
        <v>231</v>
      </c>
      <c r="C35" s="24" t="s">
        <v>137</v>
      </c>
      <c r="D35" s="44">
        <v>2</v>
      </c>
      <c r="E35" s="152"/>
      <c r="F35" s="25">
        <f t="shared" si="1"/>
        <v>0</v>
      </c>
      <c r="G35" s="75"/>
    </row>
    <row r="36" spans="1:10" s="74" customFormat="1" ht="13" x14ac:dyDescent="0.3">
      <c r="A36" s="31"/>
      <c r="B36" s="18"/>
      <c r="C36" s="24"/>
      <c r="D36" s="44"/>
      <c r="E36" s="25"/>
      <c r="F36" s="25"/>
      <c r="G36" s="75"/>
    </row>
    <row r="37" spans="1:10" s="74" customFormat="1" ht="26" x14ac:dyDescent="0.3">
      <c r="A37" s="31" t="s">
        <v>15</v>
      </c>
      <c r="B37" s="18" t="s">
        <v>232</v>
      </c>
      <c r="C37" s="24" t="s">
        <v>122</v>
      </c>
      <c r="D37" s="44">
        <v>15</v>
      </c>
      <c r="E37" s="152"/>
      <c r="F37" s="25">
        <f>D37*E37</f>
        <v>0</v>
      </c>
      <c r="G37" s="75"/>
    </row>
    <row r="38" spans="1:10" s="74" customFormat="1" ht="13" x14ac:dyDescent="0.3">
      <c r="A38" s="31"/>
      <c r="B38" s="18"/>
      <c r="C38" s="24"/>
      <c r="D38" s="44"/>
      <c r="E38" s="25"/>
      <c r="F38" s="25"/>
    </row>
    <row r="39" spans="1:10" s="74" customFormat="1" ht="13" x14ac:dyDescent="0.3">
      <c r="A39" s="31"/>
      <c r="B39" s="18"/>
      <c r="C39" s="24"/>
      <c r="D39" s="44"/>
      <c r="E39" s="25"/>
      <c r="F39" s="25"/>
    </row>
    <row r="40" spans="1:10" s="26" customFormat="1" ht="13" x14ac:dyDescent="0.35">
      <c r="A40" s="31"/>
      <c r="B40" s="30" t="s">
        <v>233</v>
      </c>
      <c r="C40" s="24"/>
      <c r="D40" s="44"/>
      <c r="E40" s="25"/>
      <c r="F40" s="25"/>
    </row>
    <row r="41" spans="1:10" s="74" customFormat="1" ht="26" x14ac:dyDescent="0.3">
      <c r="A41" s="31" t="s">
        <v>90</v>
      </c>
      <c r="B41" s="18" t="s">
        <v>234</v>
      </c>
      <c r="C41" s="24" t="s">
        <v>19</v>
      </c>
      <c r="D41" s="44">
        <v>60</v>
      </c>
      <c r="E41" s="152"/>
      <c r="F41" s="25">
        <f>D41*E41</f>
        <v>0</v>
      </c>
      <c r="G41" s="75"/>
    </row>
    <row r="42" spans="1:10" s="74" customFormat="1" ht="13" x14ac:dyDescent="0.3">
      <c r="A42" s="31"/>
      <c r="B42" s="18"/>
      <c r="C42" s="24"/>
      <c r="D42" s="44"/>
      <c r="E42" s="25"/>
      <c r="F42" s="25"/>
      <c r="G42" s="75"/>
    </row>
    <row r="43" spans="1:10" s="74" customFormat="1" ht="39" x14ac:dyDescent="0.3">
      <c r="A43" s="31" t="s">
        <v>91</v>
      </c>
      <c r="B43" s="18" t="s">
        <v>235</v>
      </c>
      <c r="C43" s="24" t="s">
        <v>137</v>
      </c>
      <c r="D43" s="44">
        <v>20</v>
      </c>
      <c r="E43" s="152"/>
      <c r="F43" s="25">
        <f>+E43*D43</f>
        <v>0</v>
      </c>
      <c r="G43" s="75"/>
    </row>
    <row r="44" spans="1:10" s="74" customFormat="1" ht="13" x14ac:dyDescent="0.3">
      <c r="A44" s="31"/>
      <c r="B44" s="18"/>
      <c r="C44" s="24"/>
      <c r="D44" s="44"/>
      <c r="E44" s="25"/>
      <c r="F44" s="25"/>
      <c r="G44" s="75"/>
    </row>
    <row r="45" spans="1:10" s="74" customFormat="1" ht="30.75" customHeight="1" x14ac:dyDescent="0.3">
      <c r="A45" s="31" t="s">
        <v>93</v>
      </c>
      <c r="B45" s="18" t="s">
        <v>236</v>
      </c>
      <c r="C45" s="24" t="s">
        <v>137</v>
      </c>
      <c r="D45" s="44">
        <v>20</v>
      </c>
      <c r="E45" s="152"/>
      <c r="F45" s="25">
        <f>+E45*D45</f>
        <v>0</v>
      </c>
      <c r="G45" s="75"/>
    </row>
    <row r="46" spans="1:10" s="74" customFormat="1" ht="10.5" customHeight="1" x14ac:dyDescent="0.3">
      <c r="A46" s="31"/>
      <c r="B46" s="18"/>
      <c r="C46" s="24"/>
      <c r="D46" s="44"/>
      <c r="E46" s="25"/>
      <c r="F46" s="25"/>
      <c r="J46" s="29"/>
    </row>
    <row r="47" spans="1:10" x14ac:dyDescent="0.35">
      <c r="A47" s="31"/>
      <c r="B47" s="18"/>
      <c r="C47" s="24"/>
      <c r="D47" s="44"/>
      <c r="E47" s="25"/>
      <c r="F47" s="25"/>
      <c r="G47" s="51"/>
    </row>
    <row r="48" spans="1:10" x14ac:dyDescent="0.35">
      <c r="A48" s="31"/>
      <c r="B48" s="30" t="s">
        <v>237</v>
      </c>
      <c r="C48" s="14"/>
      <c r="D48" s="49"/>
      <c r="E48" s="50"/>
      <c r="F48" s="25"/>
      <c r="G48" s="51"/>
    </row>
    <row r="49" spans="1:11" x14ac:dyDescent="0.35">
      <c r="A49" s="31" t="s">
        <v>95</v>
      </c>
      <c r="B49" s="18" t="s">
        <v>238</v>
      </c>
      <c r="C49" s="24" t="s">
        <v>239</v>
      </c>
      <c r="D49" s="44">
        <v>16</v>
      </c>
      <c r="E49" s="152"/>
      <c r="F49" s="25">
        <f t="shared" ref="F49:F51" si="2">D49*E49</f>
        <v>0</v>
      </c>
    </row>
    <row r="50" spans="1:11" x14ac:dyDescent="0.35">
      <c r="A50" s="31"/>
      <c r="B50" s="18"/>
      <c r="C50" s="24"/>
      <c r="D50" s="44"/>
      <c r="E50" s="25"/>
      <c r="F50" s="25"/>
    </row>
    <row r="51" spans="1:11" s="13" customFormat="1" ht="26" x14ac:dyDescent="0.35">
      <c r="A51" s="31" t="s">
        <v>97</v>
      </c>
      <c r="B51" s="18" t="s">
        <v>240</v>
      </c>
      <c r="C51" s="24" t="s">
        <v>239</v>
      </c>
      <c r="D51" s="44">
        <v>48</v>
      </c>
      <c r="E51" s="152"/>
      <c r="F51" s="25">
        <f t="shared" si="2"/>
        <v>0</v>
      </c>
    </row>
    <row r="52" spans="1:11" x14ac:dyDescent="0.35">
      <c r="A52" s="31"/>
      <c r="B52" s="18"/>
      <c r="C52" s="24"/>
      <c r="D52" s="44"/>
      <c r="E52" s="25"/>
      <c r="F52" s="25"/>
      <c r="G52" s="51"/>
    </row>
    <row r="53" spans="1:11" x14ac:dyDescent="0.35">
      <c r="A53" s="46"/>
      <c r="B53" s="18"/>
      <c r="C53" s="24"/>
      <c r="D53" s="44"/>
      <c r="E53" s="25"/>
      <c r="F53" s="25"/>
      <c r="I53" s="52"/>
      <c r="K53" s="34"/>
    </row>
    <row r="54" spans="1:11" x14ac:dyDescent="0.35">
      <c r="A54" s="31"/>
      <c r="B54" s="30" t="s">
        <v>241</v>
      </c>
      <c r="C54" s="24"/>
      <c r="D54" s="44"/>
      <c r="E54" s="45"/>
      <c r="F54" s="53">
        <f>SUM(F16:F53)</f>
        <v>0</v>
      </c>
    </row>
    <row r="55" spans="1:11" x14ac:dyDescent="0.35">
      <c r="A55" s="28"/>
      <c r="B55" s="54"/>
      <c r="C55" s="55"/>
      <c r="D55" s="56"/>
      <c r="E55" s="3"/>
      <c r="F55" s="3"/>
    </row>
    <row r="56" spans="1:11" x14ac:dyDescent="0.35">
      <c r="A56" s="28"/>
      <c r="B56" s="18"/>
      <c r="C56" s="57"/>
      <c r="D56" s="58"/>
      <c r="E56" s="3"/>
      <c r="F56" s="3"/>
    </row>
    <row r="57" spans="1:11" x14ac:dyDescent="0.35">
      <c r="A57" s="28"/>
      <c r="B57" s="54"/>
      <c r="C57" s="55"/>
      <c r="D57" s="56"/>
      <c r="E57" s="59"/>
      <c r="F57" s="59"/>
    </row>
    <row r="58" spans="1:11" x14ac:dyDescent="0.35">
      <c r="A58" s="28"/>
      <c r="B58" s="18"/>
      <c r="C58" s="57"/>
      <c r="D58" s="58"/>
      <c r="E58" s="59"/>
      <c r="F58" s="59"/>
      <c r="G58" s="51"/>
    </row>
    <row r="59" spans="1:11" ht="16.5" customHeight="1" x14ac:dyDescent="0.35">
      <c r="A59" s="28"/>
      <c r="B59" s="54"/>
      <c r="C59" s="55"/>
      <c r="D59" s="56"/>
      <c r="E59" s="59"/>
      <c r="F59" s="59"/>
      <c r="G59" s="51"/>
    </row>
    <row r="60" spans="1:11" ht="27" customHeight="1" x14ac:dyDescent="0.35">
      <c r="A60" s="28"/>
      <c r="B60" s="18"/>
      <c r="C60" s="57"/>
      <c r="D60" s="58"/>
      <c r="E60" s="59"/>
      <c r="F60" s="59"/>
      <c r="G60" s="51"/>
    </row>
    <row r="61" spans="1:11" ht="17.25" customHeight="1" x14ac:dyDescent="0.35">
      <c r="A61" s="28"/>
      <c r="B61" s="54"/>
      <c r="C61" s="55"/>
      <c r="D61" s="56"/>
      <c r="E61" s="59"/>
      <c r="F61" s="59"/>
      <c r="G61" s="51"/>
    </row>
    <row r="62" spans="1:11" ht="60.75" customHeight="1" x14ac:dyDescent="0.35">
      <c r="A62" s="28"/>
      <c r="B62" s="33"/>
      <c r="C62" s="57"/>
      <c r="D62" s="58"/>
      <c r="E62" s="59"/>
      <c r="F62" s="59"/>
      <c r="G62" s="51"/>
    </row>
    <row r="63" spans="1:11" x14ac:dyDescent="0.35">
      <c r="A63" s="28"/>
      <c r="B63" s="54"/>
      <c r="C63" s="14"/>
      <c r="D63" s="56"/>
      <c r="E63" s="59"/>
      <c r="F63" s="59"/>
      <c r="G63" s="51"/>
    </row>
    <row r="64" spans="1:11" x14ac:dyDescent="0.35">
      <c r="A64" s="28"/>
      <c r="B64" s="18"/>
      <c r="C64" s="57"/>
      <c r="D64" s="58"/>
      <c r="E64" s="59"/>
      <c r="F64" s="59"/>
      <c r="G64" s="51"/>
    </row>
    <row r="65" spans="1:8" x14ac:dyDescent="0.35">
      <c r="A65" s="28"/>
      <c r="B65" s="60"/>
      <c r="C65" s="61"/>
      <c r="D65" s="62"/>
      <c r="E65" s="59"/>
      <c r="F65" s="59"/>
      <c r="G65" s="51"/>
    </row>
    <row r="66" spans="1:8" x14ac:dyDescent="0.35">
      <c r="A66" s="28"/>
      <c r="B66" s="18"/>
      <c r="C66" s="57"/>
      <c r="D66" s="58"/>
      <c r="E66" s="59"/>
      <c r="F66" s="59"/>
      <c r="G66" s="51"/>
    </row>
    <row r="67" spans="1:8" x14ac:dyDescent="0.35">
      <c r="A67" s="28"/>
      <c r="B67" s="60"/>
      <c r="C67" s="61"/>
      <c r="D67" s="62"/>
      <c r="E67" s="59"/>
      <c r="F67" s="59"/>
      <c r="G67" s="51"/>
    </row>
    <row r="68" spans="1:8" x14ac:dyDescent="0.35">
      <c r="A68" s="28"/>
      <c r="B68" s="18"/>
      <c r="C68" s="57"/>
      <c r="D68" s="58"/>
    </row>
    <row r="69" spans="1:8" x14ac:dyDescent="0.35">
      <c r="A69" s="28"/>
      <c r="B69" s="60"/>
      <c r="C69" s="61"/>
      <c r="D69" s="62"/>
    </row>
    <row r="70" spans="1:8" s="73" customFormat="1" x14ac:dyDescent="0.35">
      <c r="A70" s="28"/>
      <c r="B70" s="18"/>
      <c r="C70" s="57"/>
      <c r="D70" s="58"/>
      <c r="E70" s="59"/>
      <c r="F70" s="59"/>
      <c r="G70" s="51"/>
    </row>
    <row r="71" spans="1:8" x14ac:dyDescent="0.35">
      <c r="A71" s="28"/>
      <c r="B71" s="60"/>
      <c r="C71" s="61"/>
      <c r="D71" s="62"/>
    </row>
    <row r="72" spans="1:8" x14ac:dyDescent="0.35">
      <c r="A72" s="28"/>
      <c r="B72" s="18"/>
      <c r="C72" s="57"/>
      <c r="D72" s="58"/>
    </row>
    <row r="73" spans="1:8" x14ac:dyDescent="0.35">
      <c r="A73" s="28"/>
      <c r="B73" s="60"/>
      <c r="C73" s="61"/>
      <c r="D73" s="62"/>
    </row>
    <row r="74" spans="1:8" x14ac:dyDescent="0.35">
      <c r="A74" s="28"/>
      <c r="B74" s="18"/>
      <c r="C74" s="57"/>
      <c r="D74" s="58"/>
    </row>
    <row r="75" spans="1:8" x14ac:dyDescent="0.35">
      <c r="A75" s="28"/>
      <c r="B75" s="60"/>
      <c r="C75" s="61"/>
      <c r="D75" s="62"/>
    </row>
    <row r="76" spans="1:8" x14ac:dyDescent="0.35">
      <c r="A76" s="35"/>
      <c r="B76" s="18"/>
      <c r="C76" s="57"/>
      <c r="D76" s="58"/>
    </row>
    <row r="77" spans="1:8" x14ac:dyDescent="0.35">
      <c r="B77" s="60"/>
      <c r="C77" s="61"/>
      <c r="D77" s="62"/>
      <c r="G77" s="63"/>
      <c r="H77" s="63"/>
    </row>
    <row r="78" spans="1:8" x14ac:dyDescent="0.35">
      <c r="A78" s="35"/>
      <c r="B78" s="18"/>
      <c r="C78" s="57"/>
      <c r="D78" s="58"/>
      <c r="G78" s="63"/>
      <c r="H78" s="63"/>
    </row>
    <row r="79" spans="1:8" x14ac:dyDescent="0.35">
      <c r="A79" s="35"/>
      <c r="B79" s="60"/>
      <c r="C79" s="61"/>
      <c r="D79" s="62"/>
    </row>
    <row r="80" spans="1:8" x14ac:dyDescent="0.35">
      <c r="A80" s="35"/>
      <c r="B80" s="18"/>
      <c r="C80" s="57"/>
      <c r="D80" s="58"/>
    </row>
    <row r="81" spans="1:6" x14ac:dyDescent="0.35">
      <c r="A81" s="35"/>
      <c r="B81" s="60"/>
      <c r="C81" s="61"/>
      <c r="D81" s="62"/>
    </row>
    <row r="82" spans="1:6" x14ac:dyDescent="0.35">
      <c r="A82" s="35"/>
      <c r="B82" s="18"/>
      <c r="C82" s="57"/>
      <c r="D82" s="58"/>
    </row>
    <row r="83" spans="1:6" x14ac:dyDescent="0.35">
      <c r="A83" s="35"/>
      <c r="B83" s="54"/>
      <c r="C83" s="55"/>
      <c r="D83" s="56"/>
    </row>
    <row r="84" spans="1:6" x14ac:dyDescent="0.35">
      <c r="A84" s="35"/>
      <c r="B84" s="18"/>
      <c r="C84" s="57"/>
      <c r="D84" s="58"/>
    </row>
    <row r="86" spans="1:6" x14ac:dyDescent="0.35">
      <c r="A86" s="23"/>
      <c r="E86" s="8"/>
      <c r="F86" s="8"/>
    </row>
    <row r="87" spans="1:6" x14ac:dyDescent="0.35">
      <c r="E87" s="8"/>
      <c r="F87" s="8"/>
    </row>
    <row r="88" spans="1:6" s="13" customFormat="1" x14ac:dyDescent="0.35">
      <c r="A88" s="32"/>
      <c r="B88" s="30"/>
      <c r="C88" s="15"/>
      <c r="D88" s="14"/>
      <c r="E88" s="16"/>
      <c r="F88" s="16"/>
    </row>
    <row r="89" spans="1:6" x14ac:dyDescent="0.35">
      <c r="A89" s="28"/>
      <c r="B89" s="18"/>
      <c r="C89" s="57"/>
      <c r="D89" s="58"/>
    </row>
    <row r="90" spans="1:6" x14ac:dyDescent="0.35">
      <c r="A90" s="28"/>
      <c r="B90" s="60"/>
      <c r="C90" s="61"/>
      <c r="D90" s="62"/>
    </row>
    <row r="91" spans="1:6" x14ac:dyDescent="0.35">
      <c r="A91" s="28"/>
      <c r="B91" s="18"/>
      <c r="C91" s="57"/>
      <c r="D91" s="58"/>
    </row>
    <row r="92" spans="1:6" x14ac:dyDescent="0.35">
      <c r="A92" s="28"/>
      <c r="B92" s="60"/>
      <c r="C92" s="61"/>
      <c r="D92" s="62"/>
    </row>
    <row r="93" spans="1:6" x14ac:dyDescent="0.35">
      <c r="A93" s="28"/>
      <c r="B93" s="18"/>
      <c r="C93" s="57"/>
      <c r="D93" s="58"/>
    </row>
    <row r="94" spans="1:6" x14ac:dyDescent="0.35">
      <c r="A94" s="28"/>
      <c r="B94" s="60"/>
      <c r="C94" s="61"/>
      <c r="D94" s="62"/>
    </row>
    <row r="95" spans="1:6" x14ac:dyDescent="0.35">
      <c r="A95" s="28"/>
      <c r="B95" s="18"/>
      <c r="C95" s="57"/>
      <c r="D95" s="58"/>
    </row>
    <row r="96" spans="1:6" x14ac:dyDescent="0.35">
      <c r="A96" s="28"/>
      <c r="B96" s="60"/>
      <c r="C96" s="61"/>
      <c r="D96" s="62"/>
    </row>
    <row r="97" spans="1:6" x14ac:dyDescent="0.35">
      <c r="A97" s="28"/>
      <c r="B97" s="18"/>
      <c r="C97" s="57"/>
      <c r="D97" s="58"/>
    </row>
    <row r="98" spans="1:6" x14ac:dyDescent="0.35">
      <c r="A98" s="28"/>
      <c r="B98" s="60"/>
      <c r="C98" s="61"/>
      <c r="D98" s="62"/>
    </row>
    <row r="99" spans="1:6" x14ac:dyDescent="0.35">
      <c r="A99" s="23"/>
      <c r="E99" s="8"/>
      <c r="F99" s="8"/>
    </row>
    <row r="100" spans="1:6" x14ac:dyDescent="0.35">
      <c r="E100" s="8"/>
      <c r="F100" s="8"/>
    </row>
    <row r="101" spans="1:6" s="13" customFormat="1" x14ac:dyDescent="0.35">
      <c r="A101" s="32"/>
      <c r="B101" s="30"/>
      <c r="C101" s="15"/>
      <c r="D101" s="14"/>
      <c r="E101" s="16"/>
      <c r="F101" s="16"/>
    </row>
    <row r="102" spans="1:6" x14ac:dyDescent="0.35">
      <c r="B102" s="60"/>
      <c r="C102" s="61"/>
      <c r="D102" s="64"/>
    </row>
    <row r="103" spans="1:6" x14ac:dyDescent="0.35">
      <c r="A103" s="28"/>
      <c r="B103" s="18"/>
      <c r="C103" s="61"/>
      <c r="D103" s="64"/>
    </row>
    <row r="104" spans="1:6" x14ac:dyDescent="0.35">
      <c r="A104" s="28"/>
      <c r="B104" s="60"/>
      <c r="C104" s="61"/>
      <c r="D104" s="64"/>
    </row>
    <row r="105" spans="1:6" x14ac:dyDescent="0.35">
      <c r="A105" s="28"/>
      <c r="B105" s="36"/>
      <c r="C105" s="61"/>
      <c r="D105" s="64"/>
    </row>
    <row r="106" spans="1:6" x14ac:dyDescent="0.35">
      <c r="A106" s="28"/>
      <c r="B106" s="60"/>
      <c r="C106" s="61"/>
      <c r="D106" s="64"/>
    </row>
    <row r="107" spans="1:6" ht="55.5" customHeight="1" x14ac:dyDescent="0.35">
      <c r="A107" s="28"/>
      <c r="B107" s="36"/>
      <c r="C107" s="61"/>
      <c r="D107" s="64"/>
    </row>
    <row r="110" spans="1:6" x14ac:dyDescent="0.35">
      <c r="D110" s="65"/>
    </row>
  </sheetData>
  <sheetProtection algorithmName="SHA-512" hashValue="Th1KPraubI8aKoE86hHxS+onT8m7SBomlT4tz8dqqGO088k4QhAhBxJaKsT5xNJ83V2MNmLdbH8pGT8wlTrmEA==" saltValue="3rrsWCJ57CWj0OVgvXL9IA==" spinCount="100000" sheet="1" objects="1" scenarios="1" selectLockedCells="1"/>
  <mergeCells count="1">
    <mergeCell ref="A7:E7"/>
  </mergeCells>
  <pageMargins left="0.70866141732283472" right="0.70866141732283472" top="0.74803149606299213" bottom="0.74803149606299213" header="0.31496062992125984" footer="0.31496062992125984"/>
  <pageSetup paperSize="9" scale="92" fitToHeight="0" orientation="portrait" r:id="rId1"/>
  <headerFooter differentFirst="1">
    <oddFooter>&amp;C&amp;P od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131"/>
  <sheetViews>
    <sheetView view="pageBreakPreview" topLeftCell="A47" zoomScaleNormal="130" zoomScaleSheetLayoutView="100" workbookViewId="0">
      <selection activeCell="E58" sqref="E58"/>
    </sheetView>
  </sheetViews>
  <sheetFormatPr defaultColWidth="9.1796875" defaultRowHeight="13" x14ac:dyDescent="0.3"/>
  <cols>
    <col min="1" max="1" width="7.7265625" style="76" customWidth="1"/>
    <col min="2" max="2" width="40.7265625" style="75" customWidth="1"/>
    <col min="3" max="3" width="8.7265625" style="61" customWidth="1"/>
    <col min="4" max="4" width="9.7265625" style="249" customWidth="1"/>
    <col min="5" max="5" width="13.7265625" style="19" customWidth="1"/>
    <col min="6" max="6" width="12.26953125" style="248" customWidth="1"/>
    <col min="7" max="7" width="28.7265625" style="247" customWidth="1"/>
    <col min="8" max="16384" width="9.1796875" style="74"/>
  </cols>
  <sheetData>
    <row r="5" spans="1:7" ht="13.5" thickBot="1" x14ac:dyDescent="0.35">
      <c r="A5" s="78"/>
      <c r="B5" s="21"/>
      <c r="C5" s="243" t="s">
        <v>0</v>
      </c>
      <c r="D5" s="244"/>
      <c r="E5" s="245"/>
      <c r="F5" s="246"/>
    </row>
    <row r="7" spans="1:7" ht="15" x14ac:dyDescent="0.25">
      <c r="A7" s="532" t="s">
        <v>1</v>
      </c>
      <c r="B7" s="532"/>
      <c r="C7" s="532"/>
      <c r="D7" s="532"/>
      <c r="E7" s="532"/>
    </row>
    <row r="8" spans="1:7" ht="12.75" x14ac:dyDescent="0.2">
      <c r="G8" s="250"/>
    </row>
    <row r="9" spans="1:7" ht="15.5" x14ac:dyDescent="0.35">
      <c r="A9" s="80"/>
      <c r="B9" s="106" t="s">
        <v>242</v>
      </c>
      <c r="E9" s="251"/>
    </row>
    <row r="10" spans="1:7" ht="15.75" x14ac:dyDescent="0.25">
      <c r="A10" s="80"/>
      <c r="B10" s="106"/>
      <c r="E10" s="251"/>
    </row>
    <row r="11" spans="1:7" s="26" customFormat="1" ht="26" x14ac:dyDescent="0.35">
      <c r="A11" s="10" t="s">
        <v>3</v>
      </c>
      <c r="B11" s="10" t="s">
        <v>4</v>
      </c>
      <c r="C11" s="11" t="s">
        <v>5</v>
      </c>
      <c r="D11" s="109" t="s">
        <v>6</v>
      </c>
      <c r="E11" s="12" t="s">
        <v>7</v>
      </c>
      <c r="F11" s="12" t="s">
        <v>8</v>
      </c>
      <c r="G11" s="252"/>
    </row>
    <row r="13" spans="1:7" ht="12.75" x14ac:dyDescent="0.2">
      <c r="A13" s="253" t="s">
        <v>243</v>
      </c>
    </row>
    <row r="15" spans="1:7" ht="39" x14ac:dyDescent="0.3">
      <c r="A15" s="70" t="s">
        <v>569</v>
      </c>
      <c r="B15" s="177" t="s">
        <v>357</v>
      </c>
    </row>
    <row r="16" spans="1:7" ht="12.75" x14ac:dyDescent="0.2">
      <c r="A16" s="70"/>
      <c r="B16" s="177"/>
    </row>
    <row r="17" spans="1:7" ht="36" x14ac:dyDescent="0.3">
      <c r="A17" s="70"/>
      <c r="B17" s="188" t="s">
        <v>590</v>
      </c>
    </row>
    <row r="19" spans="1:7" ht="39" x14ac:dyDescent="0.3">
      <c r="A19" s="76">
        <v>1</v>
      </c>
      <c r="B19" s="177" t="s">
        <v>557</v>
      </c>
      <c r="C19" s="35" t="s">
        <v>49</v>
      </c>
      <c r="D19" s="249">
        <v>50</v>
      </c>
      <c r="E19" s="97"/>
      <c r="F19" s="248">
        <f>D19*E19</f>
        <v>0</v>
      </c>
    </row>
    <row r="20" spans="1:7" ht="12.75" x14ac:dyDescent="0.2">
      <c r="B20" s="177"/>
      <c r="C20" s="35"/>
    </row>
    <row r="21" spans="1:7" s="161" customFormat="1" ht="26" x14ac:dyDescent="0.3">
      <c r="A21" s="176" t="s">
        <v>124</v>
      </c>
      <c r="B21" s="177" t="s">
        <v>128</v>
      </c>
      <c r="C21" s="161" t="s">
        <v>126</v>
      </c>
      <c r="D21" s="254">
        <v>3</v>
      </c>
      <c r="E21" s="239"/>
      <c r="F21" s="167">
        <f>D21*E21</f>
        <v>0</v>
      </c>
    </row>
    <row r="22" spans="1:7" ht="12.75" x14ac:dyDescent="0.2">
      <c r="B22" s="255"/>
    </row>
    <row r="23" spans="1:7" ht="12.75" x14ac:dyDescent="0.2">
      <c r="A23" s="253" t="s">
        <v>244</v>
      </c>
    </row>
    <row r="25" spans="1:7" s="26" customFormat="1" ht="26" x14ac:dyDescent="0.35">
      <c r="A25" s="10" t="s">
        <v>3</v>
      </c>
      <c r="B25" s="10" t="s">
        <v>4</v>
      </c>
      <c r="C25" s="11" t="s">
        <v>5</v>
      </c>
      <c r="D25" s="109" t="s">
        <v>6</v>
      </c>
      <c r="E25" s="12" t="s">
        <v>7</v>
      </c>
      <c r="F25" s="12" t="s">
        <v>8</v>
      </c>
      <c r="G25" s="252"/>
    </row>
    <row r="26" spans="1:7" ht="12.75" x14ac:dyDescent="0.2">
      <c r="A26" s="80"/>
      <c r="B26" s="55"/>
      <c r="C26" s="256"/>
      <c r="D26" s="257"/>
    </row>
    <row r="27" spans="1:7" ht="26" x14ac:dyDescent="0.3">
      <c r="A27" s="80"/>
      <c r="B27" s="43" t="s">
        <v>245</v>
      </c>
      <c r="C27" s="256"/>
      <c r="D27" s="257"/>
    </row>
    <row r="28" spans="1:7" ht="12.75" x14ac:dyDescent="0.2">
      <c r="A28" s="80"/>
      <c r="B28" s="55"/>
      <c r="C28" s="256"/>
      <c r="D28" s="257"/>
    </row>
    <row r="29" spans="1:7" s="259" customFormat="1" ht="26" x14ac:dyDescent="0.3">
      <c r="A29" s="31" t="s">
        <v>17</v>
      </c>
      <c r="B29" s="36" t="s">
        <v>585</v>
      </c>
      <c r="C29" s="61" t="s">
        <v>122</v>
      </c>
      <c r="D29" s="249">
        <v>410</v>
      </c>
      <c r="E29" s="97"/>
      <c r="F29" s="258">
        <f>D29*E29</f>
        <v>0</v>
      </c>
    </row>
    <row r="30" spans="1:7" s="259" customFormat="1" ht="12.75" x14ac:dyDescent="0.2">
      <c r="A30" s="31"/>
      <c r="B30" s="36"/>
      <c r="C30" s="61"/>
      <c r="D30" s="249"/>
      <c r="E30" s="19"/>
      <c r="F30" s="258"/>
    </row>
    <row r="31" spans="1:7" s="161" customFormat="1" ht="95.25" customHeight="1" x14ac:dyDescent="0.3">
      <c r="A31" s="170" t="s">
        <v>124</v>
      </c>
      <c r="B31" s="190" t="s">
        <v>577</v>
      </c>
      <c r="C31" s="223" t="s">
        <v>137</v>
      </c>
      <c r="D31" s="254">
        <v>3050</v>
      </c>
      <c r="E31" s="239"/>
      <c r="F31" s="166">
        <f>D31*E31</f>
        <v>0</v>
      </c>
    </row>
    <row r="32" spans="1:7" s="161" customFormat="1" ht="12.75" x14ac:dyDescent="0.2">
      <c r="A32" s="170"/>
      <c r="B32" s="190"/>
      <c r="C32" s="223"/>
      <c r="D32" s="254"/>
      <c r="E32" s="166"/>
      <c r="F32" s="166"/>
    </row>
    <row r="33" spans="1:12" s="161" customFormat="1" ht="78" customHeight="1" x14ac:dyDescent="0.3">
      <c r="A33" s="170" t="s">
        <v>127</v>
      </c>
      <c r="B33" s="190" t="s">
        <v>551</v>
      </c>
      <c r="C33" s="223" t="s">
        <v>137</v>
      </c>
      <c r="D33" s="254">
        <v>2900</v>
      </c>
      <c r="E33" s="239"/>
      <c r="F33" s="166">
        <f>D33*E33</f>
        <v>0</v>
      </c>
    </row>
    <row r="34" spans="1:12" s="161" customFormat="1" ht="12.75" x14ac:dyDescent="0.2">
      <c r="A34" s="170"/>
      <c r="B34" s="190"/>
      <c r="C34" s="223"/>
      <c r="D34" s="254"/>
      <c r="E34" s="166"/>
      <c r="F34" s="166"/>
      <c r="J34" s="223"/>
      <c r="K34" s="261"/>
      <c r="L34" s="261"/>
    </row>
    <row r="35" spans="1:12" s="161" customFormat="1" ht="39" x14ac:dyDescent="0.3">
      <c r="A35" s="170" t="s">
        <v>129</v>
      </c>
      <c r="B35" s="189" t="s">
        <v>542</v>
      </c>
      <c r="C35" s="223" t="s">
        <v>137</v>
      </c>
      <c r="D35" s="254">
        <v>1045</v>
      </c>
      <c r="E35" s="239"/>
      <c r="F35" s="166">
        <f>D35*E35</f>
        <v>0</v>
      </c>
      <c r="I35" s="178"/>
      <c r="J35" s="223"/>
      <c r="K35" s="261"/>
      <c r="L35" s="261"/>
    </row>
    <row r="36" spans="1:12" s="161" customFormat="1" ht="15" x14ac:dyDescent="0.25">
      <c r="A36" s="170"/>
      <c r="B36" s="190"/>
      <c r="C36" s="223"/>
      <c r="D36" s="260"/>
      <c r="E36" s="166"/>
      <c r="F36" s="166"/>
      <c r="J36" s="223"/>
      <c r="K36" s="261"/>
      <c r="L36" s="261"/>
    </row>
    <row r="37" spans="1:12" ht="53.25" customHeight="1" x14ac:dyDescent="0.3">
      <c r="A37" s="76">
        <v>4</v>
      </c>
      <c r="B37" s="41" t="s">
        <v>247</v>
      </c>
      <c r="C37" s="262" t="s">
        <v>137</v>
      </c>
      <c r="D37" s="249">
        <v>1610</v>
      </c>
      <c r="E37" s="97"/>
      <c r="F37" s="248">
        <f>D37*E37</f>
        <v>0</v>
      </c>
      <c r="G37" s="250"/>
    </row>
    <row r="38" spans="1:12" ht="12.75" x14ac:dyDescent="0.2">
      <c r="B38" s="41"/>
      <c r="C38" s="262"/>
      <c r="G38" s="250"/>
    </row>
    <row r="39" spans="1:12" x14ac:dyDescent="0.3">
      <c r="A39" s="76">
        <v>5</v>
      </c>
      <c r="B39" s="41" t="s">
        <v>248</v>
      </c>
      <c r="C39" s="262" t="s">
        <v>19</v>
      </c>
      <c r="D39" s="249">
        <v>1055</v>
      </c>
      <c r="E39" s="97"/>
      <c r="F39" s="248">
        <f>D39*E39</f>
        <v>0</v>
      </c>
    </row>
    <row r="40" spans="1:12" ht="12.75" x14ac:dyDescent="0.2">
      <c r="B40" s="41"/>
      <c r="C40" s="262"/>
    </row>
    <row r="41" spans="1:12" ht="26" x14ac:dyDescent="0.3">
      <c r="A41" s="263" t="s">
        <v>75</v>
      </c>
      <c r="B41" s="194" t="s">
        <v>146</v>
      </c>
      <c r="C41" s="75" t="s">
        <v>137</v>
      </c>
      <c r="D41" s="249">
        <v>110</v>
      </c>
      <c r="E41" s="97"/>
      <c r="F41" s="264">
        <f>D41*E41</f>
        <v>0</v>
      </c>
      <c r="G41" s="74"/>
    </row>
    <row r="42" spans="1:12" ht="12.75" x14ac:dyDescent="0.2">
      <c r="A42" s="263"/>
      <c r="B42" s="265"/>
      <c r="C42" s="74"/>
      <c r="D42" s="266"/>
      <c r="E42" s="267"/>
      <c r="F42" s="264"/>
      <c r="G42" s="74"/>
    </row>
    <row r="43" spans="1:12" ht="63.75" x14ac:dyDescent="0.2">
      <c r="A43" s="263" t="s">
        <v>148</v>
      </c>
      <c r="B43" s="268" t="s">
        <v>562</v>
      </c>
      <c r="C43" s="75" t="s">
        <v>137</v>
      </c>
      <c r="D43" s="249">
        <v>920</v>
      </c>
      <c r="E43" s="97"/>
      <c r="F43" s="269">
        <f>D43*E43</f>
        <v>0</v>
      </c>
      <c r="G43" s="74"/>
    </row>
    <row r="44" spans="1:12" ht="12.75" x14ac:dyDescent="0.2">
      <c r="A44" s="263"/>
      <c r="B44" s="268"/>
      <c r="C44" s="75"/>
      <c r="F44" s="269"/>
      <c r="G44" s="74"/>
    </row>
    <row r="45" spans="1:12" ht="52" x14ac:dyDescent="0.3">
      <c r="A45" s="263" t="s">
        <v>150</v>
      </c>
      <c r="B45" s="268" t="s">
        <v>250</v>
      </c>
      <c r="C45" s="75" t="s">
        <v>137</v>
      </c>
      <c r="D45" s="249">
        <v>1490</v>
      </c>
      <c r="E45" s="97"/>
      <c r="F45" s="269">
        <f>D45*E45</f>
        <v>0</v>
      </c>
      <c r="G45" s="74"/>
    </row>
    <row r="46" spans="1:12" ht="12.75" x14ac:dyDescent="0.2">
      <c r="A46" s="263"/>
      <c r="B46" s="268"/>
      <c r="C46" s="75"/>
      <c r="F46" s="269"/>
      <c r="G46" s="74"/>
    </row>
    <row r="47" spans="1:12" ht="38.25" x14ac:dyDescent="0.2">
      <c r="A47" s="263" t="s">
        <v>152</v>
      </c>
      <c r="B47" s="268" t="s">
        <v>559</v>
      </c>
      <c r="C47" s="75" t="s">
        <v>137</v>
      </c>
      <c r="D47" s="249">
        <v>450</v>
      </c>
      <c r="E47" s="97"/>
      <c r="F47" s="269">
        <f>D47*E47</f>
        <v>0</v>
      </c>
      <c r="G47" s="74"/>
    </row>
    <row r="48" spans="1:12" ht="12.75" x14ac:dyDescent="0.2">
      <c r="A48" s="263"/>
      <c r="B48" s="268"/>
      <c r="C48" s="75"/>
      <c r="F48" s="269"/>
      <c r="G48" s="74"/>
    </row>
    <row r="49" spans="1:7" ht="25.5" x14ac:dyDescent="0.2">
      <c r="A49" s="263" t="s">
        <v>154</v>
      </c>
      <c r="B49" s="268" t="s">
        <v>251</v>
      </c>
      <c r="C49" s="75" t="s">
        <v>137</v>
      </c>
      <c r="D49" s="249">
        <v>2130</v>
      </c>
      <c r="E49" s="97"/>
      <c r="F49" s="269">
        <f>D49*E49</f>
        <v>0</v>
      </c>
      <c r="G49" s="74"/>
    </row>
    <row r="50" spans="1:7" ht="12.75" x14ac:dyDescent="0.2">
      <c r="A50" s="263"/>
      <c r="B50" s="268"/>
      <c r="C50" s="75"/>
      <c r="F50" s="269"/>
      <c r="G50" s="74"/>
    </row>
    <row r="51" spans="1:7" ht="25.5" x14ac:dyDescent="0.2">
      <c r="A51" s="263" t="s">
        <v>156</v>
      </c>
      <c r="B51" s="268" t="s">
        <v>252</v>
      </c>
      <c r="C51" s="75" t="s">
        <v>137</v>
      </c>
      <c r="D51" s="249">
        <v>204</v>
      </c>
      <c r="E51" s="97"/>
      <c r="F51" s="269">
        <f>D51*E51</f>
        <v>0</v>
      </c>
      <c r="G51" s="74"/>
    </row>
    <row r="52" spans="1:7" ht="12.75" x14ac:dyDescent="0.2">
      <c r="A52" s="263"/>
      <c r="B52" s="268"/>
      <c r="C52" s="75"/>
      <c r="F52" s="269"/>
      <c r="G52" s="74"/>
    </row>
    <row r="53" spans="1:7" ht="65" x14ac:dyDescent="0.3">
      <c r="A53" s="263" t="s">
        <v>158</v>
      </c>
      <c r="B53" s="268" t="s">
        <v>253</v>
      </c>
      <c r="C53" s="75" t="s">
        <v>137</v>
      </c>
      <c r="D53" s="249">
        <v>35</v>
      </c>
      <c r="E53" s="97"/>
      <c r="F53" s="269">
        <f>D53*E53</f>
        <v>0</v>
      </c>
      <c r="G53" s="74"/>
    </row>
    <row r="54" spans="1:7" ht="12.75" x14ac:dyDescent="0.2">
      <c r="A54" s="263"/>
      <c r="B54" s="268"/>
      <c r="C54" s="75"/>
      <c r="F54" s="269"/>
      <c r="G54" s="74"/>
    </row>
    <row r="55" spans="1:7" x14ac:dyDescent="0.3">
      <c r="A55" s="253" t="s">
        <v>254</v>
      </c>
    </row>
    <row r="58" spans="1:7" ht="39" x14ac:dyDescent="0.3">
      <c r="A58" s="76">
        <v>1</v>
      </c>
      <c r="B58" s="255" t="s">
        <v>582</v>
      </c>
      <c r="C58" s="61" t="s">
        <v>262</v>
      </c>
      <c r="D58" s="249">
        <v>2</v>
      </c>
      <c r="E58" s="97"/>
      <c r="F58" s="248">
        <f>D58*E58</f>
        <v>0</v>
      </c>
    </row>
    <row r="59" spans="1:7" ht="12.75" x14ac:dyDescent="0.2">
      <c r="A59" s="80"/>
      <c r="B59" s="55"/>
      <c r="C59" s="256"/>
      <c r="D59" s="257"/>
    </row>
    <row r="60" spans="1:7" ht="52" x14ac:dyDescent="0.3">
      <c r="A60" s="80">
        <v>2</v>
      </c>
      <c r="B60" s="270" t="s">
        <v>583</v>
      </c>
    </row>
    <row r="61" spans="1:7" x14ac:dyDescent="0.3">
      <c r="A61" s="76" t="s">
        <v>255</v>
      </c>
      <c r="B61" s="271" t="s">
        <v>256</v>
      </c>
    </row>
    <row r="62" spans="1:7" x14ac:dyDescent="0.3">
      <c r="A62" s="76" t="s">
        <v>255</v>
      </c>
      <c r="B62" s="265" t="s">
        <v>257</v>
      </c>
    </row>
    <row r="63" spans="1:7" x14ac:dyDescent="0.3">
      <c r="A63" s="76" t="s">
        <v>255</v>
      </c>
      <c r="B63" s="36" t="s">
        <v>258</v>
      </c>
    </row>
    <row r="64" spans="1:7" x14ac:dyDescent="0.3">
      <c r="A64" s="76" t="s">
        <v>255</v>
      </c>
      <c r="B64" s="265" t="s">
        <v>259</v>
      </c>
    </row>
    <row r="65" spans="1:6" x14ac:dyDescent="0.3">
      <c r="A65" s="76" t="s">
        <v>255</v>
      </c>
      <c r="B65" s="36" t="s">
        <v>260</v>
      </c>
    </row>
    <row r="66" spans="1:6" ht="14.25" customHeight="1" x14ac:dyDescent="0.3">
      <c r="B66" s="36" t="s">
        <v>261</v>
      </c>
      <c r="C66" s="61" t="s">
        <v>262</v>
      </c>
      <c r="D66" s="249">
        <v>1</v>
      </c>
      <c r="E66" s="97"/>
      <c r="F66" s="248">
        <f>D66*E66</f>
        <v>0</v>
      </c>
    </row>
    <row r="67" spans="1:6" ht="14.25" customHeight="1" x14ac:dyDescent="0.3">
      <c r="B67" s="36"/>
    </row>
    <row r="68" spans="1:6" ht="65" x14ac:dyDescent="0.3">
      <c r="B68" s="36" t="s">
        <v>595</v>
      </c>
    </row>
    <row r="69" spans="1:6" x14ac:dyDescent="0.3">
      <c r="B69" s="36"/>
    </row>
    <row r="70" spans="1:6" ht="24" customHeight="1" x14ac:dyDescent="0.3">
      <c r="A70" s="253" t="s">
        <v>263</v>
      </c>
      <c r="B70" s="36"/>
    </row>
    <row r="71" spans="1:6" ht="39" x14ac:dyDescent="0.3">
      <c r="B71" s="36" t="s">
        <v>584</v>
      </c>
    </row>
    <row r="72" spans="1:6" x14ac:dyDescent="0.3">
      <c r="B72" s="36"/>
    </row>
    <row r="73" spans="1:6" x14ac:dyDescent="0.3">
      <c r="A73" s="80" t="s">
        <v>558</v>
      </c>
      <c r="B73" s="33"/>
    </row>
    <row r="74" spans="1:6" x14ac:dyDescent="0.3">
      <c r="B74" s="272"/>
    </row>
    <row r="75" spans="1:6" ht="130" x14ac:dyDescent="0.3">
      <c r="A75" s="76">
        <v>1</v>
      </c>
      <c r="B75" s="268" t="s">
        <v>264</v>
      </c>
      <c r="C75" s="61" t="s">
        <v>122</v>
      </c>
      <c r="D75" s="249">
        <v>802</v>
      </c>
      <c r="E75" s="97"/>
      <c r="F75" s="248">
        <f>D75*E75</f>
        <v>0</v>
      </c>
    </row>
    <row r="77" spans="1:6" ht="156" x14ac:dyDescent="0.3">
      <c r="A77" s="80">
        <v>2</v>
      </c>
      <c r="B77" s="268" t="s">
        <v>265</v>
      </c>
      <c r="C77" s="61" t="s">
        <v>122</v>
      </c>
      <c r="D77" s="249">
        <v>804</v>
      </c>
      <c r="E77" s="97"/>
      <c r="F77" s="248">
        <f>D77*E77</f>
        <v>0</v>
      </c>
    </row>
    <row r="78" spans="1:6" x14ac:dyDescent="0.3">
      <c r="A78" s="80"/>
    </row>
    <row r="79" spans="1:6" x14ac:dyDescent="0.3">
      <c r="A79" s="80" t="s">
        <v>255</v>
      </c>
      <c r="B79" s="75" t="s">
        <v>266</v>
      </c>
      <c r="C79" s="61" t="s">
        <v>49</v>
      </c>
      <c r="D79" s="249">
        <v>2</v>
      </c>
      <c r="E79" s="97"/>
      <c r="F79" s="248">
        <f>D79*E79</f>
        <v>0</v>
      </c>
    </row>
    <row r="80" spans="1:6" x14ac:dyDescent="0.3">
      <c r="A80" s="80" t="s">
        <v>255</v>
      </c>
      <c r="B80" s="75" t="s">
        <v>267</v>
      </c>
      <c r="C80" s="61" t="s">
        <v>49</v>
      </c>
      <c r="D80" s="249">
        <v>2</v>
      </c>
      <c r="E80" s="97"/>
      <c r="F80" s="248">
        <f>D80*E80</f>
        <v>0</v>
      </c>
    </row>
    <row r="81" spans="1:7" x14ac:dyDescent="0.3">
      <c r="A81" s="80" t="s">
        <v>255</v>
      </c>
      <c r="B81" s="75" t="s">
        <v>268</v>
      </c>
      <c r="C81" s="61" t="s">
        <v>49</v>
      </c>
      <c r="D81" s="249">
        <v>2</v>
      </c>
      <c r="E81" s="97"/>
      <c r="F81" s="248">
        <f>D81*E81</f>
        <v>0</v>
      </c>
    </row>
    <row r="82" spans="1:7" x14ac:dyDescent="0.3">
      <c r="A82" s="80"/>
    </row>
    <row r="83" spans="1:7" ht="43.5" customHeight="1" x14ac:dyDescent="0.3">
      <c r="A83" s="76">
        <v>4</v>
      </c>
      <c r="B83" s="268" t="s">
        <v>596</v>
      </c>
      <c r="C83" s="61" t="s">
        <v>122</v>
      </c>
      <c r="D83" s="249">
        <v>415</v>
      </c>
      <c r="E83" s="97"/>
      <c r="F83" s="248">
        <f>D83*E83</f>
        <v>0</v>
      </c>
    </row>
    <row r="84" spans="1:7" ht="15" customHeight="1" x14ac:dyDescent="0.3">
      <c r="B84" s="36"/>
    </row>
    <row r="85" spans="1:7" ht="45.75" customHeight="1" x14ac:dyDescent="0.3">
      <c r="A85" s="76">
        <v>5</v>
      </c>
      <c r="B85" s="268" t="s">
        <v>597</v>
      </c>
      <c r="C85" s="61" t="s">
        <v>122</v>
      </c>
      <c r="D85" s="249">
        <v>415</v>
      </c>
      <c r="E85" s="97"/>
      <c r="F85" s="248">
        <f>D85*E85</f>
        <v>0</v>
      </c>
    </row>
    <row r="86" spans="1:7" ht="21" customHeight="1" x14ac:dyDescent="0.3">
      <c r="B86" s="268"/>
    </row>
    <row r="87" spans="1:7" ht="65.25" customHeight="1" x14ac:dyDescent="0.3">
      <c r="A87" s="76">
        <v>6</v>
      </c>
      <c r="B87" s="194" t="s">
        <v>575</v>
      </c>
      <c r="C87" s="75" t="s">
        <v>137</v>
      </c>
      <c r="D87" s="249">
        <v>80</v>
      </c>
      <c r="E87" s="97"/>
      <c r="F87" s="264">
        <f>D87*E87</f>
        <v>0</v>
      </c>
    </row>
    <row r="88" spans="1:7" ht="16.5" customHeight="1" x14ac:dyDescent="0.3">
      <c r="B88" s="268"/>
    </row>
    <row r="89" spans="1:7" x14ac:dyDescent="0.3">
      <c r="A89" s="76">
        <v>7</v>
      </c>
      <c r="B89" s="272" t="s">
        <v>573</v>
      </c>
      <c r="C89" s="61" t="s">
        <v>122</v>
      </c>
      <c r="D89" s="249">
        <f>D75+D77</f>
        <v>1606</v>
      </c>
      <c r="E89" s="97"/>
      <c r="F89" s="248">
        <f>E89*D89</f>
        <v>0</v>
      </c>
    </row>
    <row r="90" spans="1:7" x14ac:dyDescent="0.3">
      <c r="B90" s="272"/>
    </row>
    <row r="91" spans="1:7" ht="125.25" customHeight="1" x14ac:dyDescent="0.3">
      <c r="A91" s="76">
        <v>8</v>
      </c>
      <c r="B91" s="33" t="s">
        <v>610</v>
      </c>
      <c r="E91" s="273"/>
      <c r="F91" s="274"/>
    </row>
    <row r="92" spans="1:7" x14ac:dyDescent="0.3">
      <c r="B92" s="272" t="s">
        <v>574</v>
      </c>
      <c r="C92" s="61" t="s">
        <v>126</v>
      </c>
      <c r="D92" s="249">
        <v>9</v>
      </c>
      <c r="E92" s="289"/>
      <c r="F92" s="274">
        <f>D92*E92</f>
        <v>0</v>
      </c>
    </row>
    <row r="93" spans="1:7" x14ac:dyDescent="0.3">
      <c r="B93" s="272"/>
    </row>
    <row r="94" spans="1:7" x14ac:dyDescent="0.3">
      <c r="A94" s="275"/>
      <c r="B94" s="272"/>
      <c r="C94" s="276"/>
      <c r="D94" s="277"/>
      <c r="E94" s="278"/>
      <c r="G94" s="250"/>
    </row>
    <row r="95" spans="1:7" x14ac:dyDescent="0.3">
      <c r="B95" s="265" t="s">
        <v>269</v>
      </c>
      <c r="F95" s="248">
        <f>SUM(F19:F92)</f>
        <v>0</v>
      </c>
    </row>
    <row r="96" spans="1:7" x14ac:dyDescent="0.3">
      <c r="B96" s="36"/>
    </row>
    <row r="97" spans="1:8" x14ac:dyDescent="0.3">
      <c r="B97" s="265"/>
    </row>
    <row r="98" spans="1:8" x14ac:dyDescent="0.3">
      <c r="B98" s="36"/>
    </row>
    <row r="99" spans="1:8" ht="75" customHeight="1" x14ac:dyDescent="0.3">
      <c r="B99" s="36"/>
    </row>
    <row r="100" spans="1:8" x14ac:dyDescent="0.3">
      <c r="B100" s="36"/>
    </row>
    <row r="101" spans="1:8" ht="75" customHeight="1" x14ac:dyDescent="0.3">
      <c r="B101" s="36"/>
    </row>
    <row r="102" spans="1:8" x14ac:dyDescent="0.3">
      <c r="B102" s="36"/>
    </row>
    <row r="103" spans="1:8" ht="42.75" customHeight="1" x14ac:dyDescent="0.3">
      <c r="B103" s="36"/>
    </row>
    <row r="104" spans="1:8" x14ac:dyDescent="0.3">
      <c r="B104" s="36"/>
    </row>
    <row r="105" spans="1:8" x14ac:dyDescent="0.3">
      <c r="B105" s="33"/>
    </row>
    <row r="106" spans="1:8" x14ac:dyDescent="0.3">
      <c r="B106" s="272"/>
    </row>
    <row r="107" spans="1:8" x14ac:dyDescent="0.3">
      <c r="B107" s="272"/>
    </row>
    <row r="108" spans="1:8" x14ac:dyDescent="0.3">
      <c r="B108" s="272"/>
      <c r="E108" s="279"/>
      <c r="F108" s="280"/>
      <c r="G108" s="281"/>
      <c r="H108" s="281"/>
    </row>
    <row r="109" spans="1:8" x14ac:dyDescent="0.3">
      <c r="B109" s="272"/>
      <c r="F109" s="280"/>
    </row>
    <row r="110" spans="1:8" s="285" customFormat="1" ht="25.5" customHeight="1" x14ac:dyDescent="0.25">
      <c r="A110" s="76"/>
      <c r="B110" s="271"/>
      <c r="C110" s="282"/>
      <c r="D110" s="111"/>
      <c r="E110" s="283"/>
      <c r="F110" s="284"/>
    </row>
    <row r="111" spans="1:8" x14ac:dyDescent="0.3">
      <c r="A111" s="80"/>
      <c r="B111" s="270"/>
    </row>
    <row r="112" spans="1:8" x14ac:dyDescent="0.3">
      <c r="B112" s="36"/>
      <c r="E112" s="286"/>
      <c r="F112" s="287"/>
      <c r="G112" s="281"/>
      <c r="H112" s="281"/>
    </row>
    <row r="113" spans="1:6" ht="52.5" customHeight="1" x14ac:dyDescent="0.3">
      <c r="B113" s="36"/>
    </row>
    <row r="114" spans="1:6" x14ac:dyDescent="0.3">
      <c r="B114" s="33"/>
    </row>
    <row r="115" spans="1:6" x14ac:dyDescent="0.3">
      <c r="B115" s="272"/>
    </row>
    <row r="117" spans="1:6" x14ac:dyDescent="0.3">
      <c r="A117" s="80"/>
      <c r="B117" s="270"/>
    </row>
    <row r="119" spans="1:6" x14ac:dyDescent="0.3">
      <c r="B119" s="255"/>
    </row>
    <row r="121" spans="1:6" x14ac:dyDescent="0.3">
      <c r="B121" s="255"/>
    </row>
    <row r="126" spans="1:6" x14ac:dyDescent="0.3">
      <c r="B126" s="255"/>
    </row>
    <row r="127" spans="1:6" x14ac:dyDescent="0.3">
      <c r="B127" s="255"/>
    </row>
    <row r="128" spans="1:6" customFormat="1" ht="14.5" x14ac:dyDescent="0.35">
      <c r="A128" s="76"/>
      <c r="B128" s="247"/>
      <c r="C128" s="61"/>
      <c r="D128" s="249"/>
      <c r="E128" s="3"/>
      <c r="F128" s="288"/>
    </row>
    <row r="131" spans="1:12" s="247" customFormat="1" x14ac:dyDescent="0.3">
      <c r="A131" s="76"/>
      <c r="B131" s="75"/>
      <c r="C131" s="61"/>
      <c r="D131" s="249"/>
      <c r="E131" s="19"/>
      <c r="F131" s="248"/>
      <c r="H131" s="74"/>
      <c r="I131" s="74"/>
      <c r="J131" s="74"/>
      <c r="K131" s="74"/>
      <c r="L131" s="74"/>
    </row>
  </sheetData>
  <sheetProtection algorithmName="SHA-512" hashValue="hb+Ybthstwlq4gOdft86M69p7oQi+SE1mElQTneC0PH18G4PqlA1658sC3iZhQYIAZ+IUHx0sNfJMxXmP5Pj5A==" saltValue="JySStxb7hEElyWc6ZJJsJA==" spinCount="100000" sheet="1" objects="1" scenarios="1" selectLockedCells="1"/>
  <mergeCells count="1">
    <mergeCell ref="A7:E7"/>
  </mergeCells>
  <pageMargins left="0.70866141732283472" right="0.70866141732283472" top="0.74803149606299213" bottom="0.74803149606299213" header="0.31496062992125984" footer="0.31496062992125984"/>
  <pageSetup paperSize="9" scale="93" fitToHeight="0" orientation="portrait" r:id="rId1"/>
  <headerFooter differentFirst="1">
    <oddFooter>&amp;C&amp;P od &amp;N</oddFooter>
  </headerFooter>
  <rowBreaks count="3" manualBreakCount="3">
    <brk id="36" max="5" man="1"/>
    <brk id="54" max="5" man="1"/>
    <brk id="76"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111"/>
  <sheetViews>
    <sheetView view="pageBreakPreview" topLeftCell="A19" zoomScaleNormal="100" zoomScaleSheetLayoutView="100" workbookViewId="0">
      <selection activeCell="E30" sqref="E30"/>
    </sheetView>
  </sheetViews>
  <sheetFormatPr defaultRowHeight="14.5" x14ac:dyDescent="0.35"/>
  <cols>
    <col min="1" max="1" width="6.7265625" style="22" customWidth="1"/>
    <col min="2" max="2" width="40.7265625" style="75" customWidth="1"/>
    <col min="3" max="3" width="8.7265625" style="102" customWidth="1"/>
    <col min="4" max="4" width="9.7265625" style="102" customWidth="1"/>
    <col min="5" max="5" width="11.7265625" style="273" customWidth="1"/>
    <col min="6" max="6" width="13.54296875" style="25" customWidth="1"/>
    <col min="9" max="9" width="62.81640625" customWidth="1"/>
    <col min="13" max="13" width="32.1796875" customWidth="1"/>
  </cols>
  <sheetData>
    <row r="5" spans="1:6" ht="15" thickBot="1" x14ac:dyDescent="0.4">
      <c r="A5" s="20"/>
      <c r="B5" s="21"/>
      <c r="C5" s="98"/>
      <c r="D5" s="98" t="s">
        <v>0</v>
      </c>
      <c r="E5" s="290"/>
      <c r="F5" s="291"/>
    </row>
    <row r="6" spans="1:6" ht="5.15" customHeight="1" x14ac:dyDescent="0.25"/>
    <row r="7" spans="1:6" ht="15" x14ac:dyDescent="0.25">
      <c r="A7" s="532" t="s">
        <v>1</v>
      </c>
      <c r="B7" s="532"/>
      <c r="C7" s="532"/>
      <c r="D7" s="532"/>
      <c r="E7" s="532"/>
    </row>
    <row r="8" spans="1:6" ht="15.75" x14ac:dyDescent="0.25">
      <c r="A8" s="23"/>
      <c r="B8" s="106"/>
      <c r="F8" s="292"/>
    </row>
    <row r="9" spans="1:6" ht="15.75" x14ac:dyDescent="0.25">
      <c r="B9" s="293" t="s">
        <v>270</v>
      </c>
      <c r="F9" s="292"/>
    </row>
    <row r="10" spans="1:6" ht="15" x14ac:dyDescent="0.25">
      <c r="B10" s="294"/>
      <c r="F10" s="292"/>
    </row>
    <row r="11" spans="1:6" ht="26" x14ac:dyDescent="0.35">
      <c r="A11" s="295" t="s">
        <v>3</v>
      </c>
      <c r="B11" s="10" t="s">
        <v>4</v>
      </c>
      <c r="C11" s="10" t="s">
        <v>6</v>
      </c>
      <c r="D11" s="11" t="s">
        <v>5</v>
      </c>
      <c r="E11" s="12" t="s">
        <v>7</v>
      </c>
      <c r="F11" s="12" t="s">
        <v>8</v>
      </c>
    </row>
    <row r="12" spans="1:6" ht="15" x14ac:dyDescent="0.25">
      <c r="A12" s="23"/>
      <c r="B12" s="108"/>
      <c r="C12" s="24"/>
      <c r="D12" s="24"/>
      <c r="F12" s="292"/>
    </row>
    <row r="13" spans="1:6" x14ac:dyDescent="0.35">
      <c r="A13" s="23"/>
      <c r="B13" s="108" t="s">
        <v>271</v>
      </c>
      <c r="C13" s="24"/>
      <c r="D13" s="24"/>
      <c r="F13" s="292"/>
    </row>
    <row r="14" spans="1:6" ht="54" customHeight="1" x14ac:dyDescent="0.35">
      <c r="A14" s="32" t="s">
        <v>255</v>
      </c>
      <c r="B14" s="535" t="s">
        <v>272</v>
      </c>
      <c r="C14" s="536"/>
      <c r="D14" s="536"/>
      <c r="F14" s="292"/>
    </row>
    <row r="15" spans="1:6" ht="30.75" customHeight="1" x14ac:dyDescent="0.25">
      <c r="A15" s="32" t="s">
        <v>255</v>
      </c>
      <c r="B15" s="537" t="s">
        <v>273</v>
      </c>
      <c r="C15" s="536"/>
      <c r="D15" s="536"/>
      <c r="F15" s="292"/>
    </row>
    <row r="16" spans="1:6" ht="52" x14ac:dyDescent="0.35">
      <c r="A16" s="32" t="s">
        <v>255</v>
      </c>
      <c r="B16" s="36" t="s">
        <v>274</v>
      </c>
      <c r="C16" s="252"/>
      <c r="D16" s="252"/>
      <c r="F16" s="292"/>
    </row>
    <row r="17" spans="1:12" ht="26" x14ac:dyDescent="0.35">
      <c r="A17" s="32" t="s">
        <v>255</v>
      </c>
      <c r="B17" s="36" t="s">
        <v>275</v>
      </c>
      <c r="C17" s="26"/>
      <c r="D17" s="26"/>
      <c r="F17" s="292"/>
    </row>
    <row r="18" spans="1:12" ht="15" x14ac:dyDescent="0.25">
      <c r="A18" s="32"/>
      <c r="B18" s="296"/>
      <c r="C18" s="13"/>
      <c r="D18" s="13"/>
      <c r="F18" s="292"/>
    </row>
    <row r="20" spans="1:12" s="74" customFormat="1" ht="12.75" x14ac:dyDescent="0.2">
      <c r="A20" s="297" t="s">
        <v>17</v>
      </c>
      <c r="B20" s="298" t="s">
        <v>276</v>
      </c>
      <c r="C20" s="115"/>
      <c r="D20" s="299"/>
      <c r="E20" s="300"/>
      <c r="F20" s="117"/>
    </row>
    <row r="21" spans="1:12" s="74" customFormat="1" ht="12.75" x14ac:dyDescent="0.2">
      <c r="A21" s="297"/>
      <c r="B21" s="298"/>
      <c r="C21" s="115"/>
      <c r="D21" s="299"/>
      <c r="E21" s="300"/>
      <c r="F21" s="117"/>
    </row>
    <row r="22" spans="1:12" s="75" customFormat="1" ht="26" x14ac:dyDescent="0.3">
      <c r="A22" s="301"/>
      <c r="B22" s="36" t="s">
        <v>277</v>
      </c>
      <c r="C22" s="302"/>
      <c r="D22" s="24"/>
      <c r="E22" s="273"/>
      <c r="F22" s="25"/>
      <c r="G22" s="303"/>
      <c r="H22" s="304"/>
      <c r="J22" s="64"/>
      <c r="K22" s="64"/>
      <c r="L22" s="64"/>
    </row>
    <row r="23" spans="1:12" s="75" customFormat="1" ht="28.5" customHeight="1" x14ac:dyDescent="0.2">
      <c r="A23" s="301"/>
      <c r="B23" s="36" t="s">
        <v>278</v>
      </c>
      <c r="C23" s="302"/>
      <c r="D23" s="24"/>
      <c r="E23" s="273"/>
      <c r="F23" s="25"/>
      <c r="G23" s="303"/>
      <c r="H23" s="304"/>
      <c r="J23" s="64"/>
      <c r="K23" s="64"/>
      <c r="L23" s="64"/>
    </row>
    <row r="24" spans="1:12" s="75" customFormat="1" ht="26" x14ac:dyDescent="0.3">
      <c r="A24" s="301"/>
      <c r="B24" s="36" t="s">
        <v>279</v>
      </c>
      <c r="C24" s="302"/>
      <c r="D24" s="24"/>
      <c r="E24" s="273"/>
      <c r="F24" s="25"/>
      <c r="G24" s="303"/>
      <c r="H24" s="304"/>
      <c r="J24" s="64"/>
      <c r="K24" s="64"/>
      <c r="L24" s="64"/>
    </row>
    <row r="25" spans="1:12" s="75" customFormat="1" ht="12.75" x14ac:dyDescent="0.2">
      <c r="A25" s="301"/>
      <c r="B25" s="36"/>
      <c r="C25" s="302"/>
      <c r="D25" s="24"/>
      <c r="E25" s="273"/>
      <c r="F25" s="25"/>
      <c r="G25" s="303"/>
      <c r="H25" s="304"/>
      <c r="J25" s="64"/>
      <c r="K25" s="64"/>
      <c r="L25" s="64"/>
    </row>
    <row r="26" spans="1:12" s="75" customFormat="1" ht="12.75" x14ac:dyDescent="0.2">
      <c r="A26" s="301"/>
      <c r="B26" s="36" t="s">
        <v>280</v>
      </c>
      <c r="C26" s="302"/>
      <c r="D26" s="24"/>
      <c r="E26" s="273"/>
      <c r="F26" s="25"/>
      <c r="G26" s="303"/>
      <c r="H26" s="304"/>
      <c r="J26" s="64"/>
      <c r="K26" s="64"/>
      <c r="L26" s="64"/>
    </row>
    <row r="27" spans="1:12" s="309" customFormat="1" ht="68.25" customHeight="1" x14ac:dyDescent="0.35">
      <c r="A27" s="305" t="s">
        <v>134</v>
      </c>
      <c r="B27" s="306" t="s">
        <v>281</v>
      </c>
      <c r="C27" s="302">
        <v>410</v>
      </c>
      <c r="D27" s="24" t="s">
        <v>30</v>
      </c>
      <c r="E27" s="152"/>
      <c r="F27" s="25">
        <f>C27*E27</f>
        <v>0</v>
      </c>
      <c r="G27" s="307"/>
      <c r="H27" s="308"/>
      <c r="J27" s="307"/>
      <c r="K27" s="310"/>
      <c r="L27" s="310"/>
    </row>
    <row r="28" spans="1:12" s="75" customFormat="1" ht="12.75" x14ac:dyDescent="0.2">
      <c r="A28" s="301"/>
      <c r="B28" s="36"/>
      <c r="C28" s="302"/>
      <c r="D28" s="24"/>
      <c r="E28" s="273"/>
      <c r="F28" s="25"/>
      <c r="G28" s="303"/>
      <c r="H28" s="304"/>
      <c r="J28" s="64"/>
      <c r="K28" s="64"/>
      <c r="L28" s="64"/>
    </row>
    <row r="29" spans="1:12" s="75" customFormat="1" ht="54" customHeight="1" x14ac:dyDescent="0.2">
      <c r="A29" s="301" t="s">
        <v>282</v>
      </c>
      <c r="B29" s="36" t="s">
        <v>283</v>
      </c>
      <c r="C29" s="302"/>
      <c r="D29" s="24"/>
      <c r="E29" s="273"/>
      <c r="F29" s="25"/>
      <c r="G29" s="303"/>
      <c r="H29" s="304"/>
      <c r="J29" s="64"/>
      <c r="K29" s="64"/>
      <c r="L29" s="64"/>
    </row>
    <row r="30" spans="1:12" s="75" customFormat="1" ht="13" x14ac:dyDescent="0.3">
      <c r="A30" s="301"/>
      <c r="B30" s="36" t="s">
        <v>284</v>
      </c>
      <c r="C30" s="302">
        <v>24</v>
      </c>
      <c r="D30" s="24" t="s">
        <v>126</v>
      </c>
      <c r="E30" s="339"/>
      <c r="F30" s="25">
        <f>C30*E30</f>
        <v>0</v>
      </c>
      <c r="G30" s="303"/>
      <c r="H30" s="304"/>
      <c r="J30" s="64"/>
      <c r="K30" s="64"/>
      <c r="L30" s="64"/>
    </row>
    <row r="31" spans="1:12" s="74" customFormat="1" ht="12.75" x14ac:dyDescent="0.2">
      <c r="A31" s="297"/>
      <c r="B31" s="125"/>
      <c r="C31" s="115"/>
      <c r="D31" s="299"/>
      <c r="E31" s="300"/>
      <c r="F31" s="117"/>
    </row>
    <row r="32" spans="1:12" s="74" customFormat="1" ht="13" x14ac:dyDescent="0.3">
      <c r="A32" s="297" t="s">
        <v>124</v>
      </c>
      <c r="B32" s="298" t="s">
        <v>285</v>
      </c>
      <c r="C32" s="302"/>
      <c r="D32" s="24"/>
      <c r="E32" s="312"/>
      <c r="F32" s="117"/>
    </row>
    <row r="33" spans="1:7" s="74" customFormat="1" ht="12.75" x14ac:dyDescent="0.2">
      <c r="A33" s="297"/>
      <c r="B33" s="298"/>
      <c r="C33" s="302"/>
      <c r="D33" s="24"/>
      <c r="E33" s="312"/>
      <c r="F33" s="117"/>
    </row>
    <row r="34" spans="1:7" s="26" customFormat="1" ht="30" customHeight="1" x14ac:dyDescent="0.3">
      <c r="A34" s="297"/>
      <c r="B34" s="36" t="s">
        <v>286</v>
      </c>
      <c r="C34" s="302"/>
      <c r="D34" s="24"/>
      <c r="E34" s="300"/>
      <c r="F34" s="117"/>
    </row>
    <row r="35" spans="1:7" s="314" customFormat="1" ht="58.5" customHeight="1" x14ac:dyDescent="0.35">
      <c r="A35" s="313" t="s">
        <v>287</v>
      </c>
      <c r="B35" s="306" t="s">
        <v>593</v>
      </c>
      <c r="C35" s="311"/>
      <c r="D35" s="24"/>
      <c r="E35" s="150"/>
      <c r="F35" s="25"/>
      <c r="G35" s="309"/>
    </row>
    <row r="36" spans="1:7" s="27" customFormat="1" ht="72" customHeight="1" x14ac:dyDescent="0.3">
      <c r="A36" s="297" t="s">
        <v>288</v>
      </c>
      <c r="B36" s="36" t="s">
        <v>289</v>
      </c>
      <c r="C36" s="302"/>
      <c r="D36" s="24"/>
      <c r="E36" s="315"/>
      <c r="F36" s="316"/>
    </row>
    <row r="37" spans="1:7" s="27" customFormat="1" ht="52" x14ac:dyDescent="0.3">
      <c r="A37" s="317"/>
      <c r="B37" s="36" t="s">
        <v>563</v>
      </c>
      <c r="C37" s="302"/>
      <c r="D37" s="24"/>
      <c r="E37" s="315"/>
      <c r="F37" s="316"/>
    </row>
    <row r="38" spans="1:7" s="27" customFormat="1" ht="52" x14ac:dyDescent="0.3">
      <c r="A38" s="317"/>
      <c r="B38" s="36" t="s">
        <v>564</v>
      </c>
      <c r="C38" s="302"/>
      <c r="D38" s="24"/>
      <c r="E38" s="315"/>
      <c r="F38" s="316"/>
    </row>
    <row r="39" spans="1:7" s="74" customFormat="1" ht="13" x14ac:dyDescent="0.3">
      <c r="A39" s="318"/>
      <c r="B39" s="36" t="s">
        <v>290</v>
      </c>
      <c r="C39" s="302">
        <v>2</v>
      </c>
      <c r="D39" s="75" t="s">
        <v>30</v>
      </c>
      <c r="E39" s="340"/>
      <c r="F39" s="25">
        <f t="shared" ref="F39:F46" si="0">C39*E39</f>
        <v>0</v>
      </c>
      <c r="G39" s="75"/>
    </row>
    <row r="40" spans="1:7" s="74" customFormat="1" ht="13" x14ac:dyDescent="0.3">
      <c r="A40" s="28"/>
      <c r="B40" s="36" t="s">
        <v>291</v>
      </c>
      <c r="C40" s="311">
        <v>2</v>
      </c>
      <c r="D40" s="75" t="s">
        <v>126</v>
      </c>
      <c r="E40" s="340"/>
      <c r="F40" s="25">
        <f t="shared" si="0"/>
        <v>0</v>
      </c>
      <c r="G40" s="75"/>
    </row>
    <row r="41" spans="1:7" s="74" customFormat="1" ht="13" x14ac:dyDescent="0.3">
      <c r="A41" s="28"/>
      <c r="B41" s="36" t="s">
        <v>292</v>
      </c>
      <c r="C41" s="311">
        <v>4</v>
      </c>
      <c r="D41" s="75" t="s">
        <v>126</v>
      </c>
      <c r="E41" s="340"/>
      <c r="F41" s="25">
        <f t="shared" si="0"/>
        <v>0</v>
      </c>
      <c r="G41" s="75"/>
    </row>
    <row r="42" spans="1:7" s="74" customFormat="1" ht="13" x14ac:dyDescent="0.3">
      <c r="A42" s="28"/>
      <c r="B42" s="36" t="s">
        <v>293</v>
      </c>
      <c r="C42" s="311">
        <v>4</v>
      </c>
      <c r="D42" s="75" t="s">
        <v>126</v>
      </c>
      <c r="E42" s="340"/>
      <c r="F42" s="25">
        <f t="shared" si="0"/>
        <v>0</v>
      </c>
      <c r="G42" s="75"/>
    </row>
    <row r="43" spans="1:7" s="74" customFormat="1" ht="13" x14ac:dyDescent="0.3">
      <c r="A43" s="23"/>
      <c r="B43" s="36" t="s">
        <v>294</v>
      </c>
      <c r="C43" s="311">
        <v>4</v>
      </c>
      <c r="D43" s="75" t="s">
        <v>126</v>
      </c>
      <c r="E43" s="340"/>
      <c r="F43" s="25">
        <f t="shared" si="0"/>
        <v>0</v>
      </c>
    </row>
    <row r="44" spans="1:7" s="74" customFormat="1" ht="13" x14ac:dyDescent="0.3">
      <c r="A44" s="22"/>
      <c r="B44" s="36" t="s">
        <v>295</v>
      </c>
      <c r="C44" s="311">
        <v>4</v>
      </c>
      <c r="D44" s="75" t="s">
        <v>126</v>
      </c>
      <c r="E44" s="340"/>
      <c r="F44" s="25">
        <f t="shared" si="0"/>
        <v>0</v>
      </c>
    </row>
    <row r="45" spans="1:7" s="74" customFormat="1" ht="13" x14ac:dyDescent="0.3">
      <c r="A45" s="22"/>
      <c r="B45" s="36" t="s">
        <v>565</v>
      </c>
      <c r="C45" s="311">
        <v>1</v>
      </c>
      <c r="D45" s="75" t="s">
        <v>126</v>
      </c>
      <c r="E45" s="340"/>
      <c r="F45" s="25">
        <f t="shared" si="0"/>
        <v>0</v>
      </c>
    </row>
    <row r="46" spans="1:7" s="74" customFormat="1" ht="13" x14ac:dyDescent="0.3">
      <c r="A46" s="22"/>
      <c r="B46" s="36" t="s">
        <v>566</v>
      </c>
      <c r="C46" s="311">
        <v>1</v>
      </c>
      <c r="D46" s="75" t="s">
        <v>126</v>
      </c>
      <c r="E46" s="340"/>
      <c r="F46" s="25">
        <f t="shared" si="0"/>
        <v>0</v>
      </c>
    </row>
    <row r="47" spans="1:7" s="26" customFormat="1" ht="13" x14ac:dyDescent="0.35">
      <c r="A47" s="32"/>
      <c r="B47" s="14"/>
      <c r="C47" s="15"/>
      <c r="D47" s="14"/>
      <c r="E47" s="16"/>
      <c r="F47" s="16"/>
    </row>
    <row r="48" spans="1:7" s="74" customFormat="1" ht="13" x14ac:dyDescent="0.3">
      <c r="A48" s="31"/>
      <c r="B48" s="18"/>
      <c r="C48" s="129"/>
      <c r="D48" s="133"/>
      <c r="E48" s="273"/>
      <c r="F48" s="25"/>
      <c r="G48" s="75"/>
    </row>
    <row r="49" spans="1:11" s="74" customFormat="1" ht="13" x14ac:dyDescent="0.3">
      <c r="A49" s="28" t="s">
        <v>127</v>
      </c>
      <c r="B49" s="298" t="s">
        <v>296</v>
      </c>
      <c r="C49" s="302"/>
      <c r="D49" s="24"/>
      <c r="E49" s="273"/>
      <c r="F49" s="25"/>
      <c r="G49" s="75"/>
    </row>
    <row r="50" spans="1:11" s="74" customFormat="1" ht="13" x14ac:dyDescent="0.3">
      <c r="A50" s="28"/>
      <c r="B50" s="36"/>
      <c r="C50" s="302"/>
      <c r="D50" s="24"/>
      <c r="E50" s="273"/>
      <c r="F50" s="25"/>
      <c r="G50" s="75"/>
    </row>
    <row r="51" spans="1:11" s="74" customFormat="1" ht="13" x14ac:dyDescent="0.3">
      <c r="A51" s="28" t="s">
        <v>297</v>
      </c>
      <c r="B51" s="298" t="s">
        <v>298</v>
      </c>
      <c r="C51" s="302"/>
      <c r="D51" s="24"/>
      <c r="E51" s="273"/>
      <c r="F51" s="25"/>
      <c r="G51" s="75"/>
    </row>
    <row r="52" spans="1:11" s="74" customFormat="1" ht="35.25" customHeight="1" x14ac:dyDescent="0.3">
      <c r="A52" s="28"/>
      <c r="B52" s="36" t="s">
        <v>568</v>
      </c>
      <c r="C52" s="302"/>
      <c r="D52" s="24"/>
      <c r="E52" s="273"/>
      <c r="F52" s="25"/>
      <c r="G52" s="75"/>
    </row>
    <row r="53" spans="1:11" s="74" customFormat="1" ht="10.5" customHeight="1" x14ac:dyDescent="0.3">
      <c r="A53" s="28"/>
      <c r="B53" s="36"/>
      <c r="C53" s="302"/>
      <c r="D53" s="24"/>
      <c r="E53" s="273"/>
      <c r="F53" s="25"/>
      <c r="J53" s="29"/>
    </row>
    <row r="54" spans="1:11" x14ac:dyDescent="0.35">
      <c r="A54" s="28" t="s">
        <v>299</v>
      </c>
      <c r="B54" s="298" t="s">
        <v>300</v>
      </c>
      <c r="C54" s="302"/>
      <c r="D54" s="24"/>
      <c r="G54" s="51"/>
    </row>
    <row r="55" spans="1:11" ht="26" x14ac:dyDescent="0.35">
      <c r="A55" s="28"/>
      <c r="B55" s="36" t="s">
        <v>301</v>
      </c>
      <c r="C55" s="302"/>
      <c r="D55" s="24"/>
      <c r="G55" s="51"/>
    </row>
    <row r="56" spans="1:11" ht="26" x14ac:dyDescent="0.35">
      <c r="A56" s="23"/>
      <c r="B56" s="36" t="s">
        <v>302</v>
      </c>
      <c r="C56" s="302"/>
      <c r="D56" s="24"/>
    </row>
    <row r="57" spans="1:11" x14ac:dyDescent="0.35">
      <c r="B57" s="36" t="s">
        <v>303</v>
      </c>
      <c r="C57" s="302"/>
      <c r="D57" s="24"/>
    </row>
    <row r="58" spans="1:11" s="13" customFormat="1" x14ac:dyDescent="0.35">
      <c r="A58" s="32"/>
      <c r="B58" s="36" t="s">
        <v>304</v>
      </c>
      <c r="C58" s="302"/>
      <c r="D58" s="24"/>
      <c r="E58" s="16"/>
      <c r="F58" s="16"/>
    </row>
    <row r="59" spans="1:11" ht="26" x14ac:dyDescent="0.35">
      <c r="A59" s="28"/>
      <c r="B59" s="36" t="s">
        <v>305</v>
      </c>
      <c r="C59" s="302"/>
      <c r="D59" s="24"/>
      <c r="G59" s="51"/>
    </row>
    <row r="60" spans="1:11" x14ac:dyDescent="0.35">
      <c r="A60" s="28"/>
      <c r="B60" s="36"/>
      <c r="C60" s="302"/>
      <c r="D60" s="24"/>
      <c r="I60" s="52"/>
      <c r="K60" s="34"/>
    </row>
    <row r="61" spans="1:11" x14ac:dyDescent="0.35">
      <c r="A61" s="28"/>
      <c r="B61" s="36" t="s">
        <v>11</v>
      </c>
      <c r="C61" s="302">
        <v>1</v>
      </c>
      <c r="D61" s="24" t="s">
        <v>11</v>
      </c>
      <c r="E61" s="289"/>
      <c r="F61" s="25">
        <f t="shared" ref="F61" si="1">C61*E61</f>
        <v>0</v>
      </c>
      <c r="I61" s="52"/>
      <c r="K61" s="34"/>
    </row>
    <row r="62" spans="1:11" x14ac:dyDescent="0.35">
      <c r="A62" s="28"/>
      <c r="B62" s="36"/>
      <c r="C62" s="302"/>
      <c r="D62" s="24"/>
      <c r="E62" s="319"/>
      <c r="F62" s="320"/>
    </row>
    <row r="63" spans="1:11" x14ac:dyDescent="0.35">
      <c r="A63" s="28" t="s">
        <v>306</v>
      </c>
      <c r="B63" s="298" t="s">
        <v>307</v>
      </c>
      <c r="C63" s="302"/>
      <c r="D63" s="24"/>
      <c r="E63" s="319"/>
      <c r="F63" s="320"/>
    </row>
    <row r="64" spans="1:11" x14ac:dyDescent="0.35">
      <c r="A64" s="28"/>
      <c r="B64" s="36" t="s">
        <v>308</v>
      </c>
      <c r="C64" s="302"/>
      <c r="D64" s="24"/>
      <c r="E64" s="319"/>
      <c r="F64" s="320"/>
    </row>
    <row r="65" spans="1:7" x14ac:dyDescent="0.35">
      <c r="A65" s="28"/>
      <c r="B65" s="36" t="s">
        <v>309</v>
      </c>
      <c r="C65" s="302"/>
      <c r="D65" s="24"/>
    </row>
    <row r="66" spans="1:7" x14ac:dyDescent="0.35">
      <c r="A66" s="28"/>
      <c r="B66" s="36" t="s">
        <v>310</v>
      </c>
      <c r="C66" s="302"/>
      <c r="D66" s="24"/>
      <c r="G66" s="51"/>
    </row>
    <row r="67" spans="1:7" ht="18" customHeight="1" x14ac:dyDescent="0.35">
      <c r="A67" s="28"/>
      <c r="B67" s="36" t="s">
        <v>11</v>
      </c>
      <c r="C67" s="302">
        <v>1</v>
      </c>
      <c r="D67" s="24" t="s">
        <v>11</v>
      </c>
      <c r="E67" s="289"/>
      <c r="F67" s="25">
        <f t="shared" ref="F67" si="2">C67*E67</f>
        <v>0</v>
      </c>
      <c r="G67" s="51"/>
    </row>
    <row r="68" spans="1:7" ht="9.75" customHeight="1" x14ac:dyDescent="0.35">
      <c r="A68" s="28"/>
      <c r="B68" s="36"/>
      <c r="C68" s="302"/>
      <c r="D68" s="24"/>
      <c r="G68" s="51"/>
    </row>
    <row r="69" spans="1:7" ht="33" customHeight="1" x14ac:dyDescent="0.35">
      <c r="A69" s="28" t="s">
        <v>311</v>
      </c>
      <c r="B69" s="298" t="s">
        <v>312</v>
      </c>
      <c r="C69" s="302"/>
      <c r="D69" s="24"/>
      <c r="G69" s="51"/>
    </row>
    <row r="70" spans="1:7" ht="26" x14ac:dyDescent="0.35">
      <c r="A70" s="28"/>
      <c r="B70" s="36" t="s">
        <v>313</v>
      </c>
      <c r="C70" s="302"/>
      <c r="D70" s="24"/>
      <c r="G70" s="51"/>
    </row>
    <row r="71" spans="1:7" x14ac:dyDescent="0.35">
      <c r="A71" s="28"/>
      <c r="B71" s="36" t="s">
        <v>314</v>
      </c>
      <c r="C71" s="302"/>
      <c r="D71" s="24"/>
      <c r="G71" s="51"/>
    </row>
    <row r="72" spans="1:7" x14ac:dyDescent="0.35">
      <c r="A72" s="28"/>
      <c r="B72" s="36" t="s">
        <v>315</v>
      </c>
      <c r="C72" s="302"/>
      <c r="D72" s="24"/>
      <c r="G72" s="51"/>
    </row>
    <row r="73" spans="1:7" ht="26" x14ac:dyDescent="0.35">
      <c r="A73" s="28"/>
      <c r="B73" s="36" t="s">
        <v>316</v>
      </c>
      <c r="C73" s="302"/>
      <c r="D73" s="24"/>
      <c r="G73" s="51"/>
    </row>
    <row r="74" spans="1:7" ht="26" x14ac:dyDescent="0.35">
      <c r="A74" s="28"/>
      <c r="B74" s="36" t="s">
        <v>317</v>
      </c>
      <c r="C74" s="302"/>
      <c r="D74" s="24"/>
      <c r="G74" s="51"/>
    </row>
    <row r="75" spans="1:7" x14ac:dyDescent="0.35">
      <c r="A75" s="28"/>
      <c r="B75" s="36" t="s">
        <v>318</v>
      </c>
      <c r="C75" s="302">
        <v>410</v>
      </c>
      <c r="D75" s="24" t="s">
        <v>30</v>
      </c>
      <c r="E75" s="289"/>
      <c r="F75" s="25">
        <f t="shared" ref="F75" si="3">C75*E75</f>
        <v>0</v>
      </c>
    </row>
    <row r="76" spans="1:7" s="73" customFormat="1" x14ac:dyDescent="0.35">
      <c r="A76" s="28"/>
      <c r="B76" s="36"/>
      <c r="C76" s="302"/>
      <c r="D76" s="24"/>
      <c r="E76" s="273"/>
      <c r="F76" s="25"/>
      <c r="G76" s="51"/>
    </row>
    <row r="77" spans="1:7" x14ac:dyDescent="0.35">
      <c r="A77" s="28" t="s">
        <v>319</v>
      </c>
      <c r="B77" s="298" t="s">
        <v>320</v>
      </c>
      <c r="C77" s="302"/>
      <c r="D77" s="24"/>
    </row>
    <row r="78" spans="1:7" ht="65" x14ac:dyDescent="0.35">
      <c r="A78" s="28"/>
      <c r="B78" s="36" t="s">
        <v>321</v>
      </c>
      <c r="C78" s="302"/>
      <c r="D78" s="24"/>
    </row>
    <row r="79" spans="1:7" x14ac:dyDescent="0.35">
      <c r="A79" s="28"/>
      <c r="B79" s="36" t="s">
        <v>318</v>
      </c>
      <c r="C79" s="302">
        <v>410</v>
      </c>
      <c r="D79" s="24" t="s">
        <v>30</v>
      </c>
      <c r="E79" s="289"/>
      <c r="F79" s="25">
        <f t="shared" ref="F79" si="4">C79*E79</f>
        <v>0</v>
      </c>
    </row>
    <row r="80" spans="1:7" ht="7.5" customHeight="1" x14ac:dyDescent="0.35">
      <c r="A80" s="28"/>
      <c r="B80" s="36"/>
      <c r="C80" s="302"/>
      <c r="D80" s="24"/>
    </row>
    <row r="81" spans="1:8" x14ac:dyDescent="0.35">
      <c r="A81" s="28" t="s">
        <v>322</v>
      </c>
      <c r="B81" s="298" t="s">
        <v>323</v>
      </c>
      <c r="C81" s="24"/>
      <c r="D81" s="24"/>
    </row>
    <row r="82" spans="1:8" ht="18" customHeight="1" x14ac:dyDescent="0.35">
      <c r="A82" s="35"/>
      <c r="B82" s="36" t="s">
        <v>324</v>
      </c>
      <c r="C82" s="24"/>
      <c r="D82" s="24"/>
    </row>
    <row r="83" spans="1:8" x14ac:dyDescent="0.35">
      <c r="A83" s="35"/>
      <c r="B83" s="36" t="s">
        <v>30</v>
      </c>
      <c r="C83" s="302">
        <v>410</v>
      </c>
      <c r="D83" s="24" t="s">
        <v>30</v>
      </c>
      <c r="E83" s="289"/>
      <c r="F83" s="25">
        <f t="shared" ref="F83" si="5">C83*E83</f>
        <v>0</v>
      </c>
      <c r="G83" s="63"/>
      <c r="H83" s="63"/>
    </row>
    <row r="84" spans="1:8" x14ac:dyDescent="0.35">
      <c r="A84" s="35"/>
      <c r="B84" s="36"/>
      <c r="C84" s="24"/>
      <c r="D84" s="24"/>
    </row>
    <row r="85" spans="1:8" x14ac:dyDescent="0.35">
      <c r="A85" s="35" t="s">
        <v>325</v>
      </c>
      <c r="B85" s="298" t="s">
        <v>326</v>
      </c>
      <c r="C85" s="302"/>
      <c r="D85" s="24"/>
    </row>
    <row r="86" spans="1:8" x14ac:dyDescent="0.35">
      <c r="A86" s="35"/>
      <c r="B86" s="36" t="s">
        <v>327</v>
      </c>
      <c r="C86" s="302">
        <v>1</v>
      </c>
      <c r="D86" s="24" t="s">
        <v>11</v>
      </c>
      <c r="E86" s="289"/>
      <c r="F86" s="25">
        <f t="shared" ref="F86" si="6">C86*E86</f>
        <v>0</v>
      </c>
    </row>
    <row r="87" spans="1:8" x14ac:dyDescent="0.35">
      <c r="A87" s="35"/>
      <c r="B87" s="36"/>
      <c r="C87" s="302"/>
      <c r="D87" s="24"/>
    </row>
    <row r="88" spans="1:8" x14ac:dyDescent="0.35">
      <c r="A88" s="35" t="s">
        <v>328</v>
      </c>
      <c r="B88" s="298" t="s">
        <v>329</v>
      </c>
      <c r="C88" s="302"/>
      <c r="D88" s="24"/>
    </row>
    <row r="89" spans="1:8" ht="26" x14ac:dyDescent="0.35">
      <c r="B89" s="36" t="s">
        <v>330</v>
      </c>
      <c r="C89" s="302"/>
      <c r="D89" s="24"/>
    </row>
    <row r="90" spans="1:8" x14ac:dyDescent="0.35">
      <c r="A90" s="23"/>
      <c r="B90" s="36" t="s">
        <v>331</v>
      </c>
      <c r="C90" s="302"/>
      <c r="D90" s="24"/>
    </row>
    <row r="91" spans="1:8" x14ac:dyDescent="0.35">
      <c r="B91" s="36" t="s">
        <v>332</v>
      </c>
      <c r="C91" s="302"/>
      <c r="D91" s="24"/>
    </row>
    <row r="92" spans="1:8" s="13" customFormat="1" x14ac:dyDescent="0.35">
      <c r="A92" s="32"/>
      <c r="B92" s="36" t="s">
        <v>333</v>
      </c>
      <c r="C92" s="302"/>
      <c r="D92" s="24"/>
      <c r="E92" s="16"/>
      <c r="F92" s="16"/>
    </row>
    <row r="93" spans="1:8" x14ac:dyDescent="0.35">
      <c r="A93" s="28"/>
      <c r="B93" s="36" t="s">
        <v>11</v>
      </c>
      <c r="C93" s="302">
        <v>1</v>
      </c>
      <c r="D93" s="24" t="s">
        <v>11</v>
      </c>
      <c r="E93" s="289"/>
      <c r="F93" s="25">
        <f t="shared" ref="F93" si="7">C93*E93</f>
        <v>0</v>
      </c>
    </row>
    <row r="94" spans="1:8" ht="11.25" customHeight="1" x14ac:dyDescent="0.35">
      <c r="A94" s="28"/>
      <c r="B94" s="18"/>
      <c r="C94" s="131"/>
      <c r="D94" s="133"/>
    </row>
    <row r="95" spans="1:8" x14ac:dyDescent="0.35">
      <c r="A95" s="28"/>
      <c r="B95" s="147" t="s">
        <v>334</v>
      </c>
      <c r="C95" s="24"/>
      <c r="D95" s="321"/>
      <c r="F95" s="25">
        <f>SUM(F7:F93)</f>
        <v>0</v>
      </c>
    </row>
    <row r="96" spans="1:8" s="86" customFormat="1" x14ac:dyDescent="0.35">
      <c r="A96" s="322"/>
      <c r="B96" s="323"/>
      <c r="C96" s="324"/>
      <c r="D96" s="325"/>
      <c r="E96" s="326"/>
      <c r="F96" s="25"/>
    </row>
    <row r="97" spans="1:6" s="86" customFormat="1" x14ac:dyDescent="0.35">
      <c r="A97" s="322"/>
      <c r="B97" s="327"/>
      <c r="C97" s="324"/>
      <c r="D97" s="328"/>
      <c r="E97" s="326"/>
      <c r="F97" s="292"/>
    </row>
    <row r="98" spans="1:6" s="86" customFormat="1" x14ac:dyDescent="0.35">
      <c r="A98" s="322"/>
      <c r="B98" s="323"/>
      <c r="C98" s="324"/>
      <c r="D98" s="325"/>
      <c r="E98" s="326"/>
      <c r="F98" s="292"/>
    </row>
    <row r="99" spans="1:6" s="86" customFormat="1" x14ac:dyDescent="0.35">
      <c r="A99" s="322"/>
      <c r="B99" s="327"/>
      <c r="C99" s="324"/>
      <c r="D99" s="328"/>
      <c r="E99" s="326"/>
      <c r="F99" s="292"/>
    </row>
    <row r="100" spans="1:6" s="86" customFormat="1" x14ac:dyDescent="0.35">
      <c r="A100" s="322"/>
      <c r="B100" s="327"/>
      <c r="C100" s="324"/>
      <c r="D100" s="328"/>
      <c r="E100" s="326"/>
      <c r="F100" s="292"/>
    </row>
    <row r="101" spans="1:6" s="86" customFormat="1" x14ac:dyDescent="0.35">
      <c r="A101" s="329"/>
      <c r="B101" s="327"/>
      <c r="C101" s="324"/>
      <c r="D101" s="330"/>
      <c r="E101" s="326"/>
      <c r="F101" s="292"/>
    </row>
    <row r="102" spans="1:6" s="86" customFormat="1" x14ac:dyDescent="0.35">
      <c r="A102" s="331"/>
      <c r="B102" s="323"/>
      <c r="C102" s="324"/>
      <c r="D102" s="330"/>
      <c r="E102" s="326"/>
      <c r="F102" s="292"/>
    </row>
    <row r="103" spans="1:6" s="335" customFormat="1" x14ac:dyDescent="0.35">
      <c r="A103" s="332"/>
      <c r="B103" s="327"/>
      <c r="C103" s="324"/>
      <c r="D103" s="333"/>
      <c r="E103" s="334"/>
      <c r="F103" s="334"/>
    </row>
    <row r="104" spans="1:6" s="86" customFormat="1" x14ac:dyDescent="0.35">
      <c r="A104" s="322"/>
      <c r="B104" s="327"/>
      <c r="C104" s="324"/>
      <c r="D104" s="324"/>
      <c r="E104" s="326"/>
      <c r="F104" s="292"/>
    </row>
    <row r="105" spans="1:6" s="86" customFormat="1" x14ac:dyDescent="0.35">
      <c r="A105" s="322"/>
      <c r="B105" s="336"/>
      <c r="C105" s="337"/>
      <c r="D105" s="324"/>
      <c r="E105" s="326"/>
      <c r="F105" s="292"/>
    </row>
    <row r="106" spans="1:6" x14ac:dyDescent="0.35">
      <c r="A106" s="28"/>
      <c r="B106" s="36"/>
      <c r="C106" s="24"/>
      <c r="D106" s="302"/>
    </row>
    <row r="107" spans="1:6" x14ac:dyDescent="0.35">
      <c r="A107" s="28"/>
      <c r="B107" s="149"/>
      <c r="C107" s="24"/>
      <c r="D107" s="302"/>
    </row>
    <row r="108" spans="1:6" ht="55.5" customHeight="1" x14ac:dyDescent="0.35">
      <c r="A108" s="28"/>
      <c r="B108" s="36"/>
      <c r="C108" s="24"/>
      <c r="D108" s="302"/>
    </row>
    <row r="111" spans="1:6" x14ac:dyDescent="0.35">
      <c r="D111" s="338"/>
    </row>
  </sheetData>
  <sheetProtection algorithmName="SHA-512" hashValue="nCdBSusMK3znTbz2YSOh+Sk7ox68rkTzTM9vDZgRiaPTArzjyKKVN1zaYt5aNEPeO79l3i2wJPOUkMP+QtRWOw==" saltValue="0GEdORyVnSpLi1RTFxDm/Q==" spinCount="100000" sheet="1" objects="1" scenarios="1" selectLockedCells="1"/>
  <mergeCells count="3">
    <mergeCell ref="A7:E7"/>
    <mergeCell ref="B14:D14"/>
    <mergeCell ref="B15:D15"/>
  </mergeCells>
  <pageMargins left="0.70866141732283472" right="0.70866141732283472" top="0.74803149606299213" bottom="0.74803149606299213" header="0.31496062992125984" footer="0.31496062992125984"/>
  <pageSetup paperSize="9" scale="95" fitToHeight="0" orientation="portrait" r:id="rId1"/>
  <headerFooter differentFirst="1">
    <oddFooter>&amp;C&amp;P od &amp;N</oddFooter>
  </headerFooter>
  <rowBreaks count="3" manualBreakCount="3">
    <brk id="31" max="5" man="1"/>
    <brk id="48" max="5" man="1"/>
    <brk id="68"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7"/>
  <sheetViews>
    <sheetView view="pageBreakPreview" zoomScaleNormal="100" zoomScaleSheetLayoutView="100" workbookViewId="0">
      <selection activeCell="E29" sqref="E29"/>
    </sheetView>
  </sheetViews>
  <sheetFormatPr defaultColWidth="9.1796875" defaultRowHeight="13" x14ac:dyDescent="0.3"/>
  <cols>
    <col min="1" max="1" width="6.7265625" style="31" customWidth="1"/>
    <col min="2" max="2" width="40.7265625" style="75" customWidth="1"/>
    <col min="3" max="3" width="8.7265625" style="75" customWidth="1"/>
    <col min="4" max="4" width="9.7265625" style="75" customWidth="1"/>
    <col min="5" max="6" width="13.7265625" style="19" customWidth="1"/>
    <col min="7" max="7" width="9.1796875" style="74"/>
    <col min="8" max="8" width="12.453125" style="74" bestFit="1" customWidth="1"/>
    <col min="9" max="9" width="62.81640625" style="74" customWidth="1"/>
    <col min="10" max="12" width="9.1796875" style="74"/>
    <col min="13" max="13" width="32.1796875" style="74" customWidth="1"/>
    <col min="14" max="16384" width="9.1796875" style="74"/>
  </cols>
  <sheetData>
    <row r="5" spans="1:6" ht="13.5" thickBot="1" x14ac:dyDescent="0.35">
      <c r="A5" s="341"/>
      <c r="B5" s="21"/>
      <c r="C5" s="21"/>
      <c r="D5" s="21" t="s">
        <v>0</v>
      </c>
      <c r="E5" s="245"/>
      <c r="F5" s="245"/>
    </row>
    <row r="6" spans="1:6" ht="5.15" customHeight="1" x14ac:dyDescent="0.2"/>
    <row r="7" spans="1:6" ht="12.75" x14ac:dyDescent="0.2">
      <c r="A7" s="538" t="s">
        <v>1</v>
      </c>
      <c r="B7" s="538"/>
      <c r="C7" s="538"/>
      <c r="D7" s="538"/>
      <c r="E7" s="538"/>
    </row>
    <row r="8" spans="1:6" ht="12.75" x14ac:dyDescent="0.2">
      <c r="A8" s="32"/>
      <c r="B8" s="108"/>
      <c r="F8" s="326"/>
    </row>
    <row r="9" spans="1:6" ht="15.5" x14ac:dyDescent="0.35">
      <c r="A9" s="32"/>
      <c r="B9" s="106" t="s">
        <v>335</v>
      </c>
      <c r="F9" s="326"/>
    </row>
    <row r="10" spans="1:6" ht="12.75" x14ac:dyDescent="0.2">
      <c r="A10" s="32"/>
      <c r="B10" s="108"/>
      <c r="F10" s="326"/>
    </row>
    <row r="11" spans="1:6" ht="26" x14ac:dyDescent="0.3">
      <c r="A11" s="10" t="s">
        <v>3</v>
      </c>
      <c r="B11" s="10" t="s">
        <v>4</v>
      </c>
      <c r="C11" s="11" t="s">
        <v>5</v>
      </c>
      <c r="D11" s="10" t="s">
        <v>6</v>
      </c>
      <c r="E11" s="12" t="s">
        <v>7</v>
      </c>
      <c r="F11" s="12" t="s">
        <v>8</v>
      </c>
    </row>
    <row r="13" spans="1:6" ht="191.25" customHeight="1" x14ac:dyDescent="0.3">
      <c r="A13" s="342">
        <v>1</v>
      </c>
      <c r="B13" s="125" t="s">
        <v>336</v>
      </c>
      <c r="C13" s="343" t="s">
        <v>11</v>
      </c>
      <c r="D13" s="344">
        <v>2</v>
      </c>
      <c r="E13" s="358"/>
      <c r="F13" s="345">
        <f t="shared" ref="F13:F23" si="0">D13*E13</f>
        <v>0</v>
      </c>
    </row>
    <row r="14" spans="1:6" ht="57.75" customHeight="1" x14ac:dyDescent="0.3">
      <c r="A14" s="342">
        <v>2</v>
      </c>
      <c r="B14" s="125" t="s">
        <v>337</v>
      </c>
      <c r="C14" s="343" t="s">
        <v>11</v>
      </c>
      <c r="D14" s="344">
        <v>2</v>
      </c>
      <c r="E14" s="358"/>
      <c r="F14" s="345">
        <f t="shared" si="0"/>
        <v>0</v>
      </c>
    </row>
    <row r="15" spans="1:6" ht="71.25" customHeight="1" x14ac:dyDescent="0.3">
      <c r="A15" s="342">
        <v>3</v>
      </c>
      <c r="B15" s="346" t="s">
        <v>338</v>
      </c>
      <c r="C15" s="343" t="s">
        <v>11</v>
      </c>
      <c r="D15" s="344">
        <v>2</v>
      </c>
      <c r="E15" s="358"/>
      <c r="F15" s="345">
        <f t="shared" si="0"/>
        <v>0</v>
      </c>
    </row>
    <row r="16" spans="1:6" ht="33" customHeight="1" x14ac:dyDescent="0.3">
      <c r="A16" s="342">
        <v>4</v>
      </c>
      <c r="B16" s="125" t="s">
        <v>339</v>
      </c>
      <c r="C16" s="343" t="s">
        <v>11</v>
      </c>
      <c r="D16" s="344">
        <v>1</v>
      </c>
      <c r="E16" s="358"/>
      <c r="F16" s="345">
        <f t="shared" si="0"/>
        <v>0</v>
      </c>
    </row>
    <row r="17" spans="1:8" s="26" customFormat="1" ht="26" x14ac:dyDescent="0.3">
      <c r="A17" s="342">
        <v>5</v>
      </c>
      <c r="B17" s="125" t="s">
        <v>340</v>
      </c>
      <c r="C17" s="343" t="s">
        <v>11</v>
      </c>
      <c r="D17" s="344">
        <v>1</v>
      </c>
      <c r="E17" s="358"/>
      <c r="F17" s="345">
        <f t="shared" si="0"/>
        <v>0</v>
      </c>
    </row>
    <row r="18" spans="1:8" s="75" customFormat="1" ht="46.5" customHeight="1" x14ac:dyDescent="0.3">
      <c r="A18" s="342">
        <v>6</v>
      </c>
      <c r="B18" s="125" t="s">
        <v>341</v>
      </c>
      <c r="C18" s="343" t="s">
        <v>126</v>
      </c>
      <c r="D18" s="344">
        <v>22</v>
      </c>
      <c r="E18" s="358"/>
      <c r="F18" s="345">
        <f t="shared" si="0"/>
        <v>0</v>
      </c>
    </row>
    <row r="19" spans="1:8" s="75" customFormat="1" ht="68.25" customHeight="1" x14ac:dyDescent="0.3">
      <c r="A19" s="342">
        <v>7</v>
      </c>
      <c r="B19" s="125" t="s">
        <v>342</v>
      </c>
      <c r="C19" s="343" t="s">
        <v>11</v>
      </c>
      <c r="D19" s="344">
        <v>2</v>
      </c>
      <c r="E19" s="358"/>
      <c r="F19" s="345">
        <f t="shared" si="0"/>
        <v>0</v>
      </c>
    </row>
    <row r="20" spans="1:8" s="75" customFormat="1" ht="31.5" customHeight="1" x14ac:dyDescent="0.3">
      <c r="A20" s="342">
        <v>8</v>
      </c>
      <c r="B20" s="346" t="s">
        <v>343</v>
      </c>
      <c r="C20" s="343" t="s">
        <v>11</v>
      </c>
      <c r="D20" s="344">
        <v>20</v>
      </c>
      <c r="E20" s="358"/>
      <c r="F20" s="345">
        <f t="shared" si="0"/>
        <v>0</v>
      </c>
    </row>
    <row r="21" spans="1:8" s="75" customFormat="1" ht="48.75" customHeight="1" x14ac:dyDescent="0.3">
      <c r="A21" s="342">
        <v>9</v>
      </c>
      <c r="B21" s="346" t="s">
        <v>344</v>
      </c>
      <c r="C21" s="343" t="s">
        <v>11</v>
      </c>
      <c r="D21" s="344">
        <v>2</v>
      </c>
      <c r="E21" s="358"/>
      <c r="F21" s="345">
        <f t="shared" si="0"/>
        <v>0</v>
      </c>
    </row>
    <row r="22" spans="1:8" s="75" customFormat="1" ht="61.5" customHeight="1" x14ac:dyDescent="0.3">
      <c r="A22" s="342">
        <v>10</v>
      </c>
      <c r="B22" s="125" t="s">
        <v>345</v>
      </c>
      <c r="C22" s="343" t="s">
        <v>11</v>
      </c>
      <c r="D22" s="344">
        <v>2</v>
      </c>
      <c r="E22" s="358"/>
      <c r="F22" s="345">
        <f t="shared" si="0"/>
        <v>0</v>
      </c>
    </row>
    <row r="23" spans="1:8" s="75" customFormat="1" ht="30.75" customHeight="1" x14ac:dyDescent="0.3">
      <c r="A23" s="342">
        <v>11</v>
      </c>
      <c r="B23" s="125" t="s">
        <v>346</v>
      </c>
      <c r="C23" s="343" t="s">
        <v>126</v>
      </c>
      <c r="D23" s="344">
        <v>60</v>
      </c>
      <c r="E23" s="358"/>
      <c r="F23" s="345">
        <f t="shared" si="0"/>
        <v>0</v>
      </c>
    </row>
    <row r="24" spans="1:8" x14ac:dyDescent="0.3">
      <c r="A24" s="342">
        <v>12</v>
      </c>
      <c r="B24" s="125" t="s">
        <v>347</v>
      </c>
      <c r="C24" s="343" t="s">
        <v>126</v>
      </c>
      <c r="D24" s="344">
        <v>75</v>
      </c>
      <c r="E24" s="358"/>
      <c r="F24" s="345">
        <f t="shared" ref="F24:F29" si="1">D24*E24</f>
        <v>0</v>
      </c>
    </row>
    <row r="25" spans="1:8" x14ac:dyDescent="0.3">
      <c r="A25" s="342">
        <v>13</v>
      </c>
      <c r="B25" s="125" t="s">
        <v>348</v>
      </c>
      <c r="C25" s="343" t="s">
        <v>30</v>
      </c>
      <c r="D25" s="344">
        <v>115</v>
      </c>
      <c r="E25" s="358"/>
      <c r="F25" s="345">
        <f t="shared" si="1"/>
        <v>0</v>
      </c>
    </row>
    <row r="26" spans="1:8" x14ac:dyDescent="0.3">
      <c r="A26" s="342">
        <v>14</v>
      </c>
      <c r="B26" s="125" t="s">
        <v>349</v>
      </c>
      <c r="C26" s="343" t="s">
        <v>30</v>
      </c>
      <c r="D26" s="344">
        <v>150</v>
      </c>
      <c r="E26" s="358"/>
      <c r="F26" s="345">
        <f t="shared" si="1"/>
        <v>0</v>
      </c>
    </row>
    <row r="27" spans="1:8" ht="26" x14ac:dyDescent="0.3">
      <c r="A27" s="342">
        <v>15</v>
      </c>
      <c r="B27" s="125" t="s">
        <v>350</v>
      </c>
      <c r="C27" s="343" t="s">
        <v>30</v>
      </c>
      <c r="D27" s="347" t="s">
        <v>351</v>
      </c>
      <c r="E27" s="359"/>
      <c r="F27" s="345">
        <f t="shared" si="1"/>
        <v>0</v>
      </c>
    </row>
    <row r="28" spans="1:8" s="26" customFormat="1" ht="30" customHeight="1" x14ac:dyDescent="0.3">
      <c r="A28" s="342">
        <v>16</v>
      </c>
      <c r="B28" s="125" t="s">
        <v>352</v>
      </c>
      <c r="C28" s="343" t="s">
        <v>126</v>
      </c>
      <c r="D28" s="344">
        <v>2</v>
      </c>
      <c r="E28" s="358"/>
      <c r="F28" s="345">
        <f t="shared" si="1"/>
        <v>0</v>
      </c>
    </row>
    <row r="29" spans="1:8" ht="43.5" customHeight="1" x14ac:dyDescent="0.3">
      <c r="A29" s="342">
        <v>17</v>
      </c>
      <c r="B29" s="125" t="s">
        <v>353</v>
      </c>
      <c r="C29" s="343" t="s">
        <v>11</v>
      </c>
      <c r="D29" s="344">
        <v>1</v>
      </c>
      <c r="E29" s="358"/>
      <c r="F29" s="345">
        <f t="shared" si="1"/>
        <v>0</v>
      </c>
      <c r="G29" s="75"/>
    </row>
    <row r="30" spans="1:8" x14ac:dyDescent="0.3">
      <c r="A30" s="348"/>
      <c r="B30" s="349" t="s">
        <v>354</v>
      </c>
      <c r="C30" s="350" t="s">
        <v>355</v>
      </c>
      <c r="D30" s="344"/>
      <c r="E30" s="345"/>
      <c r="F30" s="345">
        <f>SUM(F13:F29)</f>
        <v>0</v>
      </c>
      <c r="G30" s="75"/>
      <c r="H30" s="89"/>
    </row>
    <row r="31" spans="1:8" x14ac:dyDescent="0.3">
      <c r="B31" s="142"/>
      <c r="C31" s="14"/>
      <c r="D31" s="56"/>
      <c r="E31" s="273"/>
      <c r="F31" s="273"/>
      <c r="G31" s="75"/>
    </row>
    <row r="32" spans="1:8" x14ac:dyDescent="0.3">
      <c r="B32" s="18"/>
      <c r="C32" s="57"/>
      <c r="D32" s="351"/>
      <c r="E32" s="273"/>
      <c r="F32" s="273"/>
      <c r="G32" s="75"/>
    </row>
    <row r="33" spans="1:10" x14ac:dyDescent="0.3">
      <c r="B33" s="141"/>
      <c r="C33" s="35"/>
      <c r="D33" s="352"/>
      <c r="E33" s="273"/>
      <c r="F33" s="273"/>
      <c r="G33" s="75"/>
    </row>
    <row r="34" spans="1:10" x14ac:dyDescent="0.3">
      <c r="A34" s="32"/>
    </row>
    <row r="36" spans="1:10" s="26" customFormat="1" x14ac:dyDescent="0.35">
      <c r="A36" s="32"/>
      <c r="B36" s="14"/>
      <c r="C36" s="15"/>
      <c r="D36" s="14"/>
      <c r="E36" s="16"/>
      <c r="F36" s="16"/>
    </row>
    <row r="37" spans="1:10" x14ac:dyDescent="0.3">
      <c r="B37" s="18"/>
      <c r="C37" s="353"/>
      <c r="D37" s="58"/>
      <c r="E37" s="273"/>
      <c r="F37" s="273"/>
      <c r="G37" s="75"/>
    </row>
    <row r="38" spans="1:10" x14ac:dyDescent="0.3">
      <c r="B38" s="128"/>
      <c r="C38" s="354"/>
      <c r="D38" s="355"/>
      <c r="E38" s="273"/>
      <c r="F38" s="273"/>
      <c r="G38" s="75"/>
    </row>
    <row r="39" spans="1:10" x14ac:dyDescent="0.3">
      <c r="B39" s="18"/>
      <c r="C39" s="353"/>
      <c r="D39" s="58"/>
      <c r="E39" s="273"/>
      <c r="F39" s="273"/>
      <c r="G39" s="75"/>
    </row>
    <row r="40" spans="1:10" x14ac:dyDescent="0.3">
      <c r="B40" s="128"/>
      <c r="C40" s="353"/>
      <c r="D40" s="355"/>
      <c r="E40" s="273"/>
      <c r="F40" s="273"/>
      <c r="G40" s="75"/>
    </row>
    <row r="41" spans="1:10" ht="68.25" customHeight="1" x14ac:dyDescent="0.3">
      <c r="B41" s="18"/>
      <c r="C41" s="57"/>
      <c r="D41" s="58"/>
      <c r="E41" s="273"/>
      <c r="F41" s="273"/>
      <c r="G41" s="75"/>
    </row>
    <row r="42" spans="1:10" ht="10.5" customHeight="1" x14ac:dyDescent="0.3">
      <c r="B42" s="18"/>
      <c r="C42" s="356"/>
      <c r="D42" s="357"/>
      <c r="E42" s="273"/>
      <c r="F42" s="273"/>
      <c r="J42" s="29"/>
    </row>
    <row r="43" spans="1:10" x14ac:dyDescent="0.3">
      <c r="B43" s="18"/>
      <c r="C43" s="57"/>
      <c r="D43" s="58"/>
      <c r="E43" s="273"/>
      <c r="F43" s="273"/>
      <c r="G43" s="75"/>
    </row>
    <row r="44" spans="1:10" x14ac:dyDescent="0.3">
      <c r="B44" s="141"/>
      <c r="C44" s="35"/>
      <c r="D44" s="352"/>
      <c r="E44" s="273"/>
      <c r="F44" s="273"/>
      <c r="G44" s="75"/>
    </row>
    <row r="45" spans="1:10" x14ac:dyDescent="0.3">
      <c r="A45" s="32"/>
    </row>
    <row r="47" spans="1:10" s="26" customFormat="1" x14ac:dyDescent="0.35">
      <c r="A47" s="32"/>
      <c r="B47" s="14"/>
      <c r="C47" s="15"/>
      <c r="D47" s="14"/>
      <c r="E47" s="16"/>
      <c r="F47" s="16"/>
    </row>
    <row r="48" spans="1:10" x14ac:dyDescent="0.3">
      <c r="B48" s="141"/>
      <c r="C48" s="35"/>
      <c r="D48" s="352"/>
      <c r="E48" s="273"/>
      <c r="F48" s="273"/>
      <c r="G48" s="75"/>
    </row>
    <row r="49" spans="2:11" x14ac:dyDescent="0.3">
      <c r="B49" s="18"/>
      <c r="C49" s="57"/>
      <c r="D49" s="58"/>
      <c r="E49" s="273"/>
      <c r="F49" s="273"/>
      <c r="I49" s="33"/>
      <c r="K49" s="34"/>
    </row>
    <row r="50" spans="2:11" x14ac:dyDescent="0.3">
      <c r="B50" s="142"/>
      <c r="C50" s="55"/>
      <c r="D50" s="56"/>
      <c r="E50" s="273"/>
      <c r="F50" s="273"/>
      <c r="I50" s="33"/>
      <c r="K50" s="34"/>
    </row>
    <row r="51" spans="2:11" x14ac:dyDescent="0.3">
      <c r="B51" s="18"/>
      <c r="C51" s="57"/>
      <c r="D51" s="58"/>
      <c r="E51" s="89"/>
      <c r="F51" s="89"/>
    </row>
    <row r="52" spans="2:11" x14ac:dyDescent="0.3">
      <c r="B52" s="142"/>
      <c r="C52" s="55"/>
      <c r="D52" s="56"/>
      <c r="E52" s="89"/>
      <c r="F52" s="89"/>
    </row>
    <row r="53" spans="2:11" x14ac:dyDescent="0.3">
      <c r="B53" s="18"/>
      <c r="C53" s="57"/>
      <c r="D53" s="58"/>
      <c r="E53" s="89"/>
      <c r="F53" s="89"/>
    </row>
    <row r="54" spans="2:11" x14ac:dyDescent="0.3">
      <c r="B54" s="142"/>
      <c r="C54" s="55"/>
      <c r="D54" s="56"/>
      <c r="E54" s="273"/>
      <c r="F54" s="273"/>
    </row>
    <row r="55" spans="2:11" x14ac:dyDescent="0.3">
      <c r="B55" s="18"/>
      <c r="C55" s="57"/>
      <c r="D55" s="58"/>
      <c r="E55" s="273"/>
      <c r="F55" s="273"/>
      <c r="G55" s="75"/>
    </row>
    <row r="56" spans="2:11" ht="16.5" customHeight="1" x14ac:dyDescent="0.3">
      <c r="B56" s="142"/>
      <c r="C56" s="55"/>
      <c r="D56" s="56"/>
      <c r="E56" s="273"/>
      <c r="F56" s="273"/>
      <c r="G56" s="75"/>
    </row>
    <row r="57" spans="2:11" ht="27" customHeight="1" x14ac:dyDescent="0.3">
      <c r="B57" s="18"/>
      <c r="C57" s="57"/>
      <c r="D57" s="58"/>
      <c r="E57" s="273"/>
      <c r="F57" s="273"/>
      <c r="G57" s="75"/>
    </row>
    <row r="58" spans="2:11" ht="17.25" customHeight="1" x14ac:dyDescent="0.3">
      <c r="B58" s="142"/>
      <c r="C58" s="55"/>
      <c r="D58" s="56"/>
      <c r="E58" s="273"/>
      <c r="F58" s="273"/>
      <c r="G58" s="75"/>
    </row>
    <row r="59" spans="2:11" ht="60.75" customHeight="1" x14ac:dyDescent="0.3">
      <c r="B59" s="33"/>
      <c r="C59" s="57"/>
      <c r="D59" s="58"/>
      <c r="E59" s="273"/>
      <c r="F59" s="273"/>
      <c r="G59" s="75"/>
    </row>
    <row r="60" spans="2:11" x14ac:dyDescent="0.3">
      <c r="B60" s="142"/>
      <c r="C60" s="14"/>
      <c r="D60" s="56"/>
      <c r="E60" s="273"/>
      <c r="F60" s="273"/>
      <c r="G60" s="75"/>
    </row>
    <row r="61" spans="2:11" x14ac:dyDescent="0.3">
      <c r="B61" s="18"/>
      <c r="C61" s="57"/>
      <c r="D61" s="58"/>
      <c r="E61" s="273"/>
      <c r="F61" s="273"/>
      <c r="G61" s="75"/>
    </row>
    <row r="62" spans="2:11" x14ac:dyDescent="0.3">
      <c r="B62" s="147"/>
      <c r="C62" s="61"/>
      <c r="D62" s="62"/>
      <c r="E62" s="273"/>
      <c r="F62" s="273"/>
      <c r="G62" s="75"/>
    </row>
    <row r="63" spans="2:11" x14ac:dyDescent="0.3">
      <c r="B63" s="18"/>
      <c r="C63" s="57"/>
      <c r="D63" s="58"/>
      <c r="E63" s="273"/>
      <c r="F63" s="273"/>
      <c r="G63" s="75"/>
    </row>
    <row r="64" spans="2:11" x14ac:dyDescent="0.3">
      <c r="B64" s="147"/>
      <c r="C64" s="61"/>
      <c r="D64" s="62"/>
      <c r="E64" s="273"/>
      <c r="F64" s="273"/>
      <c r="G64" s="75"/>
    </row>
    <row r="65" spans="1:6" x14ac:dyDescent="0.3">
      <c r="B65" s="18"/>
      <c r="C65" s="57"/>
      <c r="D65" s="58"/>
    </row>
    <row r="66" spans="1:6" x14ac:dyDescent="0.3">
      <c r="B66" s="147"/>
      <c r="C66" s="61"/>
      <c r="D66" s="62"/>
    </row>
    <row r="67" spans="1:6" s="75" customFormat="1" x14ac:dyDescent="0.3">
      <c r="A67" s="31"/>
      <c r="B67" s="18"/>
      <c r="C67" s="57"/>
      <c r="D67" s="58"/>
      <c r="E67" s="273"/>
      <c r="F67" s="273"/>
    </row>
    <row r="68" spans="1:6" x14ac:dyDescent="0.3">
      <c r="B68" s="147"/>
      <c r="C68" s="61"/>
      <c r="D68" s="62"/>
    </row>
    <row r="69" spans="1:6" x14ac:dyDescent="0.3">
      <c r="B69" s="18"/>
      <c r="C69" s="57"/>
      <c r="D69" s="58"/>
    </row>
    <row r="70" spans="1:6" x14ac:dyDescent="0.3">
      <c r="B70" s="147"/>
      <c r="C70" s="61"/>
      <c r="D70" s="62"/>
    </row>
    <row r="71" spans="1:6" x14ac:dyDescent="0.3">
      <c r="B71" s="18"/>
      <c r="C71" s="57"/>
      <c r="D71" s="58"/>
    </row>
    <row r="72" spans="1:6" x14ac:dyDescent="0.3">
      <c r="B72" s="147"/>
      <c r="C72" s="61"/>
      <c r="D72" s="62"/>
    </row>
    <row r="73" spans="1:6" x14ac:dyDescent="0.3">
      <c r="B73" s="18"/>
      <c r="C73" s="57"/>
      <c r="D73" s="58"/>
    </row>
    <row r="74" spans="1:6" x14ac:dyDescent="0.3">
      <c r="B74" s="147"/>
      <c r="C74" s="61"/>
      <c r="D74" s="62"/>
    </row>
    <row r="75" spans="1:6" x14ac:dyDescent="0.3">
      <c r="B75" s="18"/>
      <c r="C75" s="57"/>
      <c r="D75" s="58"/>
    </row>
    <row r="76" spans="1:6" x14ac:dyDescent="0.3">
      <c r="B76" s="147"/>
      <c r="C76" s="61"/>
      <c r="D76" s="62"/>
    </row>
    <row r="77" spans="1:6" x14ac:dyDescent="0.3">
      <c r="B77" s="18"/>
      <c r="C77" s="57"/>
      <c r="D77" s="58"/>
    </row>
    <row r="78" spans="1:6" x14ac:dyDescent="0.3">
      <c r="B78" s="147"/>
      <c r="C78" s="61"/>
      <c r="D78" s="62"/>
    </row>
    <row r="79" spans="1:6" x14ac:dyDescent="0.3">
      <c r="B79" s="18"/>
      <c r="C79" s="57"/>
      <c r="D79" s="58"/>
    </row>
    <row r="80" spans="1:6" x14ac:dyDescent="0.3">
      <c r="B80" s="142"/>
      <c r="C80" s="55"/>
      <c r="D80" s="56"/>
    </row>
    <row r="81" spans="1:6" x14ac:dyDescent="0.3">
      <c r="B81" s="18"/>
      <c r="C81" s="57"/>
      <c r="D81" s="58"/>
    </row>
    <row r="83" spans="1:6" x14ac:dyDescent="0.3">
      <c r="A83" s="32"/>
    </row>
    <row r="85" spans="1:6" s="26" customFormat="1" x14ac:dyDescent="0.35">
      <c r="A85" s="32"/>
      <c r="B85" s="14"/>
      <c r="C85" s="15"/>
      <c r="D85" s="14"/>
      <c r="E85" s="16"/>
      <c r="F85" s="16"/>
    </row>
    <row r="86" spans="1:6" x14ac:dyDescent="0.3">
      <c r="B86" s="18"/>
      <c r="C86" s="57"/>
      <c r="D86" s="58"/>
    </row>
    <row r="87" spans="1:6" x14ac:dyDescent="0.3">
      <c r="B87" s="147"/>
      <c r="C87" s="61"/>
      <c r="D87" s="62"/>
    </row>
    <row r="88" spans="1:6" x14ac:dyDescent="0.3">
      <c r="B88" s="18"/>
      <c r="C88" s="57"/>
      <c r="D88" s="58"/>
    </row>
    <row r="89" spans="1:6" x14ac:dyDescent="0.3">
      <c r="B89" s="147"/>
      <c r="C89" s="61"/>
      <c r="D89" s="62"/>
    </row>
    <row r="90" spans="1:6" x14ac:dyDescent="0.3">
      <c r="B90" s="18"/>
      <c r="C90" s="57"/>
      <c r="D90" s="58"/>
    </row>
    <row r="91" spans="1:6" x14ac:dyDescent="0.3">
      <c r="B91" s="147"/>
      <c r="C91" s="61"/>
      <c r="D91" s="62"/>
    </row>
    <row r="92" spans="1:6" x14ac:dyDescent="0.3">
      <c r="B92" s="18"/>
      <c r="C92" s="57"/>
      <c r="D92" s="58"/>
    </row>
    <row r="93" spans="1:6" x14ac:dyDescent="0.3">
      <c r="B93" s="147"/>
      <c r="C93" s="61"/>
      <c r="D93" s="62"/>
    </row>
    <row r="94" spans="1:6" x14ac:dyDescent="0.3">
      <c r="B94" s="18"/>
      <c r="C94" s="57"/>
      <c r="D94" s="58"/>
    </row>
    <row r="95" spans="1:6" x14ac:dyDescent="0.3">
      <c r="B95" s="147"/>
      <c r="C95" s="61"/>
      <c r="D95" s="62"/>
    </row>
    <row r="96" spans="1:6" x14ac:dyDescent="0.3">
      <c r="A96" s="32"/>
    </row>
    <row r="98" spans="1:6" s="26" customFormat="1" x14ac:dyDescent="0.35">
      <c r="A98" s="32"/>
      <c r="B98" s="14"/>
      <c r="C98" s="15"/>
      <c r="D98" s="14"/>
      <c r="E98" s="16"/>
      <c r="F98" s="16"/>
    </row>
    <row r="99" spans="1:6" x14ac:dyDescent="0.3">
      <c r="B99" s="149"/>
      <c r="C99" s="61"/>
      <c r="D99" s="64"/>
    </row>
    <row r="100" spans="1:6" x14ac:dyDescent="0.3">
      <c r="B100" s="18"/>
      <c r="C100" s="61"/>
      <c r="D100" s="64"/>
    </row>
    <row r="101" spans="1:6" x14ac:dyDescent="0.3">
      <c r="B101" s="149"/>
      <c r="C101" s="61"/>
      <c r="D101" s="64"/>
    </row>
    <row r="102" spans="1:6" x14ac:dyDescent="0.3">
      <c r="B102" s="36"/>
      <c r="C102" s="61"/>
      <c r="D102" s="64"/>
    </row>
    <row r="103" spans="1:6" x14ac:dyDescent="0.3">
      <c r="B103" s="149"/>
      <c r="C103" s="61"/>
      <c r="D103" s="64"/>
    </row>
    <row r="104" spans="1:6" ht="55.5" customHeight="1" x14ac:dyDescent="0.3">
      <c r="B104" s="36"/>
      <c r="C104" s="61"/>
      <c r="D104" s="64"/>
    </row>
    <row r="107" spans="1:6" x14ac:dyDescent="0.3">
      <c r="D107" s="64"/>
    </row>
  </sheetData>
  <sheetProtection algorithmName="SHA-512" hashValue="dkAjgbkKXtmMIb68ClwR439hXQIyrKSdv/gdEEW62sM1XDzN5HDGx8yB4VvVm6dTCgiphMcS8UIicWNmgVG2Iw==" saltValue="JrFIKseo/4RBbcyKMcVhXg==" spinCount="100000" sheet="1" objects="1" scenarios="1" selectLockedCells="1"/>
  <mergeCells count="1">
    <mergeCell ref="A7:E7"/>
  </mergeCells>
  <pageMargins left="0.70866141732283472" right="0.70866141732283472" top="0.74803149606299213" bottom="0.74803149606299213" header="0.31496062992125984" footer="0.31496062992125984"/>
  <pageSetup paperSize="9" scale="93" fitToHeight="0" orientation="portrait" r:id="rId1"/>
  <headerFooter differentFirst="1">
    <oddFooter>&amp;C&amp;P od &amp;N</oddFooter>
  </headerFooter>
  <rowBreaks count="1" manualBreakCount="1">
    <brk id="19"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130"/>
  <sheetViews>
    <sheetView view="pageBreakPreview" zoomScaleNormal="100" zoomScaleSheetLayoutView="100" workbookViewId="0">
      <selection activeCell="E28" sqref="E28"/>
    </sheetView>
  </sheetViews>
  <sheetFormatPr defaultColWidth="9.1796875" defaultRowHeight="13" x14ac:dyDescent="0.3"/>
  <cols>
    <col min="1" max="1" width="6.7265625" style="76" customWidth="1"/>
    <col min="2" max="2" width="40.7265625" style="75" customWidth="1"/>
    <col min="3" max="3" width="8.7265625" style="61" customWidth="1"/>
    <col min="4" max="4" width="9.7265625" style="249" customWidth="1"/>
    <col min="5" max="5" width="9.7265625" style="19" customWidth="1"/>
    <col min="6" max="6" width="12.26953125" style="274" customWidth="1"/>
    <col min="7" max="7" width="28.7265625" style="247" customWidth="1"/>
    <col min="8" max="16384" width="9.1796875" style="74"/>
  </cols>
  <sheetData>
    <row r="5" spans="1:7" ht="13.5" thickBot="1" x14ac:dyDescent="0.35">
      <c r="A5" s="78"/>
      <c r="B5" s="21"/>
      <c r="C5" s="243" t="s">
        <v>0</v>
      </c>
      <c r="D5" s="244"/>
      <c r="E5" s="245"/>
      <c r="F5" s="360"/>
    </row>
    <row r="7" spans="1:7" ht="12.75" x14ac:dyDescent="0.2">
      <c r="A7" s="538" t="s">
        <v>1</v>
      </c>
      <c r="B7" s="538"/>
      <c r="C7" s="538"/>
      <c r="D7" s="538"/>
      <c r="E7" s="538"/>
    </row>
    <row r="8" spans="1:7" ht="12.75" x14ac:dyDescent="0.2">
      <c r="G8" s="250"/>
    </row>
    <row r="9" spans="1:7" ht="15.75" x14ac:dyDescent="0.25">
      <c r="A9" s="80"/>
      <c r="B9" s="106" t="s">
        <v>567</v>
      </c>
      <c r="E9" s="251"/>
    </row>
    <row r="10" spans="1:7" ht="12.75" x14ac:dyDescent="0.2">
      <c r="A10" s="80"/>
      <c r="B10" s="108"/>
      <c r="E10" s="251"/>
    </row>
    <row r="11" spans="1:7" s="26" customFormat="1" ht="26" x14ac:dyDescent="0.35">
      <c r="A11" s="10" t="s">
        <v>3</v>
      </c>
      <c r="B11" s="10" t="s">
        <v>4</v>
      </c>
      <c r="C11" s="11" t="s">
        <v>5</v>
      </c>
      <c r="D11" s="109" t="s">
        <v>6</v>
      </c>
      <c r="E11" s="12" t="s">
        <v>7</v>
      </c>
      <c r="F11" s="110" t="s">
        <v>8</v>
      </c>
      <c r="G11" s="252"/>
    </row>
    <row r="13" spans="1:7" x14ac:dyDescent="0.3">
      <c r="A13" s="253" t="s">
        <v>356</v>
      </c>
    </row>
    <row r="14" spans="1:7" ht="39" x14ac:dyDescent="0.3">
      <c r="A14" s="76">
        <v>1</v>
      </c>
      <c r="B14" s="177" t="s">
        <v>357</v>
      </c>
      <c r="C14" s="35"/>
    </row>
    <row r="15" spans="1:7" ht="12.75" x14ac:dyDescent="0.2">
      <c r="B15" s="177"/>
      <c r="C15" s="35"/>
    </row>
    <row r="16" spans="1:7" s="161" customFormat="1" ht="26" x14ac:dyDescent="0.3">
      <c r="A16" s="176" t="s">
        <v>81</v>
      </c>
      <c r="B16" s="177" t="s">
        <v>547</v>
      </c>
      <c r="D16" s="254"/>
      <c r="E16" s="166"/>
      <c r="F16" s="180"/>
    </row>
    <row r="17" spans="1:6" s="161" customFormat="1" ht="12.75" x14ac:dyDescent="0.2">
      <c r="A17" s="176"/>
      <c r="B17" s="177"/>
      <c r="D17" s="254"/>
      <c r="E17" s="166"/>
      <c r="F17" s="180"/>
    </row>
    <row r="18" spans="1:6" s="161" customFormat="1" ht="39" x14ac:dyDescent="0.3">
      <c r="A18" s="176" t="s">
        <v>83</v>
      </c>
      <c r="B18" s="177" t="s">
        <v>548</v>
      </c>
      <c r="D18" s="254"/>
      <c r="E18" s="166"/>
      <c r="F18" s="180"/>
    </row>
    <row r="19" spans="1:6" s="161" customFormat="1" ht="12.75" x14ac:dyDescent="0.2">
      <c r="A19" s="176"/>
      <c r="B19" s="177"/>
      <c r="D19" s="254"/>
      <c r="E19" s="166"/>
      <c r="F19" s="180"/>
    </row>
    <row r="20" spans="1:6" s="161" customFormat="1" ht="38.25" x14ac:dyDescent="0.2">
      <c r="A20" s="176" t="s">
        <v>84</v>
      </c>
      <c r="B20" s="177" t="s">
        <v>358</v>
      </c>
      <c r="D20" s="254"/>
      <c r="E20" s="166"/>
      <c r="F20" s="180"/>
    </row>
    <row r="21" spans="1:6" s="161" customFormat="1" x14ac:dyDescent="0.3">
      <c r="A21" s="176"/>
      <c r="B21" s="177"/>
      <c r="D21" s="254"/>
      <c r="E21" s="166"/>
      <c r="F21" s="180"/>
    </row>
    <row r="22" spans="1:6" s="161" customFormat="1" ht="36" x14ac:dyDescent="0.3">
      <c r="A22" s="176" t="s">
        <v>86</v>
      </c>
      <c r="B22" s="188" t="s">
        <v>590</v>
      </c>
      <c r="D22" s="254"/>
      <c r="E22" s="166"/>
      <c r="F22" s="180"/>
    </row>
    <row r="23" spans="1:6" x14ac:dyDescent="0.3">
      <c r="B23" s="255"/>
    </row>
    <row r="24" spans="1:6" x14ac:dyDescent="0.3">
      <c r="A24" s="253" t="s">
        <v>244</v>
      </c>
    </row>
    <row r="26" spans="1:6" x14ac:dyDescent="0.3">
      <c r="A26" s="80" t="s">
        <v>107</v>
      </c>
      <c r="B26" s="43" t="s">
        <v>359</v>
      </c>
      <c r="C26" s="256"/>
      <c r="D26" s="257"/>
    </row>
    <row r="27" spans="1:6" x14ac:dyDescent="0.3">
      <c r="A27" s="80"/>
      <c r="B27" s="55"/>
      <c r="C27" s="256"/>
      <c r="D27" s="257"/>
    </row>
    <row r="28" spans="1:6" s="75" customFormat="1" ht="39" x14ac:dyDescent="0.3">
      <c r="A28" s="31" t="s">
        <v>17</v>
      </c>
      <c r="B28" s="36" t="s">
        <v>594</v>
      </c>
      <c r="C28" s="61" t="s">
        <v>137</v>
      </c>
      <c r="D28" s="249">
        <v>37950</v>
      </c>
      <c r="E28" s="97"/>
      <c r="F28" s="258">
        <f>D28*E28</f>
        <v>0</v>
      </c>
    </row>
    <row r="29" spans="1:6" x14ac:dyDescent="0.3">
      <c r="B29" s="361"/>
      <c r="F29" s="258"/>
    </row>
    <row r="30" spans="1:6" s="75" customFormat="1" ht="79.5" customHeight="1" x14ac:dyDescent="0.3">
      <c r="A30" s="76">
        <v>2</v>
      </c>
      <c r="B30" s="18" t="s">
        <v>539</v>
      </c>
      <c r="C30" s="35" t="s">
        <v>137</v>
      </c>
      <c r="D30" s="249">
        <v>800</v>
      </c>
      <c r="E30" s="97"/>
      <c r="F30" s="269">
        <f t="shared" ref="F30" si="0">D30*E30</f>
        <v>0</v>
      </c>
    </row>
    <row r="31" spans="1:6" s="27" customFormat="1" ht="14.25" customHeight="1" x14ac:dyDescent="0.3">
      <c r="A31" s="362"/>
      <c r="B31" s="363"/>
      <c r="C31" s="364"/>
      <c r="D31" s="277"/>
      <c r="E31" s="278"/>
      <c r="F31" s="365"/>
    </row>
    <row r="32" spans="1:6" s="75" customFormat="1" ht="53.25" customHeight="1" x14ac:dyDescent="0.3">
      <c r="A32" s="76">
        <v>3</v>
      </c>
      <c r="B32" s="18" t="s">
        <v>543</v>
      </c>
      <c r="C32" s="35" t="s">
        <v>137</v>
      </c>
      <c r="D32" s="249">
        <v>1200</v>
      </c>
      <c r="E32" s="97"/>
      <c r="F32" s="269">
        <f>D32*E32</f>
        <v>0</v>
      </c>
    </row>
    <row r="33" spans="1:12" s="75" customFormat="1" ht="12" customHeight="1" x14ac:dyDescent="0.3">
      <c r="A33" s="76"/>
      <c r="B33" s="18"/>
      <c r="C33" s="35"/>
      <c r="D33" s="249"/>
      <c r="E33" s="19"/>
      <c r="F33" s="269"/>
    </row>
    <row r="34" spans="1:12" s="75" customFormat="1" ht="52" x14ac:dyDescent="0.3">
      <c r="A34" s="31" t="s">
        <v>129</v>
      </c>
      <c r="B34" s="36" t="s">
        <v>553</v>
      </c>
      <c r="C34" s="61" t="s">
        <v>137</v>
      </c>
      <c r="D34" s="249">
        <v>41500</v>
      </c>
      <c r="E34" s="97"/>
      <c r="F34" s="258">
        <f>D34*E34</f>
        <v>0</v>
      </c>
    </row>
    <row r="35" spans="1:12" s="75" customFormat="1" x14ac:dyDescent="0.3">
      <c r="A35" s="31"/>
      <c r="B35" s="36"/>
      <c r="C35" s="61"/>
      <c r="D35" s="249"/>
      <c r="E35" s="19"/>
      <c r="F35" s="258"/>
    </row>
    <row r="36" spans="1:12" s="75" customFormat="1" ht="26" x14ac:dyDescent="0.3">
      <c r="A36" s="31" t="s">
        <v>72</v>
      </c>
      <c r="B36" s="36" t="s">
        <v>540</v>
      </c>
      <c r="C36" s="61" t="s">
        <v>137</v>
      </c>
      <c r="D36" s="249">
        <f>D32</f>
        <v>1200</v>
      </c>
      <c r="E36" s="97"/>
      <c r="F36" s="258">
        <f>D36*E36</f>
        <v>0</v>
      </c>
    </row>
    <row r="37" spans="1:12" s="75" customFormat="1" x14ac:dyDescent="0.3">
      <c r="A37" s="31"/>
      <c r="B37" s="36"/>
      <c r="C37" s="61"/>
      <c r="D37" s="249"/>
      <c r="E37" s="19"/>
      <c r="F37" s="258"/>
    </row>
    <row r="38" spans="1:12" s="75" customFormat="1" ht="121.5" customHeight="1" x14ac:dyDescent="0.35">
      <c r="A38" s="31" t="s">
        <v>75</v>
      </c>
      <c r="B38" s="190" t="s">
        <v>578</v>
      </c>
      <c r="C38" s="223" t="s">
        <v>137</v>
      </c>
      <c r="D38" s="260">
        <v>11800</v>
      </c>
      <c r="E38" s="239"/>
      <c r="F38" s="258">
        <f>D38*E38</f>
        <v>0</v>
      </c>
    </row>
    <row r="39" spans="1:12" s="75" customFormat="1" ht="14.5" x14ac:dyDescent="0.35">
      <c r="A39" s="31"/>
      <c r="B39" s="190"/>
      <c r="C39" s="223"/>
      <c r="D39" s="260"/>
      <c r="E39" s="166"/>
      <c r="F39" s="258"/>
    </row>
    <row r="40" spans="1:12" s="75" customFormat="1" ht="52" x14ac:dyDescent="0.35">
      <c r="A40" s="31" t="s">
        <v>148</v>
      </c>
      <c r="B40" s="192" t="s">
        <v>571</v>
      </c>
      <c r="C40" s="223" t="s">
        <v>19</v>
      </c>
      <c r="D40" s="260">
        <v>1350</v>
      </c>
      <c r="E40" s="239"/>
      <c r="F40" s="258">
        <f>D40*E40</f>
        <v>0</v>
      </c>
    </row>
    <row r="41" spans="1:12" s="75" customFormat="1" ht="14.5" x14ac:dyDescent="0.35">
      <c r="A41" s="31"/>
      <c r="B41" s="192"/>
      <c r="C41" s="223"/>
      <c r="D41" s="260"/>
      <c r="E41" s="166"/>
      <c r="F41" s="258"/>
    </row>
    <row r="42" spans="1:12" s="161" customFormat="1" x14ac:dyDescent="0.3">
      <c r="A42" s="170" t="s">
        <v>150</v>
      </c>
      <c r="B42" s="90" t="s">
        <v>160</v>
      </c>
      <c r="C42" s="366" t="s">
        <v>24</v>
      </c>
      <c r="D42" s="178">
        <v>240</v>
      </c>
      <c r="E42" s="239"/>
      <c r="F42" s="167">
        <f>D42*E42</f>
        <v>0</v>
      </c>
    </row>
    <row r="43" spans="1:12" s="161" customFormat="1" x14ac:dyDescent="0.3">
      <c r="A43" s="170"/>
      <c r="B43" s="90"/>
      <c r="C43" s="201"/>
      <c r="D43" s="178"/>
      <c r="E43" s="166"/>
      <c r="F43" s="167"/>
    </row>
    <row r="44" spans="1:12" s="161" customFormat="1" x14ac:dyDescent="0.3">
      <c r="A44" s="367" t="s">
        <v>108</v>
      </c>
      <c r="B44" s="368" t="s">
        <v>360</v>
      </c>
      <c r="C44" s="223"/>
      <c r="D44" s="254"/>
      <c r="E44" s="166"/>
      <c r="F44" s="369"/>
      <c r="J44" s="223"/>
      <c r="K44" s="261"/>
      <c r="L44" s="261"/>
    </row>
    <row r="45" spans="1:12" s="161" customFormat="1" x14ac:dyDescent="0.3">
      <c r="A45" s="170"/>
      <c r="B45" s="190"/>
      <c r="C45" s="223"/>
      <c r="D45" s="254"/>
      <c r="E45" s="166"/>
      <c r="F45" s="369"/>
    </row>
    <row r="46" spans="1:12" s="161" customFormat="1" ht="26" x14ac:dyDescent="0.3">
      <c r="A46" s="170"/>
      <c r="B46" s="177" t="s">
        <v>361</v>
      </c>
      <c r="C46" s="223" t="s">
        <v>137</v>
      </c>
      <c r="D46" s="254">
        <v>9170</v>
      </c>
      <c r="E46" s="239"/>
      <c r="F46" s="369">
        <f>D46*E46</f>
        <v>0</v>
      </c>
    </row>
    <row r="47" spans="1:12" s="161" customFormat="1" x14ac:dyDescent="0.3">
      <c r="A47" s="170"/>
      <c r="B47" s="177"/>
      <c r="C47" s="223"/>
      <c r="D47" s="254"/>
      <c r="E47" s="166"/>
      <c r="F47" s="369"/>
    </row>
    <row r="48" spans="1:12" s="161" customFormat="1" ht="26" x14ac:dyDescent="0.3">
      <c r="A48" s="170"/>
      <c r="B48" s="177" t="s">
        <v>362</v>
      </c>
      <c r="C48" s="223" t="s">
        <v>137</v>
      </c>
      <c r="D48" s="254">
        <v>5600</v>
      </c>
      <c r="E48" s="239"/>
      <c r="F48" s="369">
        <f>D48*E48</f>
        <v>0</v>
      </c>
    </row>
    <row r="49" spans="1:8" s="161" customFormat="1" x14ac:dyDescent="0.3">
      <c r="A49" s="170"/>
      <c r="B49" s="177"/>
      <c r="C49" s="223"/>
      <c r="D49" s="254"/>
      <c r="E49" s="166"/>
      <c r="F49" s="369"/>
    </row>
    <row r="50" spans="1:8" s="161" customFormat="1" ht="26" x14ac:dyDescent="0.3">
      <c r="A50" s="170"/>
      <c r="B50" s="177" t="s">
        <v>363</v>
      </c>
      <c r="C50" s="223" t="s">
        <v>137</v>
      </c>
      <c r="D50" s="254">
        <v>2210</v>
      </c>
      <c r="E50" s="239"/>
      <c r="F50" s="369">
        <f>D50*E50</f>
        <v>0</v>
      </c>
    </row>
    <row r="51" spans="1:8" s="161" customFormat="1" x14ac:dyDescent="0.3">
      <c r="A51" s="170"/>
      <c r="B51" s="190"/>
      <c r="C51" s="223"/>
      <c r="D51" s="254"/>
      <c r="E51" s="166"/>
      <c r="F51" s="369"/>
      <c r="H51" s="178"/>
    </row>
    <row r="52" spans="1:8" s="161" customFormat="1" x14ac:dyDescent="0.3">
      <c r="A52" s="170"/>
      <c r="B52" s="177" t="s">
        <v>364</v>
      </c>
      <c r="C52" s="223" t="s">
        <v>19</v>
      </c>
      <c r="D52" s="254">
        <v>4290</v>
      </c>
      <c r="E52" s="239"/>
      <c r="F52" s="369">
        <f>D52*E52</f>
        <v>0</v>
      </c>
    </row>
    <row r="53" spans="1:8" s="161" customFormat="1" x14ac:dyDescent="0.3">
      <c r="A53" s="170"/>
      <c r="B53" s="177"/>
      <c r="C53" s="223"/>
      <c r="D53" s="254"/>
      <c r="E53" s="166"/>
      <c r="F53" s="369"/>
    </row>
    <row r="54" spans="1:8" x14ac:dyDescent="0.3">
      <c r="B54" s="41"/>
      <c r="C54" s="262"/>
      <c r="G54" s="250"/>
    </row>
    <row r="55" spans="1:8" x14ac:dyDescent="0.3">
      <c r="B55" s="41" t="s">
        <v>365</v>
      </c>
      <c r="C55" s="262"/>
      <c r="F55" s="274">
        <f>SUM(F26:F54)</f>
        <v>0</v>
      </c>
    </row>
    <row r="56" spans="1:8" x14ac:dyDescent="0.3">
      <c r="B56" s="36"/>
    </row>
    <row r="57" spans="1:8" x14ac:dyDescent="0.3">
      <c r="A57" s="263"/>
      <c r="B57" s="194"/>
      <c r="C57" s="75"/>
      <c r="F57" s="264"/>
      <c r="G57" s="74"/>
    </row>
    <row r="58" spans="1:8" x14ac:dyDescent="0.3">
      <c r="A58" s="263"/>
      <c r="B58" s="265"/>
      <c r="C58" s="74"/>
      <c r="D58" s="370"/>
      <c r="E58" s="267"/>
      <c r="F58" s="264"/>
      <c r="G58" s="74"/>
    </row>
    <row r="59" spans="1:8" x14ac:dyDescent="0.3">
      <c r="A59" s="263"/>
      <c r="B59" s="268"/>
      <c r="C59" s="75"/>
      <c r="F59" s="269"/>
      <c r="G59" s="74"/>
    </row>
    <row r="60" spans="1:8" x14ac:dyDescent="0.3">
      <c r="A60" s="263"/>
      <c r="B60" s="268"/>
      <c r="C60" s="75"/>
      <c r="F60" s="269"/>
      <c r="G60" s="74"/>
    </row>
    <row r="61" spans="1:8" s="161" customFormat="1" ht="45.75" customHeight="1" x14ac:dyDescent="0.3">
      <c r="A61" s="170"/>
      <c r="B61" s="192"/>
      <c r="D61" s="254"/>
      <c r="E61" s="166"/>
      <c r="F61" s="180"/>
    </row>
    <row r="63" spans="1:8" x14ac:dyDescent="0.3">
      <c r="A63" s="80"/>
    </row>
    <row r="65" spans="1:7" s="26" customFormat="1" x14ac:dyDescent="0.35">
      <c r="A65" s="14"/>
      <c r="B65" s="14"/>
      <c r="C65" s="15"/>
      <c r="D65" s="139"/>
      <c r="E65" s="16"/>
      <c r="F65" s="140"/>
      <c r="G65" s="252"/>
    </row>
    <row r="66" spans="1:7" x14ac:dyDescent="0.3">
      <c r="A66" s="80"/>
      <c r="B66" s="55"/>
      <c r="C66" s="256"/>
      <c r="D66" s="257"/>
    </row>
    <row r="67" spans="1:7" x14ac:dyDescent="0.3">
      <c r="A67" s="80"/>
      <c r="B67" s="270"/>
    </row>
    <row r="68" spans="1:7" x14ac:dyDescent="0.3">
      <c r="A68" s="80"/>
      <c r="B68" s="270"/>
    </row>
    <row r="69" spans="1:7" x14ac:dyDescent="0.3">
      <c r="B69" s="265"/>
    </row>
    <row r="70" spans="1:7" x14ac:dyDescent="0.3">
      <c r="B70" s="36"/>
    </row>
    <row r="71" spans="1:7" x14ac:dyDescent="0.3">
      <c r="B71" s="265"/>
    </row>
    <row r="72" spans="1:7" x14ac:dyDescent="0.3">
      <c r="B72" s="36"/>
    </row>
    <row r="73" spans="1:7" ht="75" customHeight="1" x14ac:dyDescent="0.3">
      <c r="B73" s="36"/>
    </row>
    <row r="74" spans="1:7" x14ac:dyDescent="0.3">
      <c r="B74" s="36"/>
    </row>
    <row r="75" spans="1:7" ht="75" customHeight="1" x14ac:dyDescent="0.3">
      <c r="B75" s="36"/>
    </row>
    <row r="76" spans="1:7" x14ac:dyDescent="0.3">
      <c r="B76" s="36"/>
    </row>
    <row r="77" spans="1:7" ht="42.75" customHeight="1" x14ac:dyDescent="0.3">
      <c r="B77" s="36"/>
    </row>
    <row r="78" spans="1:7" x14ac:dyDescent="0.3">
      <c r="B78" s="36"/>
    </row>
    <row r="79" spans="1:7" x14ac:dyDescent="0.3">
      <c r="B79" s="33"/>
    </row>
    <row r="80" spans="1:7" x14ac:dyDescent="0.3">
      <c r="B80" s="272"/>
    </row>
    <row r="81" spans="1:7" x14ac:dyDescent="0.3">
      <c r="B81" s="272"/>
    </row>
    <row r="83" spans="1:7" x14ac:dyDescent="0.3">
      <c r="A83" s="80"/>
      <c r="B83" s="270"/>
    </row>
    <row r="84" spans="1:7" x14ac:dyDescent="0.3">
      <c r="A84" s="80"/>
    </row>
    <row r="85" spans="1:7" ht="75" customHeight="1" x14ac:dyDescent="0.3">
      <c r="B85" s="36"/>
    </row>
    <row r="86" spans="1:7" ht="52.5" customHeight="1" x14ac:dyDescent="0.3">
      <c r="B86" s="36"/>
    </row>
    <row r="87" spans="1:7" ht="108.75" customHeight="1" x14ac:dyDescent="0.3">
      <c r="B87" s="33"/>
    </row>
    <row r="88" spans="1:7" x14ac:dyDescent="0.3">
      <c r="B88" s="272"/>
    </row>
    <row r="89" spans="1:7" x14ac:dyDescent="0.3">
      <c r="B89" s="272"/>
    </row>
    <row r="90" spans="1:7" ht="15" customHeight="1" x14ac:dyDescent="0.3">
      <c r="B90" s="36"/>
    </row>
    <row r="91" spans="1:7" x14ac:dyDescent="0.3">
      <c r="A91" s="80"/>
      <c r="B91" s="270"/>
    </row>
    <row r="92" spans="1:7" x14ac:dyDescent="0.3">
      <c r="A92" s="275"/>
      <c r="B92" s="371"/>
      <c r="C92" s="276"/>
      <c r="D92" s="277"/>
      <c r="E92" s="278"/>
      <c r="G92" s="250"/>
    </row>
    <row r="93" spans="1:7" x14ac:dyDescent="0.3">
      <c r="B93" s="265"/>
    </row>
    <row r="94" spans="1:7" x14ac:dyDescent="0.3">
      <c r="B94" s="36"/>
    </row>
    <row r="95" spans="1:7" x14ac:dyDescent="0.3">
      <c r="B95" s="265"/>
    </row>
    <row r="96" spans="1:7" x14ac:dyDescent="0.3">
      <c r="B96" s="36"/>
    </row>
    <row r="97" spans="1:8" ht="75" customHeight="1" x14ac:dyDescent="0.3">
      <c r="B97" s="36"/>
    </row>
    <row r="98" spans="1:8" x14ac:dyDescent="0.3">
      <c r="B98" s="36"/>
    </row>
    <row r="99" spans="1:8" ht="75" customHeight="1" x14ac:dyDescent="0.3">
      <c r="B99" s="36"/>
    </row>
    <row r="100" spans="1:8" x14ac:dyDescent="0.3">
      <c r="B100" s="36"/>
    </row>
    <row r="101" spans="1:8" ht="42.75" customHeight="1" x14ac:dyDescent="0.3">
      <c r="B101" s="36"/>
    </row>
    <row r="102" spans="1:8" x14ac:dyDescent="0.3">
      <c r="B102" s="36"/>
    </row>
    <row r="103" spans="1:8" x14ac:dyDescent="0.3">
      <c r="B103" s="33"/>
    </row>
    <row r="104" spans="1:8" x14ac:dyDescent="0.3">
      <c r="B104" s="272"/>
    </row>
    <row r="105" spans="1:8" x14ac:dyDescent="0.3">
      <c r="B105" s="272"/>
    </row>
    <row r="106" spans="1:8" x14ac:dyDescent="0.3">
      <c r="B106" s="272"/>
      <c r="E106" s="279"/>
      <c r="F106" s="258"/>
      <c r="G106" s="303"/>
      <c r="H106" s="303"/>
    </row>
    <row r="107" spans="1:8" x14ac:dyDescent="0.3">
      <c r="B107" s="272"/>
      <c r="F107" s="258"/>
    </row>
    <row r="108" spans="1:8" s="75" customFormat="1" ht="25.5" customHeight="1" x14ac:dyDescent="0.3">
      <c r="A108" s="76"/>
      <c r="B108" s="271"/>
      <c r="C108" s="282"/>
      <c r="D108" s="111"/>
      <c r="E108" s="19"/>
      <c r="F108" s="372"/>
    </row>
    <row r="109" spans="1:8" x14ac:dyDescent="0.3">
      <c r="A109" s="80"/>
      <c r="B109" s="270"/>
    </row>
    <row r="110" spans="1:8" x14ac:dyDescent="0.3">
      <c r="B110" s="36"/>
      <c r="E110" s="279"/>
      <c r="F110" s="258"/>
      <c r="G110" s="303"/>
      <c r="H110" s="303"/>
    </row>
    <row r="111" spans="1:8" ht="52.5" customHeight="1" x14ac:dyDescent="0.3">
      <c r="B111" s="36"/>
    </row>
    <row r="112" spans="1:8" x14ac:dyDescent="0.3">
      <c r="B112" s="33"/>
    </row>
    <row r="113" spans="1:12" x14ac:dyDescent="0.3">
      <c r="B113" s="272"/>
    </row>
    <row r="115" spans="1:12" x14ac:dyDescent="0.3">
      <c r="A115" s="80"/>
      <c r="B115" s="270"/>
    </row>
    <row r="117" spans="1:12" x14ac:dyDescent="0.3">
      <c r="B117" s="255"/>
    </row>
    <row r="119" spans="1:12" x14ac:dyDescent="0.3">
      <c r="B119" s="255"/>
    </row>
    <row r="124" spans="1:12" x14ac:dyDescent="0.3">
      <c r="B124" s="255"/>
    </row>
    <row r="125" spans="1:12" x14ac:dyDescent="0.3">
      <c r="A125" s="80"/>
      <c r="B125" s="270"/>
    </row>
    <row r="126" spans="1:12" x14ac:dyDescent="0.3">
      <c r="B126" s="247"/>
      <c r="E126" s="89"/>
      <c r="G126" s="74"/>
    </row>
    <row r="128" spans="1:12" s="247" customFormat="1" x14ac:dyDescent="0.3">
      <c r="A128" s="76"/>
      <c r="B128" s="255"/>
      <c r="C128" s="61"/>
      <c r="D128" s="249"/>
      <c r="E128" s="19"/>
      <c r="F128" s="274"/>
      <c r="H128" s="74"/>
      <c r="I128" s="74"/>
      <c r="J128" s="74"/>
      <c r="K128" s="74"/>
      <c r="L128" s="74"/>
    </row>
    <row r="130" spans="1:12" s="247" customFormat="1" x14ac:dyDescent="0.3">
      <c r="A130" s="76"/>
      <c r="B130" s="75"/>
      <c r="C130" s="61"/>
      <c r="D130" s="249"/>
      <c r="E130" s="19"/>
      <c r="F130" s="274"/>
      <c r="H130" s="74"/>
      <c r="I130" s="74"/>
      <c r="J130" s="74"/>
      <c r="K130" s="74"/>
      <c r="L130" s="74"/>
    </row>
  </sheetData>
  <sheetProtection algorithmName="SHA-512" hashValue="gKLk99e5PRScmC2fDdD055MqdFVLaWuph5tGxTLkZdMugdz9PRm1TXRWdGp+LdNfIEsvlRxFxC/dsnPdAN2BHg==" saltValue="xfvIHvtaiH42Dwls8kq24g==" spinCount="100000" sheet="1" objects="1" scenarios="1" selectLockedCells="1"/>
  <mergeCells count="1">
    <mergeCell ref="A7:E7"/>
  </mergeCells>
  <pageMargins left="0.70866141732283472" right="0.70866141732283472" top="0.74803149606299213" bottom="0.74803149606299213" header="0.31496062992125984" footer="0.31496062992125984"/>
  <pageSetup paperSize="9" scale="99" fitToHeight="0" orientation="portrait" r:id="rId1"/>
  <headerFooter differentFirst="1">
    <oddFooter>&amp;C&amp;P od &amp;N</oddFooter>
  </headerFooter>
  <rowBreaks count="1" manualBreakCount="1">
    <brk id="3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23</vt:i4>
      </vt:variant>
    </vt:vector>
  </HeadingPairs>
  <TitlesOfParts>
    <vt:vector size="37" baseType="lpstr">
      <vt:lpstr>0 Rekapitulacija</vt:lpstr>
      <vt:lpstr>1 Pripravljalna dela</vt:lpstr>
      <vt:lpstr>2 Geodetske storitve</vt:lpstr>
      <vt:lpstr>3 Vodovod NL DN400</vt:lpstr>
      <vt:lpstr>4 Plinovod</vt:lpstr>
      <vt:lpstr>5 Tehnološki vodi CC</vt:lpstr>
      <vt:lpstr>6 JC DN 300 </vt:lpstr>
      <vt:lpstr>7 Katodna zaščita</vt:lpstr>
      <vt:lpstr>8 Zemeljska dela</vt:lpstr>
      <vt:lpstr>9 Drenaže</vt:lpstr>
      <vt:lpstr>10 Tesnenje</vt:lpstr>
      <vt:lpstr>11 Preiskave NK</vt:lpstr>
      <vt:lpstr>12 Zaključna dela</vt:lpstr>
      <vt:lpstr>13 Varnostni načrt</vt:lpstr>
      <vt:lpstr>'0 Rekapitulacija'!Področje_tiskanja</vt:lpstr>
      <vt:lpstr>'1 Pripravljalna dela'!Področje_tiskanja</vt:lpstr>
      <vt:lpstr>'10 Tesnenje'!Področje_tiskanja</vt:lpstr>
      <vt:lpstr>'11 Preiskave NK'!Področje_tiskanja</vt:lpstr>
      <vt:lpstr>'12 Zaključna dela'!Področje_tiskanja</vt:lpstr>
      <vt:lpstr>'13 Varnostni načrt'!Področje_tiskanja</vt:lpstr>
      <vt:lpstr>'2 Geodetske storitve'!Področje_tiskanja</vt:lpstr>
      <vt:lpstr>'3 Vodovod NL DN400'!Področje_tiskanja</vt:lpstr>
      <vt:lpstr>'5 Tehnološki vodi CC'!Področje_tiskanja</vt:lpstr>
      <vt:lpstr>'6 JC DN 300 '!Področje_tiskanja</vt:lpstr>
      <vt:lpstr>'7 Katodna zaščita'!Področje_tiskanja</vt:lpstr>
      <vt:lpstr>'9 Drenaže'!Področje_tiskanja</vt:lpstr>
      <vt:lpstr>'1 Pripravljalna dela'!Tiskanje_naslovov</vt:lpstr>
      <vt:lpstr>'10 Tesnenje'!Tiskanje_naslovov</vt:lpstr>
      <vt:lpstr>'11 Preiskave NK'!Tiskanje_naslovov</vt:lpstr>
      <vt:lpstr>'2 Geodetske storitve'!Tiskanje_naslovov</vt:lpstr>
      <vt:lpstr>'3 Vodovod NL DN400'!Tiskanje_naslovov</vt:lpstr>
      <vt:lpstr>'4 Plinovod'!Tiskanje_naslovov</vt:lpstr>
      <vt:lpstr>'5 Tehnološki vodi CC'!Tiskanje_naslovov</vt:lpstr>
      <vt:lpstr>'6 JC DN 300 '!Tiskanje_naslovov</vt:lpstr>
      <vt:lpstr>'7 Katodna zaščita'!Tiskanje_naslovov</vt:lpstr>
      <vt:lpstr>'8 Zemeljska dela'!Tiskanje_naslovov</vt:lpstr>
      <vt:lpstr>'9 Drenaže'!Tiskanje_naslovov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InkoG</dc:creator>
  <cp:lastModifiedBy>Branka.Dervaric</cp:lastModifiedBy>
  <cp:lastPrinted>2022-08-19T08:08:15Z</cp:lastPrinted>
  <dcterms:created xsi:type="dcterms:W3CDTF">2022-03-30T08:15:46Z</dcterms:created>
  <dcterms:modified xsi:type="dcterms:W3CDTF">2023-01-27T12:49:29Z</dcterms:modified>
</cp:coreProperties>
</file>