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dg/GC/WebDav/2811/383862519/"/>
    </mc:Choice>
  </mc:AlternateContent>
  <xr:revisionPtr revIDLastSave="0" documentId="13_ncr:1_{5F815535-44D7-49A9-869C-9BB86190FAE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EDRAČUN ENOSTAVN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8" i="5" l="1"/>
  <c r="I58" i="5" s="1"/>
  <c r="J58" i="5" s="1"/>
  <c r="H56" i="5"/>
  <c r="I56" i="5" s="1"/>
  <c r="J56" i="5" s="1"/>
  <c r="H17" i="5" l="1"/>
  <c r="I17" i="5" s="1"/>
  <c r="J17" i="5" s="1"/>
  <c r="H20" i="5"/>
  <c r="I20" i="5" s="1"/>
  <c r="J20" i="5" s="1"/>
  <c r="H21" i="5"/>
  <c r="I21" i="5" s="1"/>
  <c r="J21" i="5" s="1"/>
  <c r="H22" i="5"/>
  <c r="I22" i="5" s="1"/>
  <c r="J22" i="5" s="1"/>
  <c r="H23" i="5"/>
  <c r="I23" i="5" s="1"/>
  <c r="J23" i="5" s="1"/>
  <c r="H24" i="5"/>
  <c r="I24" i="5" s="1"/>
  <c r="J24" i="5" s="1"/>
  <c r="H25" i="5"/>
  <c r="I25" i="5" s="1"/>
  <c r="J25" i="5" s="1"/>
  <c r="H26" i="5"/>
  <c r="I26" i="5" s="1"/>
  <c r="J26" i="5" s="1"/>
  <c r="H27" i="5"/>
  <c r="I27" i="5" s="1"/>
  <c r="J27" i="5" s="1"/>
  <c r="H28" i="5"/>
  <c r="I28" i="5" s="1"/>
  <c r="J28" i="5" s="1"/>
  <c r="H29" i="5"/>
  <c r="I29" i="5" s="1"/>
  <c r="J29" i="5" s="1"/>
  <c r="H30" i="5"/>
  <c r="I30" i="5" s="1"/>
  <c r="J30" i="5" s="1"/>
  <c r="H31" i="5"/>
  <c r="I31" i="5" s="1"/>
  <c r="J31" i="5" s="1"/>
  <c r="H32" i="5"/>
  <c r="I32" i="5" s="1"/>
  <c r="J32" i="5" s="1"/>
  <c r="H33" i="5"/>
  <c r="I33" i="5" s="1"/>
  <c r="J33" i="5" s="1"/>
  <c r="H34" i="5"/>
  <c r="I34" i="5" s="1"/>
  <c r="J34" i="5" s="1"/>
  <c r="H35" i="5"/>
  <c r="I35" i="5" s="1"/>
  <c r="J35" i="5" s="1"/>
  <c r="H36" i="5"/>
  <c r="I36" i="5" s="1"/>
  <c r="J36" i="5" s="1"/>
  <c r="H37" i="5"/>
  <c r="I37" i="5" s="1"/>
  <c r="J37" i="5" s="1"/>
  <c r="H38" i="5"/>
  <c r="I38" i="5" s="1"/>
  <c r="J38" i="5" s="1"/>
  <c r="H39" i="5"/>
  <c r="I39" i="5" s="1"/>
  <c r="J39" i="5" s="1"/>
  <c r="H40" i="5"/>
  <c r="I40" i="5" s="1"/>
  <c r="J40" i="5" s="1"/>
  <c r="H41" i="5"/>
  <c r="I41" i="5" s="1"/>
  <c r="J41" i="5" s="1"/>
  <c r="H42" i="5"/>
  <c r="I42" i="5" s="1"/>
  <c r="J42" i="5" s="1"/>
  <c r="H43" i="5"/>
  <c r="I43" i="5" s="1"/>
  <c r="J43" i="5" s="1"/>
  <c r="H44" i="5"/>
  <c r="I44" i="5" s="1"/>
  <c r="J44" i="5" s="1"/>
  <c r="H45" i="5"/>
  <c r="I45" i="5" s="1"/>
  <c r="J45" i="5" s="1"/>
  <c r="H46" i="5"/>
  <c r="I46" i="5"/>
  <c r="J46" i="5" s="1"/>
  <c r="H47" i="5"/>
  <c r="I47" i="5" s="1"/>
  <c r="J47" i="5" s="1"/>
  <c r="H48" i="5"/>
  <c r="I48" i="5" s="1"/>
  <c r="J48" i="5" s="1"/>
  <c r="H49" i="5"/>
  <c r="I49" i="5" s="1"/>
  <c r="J49" i="5" s="1"/>
  <c r="H50" i="5"/>
  <c r="I50" i="5" s="1"/>
  <c r="J50" i="5" s="1"/>
  <c r="H51" i="5"/>
  <c r="I51" i="5" s="1"/>
  <c r="J51" i="5" s="1"/>
  <c r="H52" i="5"/>
  <c r="I52" i="5" s="1"/>
  <c r="J52" i="5" s="1"/>
  <c r="H53" i="5"/>
  <c r="I53" i="5" s="1"/>
  <c r="J53" i="5" s="1"/>
  <c r="H54" i="5"/>
  <c r="I54" i="5" s="1"/>
  <c r="J54" i="5" s="1"/>
  <c r="H55" i="5"/>
  <c r="I55" i="5" s="1"/>
  <c r="J55" i="5" s="1"/>
  <c r="H57" i="5"/>
  <c r="I57" i="5" s="1"/>
  <c r="J57" i="5" s="1"/>
  <c r="H59" i="5"/>
  <c r="I59" i="5" s="1"/>
  <c r="J59" i="5" s="1"/>
  <c r="H60" i="5"/>
  <c r="I60" i="5" s="1"/>
  <c r="J60" i="5" s="1"/>
  <c r="H61" i="5"/>
  <c r="I61" i="5" s="1"/>
  <c r="J61" i="5" s="1"/>
  <c r="H13" i="5"/>
  <c r="I13" i="5" s="1"/>
  <c r="J13" i="5" s="1"/>
  <c r="H14" i="5"/>
  <c r="I14" i="5" s="1"/>
  <c r="J14" i="5" s="1"/>
  <c r="H15" i="5"/>
  <c r="I15" i="5" s="1"/>
  <c r="J15" i="5" s="1"/>
  <c r="H16" i="5"/>
  <c r="I16" i="5" s="1"/>
  <c r="J16" i="5" s="1"/>
  <c r="H18" i="5"/>
  <c r="I18" i="5" s="1"/>
  <c r="J18" i="5" s="1"/>
  <c r="H19" i="5"/>
  <c r="I19" i="5" s="1"/>
  <c r="J19" i="5" s="1"/>
  <c r="H12" i="5"/>
  <c r="I12" i="5" l="1"/>
  <c r="J12" i="5" s="1"/>
  <c r="J62" i="5" s="1"/>
  <c r="J64" i="5" s="1"/>
  <c r="J63" i="5" s="1"/>
</calcChain>
</file>

<file path=xl/sharedStrings.xml><?xml version="1.0" encoding="utf-8"?>
<sst xmlns="http://schemas.openxmlformats.org/spreadsheetml/2006/main" count="137" uniqueCount="90">
  <si>
    <t>EM</t>
  </si>
  <si>
    <t>DDV 22 %</t>
  </si>
  <si>
    <t>VENTILI</t>
  </si>
  <si>
    <t>KOS</t>
  </si>
  <si>
    <t>UTEŽI</t>
  </si>
  <si>
    <t>UTEŽ STD ZN 05G</t>
  </si>
  <si>
    <t>UTEŽ STD ZN 10G</t>
  </si>
  <si>
    <t>UTEŽ STD ZN 30G</t>
  </si>
  <si>
    <t>UTEŽ STD PB 50G - ZA TOVORNA VOZILA</t>
  </si>
  <si>
    <t>UTEŽ STD PB 100G - ZA TOVORNA VOZILA</t>
  </si>
  <si>
    <t>UTEŽ STD PB 200G - ZA TOVORNA VOZILA</t>
  </si>
  <si>
    <t>UTEŽ STD PB 300G - ZA TOVORNA VOZILA</t>
  </si>
  <si>
    <t>PODALJŠKI VENTILOV</t>
  </si>
  <si>
    <t>GUMI PODALJŠEK VENTILA 150 MM</t>
  </si>
  <si>
    <t>PVC PODALJŠEKV VENTILA 125 MM</t>
  </si>
  <si>
    <t>ZRAČNICA 155/165/70-13 TR-13 - OSEBNO VOZILO</t>
  </si>
  <si>
    <t>ZRAČNICA 165/175/70-14 TR13 - OSEBNO VOZILO</t>
  </si>
  <si>
    <t>ZRAČNICA 175/185/70-15 TR15 - OSEBNO VOZILO</t>
  </si>
  <si>
    <t>ZRAČNICA 195/205-15 TR13 - OSEBNO VOZILO</t>
  </si>
  <si>
    <t>ZRAČNICA 195/205/70-16 TR-13 - OSEBNO VOZILO</t>
  </si>
  <si>
    <t>ZRAČNICA 14.00-20 V3.02.14 - TOVORNO VOZILO</t>
  </si>
  <si>
    <t>ZRAČNICA 315/65-22.5 V3.2.11 - TOVORNO VOZILO</t>
  </si>
  <si>
    <t>ZRAČNICA 12.00-20 V3.02.14 - TOVORNO VOZILO</t>
  </si>
  <si>
    <t>ZRAČNICA 8.25-15 V3.02.8 - TOVORNO VOZILO</t>
  </si>
  <si>
    <t>ZRAČNICA 680/180-15 V3.02.2 - VILIČAR</t>
  </si>
  <si>
    <t>ZRAČNICA 560/165-11 TR-87 - VILIČAR</t>
  </si>
  <si>
    <t>ZRAČNICA 18x7-8 V3.02.5 - VILIČAR</t>
  </si>
  <si>
    <t>ZRAČNICA 16.9-28 TR-218A - TRAKTOR</t>
  </si>
  <si>
    <t>ZRAČNICA 14.9-24 TR-218A - TRAKTOR</t>
  </si>
  <si>
    <t>ZRAČNICA DAMPER 23.5-25 TRJ1175 C</t>
  </si>
  <si>
    <t>ŠČITNIKI</t>
  </si>
  <si>
    <t>ŠČITNIK E-15 (8.25-15)</t>
  </si>
  <si>
    <t>ŠČITNIK H-20 (14.00/16.00-20)</t>
  </si>
  <si>
    <t>ŠČITNIK F-24 (11.00/12.00-24)</t>
  </si>
  <si>
    <t>ŠČITNIK 5.00-8 (18x7-8)</t>
  </si>
  <si>
    <t>ŠČITNIK 13.00/14.00-24</t>
  </si>
  <si>
    <t>OSTALO</t>
  </si>
  <si>
    <t>KG</t>
  </si>
  <si>
    <t>L</t>
  </si>
  <si>
    <t>OZNAČEVALNA KREDA - RUMENA</t>
  </si>
  <si>
    <t>Blago</t>
  </si>
  <si>
    <t>Cena v EUR brez DDV / EM</t>
  </si>
  <si>
    <t>Cena v EUR z DDV / EM</t>
  </si>
  <si>
    <t>Artikel</t>
  </si>
  <si>
    <t>Okvirna količina</t>
  </si>
  <si>
    <t>Zap.št.</t>
  </si>
  <si>
    <t>Skupaj cena v EUR z DDV</t>
  </si>
  <si>
    <t>8 = 6 + 7</t>
  </si>
  <si>
    <t>9 = 8 * 5</t>
  </si>
  <si>
    <t>ZRAČNICE
(delovni stroji)</t>
  </si>
  <si>
    <t>7 = 6 * 0,22</t>
  </si>
  <si>
    <t>SKUPAJ V EUR Z DDV</t>
  </si>
  <si>
    <t>PRILOGA: PREDRAČUN ENOSTAVNI</t>
  </si>
  <si>
    <t xml:space="preserve">MORS 191/2025-EN; VULKANIZERSKI POTROŠNI MATERIAL
</t>
  </si>
  <si>
    <t>Datum:</t>
  </si>
  <si>
    <t>VENTIL TUBELESS TR 413</t>
  </si>
  <si>
    <t>VENTIL TUBELESS TR 414</t>
  </si>
  <si>
    <t>VENTIL TUBELESS  TR 414 KROM</t>
  </si>
  <si>
    <t>VENTIL TOVORNI TUBELESS V3.20.4, L=115 MM</t>
  </si>
  <si>
    <t>VENTIL TOVORNI TUBELESS V3.14.1, L=75 MM</t>
  </si>
  <si>
    <t>VENTIL TRAKTOR TUBELESS TR 618 A (V5.15.1)</t>
  </si>
  <si>
    <t>VENTIL TOVORNI TUBELESS V3.20.4, L=60 MM</t>
  </si>
  <si>
    <t>VENTIL TOVORNI TUBELESS V3.18.1, L=115 MM</t>
  </si>
  <si>
    <t>ZRAČNICE
(osebna in tovorna vozila)</t>
  </si>
  <si>
    <t>Ponudnik:</t>
  </si>
  <si>
    <t>Številka ponudbe:</t>
  </si>
  <si>
    <t>KRAJ DOBAVE:</t>
  </si>
  <si>
    <t>PLAČILO</t>
  </si>
  <si>
    <t xml:space="preserve">DOBAVNI ROK: </t>
  </si>
  <si>
    <t>Veljavnost ponudbe: 90 dni od datuma določenega za oddajo ponudbe.</t>
  </si>
  <si>
    <t>Ponudniku ni dovoljeno spreminjanje vsebine zahtev naročnika. Če naročnik ugotovi, da je ponudnik vsebino spreminjal, bo ponudnik v tem delu izločen iz nadaljnje obravnave.</t>
  </si>
  <si>
    <t>Najkasneje v 30-ih dneh. Rok plačila začne teči naslednji dan od uradnega prejema e-računa na naslovu naročnika.</t>
  </si>
  <si>
    <t>Vojašnica Edvarda Peperka, LOGBR/157.LOGP/ESDND, Leskovškova 7, 1000 Ljubljana</t>
  </si>
  <si>
    <t>VULKANIZACIJSKO LEPILO ZA PNEVMATIKE - 1 LITER</t>
  </si>
  <si>
    <t>LEPILO ZA KRPE - 1 LITER</t>
  </si>
  <si>
    <t>PASTA ZA MONTAŽO PNEVMATIK - 1 KG BELA - OSEBNA IN DOSTAVNA VOZILA</t>
  </si>
  <si>
    <t>PASTA ZA MONTAŽO PNEVMATIK - 1 KG RUMENA - TOVORNA VOZILA IN GRADBENI STROJI</t>
  </si>
  <si>
    <t>TESNILO ZA PLATIŠČA 1 LITER</t>
  </si>
  <si>
    <t>ČISTILO ZA GUMO - 1 LITER</t>
  </si>
  <si>
    <t>PASTA ZA MONTAŽO PNEVMATIK - 1 KG MODRA - ZA RFT PNAVMATIKE</t>
  </si>
  <si>
    <t>ZRAČNICA 14.00-20 V3.02.18 - TOVORNO VOZILO</t>
  </si>
  <si>
    <t>UTEŽ ALU ZN 05G</t>
  </si>
  <si>
    <t>UTEŽ ALU ZN 15G</t>
  </si>
  <si>
    <t>UTEŽ ALU ZN 25G</t>
  </si>
  <si>
    <t>UTEŽ ALU ZN 35G</t>
  </si>
  <si>
    <t xml:space="preserve">sukcesivne dobave blaga v času veljavnosti pogodbe, 
</t>
  </si>
  <si>
    <t>VREDNOST 22% DDV</t>
  </si>
  <si>
    <t>SKUPAJ V EUR BREZ DDV</t>
  </si>
  <si>
    <t>Ponudnik mora ponuditi vse zahtevane pozicije v predračunu!</t>
  </si>
  <si>
    <t>Predmet JN mora v celoti ustrezati tehničnemu opisu, ki je naveden v stolpcu 3. predračuna enostavni!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</si>
</sst>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1" applyAlignment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justify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2" fontId="7" fillId="0" borderId="9" xfId="2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wrapText="1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1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left" vertical="center" indent="1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44" fontId="7" fillId="0" borderId="9" xfId="2" applyFont="1" applyFill="1" applyBorder="1" applyAlignment="1" applyProtection="1">
      <alignment horizontal="center" vertical="center"/>
      <protection hidden="1"/>
    </xf>
    <xf numFmtId="44" fontId="7" fillId="0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indent="1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3" borderId="13" xfId="0" applyFont="1" applyFill="1" applyBorder="1" applyAlignment="1" applyProtection="1">
      <alignment horizontal="left" vertical="center" indent="1"/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44" fontId="7" fillId="0" borderId="2" xfId="2" applyFont="1" applyFill="1" applyBorder="1" applyAlignment="1" applyProtection="1">
      <alignment horizontal="center" vertical="center"/>
      <protection hidden="1"/>
    </xf>
    <xf numFmtId="44" fontId="7" fillId="0" borderId="4" xfId="2" applyFont="1" applyFill="1" applyBorder="1" applyAlignment="1" applyProtection="1">
      <alignment horizontal="center" vertical="center"/>
      <protection hidden="1"/>
    </xf>
    <xf numFmtId="44" fontId="7" fillId="0" borderId="21" xfId="0" applyNumberFormat="1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44" fontId="4" fillId="0" borderId="22" xfId="0" applyNumberFormat="1" applyFont="1" applyBorder="1" applyAlignment="1" applyProtection="1">
      <alignment horizontal="right"/>
      <protection hidden="1"/>
    </xf>
    <xf numFmtId="0" fontId="9" fillId="0" borderId="0" xfId="0" applyFont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left" vertical="center"/>
      <protection hidden="1"/>
    </xf>
    <xf numFmtId="0" fontId="7" fillId="0" borderId="2" xfId="0" applyFont="1" applyFill="1" applyBorder="1" applyAlignment="1" applyProtection="1">
      <alignment horizontal="left" vertical="center" indent="1"/>
      <protection hidden="1"/>
    </xf>
    <xf numFmtId="0" fontId="7" fillId="0" borderId="1" xfId="0" applyFont="1" applyFill="1" applyBorder="1" applyAlignment="1" applyProtection="1">
      <alignment horizontal="left" vertical="center" indent="1"/>
      <protection hidden="1"/>
    </xf>
    <xf numFmtId="2" fontId="7" fillId="0" borderId="1" xfId="2" applyNumberFormat="1" applyFont="1" applyFill="1" applyBorder="1" applyAlignment="1" applyProtection="1">
      <alignment horizontal="center" vertical="center"/>
      <protection locked="0" hidden="1"/>
    </xf>
    <xf numFmtId="44" fontId="7" fillId="0" borderId="1" xfId="2" applyFont="1" applyFill="1" applyBorder="1" applyAlignment="1" applyProtection="1">
      <alignment horizontal="center" vertical="center"/>
      <protection hidden="1"/>
    </xf>
    <xf numFmtId="44" fontId="7" fillId="0" borderId="23" xfId="2" applyFont="1" applyFill="1" applyBorder="1" applyAlignment="1" applyProtection="1">
      <alignment horizontal="center" vertical="center"/>
      <protection hidden="1"/>
    </xf>
    <xf numFmtId="44" fontId="7" fillId="0" borderId="24" xfId="0" applyNumberFormat="1" applyFont="1" applyFill="1" applyBorder="1" applyAlignment="1" applyProtection="1">
      <alignment horizontal="center" vertical="center"/>
      <protection hidden="1"/>
    </xf>
    <xf numFmtId="44" fontId="7" fillId="0" borderId="13" xfId="2" applyFont="1" applyFill="1" applyBorder="1" applyAlignment="1" applyProtection="1">
      <alignment horizontal="center" vertical="center"/>
      <protection hidden="1"/>
    </xf>
    <xf numFmtId="44" fontId="7" fillId="0" borderId="25" xfId="2" applyFont="1" applyFill="1" applyBorder="1" applyAlignment="1" applyProtection="1">
      <alignment horizontal="center" vertical="center"/>
      <protection hidden="1"/>
    </xf>
    <xf numFmtId="44" fontId="7" fillId="0" borderId="26" xfId="0" applyNumberFormat="1" applyFont="1" applyFill="1" applyBorder="1" applyAlignment="1" applyProtection="1">
      <alignment horizontal="center" vertical="center"/>
      <protection hidden="1"/>
    </xf>
    <xf numFmtId="2" fontId="7" fillId="0" borderId="3" xfId="2" applyNumberFormat="1" applyFont="1" applyFill="1" applyBorder="1" applyAlignment="1" applyProtection="1">
      <alignment horizontal="center" vertical="center"/>
      <protection locked="0" hidden="1"/>
    </xf>
    <xf numFmtId="44" fontId="7" fillId="0" borderId="3" xfId="2" applyFont="1" applyFill="1" applyBorder="1" applyAlignment="1" applyProtection="1">
      <alignment horizontal="center" vertical="center"/>
      <protection hidden="1"/>
    </xf>
    <xf numFmtId="44" fontId="7" fillId="0" borderId="27" xfId="2" applyFont="1" applyFill="1" applyBorder="1" applyAlignment="1" applyProtection="1">
      <alignment horizontal="center" vertical="center"/>
      <protection hidden="1"/>
    </xf>
    <xf numFmtId="44" fontId="7" fillId="0" borderId="28" xfId="0" applyNumberFormat="1" applyFont="1" applyFill="1" applyBorder="1" applyAlignment="1" applyProtection="1">
      <alignment horizontal="center" vertical="center"/>
      <protection hidden="1"/>
    </xf>
    <xf numFmtId="2" fontId="7" fillId="0" borderId="29" xfId="2" applyNumberFormat="1" applyFont="1" applyFill="1" applyBorder="1" applyAlignment="1" applyProtection="1">
      <alignment horizontal="center" vertical="center"/>
      <protection locked="0" hidden="1"/>
    </xf>
    <xf numFmtId="44" fontId="7" fillId="0" borderId="29" xfId="2" applyFont="1" applyFill="1" applyBorder="1" applyAlignment="1" applyProtection="1">
      <alignment horizontal="center" vertical="center"/>
      <protection hidden="1"/>
    </xf>
    <xf numFmtId="44" fontId="7" fillId="0" borderId="30" xfId="2" applyFont="1" applyFill="1" applyBorder="1" applyAlignment="1" applyProtection="1">
      <alignment horizontal="center" vertical="center"/>
      <protection hidden="1"/>
    </xf>
    <xf numFmtId="44" fontId="7" fillId="0" borderId="18" xfId="0" applyNumberFormat="1" applyFont="1" applyFill="1" applyBorder="1" applyAlignment="1" applyProtection="1">
      <alignment horizontal="center" vertical="center"/>
      <protection hidden="1"/>
    </xf>
    <xf numFmtId="2" fontId="7" fillId="0" borderId="13" xfId="2" applyNumberFormat="1" applyFont="1" applyFill="1" applyBorder="1" applyAlignment="1" applyProtection="1">
      <alignment horizontal="center" vertical="center"/>
      <protection locked="0" hidden="1"/>
    </xf>
    <xf numFmtId="0" fontId="7" fillId="3" borderId="29" xfId="0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right"/>
      <protection hidden="1"/>
    </xf>
    <xf numFmtId="44" fontId="4" fillId="0" borderId="0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0" fontId="7" fillId="0" borderId="1" xfId="0" applyFont="1" applyFill="1" applyBorder="1" applyAlignment="1" applyProtection="1">
      <alignment horizontal="left" vertical="center" wrapText="1" inden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 wrapText="1" indent="1"/>
      <protection hidden="1"/>
    </xf>
    <xf numFmtId="2" fontId="10" fillId="0" borderId="1" xfId="2" applyNumberFormat="1" applyFont="1" applyFill="1" applyBorder="1" applyAlignment="1" applyProtection="1">
      <alignment horizontal="center" vertical="center"/>
      <protection locked="0" hidden="1"/>
    </xf>
    <xf numFmtId="2" fontId="10" fillId="3" borderId="13" xfId="2" applyNumberFormat="1" applyFont="1" applyFill="1" applyBorder="1" applyAlignment="1" applyProtection="1">
      <alignment horizontal="center" vertical="center"/>
      <protection locked="0" hidden="1"/>
    </xf>
    <xf numFmtId="0" fontId="10" fillId="3" borderId="1" xfId="0" applyFont="1" applyFill="1" applyBorder="1" applyAlignment="1" applyProtection="1">
      <alignment horizontal="left" vertical="center" indent="1"/>
      <protection hidden="1"/>
    </xf>
    <xf numFmtId="0" fontId="10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22" xfId="0" applyFont="1" applyBorder="1" applyAlignment="1" applyProtection="1">
      <alignment horizontal="right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/>
    <xf numFmtId="0" fontId="7" fillId="0" borderId="0" xfId="0" applyFont="1" applyAlignment="1"/>
    <xf numFmtId="0" fontId="10" fillId="0" borderId="0" xfId="0" applyFont="1" applyAlignment="1">
      <alignment vertical="top" wrapText="1"/>
    </xf>
    <xf numFmtId="0" fontId="10" fillId="0" borderId="0" xfId="0" applyFont="1" applyFill="1" applyAlignment="1"/>
  </cellXfs>
  <cellStyles count="3">
    <cellStyle name="boštjan" xfId="1" xr:uid="{00000000-0005-0000-0000-000000000000}"/>
    <cellStyle name="Navadno" xfId="0" builtinId="0"/>
    <cellStyle name="Valuta 2" xfId="2" xr:uid="{00000000-0005-0000-0000-000004000000}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00"/>
      <color rgb="FFF9F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AA350"/>
  <sheetViews>
    <sheetView tabSelected="1" topLeftCell="A9" zoomScale="115" zoomScaleNormal="115" workbookViewId="0">
      <selection activeCell="D89" sqref="D89"/>
    </sheetView>
  </sheetViews>
  <sheetFormatPr defaultRowHeight="12.75" x14ac:dyDescent="0.2"/>
  <cols>
    <col min="1" max="1" width="9.140625" style="17"/>
    <col min="2" max="2" width="17.28515625" style="19" bestFit="1" customWidth="1"/>
    <col min="3" max="3" width="24.85546875" style="19" bestFit="1" customWidth="1"/>
    <col min="4" max="4" width="58.28515625" style="19" bestFit="1" customWidth="1"/>
    <col min="5" max="5" width="9.140625" style="19" customWidth="1"/>
    <col min="6" max="6" width="17.5703125" style="19" customWidth="1"/>
    <col min="7" max="7" width="15.85546875" style="19" customWidth="1"/>
    <col min="8" max="8" width="10.85546875" style="19" customWidth="1"/>
    <col min="9" max="9" width="14.140625" style="19" customWidth="1"/>
    <col min="10" max="10" width="19.42578125" style="19" customWidth="1"/>
    <col min="11" max="11" width="9.140625" style="19"/>
    <col min="12" max="12" width="9.140625" style="19" customWidth="1"/>
    <col min="13" max="16384" width="9.140625" style="19"/>
  </cols>
  <sheetData>
    <row r="1" spans="1:27" s="17" customFormat="1" x14ac:dyDescent="0.2">
      <c r="A1" s="12"/>
      <c r="B1" s="13"/>
      <c r="C1" s="13"/>
      <c r="D1" s="14"/>
      <c r="E1" s="13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s="4" customFormat="1" x14ac:dyDescent="0.2">
      <c r="A2" s="1"/>
      <c r="B2" s="91" t="s">
        <v>52</v>
      </c>
      <c r="C2" s="91"/>
      <c r="D2" s="2"/>
      <c r="E2" s="2"/>
      <c r="F2" s="2"/>
      <c r="G2" s="3"/>
    </row>
    <row r="3" spans="1:27" s="4" customFormat="1" x14ac:dyDescent="0.2">
      <c r="A3" s="1"/>
      <c r="B3" s="53"/>
      <c r="C3" s="53"/>
      <c r="D3" s="2"/>
      <c r="E3" s="2"/>
      <c r="F3" s="2"/>
      <c r="G3" s="3"/>
    </row>
    <row r="4" spans="1:27" s="4" customFormat="1" x14ac:dyDescent="0.2">
      <c r="A4" s="1"/>
      <c r="B4" s="53" t="s">
        <v>64</v>
      </c>
      <c r="C4" s="51"/>
      <c r="D4" s="2"/>
      <c r="E4" s="2"/>
      <c r="F4" s="2"/>
      <c r="G4" s="3"/>
    </row>
    <row r="5" spans="1:27" s="4" customFormat="1" x14ac:dyDescent="0.2">
      <c r="A5" s="1"/>
      <c r="B5" s="5"/>
      <c r="C5" s="5"/>
      <c r="D5" s="2"/>
      <c r="E5" s="2"/>
      <c r="F5" s="2"/>
      <c r="G5" s="3"/>
    </row>
    <row r="6" spans="1:27" s="4" customFormat="1" x14ac:dyDescent="0.25">
      <c r="A6" s="1"/>
      <c r="B6" s="92" t="s">
        <v>53</v>
      </c>
      <c r="C6" s="92"/>
      <c r="D6" s="92"/>
      <c r="E6" s="92"/>
      <c r="F6" s="92"/>
      <c r="G6" s="92"/>
      <c r="H6" s="92"/>
    </row>
    <row r="7" spans="1:27" s="4" customFormat="1" x14ac:dyDescent="0.2">
      <c r="A7" s="6"/>
      <c r="B7" s="7"/>
      <c r="C7" s="8"/>
      <c r="D7" s="9"/>
      <c r="E7" s="9"/>
      <c r="F7" s="9"/>
      <c r="G7" s="9"/>
    </row>
    <row r="8" spans="1:27" s="4" customFormat="1" ht="19.5" customHeight="1" x14ac:dyDescent="0.2">
      <c r="A8" s="1"/>
      <c r="B8" s="50" t="s">
        <v>65</v>
      </c>
      <c r="C8" s="51"/>
      <c r="D8" s="10"/>
      <c r="E8" s="52" t="s">
        <v>54</v>
      </c>
      <c r="F8" s="51"/>
      <c r="G8" s="10"/>
    </row>
    <row r="9" spans="1:27" ht="13.5" thickBo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5.5" x14ac:dyDescent="0.2">
      <c r="A10" s="20"/>
      <c r="B10" s="21" t="s">
        <v>45</v>
      </c>
      <c r="C10" s="22" t="s">
        <v>40</v>
      </c>
      <c r="D10" s="22" t="s">
        <v>43</v>
      </c>
      <c r="E10" s="22" t="s">
        <v>0</v>
      </c>
      <c r="F10" s="22" t="s">
        <v>44</v>
      </c>
      <c r="G10" s="22" t="s">
        <v>41</v>
      </c>
      <c r="H10" s="22" t="s">
        <v>1</v>
      </c>
      <c r="I10" s="23" t="s">
        <v>42</v>
      </c>
      <c r="J10" s="24" t="s">
        <v>46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.5" customHeight="1" thickBot="1" x14ac:dyDescent="0.25">
      <c r="A11" s="20"/>
      <c r="B11" s="25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 t="s">
        <v>50</v>
      </c>
      <c r="I11" s="27" t="s">
        <v>47</v>
      </c>
      <c r="J11" s="28" t="s">
        <v>48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.5" thickTop="1" x14ac:dyDescent="0.2">
      <c r="A12" s="29"/>
      <c r="B12" s="30">
        <v>1</v>
      </c>
      <c r="C12" s="96" t="s">
        <v>2</v>
      </c>
      <c r="D12" s="54" t="s">
        <v>55</v>
      </c>
      <c r="E12" s="32" t="s">
        <v>3</v>
      </c>
      <c r="F12" s="32">
        <v>600</v>
      </c>
      <c r="G12" s="11"/>
      <c r="H12" s="33">
        <f>G12*0.22</f>
        <v>0</v>
      </c>
      <c r="I12" s="58">
        <f t="shared" ref="I12:I19" si="0">G12+H12</f>
        <v>0</v>
      </c>
      <c r="J12" s="34">
        <f>F12*I12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2">
      <c r="A13" s="35"/>
      <c r="B13" s="36">
        <v>2</v>
      </c>
      <c r="C13" s="94"/>
      <c r="D13" s="54" t="s">
        <v>56</v>
      </c>
      <c r="E13" s="32" t="s">
        <v>3</v>
      </c>
      <c r="F13" s="32">
        <v>600</v>
      </c>
      <c r="G13" s="56"/>
      <c r="H13" s="57">
        <f t="shared" ref="H13:H61" si="1">G13*0.22</f>
        <v>0</v>
      </c>
      <c r="I13" s="58">
        <f t="shared" si="0"/>
        <v>0</v>
      </c>
      <c r="J13" s="59">
        <f t="shared" ref="J13:J19" si="2">F13*I13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2">
      <c r="A14" s="35"/>
      <c r="B14" s="36">
        <v>3</v>
      </c>
      <c r="C14" s="94"/>
      <c r="D14" s="55" t="s">
        <v>57</v>
      </c>
      <c r="E14" s="32" t="s">
        <v>3</v>
      </c>
      <c r="F14" s="32">
        <v>400</v>
      </c>
      <c r="G14" s="56"/>
      <c r="H14" s="57">
        <f t="shared" si="1"/>
        <v>0</v>
      </c>
      <c r="I14" s="58">
        <f t="shared" si="0"/>
        <v>0</v>
      </c>
      <c r="J14" s="59">
        <f t="shared" si="2"/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2">
      <c r="A15" s="35"/>
      <c r="B15" s="36">
        <v>4</v>
      </c>
      <c r="C15" s="94"/>
      <c r="D15" s="37" t="s">
        <v>59</v>
      </c>
      <c r="E15" s="32" t="s">
        <v>3</v>
      </c>
      <c r="F15" s="32">
        <v>240</v>
      </c>
      <c r="G15" s="56"/>
      <c r="H15" s="57">
        <f t="shared" si="1"/>
        <v>0</v>
      </c>
      <c r="I15" s="58">
        <f t="shared" si="0"/>
        <v>0</v>
      </c>
      <c r="J15" s="59">
        <f t="shared" si="2"/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2">
      <c r="A16" s="35"/>
      <c r="B16" s="36">
        <v>5</v>
      </c>
      <c r="C16" s="94"/>
      <c r="D16" s="37" t="s">
        <v>62</v>
      </c>
      <c r="E16" s="32" t="s">
        <v>3</v>
      </c>
      <c r="F16" s="32">
        <v>240</v>
      </c>
      <c r="G16" s="56"/>
      <c r="H16" s="57">
        <f t="shared" si="1"/>
        <v>0</v>
      </c>
      <c r="I16" s="58">
        <f t="shared" si="0"/>
        <v>0</v>
      </c>
      <c r="J16" s="59">
        <f>F16*I16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2">
      <c r="A17" s="35"/>
      <c r="B17" s="36">
        <v>6</v>
      </c>
      <c r="C17" s="94"/>
      <c r="D17" s="37" t="s">
        <v>61</v>
      </c>
      <c r="E17" s="32" t="s">
        <v>3</v>
      </c>
      <c r="F17" s="32">
        <v>200</v>
      </c>
      <c r="G17" s="56"/>
      <c r="H17" s="57">
        <f t="shared" si="1"/>
        <v>0</v>
      </c>
      <c r="I17" s="58">
        <f t="shared" si="0"/>
        <v>0</v>
      </c>
      <c r="J17" s="59">
        <f t="shared" si="2"/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">
      <c r="A18" s="35"/>
      <c r="B18" s="36">
        <v>7</v>
      </c>
      <c r="C18" s="94"/>
      <c r="D18" s="37" t="s">
        <v>58</v>
      </c>
      <c r="E18" s="32" t="s">
        <v>3</v>
      </c>
      <c r="F18" s="32">
        <v>80</v>
      </c>
      <c r="G18" s="87"/>
      <c r="H18" s="57">
        <f t="shared" si="1"/>
        <v>0</v>
      </c>
      <c r="I18" s="58">
        <f t="shared" si="0"/>
        <v>0</v>
      </c>
      <c r="J18" s="59">
        <f t="shared" si="2"/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.5" thickBot="1" x14ac:dyDescent="0.25">
      <c r="A19" s="35"/>
      <c r="B19" s="38">
        <v>8</v>
      </c>
      <c r="C19" s="95"/>
      <c r="D19" s="39" t="s">
        <v>60</v>
      </c>
      <c r="E19" s="40" t="s">
        <v>3</v>
      </c>
      <c r="F19" s="40">
        <v>20</v>
      </c>
      <c r="G19" s="63"/>
      <c r="H19" s="60">
        <f t="shared" si="1"/>
        <v>0</v>
      </c>
      <c r="I19" s="61">
        <f t="shared" si="0"/>
        <v>0</v>
      </c>
      <c r="J19" s="62">
        <f t="shared" si="2"/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2">
      <c r="A20" s="41"/>
      <c r="B20" s="30">
        <v>9</v>
      </c>
      <c r="C20" s="94" t="s">
        <v>4</v>
      </c>
      <c r="D20" s="31" t="s">
        <v>81</v>
      </c>
      <c r="E20" s="32" t="s">
        <v>3</v>
      </c>
      <c r="F20" s="42">
        <v>2500</v>
      </c>
      <c r="G20" s="67"/>
      <c r="H20" s="43">
        <f t="shared" si="1"/>
        <v>0</v>
      </c>
      <c r="I20" s="44">
        <f t="shared" ref="I20:I61" si="3">G20+H20</f>
        <v>0</v>
      </c>
      <c r="J20" s="45">
        <f t="shared" ref="J20:J61" si="4">F20*I20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2">
      <c r="A21" s="35"/>
      <c r="B21" s="36">
        <v>10</v>
      </c>
      <c r="C21" s="94"/>
      <c r="D21" s="37" t="s">
        <v>82</v>
      </c>
      <c r="E21" s="32" t="s">
        <v>3</v>
      </c>
      <c r="F21" s="42">
        <v>2500</v>
      </c>
      <c r="G21" s="56"/>
      <c r="H21" s="57">
        <f t="shared" si="1"/>
        <v>0</v>
      </c>
      <c r="I21" s="58">
        <f t="shared" si="3"/>
        <v>0</v>
      </c>
      <c r="J21" s="59">
        <f t="shared" si="4"/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2">
      <c r="A22" s="35"/>
      <c r="B22" s="36">
        <v>11</v>
      </c>
      <c r="C22" s="94"/>
      <c r="D22" s="37" t="s">
        <v>83</v>
      </c>
      <c r="E22" s="32" t="s">
        <v>3</v>
      </c>
      <c r="F22" s="42">
        <v>2500</v>
      </c>
      <c r="G22" s="56"/>
      <c r="H22" s="57">
        <f t="shared" si="1"/>
        <v>0</v>
      </c>
      <c r="I22" s="58">
        <f t="shared" si="3"/>
        <v>0</v>
      </c>
      <c r="J22" s="59">
        <f t="shared" si="4"/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2">
      <c r="A23" s="35"/>
      <c r="B23" s="36">
        <v>12</v>
      </c>
      <c r="C23" s="94"/>
      <c r="D23" s="37" t="s">
        <v>84</v>
      </c>
      <c r="E23" s="32" t="s">
        <v>3</v>
      </c>
      <c r="F23" s="42">
        <v>2500</v>
      </c>
      <c r="G23" s="56"/>
      <c r="H23" s="57">
        <f t="shared" si="1"/>
        <v>0</v>
      </c>
      <c r="I23" s="58">
        <f t="shared" si="3"/>
        <v>0</v>
      </c>
      <c r="J23" s="59">
        <f t="shared" si="4"/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">
      <c r="A24" s="35"/>
      <c r="B24" s="36">
        <v>13</v>
      </c>
      <c r="C24" s="94"/>
      <c r="D24" s="37" t="s">
        <v>5</v>
      </c>
      <c r="E24" s="32" t="s">
        <v>3</v>
      </c>
      <c r="F24" s="42">
        <v>2500</v>
      </c>
      <c r="G24" s="56"/>
      <c r="H24" s="57">
        <f t="shared" si="1"/>
        <v>0</v>
      </c>
      <c r="I24" s="58">
        <f t="shared" si="3"/>
        <v>0</v>
      </c>
      <c r="J24" s="59">
        <f t="shared" si="4"/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2">
      <c r="A25" s="35"/>
      <c r="B25" s="36">
        <v>14</v>
      </c>
      <c r="C25" s="94"/>
      <c r="D25" s="37" t="s">
        <v>6</v>
      </c>
      <c r="E25" s="32" t="s">
        <v>3</v>
      </c>
      <c r="F25" s="42">
        <v>2500</v>
      </c>
      <c r="G25" s="56"/>
      <c r="H25" s="57">
        <f t="shared" si="1"/>
        <v>0</v>
      </c>
      <c r="I25" s="58">
        <f t="shared" si="3"/>
        <v>0</v>
      </c>
      <c r="J25" s="59">
        <f t="shared" si="4"/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2">
      <c r="A26" s="35"/>
      <c r="B26" s="36">
        <v>15</v>
      </c>
      <c r="C26" s="94"/>
      <c r="D26" s="37" t="s">
        <v>7</v>
      </c>
      <c r="E26" s="32" t="s">
        <v>3</v>
      </c>
      <c r="F26" s="42">
        <v>2500</v>
      </c>
      <c r="G26" s="56"/>
      <c r="H26" s="57">
        <f t="shared" si="1"/>
        <v>0</v>
      </c>
      <c r="I26" s="58">
        <f t="shared" si="3"/>
        <v>0</v>
      </c>
      <c r="J26" s="59">
        <f t="shared" si="4"/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2">
      <c r="A27" s="35"/>
      <c r="B27" s="36">
        <v>16</v>
      </c>
      <c r="C27" s="94"/>
      <c r="D27" s="37" t="s">
        <v>8</v>
      </c>
      <c r="E27" s="32" t="s">
        <v>3</v>
      </c>
      <c r="F27" s="42">
        <v>600</v>
      </c>
      <c r="G27" s="56"/>
      <c r="H27" s="57">
        <f t="shared" si="1"/>
        <v>0</v>
      </c>
      <c r="I27" s="58">
        <f t="shared" si="3"/>
        <v>0</v>
      </c>
      <c r="J27" s="59">
        <f t="shared" si="4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2">
      <c r="A28" s="35"/>
      <c r="B28" s="36">
        <v>17</v>
      </c>
      <c r="C28" s="94"/>
      <c r="D28" s="37" t="s">
        <v>9</v>
      </c>
      <c r="E28" s="32" t="s">
        <v>3</v>
      </c>
      <c r="F28" s="42">
        <v>600</v>
      </c>
      <c r="G28" s="56"/>
      <c r="H28" s="57">
        <f t="shared" si="1"/>
        <v>0</v>
      </c>
      <c r="I28" s="58">
        <f t="shared" si="3"/>
        <v>0</v>
      </c>
      <c r="J28" s="59">
        <f t="shared" si="4"/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2">
      <c r="A29" s="35"/>
      <c r="B29" s="36">
        <v>18</v>
      </c>
      <c r="C29" s="94"/>
      <c r="D29" s="37" t="s">
        <v>10</v>
      </c>
      <c r="E29" s="32" t="s">
        <v>3</v>
      </c>
      <c r="F29" s="42">
        <v>600</v>
      </c>
      <c r="G29" s="56"/>
      <c r="H29" s="57">
        <f t="shared" si="1"/>
        <v>0</v>
      </c>
      <c r="I29" s="58">
        <f t="shared" si="3"/>
        <v>0</v>
      </c>
      <c r="J29" s="59">
        <f t="shared" si="4"/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5" thickBot="1" x14ac:dyDescent="0.25">
      <c r="A30" s="35"/>
      <c r="B30" s="38">
        <v>19</v>
      </c>
      <c r="C30" s="95"/>
      <c r="D30" s="39" t="s">
        <v>11</v>
      </c>
      <c r="E30" s="46" t="s">
        <v>3</v>
      </c>
      <c r="F30" s="47">
        <v>600</v>
      </c>
      <c r="G30" s="63"/>
      <c r="H30" s="64">
        <f t="shared" si="1"/>
        <v>0</v>
      </c>
      <c r="I30" s="65">
        <f t="shared" si="3"/>
        <v>0</v>
      </c>
      <c r="J30" s="66">
        <f t="shared" si="4"/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2">
      <c r="A31" s="41"/>
      <c r="B31" s="30">
        <v>20</v>
      </c>
      <c r="C31" s="94" t="s">
        <v>12</v>
      </c>
      <c r="D31" s="31" t="s">
        <v>13</v>
      </c>
      <c r="E31" s="32" t="s">
        <v>3</v>
      </c>
      <c r="F31" s="32">
        <v>150</v>
      </c>
      <c r="G31" s="67"/>
      <c r="H31" s="68">
        <f t="shared" si="1"/>
        <v>0</v>
      </c>
      <c r="I31" s="69">
        <f t="shared" si="3"/>
        <v>0</v>
      </c>
      <c r="J31" s="70">
        <f t="shared" si="4"/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5" thickBot="1" x14ac:dyDescent="0.25">
      <c r="A32" s="35"/>
      <c r="B32" s="38">
        <v>21</v>
      </c>
      <c r="C32" s="95"/>
      <c r="D32" s="39" t="s">
        <v>14</v>
      </c>
      <c r="E32" s="46" t="s">
        <v>3</v>
      </c>
      <c r="F32" s="46">
        <v>150</v>
      </c>
      <c r="G32" s="71"/>
      <c r="H32" s="60">
        <f t="shared" si="1"/>
        <v>0</v>
      </c>
      <c r="I32" s="61">
        <f t="shared" si="3"/>
        <v>0</v>
      </c>
      <c r="J32" s="62">
        <f t="shared" si="4"/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">
      <c r="A33" s="41"/>
      <c r="B33" s="30">
        <v>22</v>
      </c>
      <c r="C33" s="97" t="s">
        <v>63</v>
      </c>
      <c r="D33" s="31" t="s">
        <v>15</v>
      </c>
      <c r="E33" s="32" t="s">
        <v>3</v>
      </c>
      <c r="F33" s="32">
        <v>40</v>
      </c>
      <c r="G33" s="67"/>
      <c r="H33" s="68">
        <f t="shared" si="1"/>
        <v>0</v>
      </c>
      <c r="I33" s="69">
        <f t="shared" si="3"/>
        <v>0</v>
      </c>
      <c r="J33" s="70">
        <f t="shared" si="4"/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2">
      <c r="A34" s="35"/>
      <c r="B34" s="36">
        <v>23</v>
      </c>
      <c r="C34" s="94"/>
      <c r="D34" s="37" t="s">
        <v>16</v>
      </c>
      <c r="E34" s="32" t="s">
        <v>3</v>
      </c>
      <c r="F34" s="32">
        <v>40</v>
      </c>
      <c r="G34" s="56"/>
      <c r="H34" s="57">
        <f t="shared" si="1"/>
        <v>0</v>
      </c>
      <c r="I34" s="58">
        <f t="shared" si="3"/>
        <v>0</v>
      </c>
      <c r="J34" s="59">
        <f t="shared" si="4"/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2">
      <c r="A35" s="35"/>
      <c r="B35" s="36">
        <v>24</v>
      </c>
      <c r="C35" s="94"/>
      <c r="D35" s="37" t="s">
        <v>17</v>
      </c>
      <c r="E35" s="32" t="s">
        <v>3</v>
      </c>
      <c r="F35" s="32">
        <v>80</v>
      </c>
      <c r="G35" s="56"/>
      <c r="H35" s="57">
        <f t="shared" si="1"/>
        <v>0</v>
      </c>
      <c r="I35" s="58">
        <f t="shared" si="3"/>
        <v>0</v>
      </c>
      <c r="J35" s="59">
        <f t="shared" si="4"/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2">
      <c r="A36" s="35"/>
      <c r="B36" s="36">
        <v>25</v>
      </c>
      <c r="C36" s="94"/>
      <c r="D36" s="37" t="s">
        <v>18</v>
      </c>
      <c r="E36" s="32" t="s">
        <v>3</v>
      </c>
      <c r="F36" s="32">
        <v>120</v>
      </c>
      <c r="G36" s="56"/>
      <c r="H36" s="57">
        <f t="shared" si="1"/>
        <v>0</v>
      </c>
      <c r="I36" s="58">
        <f t="shared" si="3"/>
        <v>0</v>
      </c>
      <c r="J36" s="59">
        <f t="shared" si="4"/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2">
      <c r="A37" s="35"/>
      <c r="B37" s="36">
        <v>26</v>
      </c>
      <c r="C37" s="94"/>
      <c r="D37" s="37" t="s">
        <v>19</v>
      </c>
      <c r="E37" s="32" t="s">
        <v>3</v>
      </c>
      <c r="F37" s="32">
        <v>160</v>
      </c>
      <c r="G37" s="56"/>
      <c r="H37" s="57">
        <f t="shared" si="1"/>
        <v>0</v>
      </c>
      <c r="I37" s="58">
        <f t="shared" si="3"/>
        <v>0</v>
      </c>
      <c r="J37" s="59">
        <f t="shared" si="4"/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2">
      <c r="A38" s="35"/>
      <c r="B38" s="36">
        <v>27</v>
      </c>
      <c r="C38" s="94"/>
      <c r="D38" s="89" t="s">
        <v>80</v>
      </c>
      <c r="E38" s="32" t="s">
        <v>3</v>
      </c>
      <c r="F38" s="32">
        <v>80</v>
      </c>
      <c r="G38" s="56"/>
      <c r="H38" s="57">
        <f t="shared" si="1"/>
        <v>0</v>
      </c>
      <c r="I38" s="58">
        <f t="shared" si="3"/>
        <v>0</v>
      </c>
      <c r="J38" s="59">
        <f t="shared" si="4"/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2">
      <c r="A39" s="35"/>
      <c r="B39" s="36">
        <v>28</v>
      </c>
      <c r="C39" s="94"/>
      <c r="D39" s="37" t="s">
        <v>20</v>
      </c>
      <c r="E39" s="32" t="s">
        <v>3</v>
      </c>
      <c r="F39" s="32">
        <v>60</v>
      </c>
      <c r="G39" s="56"/>
      <c r="H39" s="57">
        <f t="shared" si="1"/>
        <v>0</v>
      </c>
      <c r="I39" s="58">
        <f t="shared" si="3"/>
        <v>0</v>
      </c>
      <c r="J39" s="59">
        <f t="shared" si="4"/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2">
      <c r="A40" s="35"/>
      <c r="B40" s="36">
        <v>29</v>
      </c>
      <c r="C40" s="94"/>
      <c r="D40" s="37" t="s">
        <v>21</v>
      </c>
      <c r="E40" s="32" t="s">
        <v>3</v>
      </c>
      <c r="F40" s="32">
        <v>40</v>
      </c>
      <c r="G40" s="56"/>
      <c r="H40" s="57">
        <f t="shared" si="1"/>
        <v>0</v>
      </c>
      <c r="I40" s="58">
        <f t="shared" si="3"/>
        <v>0</v>
      </c>
      <c r="J40" s="59">
        <f t="shared" si="4"/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2">
      <c r="A41" s="35"/>
      <c r="B41" s="36">
        <v>30</v>
      </c>
      <c r="C41" s="94"/>
      <c r="D41" s="37" t="s">
        <v>22</v>
      </c>
      <c r="E41" s="32" t="s">
        <v>3</v>
      </c>
      <c r="F41" s="32">
        <v>20</v>
      </c>
      <c r="G41" s="56"/>
      <c r="H41" s="57">
        <f t="shared" si="1"/>
        <v>0</v>
      </c>
      <c r="I41" s="58">
        <f t="shared" si="3"/>
        <v>0</v>
      </c>
      <c r="J41" s="59">
        <f t="shared" si="4"/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.5" thickBot="1" x14ac:dyDescent="0.25">
      <c r="A42" s="35"/>
      <c r="B42" s="38">
        <v>31</v>
      </c>
      <c r="C42" s="95"/>
      <c r="D42" s="39" t="s">
        <v>23</v>
      </c>
      <c r="E42" s="46" t="s">
        <v>3</v>
      </c>
      <c r="F42" s="46">
        <v>16</v>
      </c>
      <c r="G42" s="71"/>
      <c r="H42" s="60">
        <f t="shared" si="1"/>
        <v>0</v>
      </c>
      <c r="I42" s="61">
        <f t="shared" si="3"/>
        <v>0</v>
      </c>
      <c r="J42" s="62">
        <f t="shared" si="4"/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2">
      <c r="A43" s="41"/>
      <c r="B43" s="30">
        <v>32</v>
      </c>
      <c r="C43" s="97" t="s">
        <v>49</v>
      </c>
      <c r="D43" s="31" t="s">
        <v>24</v>
      </c>
      <c r="E43" s="32" t="s">
        <v>3</v>
      </c>
      <c r="F43" s="32">
        <v>20</v>
      </c>
      <c r="G43" s="67"/>
      <c r="H43" s="68">
        <f t="shared" si="1"/>
        <v>0</v>
      </c>
      <c r="I43" s="69">
        <f t="shared" si="3"/>
        <v>0</v>
      </c>
      <c r="J43" s="70">
        <f t="shared" si="4"/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2">
      <c r="A44" s="35"/>
      <c r="B44" s="36">
        <v>33</v>
      </c>
      <c r="C44" s="94"/>
      <c r="D44" s="37" t="s">
        <v>25</v>
      </c>
      <c r="E44" s="32" t="s">
        <v>3</v>
      </c>
      <c r="F44" s="32">
        <v>20</v>
      </c>
      <c r="G44" s="56"/>
      <c r="H44" s="57">
        <f t="shared" si="1"/>
        <v>0</v>
      </c>
      <c r="I44" s="58">
        <f t="shared" si="3"/>
        <v>0</v>
      </c>
      <c r="J44" s="59">
        <f t="shared" si="4"/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2">
      <c r="A45" s="35"/>
      <c r="B45" s="36">
        <v>34</v>
      </c>
      <c r="C45" s="94"/>
      <c r="D45" s="37" t="s">
        <v>26</v>
      </c>
      <c r="E45" s="32" t="s">
        <v>3</v>
      </c>
      <c r="F45" s="32">
        <v>20</v>
      </c>
      <c r="G45" s="56"/>
      <c r="H45" s="57">
        <f t="shared" si="1"/>
        <v>0</v>
      </c>
      <c r="I45" s="58">
        <f t="shared" si="3"/>
        <v>0</v>
      </c>
      <c r="J45" s="59">
        <f t="shared" si="4"/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2">
      <c r="A46" s="35"/>
      <c r="B46" s="36">
        <v>35</v>
      </c>
      <c r="C46" s="94"/>
      <c r="D46" s="37" t="s">
        <v>27</v>
      </c>
      <c r="E46" s="32" t="s">
        <v>3</v>
      </c>
      <c r="F46" s="32">
        <v>8</v>
      </c>
      <c r="G46" s="56"/>
      <c r="H46" s="57">
        <f t="shared" si="1"/>
        <v>0</v>
      </c>
      <c r="I46" s="58">
        <f t="shared" si="3"/>
        <v>0</v>
      </c>
      <c r="J46" s="59">
        <f t="shared" si="4"/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">
      <c r="A47" s="35"/>
      <c r="B47" s="36">
        <v>36</v>
      </c>
      <c r="C47" s="94"/>
      <c r="D47" s="37" t="s">
        <v>28</v>
      </c>
      <c r="E47" s="32" t="s">
        <v>3</v>
      </c>
      <c r="F47" s="32">
        <v>8</v>
      </c>
      <c r="G47" s="56"/>
      <c r="H47" s="57">
        <f t="shared" si="1"/>
        <v>0</v>
      </c>
      <c r="I47" s="58">
        <f t="shared" si="3"/>
        <v>0</v>
      </c>
      <c r="J47" s="59">
        <f t="shared" si="4"/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.5" thickBot="1" x14ac:dyDescent="0.25">
      <c r="A48" s="35"/>
      <c r="B48" s="38">
        <v>37</v>
      </c>
      <c r="C48" s="95"/>
      <c r="D48" s="39" t="s">
        <v>29</v>
      </c>
      <c r="E48" s="46" t="s">
        <v>3</v>
      </c>
      <c r="F48" s="46">
        <v>8</v>
      </c>
      <c r="G48" s="88"/>
      <c r="H48" s="60">
        <f t="shared" si="1"/>
        <v>0</v>
      </c>
      <c r="I48" s="61">
        <f t="shared" si="3"/>
        <v>0</v>
      </c>
      <c r="J48" s="62">
        <f t="shared" si="4"/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">
      <c r="A49" s="41"/>
      <c r="B49" s="30">
        <v>38</v>
      </c>
      <c r="C49" s="94" t="s">
        <v>30</v>
      </c>
      <c r="D49" s="31" t="s">
        <v>31</v>
      </c>
      <c r="E49" s="32" t="s">
        <v>3</v>
      </c>
      <c r="F49" s="32">
        <v>20</v>
      </c>
      <c r="G49" s="67"/>
      <c r="H49" s="68">
        <f t="shared" si="1"/>
        <v>0</v>
      </c>
      <c r="I49" s="69">
        <f t="shared" si="3"/>
        <v>0</v>
      </c>
      <c r="J49" s="70">
        <f t="shared" si="4"/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2">
      <c r="A50" s="35"/>
      <c r="B50" s="36">
        <v>39</v>
      </c>
      <c r="C50" s="94"/>
      <c r="D50" s="37" t="s">
        <v>32</v>
      </c>
      <c r="E50" s="32" t="s">
        <v>3</v>
      </c>
      <c r="F50" s="32">
        <v>240</v>
      </c>
      <c r="G50" s="56"/>
      <c r="H50" s="57">
        <f t="shared" si="1"/>
        <v>0</v>
      </c>
      <c r="I50" s="58">
        <f t="shared" si="3"/>
        <v>0</v>
      </c>
      <c r="J50" s="59">
        <f t="shared" si="4"/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2">
      <c r="A51" s="35"/>
      <c r="B51" s="36">
        <v>40</v>
      </c>
      <c r="C51" s="94"/>
      <c r="D51" s="37" t="s">
        <v>33</v>
      </c>
      <c r="E51" s="32" t="s">
        <v>3</v>
      </c>
      <c r="F51" s="32">
        <v>40</v>
      </c>
      <c r="G51" s="56"/>
      <c r="H51" s="57">
        <f t="shared" si="1"/>
        <v>0</v>
      </c>
      <c r="I51" s="58">
        <f t="shared" si="3"/>
        <v>0</v>
      </c>
      <c r="J51" s="59">
        <f t="shared" si="4"/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2">
      <c r="A52" s="35"/>
      <c r="B52" s="36">
        <v>41</v>
      </c>
      <c r="C52" s="94"/>
      <c r="D52" s="37" t="s">
        <v>34</v>
      </c>
      <c r="E52" s="32" t="s">
        <v>3</v>
      </c>
      <c r="F52" s="32">
        <v>40</v>
      </c>
      <c r="G52" s="56"/>
      <c r="H52" s="57">
        <f t="shared" si="1"/>
        <v>0</v>
      </c>
      <c r="I52" s="58">
        <f t="shared" si="3"/>
        <v>0</v>
      </c>
      <c r="J52" s="59">
        <f t="shared" si="4"/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.5" thickBot="1" x14ac:dyDescent="0.25">
      <c r="A53" s="35"/>
      <c r="B53" s="38">
        <v>42</v>
      </c>
      <c r="C53" s="95"/>
      <c r="D53" s="39" t="s">
        <v>35</v>
      </c>
      <c r="E53" s="46" t="s">
        <v>3</v>
      </c>
      <c r="F53" s="46">
        <v>32</v>
      </c>
      <c r="G53" s="71"/>
      <c r="H53" s="60">
        <f t="shared" si="1"/>
        <v>0</v>
      </c>
      <c r="I53" s="61">
        <f t="shared" si="3"/>
        <v>0</v>
      </c>
      <c r="J53" s="62">
        <f t="shared" si="4"/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2">
      <c r="A54" s="41"/>
      <c r="B54" s="30">
        <v>43</v>
      </c>
      <c r="C54" s="94" t="s">
        <v>36</v>
      </c>
      <c r="D54" s="31" t="s">
        <v>77</v>
      </c>
      <c r="E54" s="32" t="s">
        <v>38</v>
      </c>
      <c r="F54" s="72">
        <v>12</v>
      </c>
      <c r="G54" s="67"/>
      <c r="H54" s="68">
        <f t="shared" si="1"/>
        <v>0</v>
      </c>
      <c r="I54" s="69">
        <f t="shared" si="3"/>
        <v>0</v>
      </c>
      <c r="J54" s="70">
        <f t="shared" si="4"/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">
      <c r="A55" s="41"/>
      <c r="B55" s="36">
        <v>44</v>
      </c>
      <c r="C55" s="94"/>
      <c r="D55" s="37" t="s">
        <v>74</v>
      </c>
      <c r="E55" s="48" t="s">
        <v>38</v>
      </c>
      <c r="F55" s="48">
        <v>6</v>
      </c>
      <c r="G55" s="56"/>
      <c r="H55" s="57">
        <f t="shared" si="1"/>
        <v>0</v>
      </c>
      <c r="I55" s="58">
        <f t="shared" si="3"/>
        <v>0</v>
      </c>
      <c r="J55" s="59">
        <f t="shared" si="4"/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2">
      <c r="A56" s="41"/>
      <c r="B56" s="36">
        <v>45</v>
      </c>
      <c r="C56" s="94"/>
      <c r="D56" s="37" t="s">
        <v>78</v>
      </c>
      <c r="E56" s="48" t="s">
        <v>38</v>
      </c>
      <c r="F56" s="48">
        <v>10</v>
      </c>
      <c r="G56" s="56"/>
      <c r="H56" s="57">
        <f t="shared" si="1"/>
        <v>0</v>
      </c>
      <c r="I56" s="58">
        <f t="shared" si="3"/>
        <v>0</v>
      </c>
      <c r="J56" s="59">
        <f t="shared" si="4"/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.5" x14ac:dyDescent="0.2">
      <c r="A57" s="41"/>
      <c r="B57" s="36">
        <v>46</v>
      </c>
      <c r="C57" s="94"/>
      <c r="D57" s="83" t="s">
        <v>75</v>
      </c>
      <c r="E57" s="84" t="s">
        <v>37</v>
      </c>
      <c r="F57" s="84">
        <v>30</v>
      </c>
      <c r="G57" s="56"/>
      <c r="H57" s="57">
        <f t="shared" si="1"/>
        <v>0</v>
      </c>
      <c r="I57" s="58">
        <f t="shared" si="3"/>
        <v>0</v>
      </c>
      <c r="J57" s="59">
        <f t="shared" si="4"/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.5" x14ac:dyDescent="0.2">
      <c r="A58" s="41"/>
      <c r="B58" s="36">
        <v>47</v>
      </c>
      <c r="C58" s="94"/>
      <c r="D58" s="86" t="s">
        <v>79</v>
      </c>
      <c r="E58" s="84" t="s">
        <v>37</v>
      </c>
      <c r="F58" s="84">
        <v>30</v>
      </c>
      <c r="G58" s="56"/>
      <c r="H58" s="57">
        <f t="shared" si="1"/>
        <v>0</v>
      </c>
      <c r="I58" s="58">
        <f t="shared" si="3"/>
        <v>0</v>
      </c>
      <c r="J58" s="59">
        <f t="shared" si="4"/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25.5" x14ac:dyDescent="0.2">
      <c r="A59" s="41"/>
      <c r="B59" s="36">
        <v>48</v>
      </c>
      <c r="C59" s="94"/>
      <c r="D59" s="83" t="s">
        <v>76</v>
      </c>
      <c r="E59" s="84" t="s">
        <v>37</v>
      </c>
      <c r="F59" s="84">
        <v>30</v>
      </c>
      <c r="G59" s="56"/>
      <c r="H59" s="57">
        <f t="shared" si="1"/>
        <v>0</v>
      </c>
      <c r="I59" s="58">
        <f t="shared" si="3"/>
        <v>0</v>
      </c>
      <c r="J59" s="59">
        <f t="shared" si="4"/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2">
      <c r="A60" s="41"/>
      <c r="B60" s="36">
        <v>49</v>
      </c>
      <c r="C60" s="94"/>
      <c r="D60" s="37" t="s">
        <v>73</v>
      </c>
      <c r="E60" s="48" t="s">
        <v>38</v>
      </c>
      <c r="F60" s="48">
        <v>5</v>
      </c>
      <c r="G60" s="56"/>
      <c r="H60" s="57">
        <f t="shared" si="1"/>
        <v>0</v>
      </c>
      <c r="I60" s="58">
        <f t="shared" si="3"/>
        <v>0</v>
      </c>
      <c r="J60" s="59">
        <f t="shared" si="4"/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.5" thickBot="1" x14ac:dyDescent="0.25">
      <c r="A61" s="41"/>
      <c r="B61" s="85">
        <v>50</v>
      </c>
      <c r="C61" s="95"/>
      <c r="D61" s="39" t="s">
        <v>39</v>
      </c>
      <c r="E61" s="40" t="s">
        <v>3</v>
      </c>
      <c r="F61" s="40">
        <v>100</v>
      </c>
      <c r="G61" s="71"/>
      <c r="H61" s="60">
        <f t="shared" si="1"/>
        <v>0</v>
      </c>
      <c r="I61" s="61">
        <f t="shared" si="3"/>
        <v>0</v>
      </c>
      <c r="J61" s="62">
        <f t="shared" si="4"/>
        <v>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.5" thickBot="1" x14ac:dyDescent="0.25">
      <c r="A62" s="8"/>
      <c r="F62" s="93" t="s">
        <v>87</v>
      </c>
      <c r="G62" s="93"/>
      <c r="H62" s="93"/>
      <c r="I62" s="93"/>
      <c r="J62" s="49">
        <f>SUM(J12:J61)</f>
        <v>0</v>
      </c>
    </row>
    <row r="63" spans="1:27" ht="13.5" thickBot="1" x14ac:dyDescent="0.25">
      <c r="A63" s="8"/>
      <c r="F63" s="93" t="s">
        <v>86</v>
      </c>
      <c r="G63" s="93"/>
      <c r="H63" s="93"/>
      <c r="I63" s="93"/>
      <c r="J63" s="49">
        <f>J64-J62</f>
        <v>0</v>
      </c>
    </row>
    <row r="64" spans="1:27" ht="13.5" thickBot="1" x14ac:dyDescent="0.25">
      <c r="A64" s="8"/>
      <c r="F64" s="93" t="s">
        <v>51</v>
      </c>
      <c r="G64" s="93"/>
      <c r="H64" s="93"/>
      <c r="I64" s="93"/>
      <c r="J64" s="49">
        <f>J62*122/100</f>
        <v>0</v>
      </c>
    </row>
    <row r="65" spans="1:15" x14ac:dyDescent="0.2">
      <c r="A65" s="8"/>
      <c r="F65" s="80"/>
      <c r="G65" s="80"/>
      <c r="H65" s="80"/>
      <c r="I65" s="80"/>
      <c r="J65" s="81"/>
    </row>
    <row r="66" spans="1:15" x14ac:dyDescent="0.2">
      <c r="A66" s="8"/>
      <c r="F66" s="80"/>
      <c r="G66" s="80"/>
      <c r="H66" s="80"/>
      <c r="I66" s="80"/>
      <c r="J66" s="81"/>
    </row>
    <row r="67" spans="1:15" x14ac:dyDescent="0.2">
      <c r="A67" s="8"/>
    </row>
    <row r="68" spans="1:15" ht="15" customHeight="1" x14ac:dyDescent="0.2">
      <c r="A68" s="8"/>
      <c r="B68" s="73" t="s">
        <v>66</v>
      </c>
      <c r="C68" s="101" t="s">
        <v>72</v>
      </c>
      <c r="D68" s="101"/>
      <c r="E68" s="98"/>
      <c r="F68" s="98"/>
      <c r="G68" s="74"/>
      <c r="H68" s="74"/>
      <c r="I68" s="74"/>
      <c r="J68" s="74"/>
      <c r="K68" s="74"/>
      <c r="L68" s="74"/>
      <c r="M68" s="74"/>
      <c r="N68" s="74"/>
      <c r="O68" s="74"/>
    </row>
    <row r="69" spans="1:15" ht="15" customHeight="1" x14ac:dyDescent="0.2">
      <c r="A69" s="8"/>
      <c r="B69" s="73" t="s">
        <v>67</v>
      </c>
      <c r="C69" s="99" t="s">
        <v>71</v>
      </c>
      <c r="D69" s="99"/>
      <c r="E69" s="99"/>
      <c r="F69" s="99"/>
      <c r="G69" s="74"/>
      <c r="H69" s="74"/>
      <c r="I69" s="74"/>
      <c r="J69" s="74"/>
      <c r="K69" s="74"/>
      <c r="L69" s="74"/>
      <c r="M69" s="74"/>
      <c r="N69" s="74"/>
      <c r="O69" s="74"/>
    </row>
    <row r="70" spans="1:15" ht="12.75" customHeight="1" x14ac:dyDescent="0.2">
      <c r="A70" s="8"/>
      <c r="B70" s="75" t="s">
        <v>68</v>
      </c>
      <c r="C70" s="90" t="s">
        <v>85</v>
      </c>
      <c r="D70" s="90"/>
      <c r="E70" s="90"/>
      <c r="F70" s="90"/>
      <c r="G70" s="100"/>
      <c r="H70" s="100"/>
      <c r="I70" s="76"/>
      <c r="J70" s="74"/>
      <c r="K70" s="74"/>
      <c r="L70" s="74"/>
      <c r="M70" s="74"/>
      <c r="N70" s="74"/>
      <c r="O70" s="74"/>
    </row>
    <row r="71" spans="1:15" x14ac:dyDescent="0.2">
      <c r="A71" s="8"/>
      <c r="B71" s="75"/>
      <c r="C71" s="73"/>
      <c r="D71" s="77"/>
      <c r="E71" s="77"/>
      <c r="F71" s="77"/>
      <c r="G71" s="77"/>
      <c r="H71" s="77"/>
      <c r="I71" s="77"/>
      <c r="J71" s="74"/>
      <c r="K71" s="74"/>
      <c r="L71" s="74"/>
      <c r="M71" s="74"/>
      <c r="N71" s="74"/>
      <c r="O71" s="74"/>
    </row>
    <row r="72" spans="1:15" x14ac:dyDescent="0.2">
      <c r="A72" s="8"/>
      <c r="B72" s="75"/>
      <c r="C72" s="73"/>
      <c r="D72" s="77"/>
      <c r="E72" s="77"/>
      <c r="F72" s="77"/>
      <c r="G72" s="77"/>
      <c r="H72" s="77"/>
      <c r="I72" s="77"/>
      <c r="J72" s="74"/>
      <c r="K72" s="74"/>
      <c r="L72" s="74"/>
      <c r="M72" s="74"/>
      <c r="N72" s="74"/>
      <c r="O72" s="74"/>
    </row>
    <row r="73" spans="1:15" x14ac:dyDescent="0.2">
      <c r="A73" s="8"/>
      <c r="B73" s="73"/>
      <c r="C73" s="73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1:15" x14ac:dyDescent="0.2">
      <c r="A74" s="8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</row>
    <row r="75" spans="1:15" x14ac:dyDescent="0.2">
      <c r="A75" s="8"/>
      <c r="B75" s="78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</row>
    <row r="76" spans="1:15" x14ac:dyDescent="0.2">
      <c r="A76" s="8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</row>
    <row r="77" spans="1:15" x14ac:dyDescent="0.2">
      <c r="A77" s="8"/>
      <c r="B77" s="74" t="s">
        <v>88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</row>
    <row r="78" spans="1:15" x14ac:dyDescent="0.2">
      <c r="A78" s="8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</row>
    <row r="79" spans="1:15" x14ac:dyDescent="0.2">
      <c r="A79" s="8"/>
      <c r="B79" s="82" t="s">
        <v>89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</row>
    <row r="80" spans="1:15" x14ac:dyDescent="0.2">
      <c r="A80" s="8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</row>
    <row r="81" spans="1:15" x14ac:dyDescent="0.2">
      <c r="A81" s="8"/>
      <c r="B81" s="74" t="s">
        <v>69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1:15" x14ac:dyDescent="0.2">
      <c r="A82" s="8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</row>
    <row r="83" spans="1:15" x14ac:dyDescent="0.2">
      <c r="A83" s="8"/>
      <c r="B83" s="74" t="s">
        <v>70</v>
      </c>
      <c r="C83" s="79"/>
      <c r="D83" s="79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</row>
    <row r="84" spans="1:15" x14ac:dyDescent="0.2">
      <c r="A84" s="8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</row>
    <row r="85" spans="1:15" x14ac:dyDescent="0.2">
      <c r="A85" s="8"/>
    </row>
    <row r="86" spans="1:15" x14ac:dyDescent="0.2">
      <c r="A86" s="8"/>
    </row>
    <row r="87" spans="1:15" x14ac:dyDescent="0.2">
      <c r="A87" s="8"/>
    </row>
    <row r="88" spans="1:15" x14ac:dyDescent="0.2">
      <c r="A88" s="8"/>
    </row>
    <row r="89" spans="1:15" x14ac:dyDescent="0.2">
      <c r="A89" s="8"/>
    </row>
    <row r="90" spans="1:15" x14ac:dyDescent="0.2">
      <c r="A90" s="8"/>
    </row>
    <row r="91" spans="1:15" x14ac:dyDescent="0.2">
      <c r="A91" s="8"/>
    </row>
    <row r="92" spans="1:15" x14ac:dyDescent="0.2">
      <c r="A92" s="8"/>
    </row>
    <row r="93" spans="1:15" x14ac:dyDescent="0.2">
      <c r="A93" s="8"/>
    </row>
    <row r="94" spans="1:15" x14ac:dyDescent="0.2">
      <c r="A94" s="8"/>
    </row>
    <row r="95" spans="1:15" x14ac:dyDescent="0.2">
      <c r="A95" s="8"/>
    </row>
    <row r="96" spans="1:15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3" x14ac:dyDescent="0.2">
      <c r="A273" s="8"/>
    </row>
    <row r="274" spans="1:3" x14ac:dyDescent="0.2">
      <c r="A274" s="8"/>
    </row>
    <row r="275" spans="1:3" x14ac:dyDescent="0.2">
      <c r="A275" s="8"/>
    </row>
    <row r="276" spans="1:3" x14ac:dyDescent="0.2">
      <c r="A276" s="8"/>
    </row>
    <row r="277" spans="1:3" x14ac:dyDescent="0.2">
      <c r="A277" s="8"/>
    </row>
    <row r="278" spans="1:3" x14ac:dyDescent="0.2">
      <c r="A278" s="8"/>
    </row>
    <row r="279" spans="1:3" x14ac:dyDescent="0.2">
      <c r="A279" s="8"/>
    </row>
    <row r="280" spans="1:3" x14ac:dyDescent="0.2">
      <c r="A280" s="8"/>
    </row>
    <row r="281" spans="1:3" x14ac:dyDescent="0.2">
      <c r="A281" s="8"/>
    </row>
    <row r="282" spans="1:3" x14ac:dyDescent="0.2">
      <c r="A282" s="8"/>
    </row>
    <row r="283" spans="1:3" x14ac:dyDescent="0.2">
      <c r="A283" s="8"/>
    </row>
    <row r="284" spans="1:3" x14ac:dyDescent="0.2">
      <c r="A284" s="8"/>
    </row>
    <row r="285" spans="1:3" x14ac:dyDescent="0.2">
      <c r="A285" s="8"/>
    </row>
    <row r="286" spans="1:3" x14ac:dyDescent="0.2">
      <c r="A286" s="8"/>
    </row>
    <row r="287" spans="1:3" x14ac:dyDescent="0.2">
      <c r="A287" s="8"/>
      <c r="C287" s="17"/>
    </row>
    <row r="288" spans="1:3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</sheetData>
  <sheetProtection selectLockedCells="1"/>
  <mergeCells count="13">
    <mergeCell ref="F64:I64"/>
    <mergeCell ref="B2:C2"/>
    <mergeCell ref="B6:H6"/>
    <mergeCell ref="F62:I62"/>
    <mergeCell ref="C49:C53"/>
    <mergeCell ref="C54:C61"/>
    <mergeCell ref="C12:C19"/>
    <mergeCell ref="C20:C30"/>
    <mergeCell ref="C31:C32"/>
    <mergeCell ref="C33:C42"/>
    <mergeCell ref="C43:C48"/>
    <mergeCell ref="C70:F70"/>
    <mergeCell ref="F63:I63"/>
  </mergeCells>
  <conditionalFormatting sqref="C4">
    <cfRule type="containsBlanks" dxfId="3" priority="2">
      <formula>LEN(TRIM(C4))=0</formula>
    </cfRule>
  </conditionalFormatting>
  <conditionalFormatting sqref="C8">
    <cfRule type="containsBlanks" dxfId="2" priority="4">
      <formula>LEN(TRIM(C8))=0</formula>
    </cfRule>
  </conditionalFormatting>
  <conditionalFormatting sqref="F8">
    <cfRule type="containsBlanks" dxfId="1" priority="3">
      <formula>LEN(TRIM(F8))=0</formula>
    </cfRule>
  </conditionalFormatting>
  <conditionalFormatting sqref="G12:G61">
    <cfRule type="containsBlanks" dxfId="0" priority="6">
      <formula>LEN(TRIM(G12))=0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 ENOSTAVNI</vt:lpstr>
    </vt:vector>
  </TitlesOfParts>
  <Company>MORS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ČESEN Peter</dc:creator>
  <cp:lastModifiedBy>PURKAT Boštjan</cp:lastModifiedBy>
  <cp:lastPrinted>2021-11-08T12:25:40Z</cp:lastPrinted>
  <dcterms:created xsi:type="dcterms:W3CDTF">2018-04-11T06:19:59Z</dcterms:created>
  <dcterms:modified xsi:type="dcterms:W3CDTF">2025-09-17T07:31:46Z</dcterms:modified>
</cp:coreProperties>
</file>