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rdg/GC/WebDav/2795/307569110/"/>
    </mc:Choice>
  </mc:AlternateContent>
  <bookViews>
    <workbookView xWindow="18675" yWindow="195" windowWidth="12600" windowHeight="15150"/>
  </bookViews>
  <sheets>
    <sheet name="REKAP" sheetId="1" r:id="rId1"/>
    <sheet name="1. GR" sheetId="2" r:id="rId2"/>
    <sheet name="2. EL" sheetId="4" r:id="rId3"/>
    <sheet name="3. ST" sheetId="3" r:id="rId4"/>
    <sheet name="4. DOK" sheetId="5" r:id="rId5"/>
  </sheets>
  <definedNames>
    <definedName name="_xlnm.Print_Area" localSheetId="1">'1. GR'!$A$1:$I$509</definedName>
    <definedName name="_xlnm.Print_Area" localSheetId="2">'2. EL'!$A$1:$I$242</definedName>
    <definedName name="_xlnm.Print_Area" localSheetId="3">'3. ST'!$A$1:$I$632</definedName>
    <definedName name="_xlnm.Print_Area" localSheetId="4">'4. DOK'!$A$1:$I$19</definedName>
    <definedName name="_xlnm.Print_Area" localSheetId="0">REKAP!$A$1:$O$214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20" i="2" s="1"/>
  <c r="H499" i="2" l="1"/>
  <c r="H15" i="5" l="1"/>
  <c r="B15" i="5"/>
  <c r="H12" i="5"/>
  <c r="C8" i="5"/>
  <c r="B8" i="5"/>
  <c r="B231" i="4"/>
  <c r="H228" i="4"/>
  <c r="B226" i="4"/>
  <c r="H223" i="4"/>
  <c r="B223" i="4"/>
  <c r="H220" i="4"/>
  <c r="B220" i="4"/>
  <c r="H217" i="4"/>
  <c r="C217" i="4"/>
  <c r="B217" i="4"/>
  <c r="H210" i="4"/>
  <c r="H205" i="4"/>
  <c r="H202" i="4"/>
  <c r="H200" i="4"/>
  <c r="H198" i="4"/>
  <c r="H196" i="4"/>
  <c r="H194" i="4"/>
  <c r="H192" i="4"/>
  <c r="H189" i="4"/>
  <c r="C187" i="4"/>
  <c r="B187" i="4"/>
  <c r="H180" i="4"/>
  <c r="B180" i="4"/>
  <c r="H177" i="4"/>
  <c r="B174" i="4"/>
  <c r="H171" i="4"/>
  <c r="B170" i="4"/>
  <c r="B167" i="4"/>
  <c r="H164" i="4"/>
  <c r="B162" i="4"/>
  <c r="H159" i="4"/>
  <c r="B158" i="4"/>
  <c r="H155" i="4"/>
  <c r="B155" i="4"/>
  <c r="H152" i="4"/>
  <c r="B147" i="4"/>
  <c r="H144" i="4"/>
  <c r="H143" i="4"/>
  <c r="B141" i="4"/>
  <c r="H138" i="4"/>
  <c r="B137" i="4"/>
  <c r="H134" i="4"/>
  <c r="B131" i="4"/>
  <c r="H126" i="4"/>
  <c r="B125" i="4"/>
  <c r="H122" i="4"/>
  <c r="H121" i="4"/>
  <c r="B117" i="4"/>
  <c r="H114" i="4"/>
  <c r="B113" i="4"/>
  <c r="H110" i="4"/>
  <c r="B109" i="4"/>
  <c r="H106" i="4"/>
  <c r="B106" i="4"/>
  <c r="H103" i="4"/>
  <c r="B101" i="4"/>
  <c r="H98" i="4"/>
  <c r="H97" i="4"/>
  <c r="B94" i="4"/>
  <c r="H91" i="4"/>
  <c r="H90" i="4"/>
  <c r="B87" i="4"/>
  <c r="H84" i="4"/>
  <c r="B80" i="4"/>
  <c r="H77" i="4"/>
  <c r="H76" i="4"/>
  <c r="B73" i="4"/>
  <c r="H70" i="4"/>
  <c r="H69" i="4"/>
  <c r="H68" i="4"/>
  <c r="H67" i="4"/>
  <c r="H66" i="4"/>
  <c r="C58" i="4"/>
  <c r="B58" i="4"/>
  <c r="B51" i="4"/>
  <c r="H48" i="4"/>
  <c r="B48" i="4"/>
  <c r="H44" i="4"/>
  <c r="B39" i="4"/>
  <c r="H36" i="4"/>
  <c r="B24" i="4"/>
  <c r="H21" i="4"/>
  <c r="C8" i="4"/>
  <c r="B8" i="4"/>
  <c r="H18" i="5" l="1"/>
  <c r="K27" i="1" s="1"/>
  <c r="C24" i="4"/>
  <c r="C73" i="4"/>
  <c r="C80" i="4" s="1"/>
  <c r="H231" i="4"/>
  <c r="H233" i="4" s="1"/>
  <c r="H239" i="4" s="1"/>
  <c r="C220" i="4"/>
  <c r="C39" i="4"/>
  <c r="H212" i="4"/>
  <c r="H238" i="4" s="1"/>
  <c r="H167" i="4"/>
  <c r="H182" i="4" s="1"/>
  <c r="H237" i="4" s="1"/>
  <c r="H51" i="4"/>
  <c r="H53" i="4" s="1"/>
  <c r="H236" i="4" s="1"/>
  <c r="C87" i="4" l="1"/>
  <c r="C94" i="4"/>
  <c r="C223" i="4"/>
  <c r="C226" i="4" s="1"/>
  <c r="C48" i="4"/>
  <c r="C51" i="4" s="1"/>
  <c r="H241" i="4"/>
  <c r="K23" i="1" s="1"/>
  <c r="C231" i="4" l="1"/>
  <c r="C101" i="4"/>
  <c r="H620" i="3"/>
  <c r="H619" i="3"/>
  <c r="H618" i="3"/>
  <c r="B613" i="3"/>
  <c r="H610" i="3"/>
  <c r="B607" i="3"/>
  <c r="H604" i="3"/>
  <c r="B601" i="3"/>
  <c r="H598" i="3"/>
  <c r="B593" i="3"/>
  <c r="H588" i="3"/>
  <c r="B584" i="3"/>
  <c r="H581" i="3"/>
  <c r="B574" i="3"/>
  <c r="H571" i="3"/>
  <c r="H570" i="3"/>
  <c r="B564" i="3"/>
  <c r="H561" i="3"/>
  <c r="H560" i="3"/>
  <c r="B553" i="3"/>
  <c r="H550" i="3"/>
  <c r="H549" i="3"/>
  <c r="B542" i="3"/>
  <c r="H539" i="3"/>
  <c r="H538" i="3"/>
  <c r="H537" i="3"/>
  <c r="H536" i="3"/>
  <c r="H535" i="3"/>
  <c r="B529" i="3"/>
  <c r="H526" i="3"/>
  <c r="H525" i="3"/>
  <c r="B517" i="3"/>
  <c r="H512" i="3"/>
  <c r="H511" i="3"/>
  <c r="B503" i="3"/>
  <c r="H500" i="3"/>
  <c r="B494" i="3"/>
  <c r="H491" i="3"/>
  <c r="C440" i="3"/>
  <c r="B440" i="3"/>
  <c r="H433" i="3"/>
  <c r="B430" i="3"/>
  <c r="H427" i="3"/>
  <c r="B422" i="3"/>
  <c r="H419" i="3"/>
  <c r="B415" i="3"/>
  <c r="H412" i="3"/>
  <c r="H411" i="3"/>
  <c r="B403" i="3"/>
  <c r="H398" i="3"/>
  <c r="B392" i="3"/>
  <c r="H389" i="3"/>
  <c r="B383" i="3"/>
  <c r="H380" i="3"/>
  <c r="B379" i="3"/>
  <c r="H376" i="3"/>
  <c r="B373" i="3"/>
  <c r="H370" i="3"/>
  <c r="C325" i="3"/>
  <c r="B325" i="3"/>
  <c r="H318" i="3"/>
  <c r="B315" i="3"/>
  <c r="H312" i="3"/>
  <c r="B310" i="3"/>
  <c r="H305" i="3"/>
  <c r="B303" i="3"/>
  <c r="H300" i="3"/>
  <c r="B297" i="3"/>
  <c r="H294" i="3"/>
  <c r="B293" i="3"/>
  <c r="H290" i="3"/>
  <c r="B285" i="3"/>
  <c r="H282" i="3"/>
  <c r="B280" i="3"/>
  <c r="H277" i="3"/>
  <c r="B273" i="3"/>
  <c r="H270" i="3"/>
  <c r="B266" i="3"/>
  <c r="H263" i="3"/>
  <c r="B261" i="3"/>
  <c r="H258" i="3"/>
  <c r="H257" i="3"/>
  <c r="B253" i="3"/>
  <c r="H250" i="3"/>
  <c r="H248" i="3"/>
  <c r="H246" i="3"/>
  <c r="H245" i="3"/>
  <c r="B232" i="3"/>
  <c r="H227" i="3"/>
  <c r="B225" i="3"/>
  <c r="H222" i="3"/>
  <c r="H221" i="3"/>
  <c r="B211" i="3"/>
  <c r="H208" i="3"/>
  <c r="H207" i="3"/>
  <c r="B198" i="3"/>
  <c r="H195" i="3"/>
  <c r="H194" i="3"/>
  <c r="B189" i="3"/>
  <c r="H186" i="3"/>
  <c r="B180" i="3"/>
  <c r="H177" i="3"/>
  <c r="B175" i="3"/>
  <c r="H172" i="3"/>
  <c r="C170" i="3"/>
  <c r="B170" i="3"/>
  <c r="H163" i="3"/>
  <c r="H162" i="3"/>
  <c r="B157" i="3"/>
  <c r="H154" i="3"/>
  <c r="B152" i="3"/>
  <c r="H149" i="3"/>
  <c r="B146" i="3"/>
  <c r="H143" i="3"/>
  <c r="B134" i="3"/>
  <c r="C134" i="3"/>
  <c r="H127" i="3"/>
  <c r="B124" i="3"/>
  <c r="H121" i="3"/>
  <c r="B116" i="3"/>
  <c r="H113" i="3"/>
  <c r="B111" i="3"/>
  <c r="H108" i="3"/>
  <c r="B106" i="3"/>
  <c r="H103" i="3"/>
  <c r="B101" i="3"/>
  <c r="H98" i="3"/>
  <c r="B93" i="3"/>
  <c r="H90" i="3"/>
  <c r="B85" i="3"/>
  <c r="H82" i="3"/>
  <c r="B74" i="3"/>
  <c r="H69" i="3"/>
  <c r="B64" i="3"/>
  <c r="H61" i="3"/>
  <c r="H60" i="3"/>
  <c r="B39" i="3"/>
  <c r="H36" i="3"/>
  <c r="B35" i="3"/>
  <c r="H32" i="3"/>
  <c r="B28" i="3"/>
  <c r="H25" i="3"/>
  <c r="B20" i="3"/>
  <c r="H17" i="3"/>
  <c r="B13" i="3"/>
  <c r="H10" i="3"/>
  <c r="C8" i="3"/>
  <c r="B8" i="3"/>
  <c r="C146" i="3" l="1"/>
  <c r="C152" i="3" s="1"/>
  <c r="C157" i="3" s="1"/>
  <c r="H165" i="3"/>
  <c r="H626" i="3" s="1"/>
  <c r="H435" i="3"/>
  <c r="H628" i="3" s="1"/>
  <c r="C494" i="3"/>
  <c r="C503" i="3" s="1"/>
  <c r="C106" i="4"/>
  <c r="H622" i="3"/>
  <c r="H629" i="3" s="1"/>
  <c r="H320" i="3"/>
  <c r="H627" i="3" s="1"/>
  <c r="H129" i="3"/>
  <c r="H625" i="3" s="1"/>
  <c r="C373" i="3"/>
  <c r="C13" i="3"/>
  <c r="C175" i="3"/>
  <c r="C180" i="3" s="1"/>
  <c r="C517" i="3" l="1"/>
  <c r="C529" i="3" s="1"/>
  <c r="C542" i="3" s="1"/>
  <c r="C109" i="4"/>
  <c r="C113" i="4" s="1"/>
  <c r="C117" i="4" s="1"/>
  <c r="C125" i="4" s="1"/>
  <c r="H631" i="3"/>
  <c r="K25" i="1" s="1"/>
  <c r="C379" i="3"/>
  <c r="C20" i="3"/>
  <c r="C189" i="3"/>
  <c r="C553" i="3" l="1"/>
  <c r="C564" i="3" s="1"/>
  <c r="C131" i="4"/>
  <c r="C137" i="4"/>
  <c r="C141" i="4" s="1"/>
  <c r="C147" i="4" s="1"/>
  <c r="C155" i="4" s="1"/>
  <c r="C158" i="4" s="1"/>
  <c r="C162" i="4" s="1"/>
  <c r="C167" i="4" s="1"/>
  <c r="C170" i="4" s="1"/>
  <c r="C174" i="4" s="1"/>
  <c r="C180" i="4" s="1"/>
  <c r="C383" i="3"/>
  <c r="C392" i="3" s="1"/>
  <c r="C28" i="3"/>
  <c r="C198" i="3"/>
  <c r="C403" i="3" l="1"/>
  <c r="C415" i="3" s="1"/>
  <c r="C422" i="3" s="1"/>
  <c r="C430" i="3" s="1"/>
  <c r="C574" i="3"/>
  <c r="C35" i="3"/>
  <c r="C39" i="3" s="1"/>
  <c r="C211" i="3"/>
  <c r="C584" i="3" l="1"/>
  <c r="C593" i="3" s="1"/>
  <c r="C64" i="3"/>
  <c r="C225" i="3"/>
  <c r="C601" i="3" l="1"/>
  <c r="C607" i="3" s="1"/>
  <c r="C613" i="3" s="1"/>
  <c r="C74" i="3"/>
  <c r="C85" i="3" s="1"/>
  <c r="C93" i="3" s="1"/>
  <c r="C101" i="3" s="1"/>
  <c r="C232" i="3"/>
  <c r="C106" i="3" l="1"/>
  <c r="C111" i="3"/>
  <c r="C116" i="3" s="1"/>
  <c r="C124" i="3" s="1"/>
  <c r="C253" i="3"/>
  <c r="C261" i="3" l="1"/>
  <c r="C266" i="3" s="1"/>
  <c r="C273" i="3" s="1"/>
  <c r="C280" i="3" s="1"/>
  <c r="C285" i="3" s="1"/>
  <c r="C293" i="3" s="1"/>
  <c r="C297" i="3" s="1"/>
  <c r="C303" i="3" s="1"/>
  <c r="C310" i="3" s="1"/>
  <c r="C315" i="3" s="1"/>
  <c r="H494" i="2" l="1"/>
  <c r="H488" i="2"/>
  <c r="H479" i="2"/>
  <c r="H467" i="2"/>
  <c r="H456" i="2"/>
  <c r="H413" i="2"/>
  <c r="H407" i="2"/>
  <c r="H396" i="2"/>
  <c r="H383" i="2"/>
  <c r="H372" i="2"/>
  <c r="H355" i="2"/>
  <c r="H351" i="2"/>
  <c r="H339" i="2"/>
  <c r="H335" i="2"/>
  <c r="H310" i="2"/>
  <c r="H291" i="2"/>
  <c r="H272" i="2"/>
  <c r="H262" i="2"/>
  <c r="H247" i="2"/>
  <c r="H242" i="2"/>
  <c r="H237" i="2"/>
  <c r="H236" i="2"/>
  <c r="H230" i="2"/>
  <c r="H229" i="2"/>
  <c r="H228" i="2"/>
  <c r="H222" i="2"/>
  <c r="H214" i="2"/>
  <c r="H208" i="2"/>
  <c r="H204" i="2"/>
  <c r="H198" i="2"/>
  <c r="H192" i="2"/>
  <c r="H187" i="2"/>
  <c r="H183" i="2"/>
  <c r="H178" i="2"/>
  <c r="H171" i="2"/>
  <c r="H165" i="2"/>
  <c r="H161" i="2"/>
  <c r="H153" i="2"/>
  <c r="H145" i="2"/>
  <c r="H140" i="2"/>
  <c r="H136" i="2"/>
  <c r="H131" i="2"/>
  <c r="H126" i="2"/>
  <c r="H147" i="2" s="1"/>
  <c r="H501" i="2" s="1"/>
  <c r="H118" i="2"/>
  <c r="H117" i="2"/>
  <c r="B114" i="2"/>
  <c r="H111" i="2"/>
  <c r="H110" i="2"/>
  <c r="H109" i="2"/>
  <c r="B105" i="2"/>
  <c r="H102" i="2"/>
  <c r="B96" i="2"/>
  <c r="H93" i="2"/>
  <c r="B91" i="2"/>
  <c r="H88" i="2"/>
  <c r="B87" i="2"/>
  <c r="H84" i="2"/>
  <c r="B82" i="2"/>
  <c r="H79" i="2"/>
  <c r="H78" i="2"/>
  <c r="B75" i="2"/>
  <c r="H72" i="2"/>
  <c r="B70" i="2"/>
  <c r="H67" i="2"/>
  <c r="B66" i="2"/>
  <c r="H63" i="2"/>
  <c r="B62" i="2"/>
  <c r="H59" i="2"/>
  <c r="B58" i="2"/>
  <c r="H55" i="2"/>
  <c r="B51" i="2"/>
  <c r="H48" i="2"/>
  <c r="B47" i="2"/>
  <c r="H44" i="2"/>
  <c r="B42" i="2"/>
  <c r="H36" i="2"/>
  <c r="B32" i="2"/>
  <c r="H29" i="2"/>
  <c r="B25" i="2"/>
  <c r="C8" i="2"/>
  <c r="B8" i="2"/>
  <c r="H357" i="2" l="1"/>
  <c r="H503" i="2" s="1"/>
  <c r="H415" i="2"/>
  <c r="H504" i="2" s="1"/>
  <c r="H249" i="2"/>
  <c r="H502" i="2" s="1"/>
  <c r="H120" i="2"/>
  <c r="H500" i="2" s="1"/>
  <c r="H496" i="2"/>
  <c r="H506" i="2" s="1"/>
  <c r="H469" i="2"/>
  <c r="H505" i="2" s="1"/>
  <c r="H508" i="2" l="1"/>
  <c r="K21" i="1" s="1"/>
  <c r="K29" i="1" s="1"/>
  <c r="K31" i="1" s="1"/>
  <c r="K33" i="1" s="1"/>
  <c r="K35" i="1" s="1"/>
</calcChain>
</file>

<file path=xl/sharedStrings.xml><?xml version="1.0" encoding="utf-8"?>
<sst xmlns="http://schemas.openxmlformats.org/spreadsheetml/2006/main" count="1478" uniqueCount="1044">
  <si>
    <t>Investitor:</t>
  </si>
  <si>
    <t>Republika Slovenija - Ministrstvo za obrambo</t>
  </si>
  <si>
    <t>Vojkova cesta 55</t>
  </si>
  <si>
    <t>1000 Ljubljana</t>
  </si>
  <si>
    <t>Lokacija:</t>
  </si>
  <si>
    <t>Objekt:</t>
  </si>
  <si>
    <t>Ponudnik:</t>
  </si>
  <si>
    <t>Št. ponudbe:</t>
  </si>
  <si>
    <t xml:space="preserve">POPIS DEL - </t>
  </si>
  <si>
    <t>SKUPNA REKAPITULACIJA</t>
  </si>
  <si>
    <t>I.</t>
  </si>
  <si>
    <t>€</t>
  </si>
  <si>
    <t>II.</t>
  </si>
  <si>
    <t>III.</t>
  </si>
  <si>
    <t>IV.</t>
  </si>
  <si>
    <t>V.</t>
  </si>
  <si>
    <t>VI.</t>
  </si>
  <si>
    <t>VII.</t>
  </si>
  <si>
    <t>Skupaj brez DDV:</t>
  </si>
  <si>
    <t>DDV (22%):</t>
  </si>
  <si>
    <t>Skupaj z DDV:</t>
  </si>
  <si>
    <t>OPOMBA PRI ODDAJI PONUDBE:</t>
  </si>
  <si>
    <t>*</t>
  </si>
  <si>
    <t>Vse postavke morajo biti ovrednotene z dejansko ceno;</t>
  </si>
  <si>
    <t xml:space="preserve">V popisu morajo biti v vseh cenah za enoto mere vkalkulirana popolnoma vsa pripravljalna, pomožna in zaključna dela, ki pripadajo </t>
  </si>
  <si>
    <t xml:space="preserve">k posamezni postavki in so potrebna za nemoteno izvajanje del! Ponudnik mora v posameznih cenah za enoto mere upoštevati vse potrebne </t>
  </si>
  <si>
    <t xml:space="preserve">Posamezni materiali, ki so v popisu navedeni z imenom ali tipom  - navedba je zgolj informativne narave in se lahko ponudi material </t>
  </si>
  <si>
    <t xml:space="preserve">Ponudnik s svojim podpisom pri oddaji ponudbe potrjuje seznanjenost s projektom in lokacijo objekta,  z vsemi tehničnimi zahtevami </t>
  </si>
  <si>
    <t>Prav tako mora v ceni za gradnjo upoštevati naslednje stroške:</t>
  </si>
  <si>
    <t>- vse stroške v zvezi z začasnim odvozom, deponiranjem in vračanjem izkopanega materiala na mestih, kjer ga ne bo možno deponirati ob jarku,</t>
  </si>
  <si>
    <t>- vse stroške za postavitev gradbišča, gradbiščnih objektov, ureditev začasnih deponij, tekoče vzdrževanje in odstranitev gradbišča,</t>
  </si>
  <si>
    <t>- vse stroške za sanacijo in kultiviranje površin delovnega pasu in gradbiščnih površin po odstranitvi objektov,</t>
  </si>
  <si>
    <t>- stroške odvoza in zagotovitev odstranjevanja odpadnega gradbenega materiala skladno z zakonodajo na področju</t>
  </si>
  <si>
    <t>ravnanja z odpadki (odvoz na urejene deponije s taksami itd.),</t>
  </si>
  <si>
    <t>- vsi stroški za zagotavljanje varnosti in zdravja pri delu, zlasti stroške za vsa dela, ki izhajajo iz zahtev Varnostnega načrta,</t>
  </si>
  <si>
    <t xml:space="preserve">- stroški stalnega vzdrževanja prostega dostopa za potrebe intervencije oz. vzdrževanja, </t>
  </si>
  <si>
    <t>- stroški za izdelavo PID in DZO so upoštevani v glavni rekapitulaciji kot ločena pozicija.</t>
  </si>
  <si>
    <t>Hoja po ceveh med izvajanjem del je strogo prepovedana zaradi preprečitve poškodb cevi.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</si>
  <si>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</si>
  <si>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</si>
  <si>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</si>
  <si>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Ureditev gradbišča in postavitev gradbiščnih kontejnerjev ter pospravljanje in čiščenje med izvajanjem del  in po zaključku del na gradbišču.</t>
  </si>
  <si>
    <t xml:space="preserve">Iznos in odvoz odpadnega materiala na komunalno deponijo s plačilom vseh pristojbin, tudi začasne gradbiščne deponije razen  </t>
  </si>
  <si>
    <t>pri pozicijah, kjer je posebej navedeno.</t>
  </si>
  <si>
    <t>Ves potrošni, pritrdilni, vezni in montažni material ter podkonstrukcije, razen pri pozicijah, kjer je posebej navedeno.</t>
  </si>
  <si>
    <t xml:space="preserve">Vse poškodbe vseh kabelskih vodov, ostalih inštalacij, itd., povzročene pri izkopu, sanira izvajalec del na svoje stroške </t>
  </si>
  <si>
    <t>Zavarovanje gradbišča za celoten čas gradnje.</t>
  </si>
  <si>
    <t>Vsi stroški predpisanih ukrepov varstva pri delu in varstva pred požarom, ki jih mora izvajalec obvezno upoštevati;</t>
  </si>
  <si>
    <t>Vsi lovilni in delovni odri za delo na višini.</t>
  </si>
  <si>
    <t>Dobava materiala, ustrezno zaščitenega proti poškodbam, z vsemi transportnimi in manipulativnimi stroški,</t>
  </si>
  <si>
    <t xml:space="preserve"> stroški zavarovanj, skladiščenja med transportom ali pred montažo. </t>
  </si>
  <si>
    <t xml:space="preserve">Pred montažo se vsak kos posebej pregleda in ugotovi ustreznost glede na zahteve. </t>
  </si>
  <si>
    <t>Vris sprememb, nastalih med gradnjo v PZI načrt ter predaja teh izdelovalcu PID načrta.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</si>
  <si>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</si>
  <si>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</si>
  <si>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</si>
  <si>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</si>
  <si>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</si>
  <si>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</si>
  <si>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</si>
  <si>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</si>
  <si>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</si>
  <si>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~stroški zaradi oteženega izkopa v mokrem terenu, izkop v vodi,  prekop potokov itd.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</si>
  <si>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</si>
  <si>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</si>
  <si>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</si>
  <si>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naprav in opreme ter barvno karto objekta. Vse navedeno je potrebno vgrajevati po navodilih izbranega </t>
  </si>
  <si>
    <t xml:space="preserve">proizvajalca in po predhodni potrditvi projektanta. Vse materiale, obloge, stavbno pohištvo, naprave, </t>
  </si>
  <si>
    <t>opremo in druge artikle pred vgraditvijo obvezno pismeno potrdi odgovorni projektant na podlagi predhodno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</si>
  <si>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</si>
  <si>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</si>
  <si>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</si>
  <si>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</si>
  <si>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</si>
  <si>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</si>
  <si>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spremljevalna dela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</si>
  <si>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</si>
  <si>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</si>
  <si>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</si>
  <si>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</si>
  <si>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</si>
  <si>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</si>
  <si>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 Posamezne prekinitve del, ki so potrebna za druga vezana dela, je vkalkulirati v ceno za enoto mere; </t>
  </si>
  <si>
    <t xml:space="preserve">Pred pričetkom del je izvajalec / ponudnik dolžan preveriti vse količine in dejanske mere na objektu.  </t>
  </si>
  <si>
    <t xml:space="preserve">Z izvajalcem gradbenih in obrtniških del  se je pravočasno dogovoriti in uskladiti  vgradnjo raznih podlog,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</si>
  <si>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</si>
  <si>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</si>
  <si>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</si>
  <si>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</si>
  <si>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</si>
  <si>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</si>
  <si>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>Za vsa nepredvidena dela mora izvajalec pridobiti soglasje naročnika, ter pred izvedbo</t>
  </si>
  <si>
    <t>del pripraviti analizo cen;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</si>
  <si>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</si>
  <si>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</si>
  <si>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</si>
  <si>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</si>
  <si>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</si>
  <si>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</si>
  <si>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</si>
  <si>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</si>
  <si>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</si>
  <si>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</si>
  <si>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</si>
  <si>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</si>
  <si>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</si>
  <si>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</si>
  <si>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Izdelava posnetka kanalizacije po končani delih: izdelano v elektronski in pisni obliki v skladu</t>
  </si>
  <si>
    <t xml:space="preserve"> z zahtevami razpisnih pogojev (ali posebnimi zahtevami investitorja) skupaj z obdelavo katastrskega posnetka </t>
  </si>
  <si>
    <t>ter izdelavo PID projekta.</t>
  </si>
  <si>
    <t xml:space="preserve">Posnetek stanja na stavbah - objektih ob gradbišču in spremljanje stanja na objektih ob </t>
  </si>
  <si>
    <t>morebitnih obstoječih poškodbah ali ob morebitnem pojavu poškodb na teh objektih.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</si>
  <si>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</si>
  <si>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</si>
  <si>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</si>
  <si>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 xml:space="preserve">Morebitne razlike ali odstopanja med arhitekturnimi, detajlnimi in preglednimi načrti je potrebno pregledati in </t>
  </si>
  <si>
    <t>uskladiti s projektantom, pregledati in uskladiti s projektantom.</t>
  </si>
  <si>
    <t>Izvajalec mora pri ureditvi gradbišča in gradnji upoštevati, da bo objekt v času gradnje obratoval.</t>
  </si>
  <si>
    <t>Čiščenje gradbišča po končanih delih.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</si>
  <si>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</si>
  <si>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</si>
  <si>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</si>
  <si>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</si>
  <si>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</si>
  <si>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Vsaka naprava mora biti opremljena z navodili za obratovanje v slovenskem jeziku.</t>
  </si>
  <si>
    <t>Izvajalec mora ustrezno zavarovati obstoječi objekt, ki bo v času gradnje obratoval</t>
  </si>
  <si>
    <t>Upoštevati je potrebno določila o dovoljenih vrednostih hrupa.</t>
  </si>
  <si>
    <t xml:space="preserve">Priprava podrobnih navodil za obratovanje in vzdrževanje elementov in sistemov v objektu. </t>
  </si>
  <si>
    <t>ZAKLJUČEK IN OBRAČUN:</t>
  </si>
  <si>
    <t>Obračun se vrši po dejansko izvedenih količinah;</t>
  </si>
  <si>
    <t>Po zaključku del dostaviti vso tehnično dokumentacijo (meritve, ateste, soglasja, izjave, noveliran geodetski posnetek, itd.)</t>
  </si>
  <si>
    <t>za izvedena dela in vgrajeno opremo;</t>
  </si>
  <si>
    <t>Izdelava potrebne merilne dokumentacije, razen kjer je to posebej navedeno;</t>
  </si>
  <si>
    <t>Pri podpisu končnega obračuna se preda bančno garancijo za odpravo napak v garancijski dobi</t>
  </si>
  <si>
    <t>Opis postavke</t>
  </si>
  <si>
    <t>Enota</t>
  </si>
  <si>
    <t>Količina</t>
  </si>
  <si>
    <t>Cena</t>
  </si>
  <si>
    <t>Vrednost</t>
  </si>
  <si>
    <t>I</t>
  </si>
  <si>
    <t>kpl</t>
  </si>
  <si>
    <t>VZE Štula</t>
  </si>
  <si>
    <t>vojaška zdravstvena enota Štula, Štula 23a, 1210 Ljubljana-Šentvid</t>
  </si>
  <si>
    <t>UREDITEV ZOBOZDRAVSTVENE AMBULANTE V VZE ŠTULA</t>
  </si>
  <si>
    <t>GRADBENOOBRTNIŠKA DELA</t>
  </si>
  <si>
    <t>ELEKTRO INŠTALACIJE</t>
  </si>
  <si>
    <t>STROJNE INŠTALACIJE</t>
  </si>
  <si>
    <r>
      <t>Ureditev gradbišča</t>
    </r>
    <r>
      <rPr>
        <sz val="9"/>
        <rFont val="Arial CE"/>
        <family val="2"/>
        <charset val="238"/>
      </rPr>
      <t xml:space="preserve"> skladno z varnostnim načrtom, ki obsega naslednja dela:</t>
    </r>
  </si>
  <si>
    <t>postavitev gradbiščne ograje</t>
  </si>
  <si>
    <t>postavitev gradbene table skladno s Pravilnikom o gradbiščih</t>
  </si>
  <si>
    <t>postavitev gradbiščnih kontejnerjev</t>
  </si>
  <si>
    <t>postavitev kemičnega WC-ja na gradbišču</t>
  </si>
  <si>
    <t>omarica prve pomoči</t>
  </si>
  <si>
    <t>gasilniki</t>
  </si>
  <si>
    <t>gradbiščni el. priključek skupaj z ozemlitvijo in vsemi meritvami</t>
  </si>
  <si>
    <t>gradbiščni vodovodni priključek s števcem</t>
  </si>
  <si>
    <t xml:space="preserve">postavitev varnostnih znakov in opozorilnih tabel po zahtevah varnostnega načrta in </t>
  </si>
  <si>
    <t>koordinatorja</t>
  </si>
  <si>
    <t>Pripravljalna dela</t>
  </si>
  <si>
    <t>II</t>
  </si>
  <si>
    <t>Rušitvena dela</t>
  </si>
  <si>
    <t xml:space="preserve">Odstranitev neuporabne notranje opreme v obdelovanem delu (cca 44,1m2), </t>
  </si>
  <si>
    <t xml:space="preserve">komplet z iznosom, nakladanjem in odvozom na stalno deponijo </t>
  </si>
  <si>
    <t>(omare, stalaže, regali, garderobne omare, mize, stoli, obešalniki, koši, table, panoji...),</t>
  </si>
  <si>
    <t xml:space="preserve"> vključno s plačilom ustrezne pristojbine; (uporabno oz neuporabno opremo </t>
  </si>
  <si>
    <t>določi uprabnik / investitor)</t>
  </si>
  <si>
    <t xml:space="preserve">44,1m2) na novo lokacijo, ki jo določi investitor / uporabnik ter ponoven vnos in </t>
  </si>
  <si>
    <t xml:space="preserve">postavitev ter namestitev opreme po končanih delih (omare, stalaže, regali, </t>
  </si>
  <si>
    <t xml:space="preserve">garderobne omare, mize, stoli, obešalniki, koši, table, panoji...); </t>
  </si>
  <si>
    <t>(uporabno oz neuporabno opremo določi uporabnik / investitor)</t>
  </si>
  <si>
    <r>
      <t xml:space="preserve">Iznos oziroma prestavitev uporabne notranje opreme v obdelovanem delu </t>
    </r>
    <r>
      <rPr>
        <sz val="9"/>
        <rFont val="Arial CE"/>
        <charset val="238"/>
      </rPr>
      <t xml:space="preserve">(cca </t>
    </r>
  </si>
  <si>
    <t>Opomba: Odstranitev elektro inštalacij zajeta v popisu EI.</t>
  </si>
  <si>
    <t>Opomba: Odstranitev strojnih inštalacij zajeta v popisu SI.</t>
  </si>
  <si>
    <t xml:space="preserve">Izdelava vertikalnih protiprašnih zapor, stena iz lesenih moralov in z zaščito s PE </t>
  </si>
  <si>
    <t xml:space="preserve">folijo ter zatesnitev stikov s steno z EPE trakom, komplet z vsem delom in materialom; </t>
  </si>
  <si>
    <t>(zaščita ob rušitvah proti hodniku in sosednjemu prostoru)</t>
  </si>
  <si>
    <r>
      <t>m</t>
    </r>
    <r>
      <rPr>
        <b/>
        <i/>
        <vertAlign val="superscript"/>
        <sz val="10"/>
        <rFont val="Arial"/>
        <family val="2"/>
        <charset val="238"/>
      </rPr>
      <t>2</t>
    </r>
  </si>
  <si>
    <t>poškodbe), obračun po m2; (zaščita ob rušitvah proti hodniku in sosednjemu prostoru)</t>
  </si>
  <si>
    <r>
      <t xml:space="preserve">Izdelava zaščite obstoječih končnih tlakov pred poškodbami </t>
    </r>
    <r>
      <rPr>
        <sz val="9"/>
        <rFont val="Arial CE"/>
        <charset val="238"/>
      </rPr>
      <t xml:space="preserve">(vlaga, prah, </t>
    </r>
  </si>
  <si>
    <t>nakladanjem in odvozom v javno deponijo, vključno s plačilom ustrezne pristojbine,</t>
  </si>
  <si>
    <t xml:space="preserve"> obračun po komadu; </t>
  </si>
  <si>
    <r>
      <t>Odstranitev vrat, upoštevati snemanje vratnih kril, izbijanje okvirjev</t>
    </r>
    <r>
      <rPr>
        <sz val="9"/>
        <rFont val="Arial CE"/>
        <charset val="238"/>
      </rPr>
      <t xml:space="preserve"> ter </t>
    </r>
  </si>
  <si>
    <t>vrata vel. do 3,0 m2</t>
  </si>
  <si>
    <t>kos</t>
  </si>
  <si>
    <t xml:space="preserve">javno deponijo, vključno s plačilom ustrezne pristojbine; </t>
  </si>
  <si>
    <r>
      <t xml:space="preserve">Odstranitev PVC tlakov z vsemi zaključki na stene </t>
    </r>
    <r>
      <rPr>
        <sz val="9"/>
        <rFont val="Arial CE"/>
        <charset val="238"/>
      </rPr>
      <t xml:space="preserve">z nakladanjem in odvozom na </t>
    </r>
  </si>
  <si>
    <t xml:space="preserve">odvozom v javno deponijo, vključno s plačilom ustrezne pristojbine; </t>
  </si>
  <si>
    <r>
      <t xml:space="preserve">Odstranitev spuščenih stropov, komplet s podkonstrukcijo </t>
    </r>
    <r>
      <rPr>
        <sz val="9"/>
        <rFont val="Arial CE"/>
        <charset val="238"/>
      </rPr>
      <t xml:space="preserve">z nakladanjem in </t>
    </r>
  </si>
  <si>
    <t>vključno s plačilom ustrezne pristojbine;</t>
  </si>
  <si>
    <r>
      <t xml:space="preserve">Odstranitev predelnih sten, z nakladanjem ruševin </t>
    </r>
    <r>
      <rPr>
        <sz val="9"/>
        <rFont val="Arial CE"/>
        <charset val="238"/>
      </rPr>
      <t xml:space="preserve">in odvozom v javno deponijo, </t>
    </r>
  </si>
  <si>
    <t xml:space="preserve">Prebijanje opečnega zidu za nove prehode, obzidavanje špalet in naprava ležišč </t>
  </si>
  <si>
    <t xml:space="preserve">za preklado, brez izdelave preklade ter vsa pomožna dela, nakladanje ruševin in </t>
  </si>
  <si>
    <t>odvoz na stalno deponijo, vključno s plačilom ustrezne pristojbine, obračun po m3;</t>
  </si>
  <si>
    <r>
      <t>m</t>
    </r>
    <r>
      <rPr>
        <b/>
        <i/>
        <vertAlign val="superscript"/>
        <sz val="10"/>
        <rFont val="Arial"/>
        <family val="2"/>
        <charset val="238"/>
      </rPr>
      <t>3</t>
    </r>
  </si>
  <si>
    <t>diamantno žago, debelina do 10 cm, obračun po tekočem metru;</t>
  </si>
  <si>
    <r>
      <t xml:space="preserve">Rezanje tlakov za izvedbo inštalacij in odtočnih kanalizacijskih cevi, </t>
    </r>
    <r>
      <rPr>
        <sz val="9"/>
        <rFont val="Arial CE"/>
        <charset val="238"/>
      </rPr>
      <t xml:space="preserve">s talno </t>
    </r>
  </si>
  <si>
    <t>estrih</t>
  </si>
  <si>
    <t>podložni beton</t>
  </si>
  <si>
    <t>m</t>
  </si>
  <si>
    <t>sestavi: estrih, PE folija, toplotna izolacija, nakladanje in odvoz na stalno deponijo,</t>
  </si>
  <si>
    <t>vključno s plačilom ustrezne pristojbine, obračun po m2;</t>
  </si>
  <si>
    <r>
      <t xml:space="preserve">Rušenje tlakov za izvedbo inštalacij in odtočnih kanalizacijskih cevi </t>
    </r>
    <r>
      <rPr>
        <sz val="9"/>
        <rFont val="Arial CE"/>
        <charset val="238"/>
      </rPr>
      <t>v predvideni</t>
    </r>
    <r>
      <rPr>
        <b/>
        <sz val="9"/>
        <rFont val="Arial CE"/>
        <charset val="238"/>
      </rPr>
      <t xml:space="preserve"> </t>
    </r>
  </si>
  <si>
    <t>stalno deponijo, vključno s plačilom ustrezne pristojbine, obračun po tekočem metru;</t>
  </si>
  <si>
    <r>
      <t>Odstranitev hidroizolacije v pasu cca 40 cm za izdelavo kanalizacije</t>
    </r>
    <r>
      <rPr>
        <sz val="9"/>
        <rFont val="Arial CE"/>
        <charset val="238"/>
      </rPr>
      <t xml:space="preserve"> in odvoz na </t>
    </r>
  </si>
  <si>
    <t xml:space="preserve">ruševin na stalno deponijo, vključno s plačilom ustrezne pristojbine, </t>
  </si>
  <si>
    <t xml:space="preserve">obračun po tekočem metru; </t>
  </si>
  <si>
    <r>
      <t xml:space="preserve">Rušenje podložnega betona v pasu cca 40 cm za izdelavo kanalizacije </t>
    </r>
    <r>
      <rPr>
        <sz val="9"/>
        <rFont val="Arial CE"/>
        <charset val="238"/>
      </rPr>
      <t xml:space="preserve">in odvoz </t>
    </r>
  </si>
  <si>
    <t xml:space="preserve">Izdelava prebojev s kronskim vrtanjem za prehod kanalizacije skozi </t>
  </si>
  <si>
    <t>obstoječega tlaka v hodniku in prebojem v obstoječi kanalizacijski jašek na hodniku</t>
  </si>
  <si>
    <t xml:space="preserve">(skupna dolžina preboja cca 65cm), komplet z nakladanjem ruševin in odvoz </t>
  </si>
  <si>
    <t>na stalno deponijo gradbenega materiala, obračun po komadu;</t>
  </si>
  <si>
    <r>
      <rPr>
        <b/>
        <sz val="9"/>
        <color theme="1"/>
        <rFont val="Arial CE"/>
        <charset val="238"/>
      </rPr>
      <t>armiranobetonskene temeljne stene</t>
    </r>
    <r>
      <rPr>
        <sz val="9"/>
        <color theme="1"/>
        <rFont val="Arial CE"/>
        <charset val="238"/>
      </rPr>
      <t xml:space="preserve">  širine do 30 cm, kompletno s podvrtavanjem</t>
    </r>
  </si>
  <si>
    <t>preboj do fi 75 mm</t>
  </si>
  <si>
    <t xml:space="preserve">Izdelava prebojev s kronskim vrtanjem za prehod instalacij skozi opečne stene </t>
  </si>
  <si>
    <t xml:space="preserve">širine do 30 cm, komplet z nakladanjem ruševin in odvoz na stalno deponijo </t>
  </si>
  <si>
    <t>gradbenega materiala, obračun po komadu; (preboji izvedeni na licu mesta)</t>
  </si>
  <si>
    <t>preboj do fi 50 mm</t>
  </si>
  <si>
    <t>preboj do fi 110 mm</t>
  </si>
  <si>
    <t>preboj do fi 250 mm</t>
  </si>
  <si>
    <t>manjših vrtanih prebojev sten in plošč za prehod kablov in manjših cevi;</t>
  </si>
  <si>
    <r>
      <t xml:space="preserve">Dolbljenje reg za razvod raznih podometnih inštalacij manjšega preseka </t>
    </r>
    <r>
      <rPr>
        <sz val="9"/>
        <rFont val="Arial CE"/>
        <charset val="238"/>
      </rPr>
      <t xml:space="preserve">in </t>
    </r>
  </si>
  <si>
    <t xml:space="preserve">KV delavec:        </t>
  </si>
  <si>
    <t xml:space="preserve">PK delavec:        </t>
  </si>
  <si>
    <t>ur</t>
  </si>
  <si>
    <t>I. Pripravljalna dela - SKUPAJ:</t>
  </si>
  <si>
    <t>II. Rušitvena in odstranjevalna dela - SKUPAJ:</t>
  </si>
  <si>
    <t>III</t>
  </si>
  <si>
    <t>Zemeljska dela</t>
  </si>
  <si>
    <t xml:space="preserve">Zakoličba kanalizacije in postavitev profilov na vseh ključnih točkah, </t>
  </si>
  <si>
    <t>H in V lomih in jaških, obračun po tekočem metru;</t>
  </si>
  <si>
    <t xml:space="preserve">Ročni izkop za nove kanalizacijske cevi v terenu III. kategorije </t>
  </si>
  <si>
    <t xml:space="preserve">z odmetom materiala na rob izkopa, obračun po m3; </t>
  </si>
  <si>
    <t>(kategorija izkopa po lestvici od 1 do 5 po klasifikaciji DRSI)</t>
  </si>
  <si>
    <t xml:space="preserve"> s točnostjo +- 1,00 cm z minimalnim izmetom ali dosipom ter premetom </t>
  </si>
  <si>
    <t>odvečnega materiala, obračun po m2;</t>
  </si>
  <si>
    <r>
      <t xml:space="preserve">Planiranje in utrjevanje pod cevmi v terenu III. kategorije </t>
    </r>
    <r>
      <rPr>
        <sz val="9"/>
        <rFont val="Arial CE"/>
        <charset val="238"/>
      </rPr>
      <t>v projektiranih padcih</t>
    </r>
  </si>
  <si>
    <t>potrebne zbitosti, obračun po kubičnem metru;</t>
  </si>
  <si>
    <r>
      <t>Zasipanje cevi s premetom izkopanega materiala,</t>
    </r>
    <r>
      <rPr>
        <sz val="9"/>
        <rFont val="Arial CE"/>
        <charset val="238"/>
      </rPr>
      <t xml:space="preserve"> utrjevanje nasipa po plasteh do </t>
    </r>
  </si>
  <si>
    <t xml:space="preserve">gradbenega materiala s koncesijo za odlaganje tovrstnih odpadkov, s plačilom takse </t>
  </si>
  <si>
    <t>na deponiji, z nakladanjem in razkladanjem, obračun po m3 v raščenem stanju;</t>
  </si>
  <si>
    <r>
      <rPr>
        <sz val="9"/>
        <rFont val="Arial CE"/>
        <charset val="238"/>
      </rPr>
      <t xml:space="preserve">Nakladanje in odvoz odvečnega materiala od izkopa </t>
    </r>
    <r>
      <rPr>
        <b/>
        <sz val="9"/>
        <rFont val="Arial CE"/>
        <charset val="238"/>
      </rPr>
      <t xml:space="preserve">na trajno deponijo </t>
    </r>
  </si>
  <si>
    <t>III. Zemeljska dela - SKUPAJ:</t>
  </si>
  <si>
    <t>Zidarska dela</t>
  </si>
  <si>
    <t>XC0, debeline do 10 cm, površina zaribana, obračun po m3;</t>
  </si>
  <si>
    <r>
      <t xml:space="preserve">Krpanje podložnega betona tlaka, dobava in vgrajevanje betona, </t>
    </r>
    <r>
      <rPr>
        <sz val="9"/>
        <rFont val="Arial CE"/>
        <charset val="238"/>
      </rPr>
      <t xml:space="preserve">beton C16/20, </t>
    </r>
  </si>
  <si>
    <t xml:space="preserve">Krpanje horizontalne hidroizolacije, 1x hladni premaz, bitumenski varilni trakovi </t>
  </si>
  <si>
    <t>komplet z izdelavo navezave na obstoječo, obračun po m2;</t>
  </si>
  <si>
    <t>kot obstoječa in 1x PE folija, komplet z dobavo, krojenjem in polaganjem;</t>
  </si>
  <si>
    <r>
      <t xml:space="preserve">Dobava in polaganje trde toplotne izolacije v objektu deb. 6 cm </t>
    </r>
    <r>
      <rPr>
        <sz val="9"/>
        <rFont val="Arial CE"/>
        <charset val="238"/>
      </rPr>
      <t xml:space="preserve">oz enake debeline </t>
    </r>
  </si>
  <si>
    <t xml:space="preserve">Izvedba cem. estriha in krpanje cem. estriha po odstranitvi sten debeline do 9 cm </t>
  </si>
  <si>
    <t xml:space="preserve">(oz prilagoditi obstoječi višini na licu mesta), zaribane površine, estrih armiran s pvc </t>
  </si>
  <si>
    <t xml:space="preserve">oz. jeklenimi vlakni, predhodno čiščenje podlage, prenosi in vsa pomožna dela </t>
  </si>
  <si>
    <t>ter robnim dilatacijskim trakom;</t>
  </si>
  <si>
    <t xml:space="preserve">Lokalna sanacija poškodovanih cem. estrihov po odstranitvi pvc oblog, estrih </t>
  </si>
  <si>
    <t xml:space="preserve">debeline do 9 cm (oz prilagoditi obstoječi višini na licu mesta), po potrebi povsem </t>
  </si>
  <si>
    <t xml:space="preserve">odstraniti labilne dele estriha in ponovno zaliti luknje, estrih armiran s pvc oz. jeklenimi </t>
  </si>
  <si>
    <t xml:space="preserve">vlakni, predhodno čiščenje podlage, prenosi in vsa pomožna dela ter robnim </t>
  </si>
  <si>
    <t>dilatacijskim trakom;</t>
  </si>
  <si>
    <t xml:space="preserve">s šivanjem, prečno in vzdolžno zarezovanje, vstavljanje kovinskih moznikov </t>
  </si>
  <si>
    <t>in zalivanje z epoksidno smolo, obračun po tekočem metru delavnega stika;</t>
  </si>
  <si>
    <r>
      <t xml:space="preserve">Šivanje vseh delovnih stikov novega in obstoječega estriha </t>
    </r>
    <r>
      <rPr>
        <sz val="9"/>
        <rFont val="Arial CE"/>
        <charset val="238"/>
      </rPr>
      <t xml:space="preserve">in učvrščevanje pok </t>
    </r>
  </si>
  <si>
    <t>vsemi pomožnimi deli, obračun po m2;</t>
  </si>
  <si>
    <r>
      <t xml:space="preserve">Brušenje obstoječih estrihov, odstranitev ostankov lepila PVC oblog, </t>
    </r>
    <r>
      <rPr>
        <sz val="9"/>
        <rFont val="Arial CE"/>
        <charset val="238"/>
      </rPr>
      <t xml:space="preserve">komplet z </t>
    </r>
  </si>
  <si>
    <t xml:space="preserve">m), obračun po m2, enkratna površina prostorov. V ceni je zajeti tudi premikanje </t>
  </si>
  <si>
    <t xml:space="preserve">odrov, sidranje in najemnino. </t>
  </si>
  <si>
    <r>
      <t xml:space="preserve">Montaža in demontaža lahkih kovinskih odrov za izvajanje vseh del </t>
    </r>
    <r>
      <rPr>
        <sz val="9"/>
        <rFont val="Arial CE"/>
        <charset val="238"/>
      </rPr>
      <t xml:space="preserve">(višina do 3,5 </t>
    </r>
  </si>
  <si>
    <t xml:space="preserve">lepilno malto, komplet s sidranjem v AB elemente z elastičnimi sidri po vertikalnem </t>
  </si>
  <si>
    <t xml:space="preserve">in horizontalnem stiku. Prvo vrsto polagati v podaljšano malto 1:2:8, prenosi in </t>
  </si>
  <si>
    <t xml:space="preserve">vsa pomožna dela, obračun po m2; </t>
  </si>
  <si>
    <r>
      <t xml:space="preserve">Dobava in zidane sten (pozidava ob novi odprtini) s siporeksom </t>
    </r>
    <r>
      <rPr>
        <sz val="9"/>
        <rFont val="Arial CE"/>
        <charset val="238"/>
      </rPr>
      <t xml:space="preserve">debeline 20 cm, z </t>
    </r>
  </si>
  <si>
    <t>komplet s sidranjem v AB elemente z elastičnimi sidri po vertikalnem in horizontalnem</t>
  </si>
  <si>
    <t xml:space="preserve"> stiku. Prvo vrsto polagati v podaljšano malto 1:2:8, prenosi in vsa pomožna dela, </t>
  </si>
  <si>
    <t>obračun po m2;</t>
  </si>
  <si>
    <r>
      <t>Dobava in zidane predelnih sten s siporeksom debeline 15 cm,</t>
    </r>
    <r>
      <rPr>
        <sz val="9"/>
        <rFont val="Arial CE"/>
        <charset val="238"/>
      </rPr>
      <t xml:space="preserve"> z lepilno malto, </t>
    </r>
  </si>
  <si>
    <t>cementno malto ali lepilom, prenosi in vsa pomožna dela, obračun po komadu;</t>
  </si>
  <si>
    <r>
      <t xml:space="preserve">Dobava in vzidava montažne opečne preklade </t>
    </r>
    <r>
      <rPr>
        <sz val="9"/>
        <rFont val="Arial CE"/>
        <charset val="238"/>
      </rPr>
      <t xml:space="preserve">dim. 150 x 9 x 6,5 cm, s podaljšano </t>
    </r>
  </si>
  <si>
    <t xml:space="preserve">Izdelava tankoslojnega ometa siporeks sten v sestavi: prvi sloj lepilne malte, </t>
  </si>
  <si>
    <t xml:space="preserve">armirna pvc mrežica in drugi sloj lepilne malte, komplet s pripravo podlage, </t>
  </si>
  <si>
    <t xml:space="preserve">dobavo materiala, prenosi, transport, vsa pomožna dela ter ves drobni pritrdilni </t>
  </si>
  <si>
    <t>material in vse potrebne robne letvice, obračun po m2;</t>
  </si>
  <si>
    <t xml:space="preserve">Krpanje grobega in finega ometa sten in stropov (po odstranitvi predelnih sten in </t>
  </si>
  <si>
    <t xml:space="preserve">krpanje utorov za inštalacije), v podaljšani cementni malti, kompletno s predhodnim </t>
  </si>
  <si>
    <t xml:space="preserve">cementnim obrizgom, naprava malte, prenosi ter vsa pomožna dela na objektu, </t>
  </si>
  <si>
    <t>delom in materilom, obračun po komadu;</t>
  </si>
  <si>
    <r>
      <t>Obojestransko tesnenje odprtin v opečni konstrukciji,</t>
    </r>
    <r>
      <rPr>
        <sz val="9"/>
        <rFont val="Arial CE"/>
        <charset val="238"/>
      </rPr>
      <t xml:space="preserve"> komplet z vsem potrebnim </t>
    </r>
  </si>
  <si>
    <t xml:space="preserve"> ter razna gradbena pomoč pri obrtniških in instalacijskih delih;</t>
  </si>
  <si>
    <r>
      <t xml:space="preserve">Zazidava reg manjšega preseka </t>
    </r>
    <r>
      <rPr>
        <sz val="9"/>
        <rFont val="Arial CE"/>
        <charset val="238"/>
      </rPr>
      <t>se obračuna po dejansko opravljenem času,</t>
    </r>
  </si>
  <si>
    <t>Razna gradbena pomoč pri ključavničarskih delih (vgrajevanje, vrat)</t>
  </si>
  <si>
    <t xml:space="preserve">nepredvidena dela, izvedba katerih se določi na objektu, zaradi </t>
  </si>
  <si>
    <t>nepoznavanja skritih del</t>
  </si>
  <si>
    <t xml:space="preserve">Zaključno čiščenje v objektu pred tehničnim pregledom vseh vrst tlakov, stenskih </t>
  </si>
  <si>
    <t xml:space="preserve">oblog, okenskih in vratnih okvirjev s pranjem stekla vseh velikosti ter odvozom smeti. </t>
  </si>
  <si>
    <t>Upoštevana je 1x tlorisna površina vseh prostorov.</t>
  </si>
  <si>
    <t>IV. Zidarska dela - SKUPAJ:</t>
  </si>
  <si>
    <t>GRADBENO-OBRTNIŠKA DELA</t>
  </si>
  <si>
    <t>Suhomontažna dela</t>
  </si>
  <si>
    <t xml:space="preserve">Dobava in montaža predelnih gips kartonskih sten in zapiranje obstoječih odprtin, </t>
  </si>
  <si>
    <t>deb. 15 cm, sestavljene iz:</t>
  </si>
  <si>
    <t xml:space="preserve">* gips kartonske plošče deb. 2 x1,25 cm, vključno z bandažiranjem </t>
  </si>
  <si>
    <t>* nosilna konstrukcija - tankostenski pocinkani profili,  vmes mineralna volna, d=10 cm,</t>
  </si>
  <si>
    <t>* gips kartonske plošče deb. 2 x1,25 cm, vključno z bandažiranjem</t>
  </si>
  <si>
    <t xml:space="preserve">Z zaključki ob zidu, vsemi potrebnimi zaključnimi profili in letvicami, s pritrdilnim </t>
  </si>
  <si>
    <t xml:space="preserve">materialom, z bandažiranjem, s prenosi in z vsemi pomožnimi deli, </t>
  </si>
  <si>
    <t xml:space="preserve">v ceni zajeti vse dodatne vogalne ojačitve in ojačitve za pritrjevanje opreme, </t>
  </si>
  <si>
    <t>* mavčnokartonske plošče deb. 2 x1,25 cm, vključno z bandažiranjem,</t>
  </si>
  <si>
    <t xml:space="preserve">* nosilna konstrukcija - tankostenski pocinkani profili z vso dodatno podkonstrukcijo </t>
  </si>
  <si>
    <t>za pritrjevanje opreme,</t>
  </si>
  <si>
    <t>* mineralna volna d=5 cm,</t>
  </si>
  <si>
    <t xml:space="preserve">materialom, z bandažiranjem, s prenosi in z vsemi pomožnimi deli, v ceni </t>
  </si>
  <si>
    <t>zajeti vse dodatne vogalne ojačitve in ojačitve za pritrjevanje opreme, obračun po m2;</t>
  </si>
  <si>
    <r>
      <t xml:space="preserve">Dobava in montaža inštalacijskih sten oziroma oblog, </t>
    </r>
    <r>
      <rPr>
        <sz val="9"/>
        <rFont val="Arial CE"/>
        <charset val="238"/>
      </rPr>
      <t>sestavljene iz:</t>
    </r>
  </si>
  <si>
    <t xml:space="preserve">stikov in zaključkov ter inštalacij po detajlih izbranega proizvajalca plošč, </t>
  </si>
  <si>
    <t>* ognjeorporne mavčnokartonske plošče deb. 2 x1,25 cm, vključno z bandažiranjem,</t>
  </si>
  <si>
    <t>* svinčena pločevina debeline 3 mm,</t>
  </si>
  <si>
    <t xml:space="preserve">* nosilna konstrukcija - tankostenski pocinkani profili z vso dodatno </t>
  </si>
  <si>
    <t>podkonstrukcijo za pritrjevanje opreme,</t>
  </si>
  <si>
    <t xml:space="preserve">materialom, z bandažiranjem, s prenosi in z vsemi pomožnimi deli, v ceni zajeti vse </t>
  </si>
  <si>
    <t>dodatne vogalne ojačitve in ojačitve za pritrjevanje opreme, obračun po m2;</t>
  </si>
  <si>
    <r>
      <t>Dobava in montaža obloge sten s svinčeno pločevino debeline 3 m,</t>
    </r>
    <r>
      <rPr>
        <sz val="9"/>
        <rFont val="Arial CE"/>
        <charset val="238"/>
      </rPr>
      <t xml:space="preserve"> izvedba vseh </t>
    </r>
  </si>
  <si>
    <t xml:space="preserve">Dobava in montaža spuščenega stropa s svinčeno pločevino debeline 3 mm, </t>
  </si>
  <si>
    <t xml:space="preserve">izvedba vseh stikov in zaključkov ter inštalacij po detajlih izbranega proizvajalca </t>
  </si>
  <si>
    <t xml:space="preserve">svinčeno pločevino debeline 3 mm, vključno z nosilno in pritrdilno podkonstrukcijo, </t>
  </si>
  <si>
    <t xml:space="preserve">obešeno v primarni strop z obešali za spuščanje do 0,6 m, s potrebnimi izrezi v </t>
  </si>
  <si>
    <t xml:space="preserve">stropu in z zaključki ob zidu, vsemi potrebnimi zaključnimi profili in letvicami, </t>
  </si>
  <si>
    <t xml:space="preserve">vsemi vertikalnimi in poševnimi deli ter kaskadami, komplet z vsemi zaključki ob zidu, </t>
  </si>
  <si>
    <t xml:space="preserve">vsemi potrebnimi zaključnimi profili in letvicami, s pritrdilnim materialom, </t>
  </si>
  <si>
    <t xml:space="preserve">z bandažiranjem, s prenosi in z vsemi pomožnimi deli, v ceni zajeti vse dodatne </t>
  </si>
  <si>
    <t>vogalne ojačitve in ojačitve za pritrjevanje opreme, obračun po m2;</t>
  </si>
  <si>
    <t xml:space="preserve">Dobava in montaža akustičnega higieničnega spuščenega stropa kot npr. Knauf </t>
  </si>
  <si>
    <t xml:space="preserve">enonivojske kovinske konstrukcije iz glavnih ter prečnih </t>
  </si>
  <si>
    <t xml:space="preserve">Prelude TL2 / Ventatec SG 24 mm profilov, obešenih v primarni strop z obešali za </t>
  </si>
  <si>
    <t xml:space="preserve">spuščanje do 0,5 m. V konstrukcijo so vložene ali vpete snemljive mineralne </t>
  </si>
  <si>
    <t xml:space="preserve">laminirane plošče z vodoodbojno površino kot npr. KCS Armstrong Bioguard Acoustic </t>
  </si>
  <si>
    <t xml:space="preserve">OP dim. 600 x 600x20 mm ali enakovredno, bele barve z Bioguard antibakterijskim </t>
  </si>
  <si>
    <t xml:space="preserve">delovanjem, z ravnim robom in vidnim T profilom. Ob steni je zaključni </t>
  </si>
  <si>
    <t xml:space="preserve">L profil 19/24 mm. Koeficient absorbcije zvoka: 0,95 po EN ISO 11654. </t>
  </si>
  <si>
    <t xml:space="preserve">Vzdolžna zvočna izolirnost stropa je Dn,f,w= 25 dB po EN 10848-2. </t>
  </si>
  <si>
    <t xml:space="preserve">Plošče so odporne na relativno zračno vlago do 95%. </t>
  </si>
  <si>
    <t xml:space="preserve">Plošče so v razredu gradiva A2-s1,d0 po EN 13501-1. </t>
  </si>
  <si>
    <t xml:space="preserve">Razred čistosti ISO 3 po EN ISO 14644-1. Plošče so odporne na mokro čiščenje ter </t>
  </si>
  <si>
    <t>dezinfekcijska stedstva.  (kot na primer KCS Armstrong Bioguard Acoustic OP, Sistem C,</t>
  </si>
  <si>
    <t xml:space="preserve"> board ali enakovredno). Primerljiv izdelek mora ustrezati, vsem vizualnim in </t>
  </si>
  <si>
    <t xml:space="preserve"> tehničnim lastnostim, s potrebnimi izrezi v stropu in z zaključki ob zidu, vsemi </t>
  </si>
  <si>
    <t xml:space="preserve">potrebnimi zaključnimi profili in letvicami, komplet z vsemi zaključki, s pritrdilnim </t>
  </si>
  <si>
    <t>materialom, s prenosi in z vsemi pomožnimi deli, obračun po m2;</t>
  </si>
  <si>
    <t>menjave strojne naprave - klimat, obračun komplet;</t>
  </si>
  <si>
    <r>
      <t xml:space="preserve">Doplačilo za izvedbo samostojne demontažne konstrukcije stropa </t>
    </r>
    <r>
      <rPr>
        <sz val="9"/>
        <rFont val="Arial CE"/>
        <charset val="238"/>
      </rPr>
      <t xml:space="preserve">za omogočenje </t>
    </r>
  </si>
  <si>
    <t>dimenzij 40 x 40 cm, komplet z vsem pritrdilnim materialom, obračun po komadu;</t>
  </si>
  <si>
    <r>
      <t>Dobava in vgrajevanje revizijskih pokrovov v spuščenem stropu</t>
    </r>
    <r>
      <rPr>
        <sz val="9"/>
        <rFont val="Arial CE"/>
        <charset val="238"/>
      </rPr>
      <t xml:space="preserve"> za kontrolo </t>
    </r>
  </si>
  <si>
    <t xml:space="preserve">Doplačilo za vodoodporne mavčne plošče (upoštevana 1x površina sten), </t>
  </si>
  <si>
    <t>V. Suhomontažna dela - SKUPAJ:</t>
  </si>
  <si>
    <t>Stavbno pohištvo</t>
  </si>
  <si>
    <t xml:space="preserve">vrata 'V1': </t>
  </si>
  <si>
    <t>gradbena odprtina: 100/205+56 cm;</t>
  </si>
  <si>
    <t xml:space="preserve">Enokrilna lesena vrata s kovinskim podbojem, z nadvratnim polnim poljem in zaščito </t>
  </si>
  <si>
    <t>proti sevanjem ( svinčena obloga, brez prekinitev)</t>
  </si>
  <si>
    <t>Vratno krilo: leseno z laminatom in svinčeno oblogo.</t>
  </si>
  <si>
    <t>Barva profilacije: elektrostatično prašno barvano, barva po izboru projektanta.</t>
  </si>
  <si>
    <t>Oprema vrat:</t>
  </si>
  <si>
    <t xml:space="preserve">Nasadila, kljuka enostransko, bunka na hodniku, z vsem potrebnim montažnim in </t>
  </si>
  <si>
    <t xml:space="preserve">tesnilnim materialom. Vrata in sistem vgradnje morajo ustrezati standardom zaščite </t>
  </si>
  <si>
    <t>proti sevanju.</t>
  </si>
  <si>
    <t>Smer odpiranja vrat po načrtu tlorisa.</t>
  </si>
  <si>
    <t xml:space="preserve">vrata 'V2': </t>
  </si>
  <si>
    <t>Enokrilna lesena vrata s kovinskim podbojem in nadsvetlobo.</t>
  </si>
  <si>
    <t>Vratno krilo: leseno z laminatom.</t>
  </si>
  <si>
    <t>Nasadila, sistemska cilindrična ključavnica obojestransko, obojestranska kljuka, z vsem</t>
  </si>
  <si>
    <t xml:space="preserve">vrata 'V3': </t>
  </si>
  <si>
    <t>gradbena odprtina: 90/205 cm;</t>
  </si>
  <si>
    <t xml:space="preserve">Enokrilna lesena vrata s kovinskim podbojem in zaščito proti sevanjem </t>
  </si>
  <si>
    <t>( svinčena obloga, brez prekinitev).</t>
  </si>
  <si>
    <t xml:space="preserve">Nasadila, sistemska cilindrična ključavnica obojestransko, samozapiralo, obojestranska </t>
  </si>
  <si>
    <t xml:space="preserve">kljuka, z vsem potrebnim montažnim in tesnilnim materialom. </t>
  </si>
  <si>
    <t>Vrata in sistem vgradnje morajo ustrezati standardom zaščite proti sevanju.</t>
  </si>
  <si>
    <t xml:space="preserve">vrata 'V4': </t>
  </si>
  <si>
    <t>gradbena odprtina: 100/205 cm;</t>
  </si>
  <si>
    <t>Enokrilna  lesena vrata s kovinskim podbojem.</t>
  </si>
  <si>
    <t xml:space="preserve">Vratno krilo: leseno z laminatom. </t>
  </si>
  <si>
    <t>Nasadila, sistemska cilindrična ključavnica obojestransko, obojestranska kljuka,</t>
  </si>
  <si>
    <t xml:space="preserve">z vsem potrebnim montažnim in tesnilnim materialom. </t>
  </si>
  <si>
    <t xml:space="preserve">vrata 'O1': </t>
  </si>
  <si>
    <t>gradbena odprtina: 38/38 cm;</t>
  </si>
  <si>
    <t>fiksno svinčeno okno z zaščito pred sevanjem.</t>
  </si>
  <si>
    <t>Sistem vgradnje morajo ustrezati standardom zaščite proti sevanju.</t>
  </si>
  <si>
    <t>VI. Stavbno pohištvo - SKUPAJ:</t>
  </si>
  <si>
    <t>Obloge tal</t>
  </si>
  <si>
    <t xml:space="preserve">polimerov, v rolah širine 145 cm, deb 2 mm,talna obloga mora ustrezati </t>
  </si>
  <si>
    <t>naslednjim zahtevam:</t>
  </si>
  <si>
    <t xml:space="preserve">• primerna za visoko obremenjene prostore, </t>
  </si>
  <si>
    <t xml:space="preserve">• odpornost proti obrabi po EN 660-2 grupa T (najvišja), </t>
  </si>
  <si>
    <t xml:space="preserve">• ne toksična brez vsebnosti PVC-ja plastifikatorjev, halogenov, </t>
  </si>
  <si>
    <t>nitrozaminov, vinil klorida, phtalatov</t>
  </si>
  <si>
    <t>• obrabni sloj impregniran z ionomerom (odlična odpornost na praske</t>
  </si>
  <si>
    <t xml:space="preserve">kemikalije in kisline ….) </t>
  </si>
  <si>
    <t xml:space="preserve">• enostavna za vzdrževanje </t>
  </si>
  <si>
    <t xml:space="preserve">• odporna na cigaretne ogorke po EN 1399, </t>
  </si>
  <si>
    <t xml:space="preserve">• ognjeodpornost po EN 13501-1 Cfl-s1 </t>
  </si>
  <si>
    <t xml:space="preserve">• protizdrstnost po EN 13893, </t>
  </si>
  <si>
    <t xml:space="preserve">• elektrostatičnost EN 1815 - antistatičen, </t>
  </si>
  <si>
    <t>• antibaktericidna in antifungicidna (ne omogoča razvoj bakterij)</t>
  </si>
  <si>
    <t xml:space="preserve">• odporna na koleščke stolov po EN 425 in </t>
  </si>
  <si>
    <t>• točkovna odpornost na odtis po EN 433, (po 2,5h), manjša od 0,05 mm</t>
  </si>
  <si>
    <t>• dimenzijska stabilnost po EN 434, (manjša od 0,2 %)</t>
  </si>
  <si>
    <t>• primerna za talno gretje</t>
  </si>
  <si>
    <t xml:space="preserve">• certifikati Blue Angel – Modri Angel), ki dokazuje da talna obloga </t>
  </si>
  <si>
    <t>ne vsebuje škodljivih in strupenih snovi</t>
  </si>
  <si>
    <t>• ne škoduje okolju (možno uničenje s sežigom)</t>
  </si>
  <si>
    <t>• je 100 % razgradljiva</t>
  </si>
  <si>
    <t xml:space="preserve">Montaža talne obloge zajema mehansko pripravo podlage. Izvedba sidrnih kanalov na </t>
  </si>
  <si>
    <t>vseh prekinitvah tlaka. Izvedba parne zapore do vlage 4% po CM metodi, pred premaz</t>
  </si>
  <si>
    <t xml:space="preserve">za nevpojne podlage, nanos izravnalne mase do 3 mm, 100 % lepljenje in </t>
  </si>
  <si>
    <t xml:space="preserve">opasovanje v prostor, dobava in montaža trikotne podložne zaokrožnice 25/25 mm </t>
  </si>
  <si>
    <t xml:space="preserve">preko katere se položi na steno material višine 10 cm dobava brez protiprašnega </t>
  </si>
  <si>
    <t xml:space="preserve">roba ter vroče varjenje spojev (vrhnji rob zaokrožnice zaključi slikopleskar z </t>
  </si>
  <si>
    <t>akrilnim kitom), komplet z vsem potrebnim materialom in delom, obračun po m2;</t>
  </si>
  <si>
    <t>materialom kot obstoječa obloga, komplet z mehansko pripravo podlage.</t>
  </si>
  <si>
    <t xml:space="preserve"> Izvedba sidrnih kanalov na vseh prekinitvah tlaka. Izvedba parne zapore do vlage 4% </t>
  </si>
  <si>
    <t xml:space="preserve">po CM metodi, pred premaz za nevpojne podlage, nanos izravnalne mase do 3 mm, </t>
  </si>
  <si>
    <t>100 % lepljenje in opasovanje v prostor, dobava in montaža</t>
  </si>
  <si>
    <t xml:space="preserve">trikotne podložne zaokrožnice 25/25 mm preko katere se položi na steno material </t>
  </si>
  <si>
    <t xml:space="preserve">višine 10 cm dobava brez protiprašnega roba ter vroče varjenje spojev </t>
  </si>
  <si>
    <t xml:space="preserve">(vrhnji rob zaokrožnice zaključi slikopleskar z akrilnim kitom), komplet z vsem </t>
  </si>
  <si>
    <t>potrebnim materialom in delom, obračun po m2;</t>
  </si>
  <si>
    <r>
      <t>Dobava in krpanje PVC talne obloge na hodniku in v sosednjem prostoru</t>
    </r>
    <r>
      <rPr>
        <sz val="9"/>
        <rFont val="Arial CE"/>
        <charset val="238"/>
      </rPr>
      <t xml:space="preserve"> z </t>
    </r>
  </si>
  <si>
    <t>VII. Obloge tal - SKUPAJ:</t>
  </si>
  <si>
    <t>VIII.</t>
  </si>
  <si>
    <t>Slikopleskarska dela</t>
  </si>
  <si>
    <t xml:space="preserve">glajenje sten z disperzijskim kitom - izravnavanje s stopnjo kakovosti Q3, brušenje, </t>
  </si>
  <si>
    <t xml:space="preserve">impregnacija in 2x oplesk površin z disperzijsko barvo v niansah po izboru projektanta, </t>
  </si>
  <si>
    <t xml:space="preserve">komplet s predpriravo površine (struganje slabe barve). Površina mora biti ravna, </t>
  </si>
  <si>
    <t xml:space="preserve">gladka in enakomerno pobarvana. Kitanje se izdela z disperzijsko izravnalno maso </t>
  </si>
  <si>
    <t>s predhodno izdelavo osnovnega premaza;</t>
  </si>
  <si>
    <r>
      <t xml:space="preserve">Slikanje sten na že beljeno podlago obstoječih sten in novih zidanih sten; </t>
    </r>
    <r>
      <rPr>
        <sz val="9"/>
        <rFont val="Arial CE"/>
        <charset val="238"/>
      </rPr>
      <t xml:space="preserve">2 x </t>
    </r>
  </si>
  <si>
    <t xml:space="preserve">hodniku in stena v sosednjem prostoru); 2 x glajenje sten z disperzijskim kitom </t>
  </si>
  <si>
    <t xml:space="preserve">z disperzijsko barvo v niansah kot obstoječa bartva v obdelovanih prostorih, </t>
  </si>
  <si>
    <t xml:space="preserve">gladka in enakomerno pobarvana. Kitanje se izdela z disperzijsko izravnalno </t>
  </si>
  <si>
    <t>maso s predhodno izdelavo osnovnega premaza;</t>
  </si>
  <si>
    <t xml:space="preserve">* izravnavanje s stopnjo kakovosti Q3, brušenje, impregnacija in 2x oplesk površin </t>
  </si>
  <si>
    <r>
      <t xml:space="preserve">Slikanje sten na že beljeno podlago obstoječih sten in novih zidanih sten </t>
    </r>
    <r>
      <rPr>
        <sz val="9"/>
        <rFont val="Arial CE"/>
        <charset val="238"/>
      </rPr>
      <t xml:space="preserve">(stena v </t>
    </r>
  </si>
  <si>
    <t xml:space="preserve">Slikanje sten in stropov na mavčnokartonske površine, kitanje in zagladitvijo </t>
  </si>
  <si>
    <t xml:space="preserve">in 2x oplesk površin z disperzijsko barvo v niansah po izboru projektanta. </t>
  </si>
  <si>
    <t>Površina mora biti ravna, gladka in enakomerno pobarvana, obračun po m2;</t>
  </si>
  <si>
    <r>
      <rPr>
        <b/>
        <sz val="9"/>
        <color theme="1"/>
        <rFont val="Arial CE"/>
        <charset val="238"/>
      </rPr>
      <t>stikov ter izravnava sten</t>
    </r>
    <r>
      <rPr>
        <sz val="9"/>
        <color theme="1"/>
        <rFont val="Arial CE"/>
        <charset val="238"/>
      </rPr>
      <t xml:space="preserve"> - izravnavanje s stopnjo kakovosti Q3, impregnacija </t>
    </r>
  </si>
  <si>
    <t>VIII. Slikopleskarska dela - SKUPAJ:</t>
  </si>
  <si>
    <t>GRADBENO-OBRTNIŠKA DELA - SKUPAJ:</t>
  </si>
  <si>
    <t>Vodovodna instalacija</t>
  </si>
  <si>
    <t>Zapiranje in praznenje vodovodne instalacije</t>
  </si>
  <si>
    <t xml:space="preserve">Postavka vključuje zapiranje in praznenje vodovodne instalacije, po demontaži </t>
  </si>
  <si>
    <t>stropa usklajevanje in ugotavljanje razvodov sanitarne pitne vode.</t>
  </si>
  <si>
    <t>Navezava na obstoječ sistem</t>
  </si>
  <si>
    <t>Navezava vodovodne instalacije na obstoječ cevovod z obstoječim vodomerom,</t>
  </si>
  <si>
    <t>sanacija izolacije na mestu navezave, komplet s tesnilnim materialom.</t>
  </si>
  <si>
    <t>Odcep DN15</t>
  </si>
  <si>
    <t>Krogelna pipa - navojna</t>
  </si>
  <si>
    <t xml:space="preserve">Dobava in montaža krogelne pipe z notranjima navojema, primerne za stik s </t>
  </si>
  <si>
    <t xml:space="preserve">pitno vodo, izdelane iz medenine, kromirane, tlačne stopnje PN16, z ročico </t>
  </si>
  <si>
    <t xml:space="preserve">ali metuljčkom za odpiranje, za delovno temperaturo od 0 in 85°C. </t>
  </si>
  <si>
    <t>DN15</t>
  </si>
  <si>
    <t>Priključki stola</t>
  </si>
  <si>
    <t xml:space="preserve">Izvedba priključkov za stol v ambulanti zajema 1x spojko iz PEX ø20 na navoj 1/2", </t>
  </si>
  <si>
    <t xml:space="preserve">1x spojko iz Cu ø12 na navoj 1/2", 2x kotni zaporni ventil 1/2" z  nastavkom </t>
  </si>
  <si>
    <t xml:space="preserve">za montažo cevi ø10 z vsem potrebnim tesnilnim in montažnim materilom. </t>
  </si>
  <si>
    <t>Pred naročilom potrebna uskladitev s tehnologom/ponudnikom stola.</t>
  </si>
  <si>
    <t>Začepitev</t>
  </si>
  <si>
    <t>Začepitev priključka komprimiranega zraka na cevi Cu ø12.</t>
  </si>
  <si>
    <t>Večplastne cevi za vodovod</t>
  </si>
  <si>
    <t xml:space="preserve">Dobava in montaža cevovodov za razvod sanitarne vode po stavbi izvedeni iz </t>
  </si>
  <si>
    <t xml:space="preserve">difuzijsko tesnih večplastnih cevi (PE/RT-AL-PE/RT), za trajne obratovalne temperature </t>
  </si>
  <si>
    <t>od 0 do 80°C pri trajnem obratovalnem tlaku 10 bar, požarne klasifikacije E skladno s</t>
  </si>
  <si>
    <t xml:space="preserve">standardom DIN 13501-1, oba konca cevi opremljena z zaključno kapo za </t>
  </si>
  <si>
    <t xml:space="preserve">higienično tesnjenje vskladu z EN 806,s sistemom spajanja s stisljivimi spojkami </t>
  </si>
  <si>
    <t xml:space="preserve">Izdelana iz galvansko kositrane medenine, s fiksno vstavljeno zatisno pušo, barvno </t>
  </si>
  <si>
    <t xml:space="preserve">označenim plastičnim obročkom, oznako zatisnjenosti in funkcijo varnosti pri </t>
  </si>
  <si>
    <t xml:space="preserve">tlačnem preizkusu, zunanjim navojem izdelanim vskladu s standardom </t>
  </si>
  <si>
    <t xml:space="preserve">DIN EN 10226-1 za tesnilno zvezo, z dodatkom za razrez in pritrditev. </t>
  </si>
  <si>
    <t xml:space="preserve">Dobavljene predizolirane v kolutih komplet s pritrdilnim, spojnim in tesnilnim  </t>
  </si>
  <si>
    <t xml:space="preserve">materialom, z okroglo ekstrudirano, zaprto celično, parozaporna izolacijo, </t>
  </si>
  <si>
    <t xml:space="preserve">na zunanji strani zaključena brezšivno folijo proti poškodbam, </t>
  </si>
  <si>
    <t>toplotne prevodnosti λ = 0,040 W/mK.</t>
  </si>
  <si>
    <t xml:space="preserve">Spojna mesta se izolira s parozaporno izolacijo ustrezne toplotne </t>
  </si>
  <si>
    <t>prevodnosti in debeline.</t>
  </si>
  <si>
    <t>DN15 oz. ø20x2,25  - predizolirana S 6 mm</t>
  </si>
  <si>
    <t>DN15 oz. ø20x2,25  - predizolirana S 13 mm</t>
  </si>
  <si>
    <t>Razvodne cevi za odtočno kanalizacijo</t>
  </si>
  <si>
    <t xml:space="preserve">Dobava in montaža polipropilenske odtočne cevi izdelane skladno s standardom </t>
  </si>
  <si>
    <t xml:space="preserve">SIST EN1451-1, spajane z obojkami, komplet s fazonskimi kosi, spojnim, </t>
  </si>
  <si>
    <t>tesnilnim in pritrdilnim materialom.</t>
  </si>
  <si>
    <t>Ø50</t>
  </si>
  <si>
    <t>Oplaščene bakrene cevi</t>
  </si>
  <si>
    <t xml:space="preserve">Dobava in montaža bakrenih cevi s pripadajočimi fitingi za hladno stiskanje, </t>
  </si>
  <si>
    <t xml:space="preserve">ki vsebujejo sigurnostno konturo, ki pri polnjenju instalacije detektira </t>
  </si>
  <si>
    <t xml:space="preserve">nezatisnjene spoje po zahtevah DVGW delovnega lista W534 in so označene z </t>
  </si>
  <si>
    <t xml:space="preserve">zahtevo DVGW. Nezatisnjene spoje se pri mokrem preizkusu zagotovo odkrije z </t>
  </si>
  <si>
    <t xml:space="preserve">iztekanjem preizkusnega medija ali padanjem tlaka na preizkusnem manometru, </t>
  </si>
  <si>
    <t>v območju 1 bar do 6,5 bar, pri suhem preizkusu pa v območju 22 mbar do 3 bar.</t>
  </si>
  <si>
    <t>Ø12x1</t>
  </si>
  <si>
    <t>Montažni material</t>
  </si>
  <si>
    <t xml:space="preserve">Montažni in pritrdilni material sestavljen iz tipskih jeklenih vroče cinkanih  </t>
  </si>
  <si>
    <t xml:space="preserve">konstrukcijskih elementov, s tipskimi spojnimi elementi z vijačnimi zvezami </t>
  </si>
  <si>
    <t xml:space="preserve">materiala 8.8. Kombinacije tipskih elementov se izbere skladno z navodili </t>
  </si>
  <si>
    <t xml:space="preserve">oz. priporočili proizvajalca o nosilnosti. Ves vgrajen montažni material </t>
  </si>
  <si>
    <t>mora imeti CE oznako.</t>
  </si>
  <si>
    <t>kg</t>
  </si>
  <si>
    <t>Tlačni preizkus instalacije</t>
  </si>
  <si>
    <t xml:space="preserve">Izpiranje instalacije pred izvedbo tlačnega preizkusa, izvedba tlačnega preizkusa </t>
  </si>
  <si>
    <t xml:space="preserve">cevne instalacije z 1,5 x delovnim tlakom. V postavki je zajet ves potrebni material </t>
  </si>
  <si>
    <t xml:space="preserve">za izvedbo tlačnega preizkusa. Med preizkusom morajo biti porabniki odklopljeni </t>
  </si>
  <si>
    <t xml:space="preserve">od cevovoda. Po uspešno opravljenem tlačnem preizkusu se izdela zapisnik </t>
  </si>
  <si>
    <t>podpisan s strani izvajalca in nadzornega organa.</t>
  </si>
  <si>
    <t>Izpiranje cevovoda po končanju del</t>
  </si>
  <si>
    <t xml:space="preserve">Izpiranje instalacije po zaključenih delih, pred izvedbo dezinfekcije </t>
  </si>
  <si>
    <t>vodovodnega omrežja.</t>
  </si>
  <si>
    <t>Dezinfekcija vodovodne instalacije</t>
  </si>
  <si>
    <t xml:space="preserve">Kloriranje in dezinfekcija notranje vodovodne instalacije s strani pooblaščene </t>
  </si>
  <si>
    <t>institucije, analiza pitne vode in pridobitev potrdila o ustreznosti vodovodne instalacije.</t>
  </si>
  <si>
    <t>Izpiranje cevovoda po opravljeni dezinfekciji</t>
  </si>
  <si>
    <t>Izpiranje vodovodne instalacije po opravljeni dezinfekciji, nevtralizacija</t>
  </si>
  <si>
    <t>s klorom onesnažene vode.</t>
  </si>
  <si>
    <t xml:space="preserve">Izvedba prebojev </t>
  </si>
  <si>
    <t xml:space="preserve">Izvedba prebojev v betonskih stenah z vodnim vrtanjem, komplet z izvedbo zaščite </t>
  </si>
  <si>
    <t xml:space="preserve">ter lovljenjem vode v fazi izvedbe vrtine, z odvozom odvečnega materiala na </t>
  </si>
  <si>
    <t>deponijo ter čiščenju po zaključenem vrtanju.</t>
  </si>
  <si>
    <t xml:space="preserve"> Φ50 do Φ100 (l=22 cm)</t>
  </si>
  <si>
    <t>Gradbena pomoč instalaterjem</t>
  </si>
  <si>
    <t xml:space="preserve">Izdelava različnih manjših utorov, odprtin in ostalih prebojev do Φ50 ter različna </t>
  </si>
  <si>
    <t xml:space="preserve">manjša gradbena dela potrebna za izvedbo instalacije vodovoda in kanalizacije </t>
  </si>
  <si>
    <t>(obračun po dejansko izvedenih delih na podlagi vpisa v gradbeni dnevnik).</t>
  </si>
  <si>
    <t>I. Vodovodna instalacija - SKUPAJ:</t>
  </si>
  <si>
    <t>Sanitarna keramika</t>
  </si>
  <si>
    <t>Armatura za umivalnik ambulante - stoječa</t>
  </si>
  <si>
    <t xml:space="preserve">Stoječa enoročna mešalna armatura za toplo in hladno vodo - izvlečna, </t>
  </si>
  <si>
    <t xml:space="preserve">z gibkimi veznimi cevmi, dvema kromiranima medeninastima kotnima </t>
  </si>
  <si>
    <t xml:space="preserve">ventiloma DN 15, kromiranima rozetama, komplet z montažnim, spojnim in </t>
  </si>
  <si>
    <t xml:space="preserve">tesnilnim materialom.  Pred nabavo se material potrdi s strani investitorja ali </t>
  </si>
  <si>
    <t>arhitekta. Pri montaži se upošteva površinski načrt arhitekta.</t>
  </si>
  <si>
    <t xml:space="preserve">Sifon za korito </t>
  </si>
  <si>
    <t xml:space="preserve">Sifon za korita v ambulanti, izdelan iz PP, z odtočnim ventilom, zapornim čepom, </t>
  </si>
  <si>
    <t xml:space="preserve">prelivom s fleksibilno cevko, manšeto za priključitev na odtočno cev, </t>
  </si>
  <si>
    <t>komplet s tesnilnim, spojnim in pritrdilnim materialom.</t>
  </si>
  <si>
    <t>Sifon za avtoklav</t>
  </si>
  <si>
    <t xml:space="preserve">Sifon za avtoklav, izdelan iz PP, prelivom s fleksibilno cevko, manšeto za priključitev </t>
  </si>
  <si>
    <t>na odtočno cev, komplet s tesnilnim, spojnim in pritrdilnim materialom.</t>
  </si>
  <si>
    <t>Kopalniška galanterija</t>
  </si>
  <si>
    <t xml:space="preserve">Kopalniška galanterija, izdelana iz nerjavečega jekla, komplet s pritrdilnim </t>
  </si>
  <si>
    <t xml:space="preserve">materialom. Točen tip in lokacije vgradnje galanterije uskladiti z </t>
  </si>
  <si>
    <t>arhitektom in investitorjem.</t>
  </si>
  <si>
    <t>Obešalna kljukica</t>
  </si>
  <si>
    <t>Posodica za tekoče milo</t>
  </si>
  <si>
    <t>II. Sanitarna keramika - SKUPAJ:</t>
  </si>
  <si>
    <t>Ogrevanje</t>
  </si>
  <si>
    <t>Zapiranje in praznenje sistema ogrevanja</t>
  </si>
  <si>
    <t xml:space="preserve">Postavka vključuje zapiranje in praznenje sistema ogrevanja iz centralne toplotne </t>
  </si>
  <si>
    <t>postaje za obdelovalni prostor.</t>
  </si>
  <si>
    <t>Demontaža radiatorjev</t>
  </si>
  <si>
    <t xml:space="preserve">Postavka vključuje demontažo radiatorjev do 50 kg in konzol, iznos iz objekta, </t>
  </si>
  <si>
    <t>odvoz na trajno deponijo in pridobitev evidenčnih listov za odložene odpadke.</t>
  </si>
  <si>
    <t>Demontaža cevovodov in armatur</t>
  </si>
  <si>
    <t xml:space="preserve">Odrez obstoječega cevovoda priključka radiatorja, demontaža obstoječe instalacije </t>
  </si>
  <si>
    <t xml:space="preserve">ogrevanja (radiatorskih cevnih priključkov, cevnih nosilcev in ostalega pritrdilnega </t>
  </si>
  <si>
    <t xml:space="preserve">materiala,...), armatur, ki so namenjene ogrevanju, (zapornih elementov na </t>
  </si>
  <si>
    <t xml:space="preserve">priključkih, radiatorskih zapiral, radiatorskih ventilov, radiatroskih glav in </t>
  </si>
  <si>
    <t xml:space="preserve">podobnega materiala) odvoz na deponijo in pridobitev evidenčnih listov za </t>
  </si>
  <si>
    <t>odložene odpadke.</t>
  </si>
  <si>
    <t xml:space="preserve">Navezava razvoda ogrevne vode na obstoječ ogrevalni sistem - radiatorski priključek, </t>
  </si>
  <si>
    <t xml:space="preserve">popravilom protikorozijske zaščite cevovoda in sanacija toplotne izolacije </t>
  </si>
  <si>
    <t>na mestu izvedbe odcepa.</t>
  </si>
  <si>
    <t>odcep DN10</t>
  </si>
  <si>
    <t>odcep DN15</t>
  </si>
  <si>
    <t>Jeklene cevi (˝press˝)</t>
  </si>
  <si>
    <t xml:space="preserve">Dobava in montaža cevi iz nelegiranega jekla št. 1.0308 (E235),  </t>
  </si>
  <si>
    <t xml:space="preserve">(ni primeren za instalacijo pitne vode)  zunaj galvansko pocinkane s slojem cinka </t>
  </si>
  <si>
    <t xml:space="preserve">debeline 8-15µm,  izdelane po DIN EN 10305-3 z pripadajočimi fitingi za </t>
  </si>
  <si>
    <t xml:space="preserve">hladno stiskanje in sigurnostno konturo, ki pri polnenju instalacije detektira </t>
  </si>
  <si>
    <t>nezatisnjene  spoje. Nezatisnjene spoje se pri mokrem preizkusu zagotovo odkrije z</t>
  </si>
  <si>
    <t xml:space="preserve"> iztekanjem preizkusnega medija ali padanjem tlaka na preizkusnem manometru, </t>
  </si>
  <si>
    <t>DN10</t>
  </si>
  <si>
    <t>Izolacija cevovodov</t>
  </si>
  <si>
    <t xml:space="preserve">Dobava in montaža toplotne izolacije za nove cevovode in sanacijo izolacije </t>
  </si>
  <si>
    <t xml:space="preserve">obstoječih cevovodov ogrevanja s cevaki iz samougasljive fleksibilne elastomerne </t>
  </si>
  <si>
    <t xml:space="preserve">pene, z zaprto celično strukturo, z visoko upornostjo proti difuziji vodne pare, </t>
  </si>
  <si>
    <t>z nizko toplotno prevodnostjo.</t>
  </si>
  <si>
    <t>* parozaporni koeficient μ ≥ 10.000</t>
  </si>
  <si>
    <t>* področje uporabe od -50 do +105 °C</t>
  </si>
  <si>
    <t>* toplotna prevodnosti λ ≤ 0,035 W/mK pri 0 °C</t>
  </si>
  <si>
    <t>* razred požarne odpornosti B1 po EN klasifikaciji.</t>
  </si>
  <si>
    <t>DN10 oz. 13 x 15</t>
  </si>
  <si>
    <t>DN15 oz. 13 x 18</t>
  </si>
  <si>
    <t>Barvanje vidnih cevovodov</t>
  </si>
  <si>
    <t xml:space="preserve">Dobava in dvakratno barvanje vidnih cevovodov z barvo notranjih sten </t>
  </si>
  <si>
    <t>oziroma po navodilih projektanta arhitekture ali investitorja.</t>
  </si>
  <si>
    <t>Radiator</t>
  </si>
  <si>
    <t xml:space="preserve">Dobava in montaža klasičnega členastega raditorja, cevi izdelane iz jeklene </t>
  </si>
  <si>
    <t xml:space="preserve">pločevine, barvanega v RAL lestvici, s stranskim priklopom, odzračevalno pipico </t>
  </si>
  <si>
    <t>in navojnim čepom, komplet s vsem spojnim in tesnilnim materialom.</t>
  </si>
  <si>
    <t>Tehnični podatki:</t>
  </si>
  <si>
    <t>*obratovalni tlak: 10 bar</t>
  </si>
  <si>
    <t>*obratovalna temperatura: do 95°C</t>
  </si>
  <si>
    <t>členasti 4 redni 45 x 139 x 600:</t>
  </si>
  <si>
    <t>26 členov</t>
  </si>
  <si>
    <t>25 členov</t>
  </si>
  <si>
    <t>členasti 3 redni 45 x 101 x 900:</t>
  </si>
  <si>
    <t>12 členov</t>
  </si>
  <si>
    <t>členasti 2 redni 45 x 65 x 900:</t>
  </si>
  <si>
    <t>14 členov</t>
  </si>
  <si>
    <t>Konzola za radiator - stenska</t>
  </si>
  <si>
    <t xml:space="preserve">Dobava in montaža stenskih konzol za pritrditev členastega radiatorja na steno </t>
  </si>
  <si>
    <t xml:space="preserve">komplet z vijaki in vložki za pritrditev. </t>
  </si>
  <si>
    <t>za radiator višine 600</t>
  </si>
  <si>
    <t>za radiator višine 900</t>
  </si>
  <si>
    <t>Cevna rozeta</t>
  </si>
  <si>
    <t>Cevna rozeta za jeklene cevi, dvojna, bele barve, izdelana iz PVC.</t>
  </si>
  <si>
    <t>DN 10</t>
  </si>
  <si>
    <t>Raditaorski termostatski ventil</t>
  </si>
  <si>
    <t xml:space="preserve">Dobava in montaža radiatorsekga termostatskega ventila s prednastavitvijo komplet </t>
  </si>
  <si>
    <t xml:space="preserve">s spojnim in tesnilnim materialom. Pred naročilom se preveri </t>
  </si>
  <si>
    <t>možnosti vgradnje - kotni/ravni ventil.</t>
  </si>
  <si>
    <t xml:space="preserve">Dobava in montaža radiatorskega zapirala komplet s spojnim in tesnilnim materialom. </t>
  </si>
  <si>
    <t>Pred naročilom se preveri možnosti vgradnje - kotni/ravni ventil.</t>
  </si>
  <si>
    <t>Raditorsko zapiralo</t>
  </si>
  <si>
    <t>Termostatska glava</t>
  </si>
  <si>
    <t xml:space="preserve">Dobava in montaža termostatske glave za vgradnjo na radiatorski termostatski ventil </t>
  </si>
  <si>
    <t>DN10 komplet s spojnim materialom.</t>
  </si>
  <si>
    <t xml:space="preserve">Dobava in montaža montažnega in pritrdilnega materiala sestavljenega iz tipskih </t>
  </si>
  <si>
    <t xml:space="preserve">jeklenih vroče cinkanih konstrukcijskih elementov, s tipskimi spojnimi elementi z </t>
  </si>
  <si>
    <t xml:space="preserve">vijačnimi zvezami materiala 8.8. Kombinacije tipskih elementov se izbere skladno z </t>
  </si>
  <si>
    <t xml:space="preserve">navodili oz. priporočili proizvajalca o nosilnosti. </t>
  </si>
  <si>
    <t xml:space="preserve">Ves vgrajen montažni material mora imeti CE oznako. </t>
  </si>
  <si>
    <t>Izpiranje sistema</t>
  </si>
  <si>
    <t>Izpiranje ogrevalnega sistema po končanih varilskih in ostalih montažnih delih.</t>
  </si>
  <si>
    <t>Tlačni preizkus sistema</t>
  </si>
  <si>
    <t xml:space="preserve">Izvedba tlačnega preizkusa cevovodov, s hladno vodo, s tlakom 1,5 x delovni tlak </t>
  </si>
  <si>
    <t xml:space="preserve">oziroma po navodilih proizvajalca cevnega sistema. Po uspešnem preizkusu se </t>
  </si>
  <si>
    <t>izdela zapisnik podpisan s strani izvajalaca preizkusa in nadzornega organa.</t>
  </si>
  <si>
    <t xml:space="preserve">Polnjenje in odzračevanje sistemov ogrevanja </t>
  </si>
  <si>
    <t xml:space="preserve">Polnjenje sistemov ogrevanja, odzračevanje cevnih razvodov in naprav </t>
  </si>
  <si>
    <t>ogrevalnega sistema.</t>
  </si>
  <si>
    <t>Funkcionalni preizkus ogrevalnega sistema</t>
  </si>
  <si>
    <t xml:space="preserve">Funkcionalni preizkus ogrevalnega sistema, nastavitev in regulacija pretokov, </t>
  </si>
  <si>
    <t>preizkus delovanja naprav.</t>
  </si>
  <si>
    <t>Gradbena dela</t>
  </si>
  <si>
    <t xml:space="preserve">Izdelava različnih manjših utorov, odprtin in ostalih prebojev do Φ70 ter različna </t>
  </si>
  <si>
    <t>manjša gradbena dela potrebna za izvedbo instalacije ogrevanja</t>
  </si>
  <si>
    <t>III. Ogrevanje - SKUPAJ:</t>
  </si>
  <si>
    <t xml:space="preserve">Split enota </t>
  </si>
  <si>
    <t>Hlajenje</t>
  </si>
  <si>
    <t>Dobava in montaža zunanje in notranje enote split sistema hlajenja in ogrevanja.</t>
  </si>
  <si>
    <t>Zunanja enota ZE</t>
  </si>
  <si>
    <t xml:space="preserve">Zunanja split enota, namenjena za zunanjo montažo - zaščitena pred vremenskimi </t>
  </si>
  <si>
    <t>vplivi, z vgrajenim inverterskim kompresorjem, zračno hlajenim kondenzatorjem in</t>
  </si>
  <si>
    <t xml:space="preserve">vsemi potrebnimi elementi za zaščito, krmiljenje in regulacijo enote za delovanje. </t>
  </si>
  <si>
    <t>Hladilno sredstvo R32. Z naslednjimi tehničnimi lastnostmi:</t>
  </si>
  <si>
    <t xml:space="preserve">Moč hlajenja: Qhl = 2,5 kW </t>
  </si>
  <si>
    <t>Moč ogrevanja: Qgr = 3,2 kW</t>
  </si>
  <si>
    <t>Napajanje - hlajenje: 0,6 kW / 230 V - 50 Hz</t>
  </si>
  <si>
    <t>Napajanje - ogrevanje: 0,78 kW / 230 V - 50 Hz</t>
  </si>
  <si>
    <t>Sezonska energetska učinkovitost hlajenje: SEER = 8,6 razred A+++</t>
  </si>
  <si>
    <t>Sezonska energetska učinkovitost ogrevanje: SCOP = 4,8 razred A++</t>
  </si>
  <si>
    <t>Območje delovanja: hlajenje: -10 do 46 ° C</t>
  </si>
  <si>
    <t>Območje: ogrevanje: -15 do 24 ° C</t>
  </si>
  <si>
    <t>Raven zvočnega tlaka: hlajenje: 47 dBA</t>
  </si>
  <si>
    <t>Raven zvočnega tlaka: ogrevanje: 48 dBA</t>
  </si>
  <si>
    <t xml:space="preserve">Dimenzije: V × Š × G ( mm ): 550 × 800 × 285         </t>
  </si>
  <si>
    <t>Teža: 31 kg</t>
  </si>
  <si>
    <t>Max. dovoljena razdalja povezovalnih cevi: 20 m</t>
  </si>
  <si>
    <t>Max. dovoljena višinska razlika povezovalnih cevi zunanje in notranje enote: 12 m</t>
  </si>
  <si>
    <t>Priključek R32: tekoča faza: 6,35 mm</t>
  </si>
  <si>
    <t>Priključek R32: Plinska faza: 9,52 mm</t>
  </si>
  <si>
    <t>Notranja enota NE</t>
  </si>
  <si>
    <t xml:space="preserve">Notranja enota kasetne izvedbe, opremljena z ventilatorjem, tristopenjskim elektromotorjem, izmenjevalnikom toplote z direktno ekspanzijo freona in vsemi potrebnimi elementi za zaščito, krmiljenje in regulacijo enote in temperature. </t>
  </si>
  <si>
    <t xml:space="preserve">Moč hlajenja: Qh = 2,5 kW </t>
  </si>
  <si>
    <t>Moč ogrevanja: Qg = 3,2 kW</t>
  </si>
  <si>
    <t>Raven zvočnega tlaka: 42-19 dB (A)</t>
  </si>
  <si>
    <t>Priključek R32: plinska faza: 9,52 mm</t>
  </si>
  <si>
    <t>Dimenzije (V x Š x G): 299 x 798 x 219 [mm]</t>
  </si>
  <si>
    <t>Teža: 10,5 kg</t>
  </si>
  <si>
    <t>Enota vključuje brezžični upravljalnik</t>
  </si>
  <si>
    <t>Dodatne možnosti:</t>
  </si>
  <si>
    <t>* priprava za upravljanje preko WiFi</t>
  </si>
  <si>
    <t>* priprava za kartico z vhodnimi / izhodnimi signali</t>
  </si>
  <si>
    <t>Nosilna kontrukcija ZE</t>
  </si>
  <si>
    <t xml:space="preserve">Dobava in montaža nosilne konstrukccije za ZE skupne teže cca 40 kg iz jeklenih vroče </t>
  </si>
  <si>
    <t xml:space="preserve">vinkanih palic barvanih s temeljnno barvo ter barvo fasade za montažno na steno </t>
  </si>
  <si>
    <t>z vsem potrebnim montažnim in pritrdilnim materialom.</t>
  </si>
  <si>
    <t>Doza za notranjo enoto</t>
  </si>
  <si>
    <t>Dobava in montaža doze za instalacijo notranje enote, izdelana iz PVC.</t>
  </si>
  <si>
    <t>Montaža zunanje enote</t>
  </si>
  <si>
    <t>* postavitev zunanje enote na predpripravljeno nosilno konstrukcijo</t>
  </si>
  <si>
    <t>* priklop cevnih in elektro instalacij</t>
  </si>
  <si>
    <t xml:space="preserve">*  tlačni preizkus instalacije z dušikom po DIN/VDI </t>
  </si>
  <si>
    <t>* vakuumiranje sistema</t>
  </si>
  <si>
    <t>* polnjenje sistema z medijem</t>
  </si>
  <si>
    <t>* zagon naprave</t>
  </si>
  <si>
    <t>Montaža notranje enote</t>
  </si>
  <si>
    <t>* dobava in montaža navojnih palic</t>
  </si>
  <si>
    <t>* montaža naprave na navojne palice</t>
  </si>
  <si>
    <t>* prilkop cevnih instalacij na notranjo enoto</t>
  </si>
  <si>
    <t>* montaža in priklop signalnega kabla na notranjo enoto</t>
  </si>
  <si>
    <t>* montaža in priklop elektro kabla na notranjo enoto</t>
  </si>
  <si>
    <t>Bakrene cevi za hladivo</t>
  </si>
  <si>
    <t xml:space="preserve">Dobava in montaža predizoliranih cevovodov iz bakrenih cevi za povezavo hladilnih </t>
  </si>
  <si>
    <t xml:space="preserve">naprav po navodilih proizvajalca, s tovarniško (manjše dimenzije) ali dodatno izolacijo </t>
  </si>
  <si>
    <t xml:space="preserve">(večje dimenzije), po EN 12735-1, trdo spojeni v atmosferi z uporabo zaščitnega plina </t>
  </si>
  <si>
    <t xml:space="preserve">(dušik - N2), vključno s fitingi, tesnilnim in dodajnim materialom, zunaj objekta z </t>
  </si>
  <si>
    <t xml:space="preserve">dodatno UV in fizično zaščito (proti direktnemu sončnemu obsevanju in fizičnim </t>
  </si>
  <si>
    <t>poškodbam izolacije), ustreznih dimenzij:</t>
  </si>
  <si>
    <t xml:space="preserve">Ø 6,35 mm               </t>
  </si>
  <si>
    <t xml:space="preserve">Ø 9,52 mm        </t>
  </si>
  <si>
    <t>Razvodne cevi za kondenzat</t>
  </si>
  <si>
    <t xml:space="preserve">Dobava in montaža polipropilenske odtočne cevi , spajana z obojkami, komplet s </t>
  </si>
  <si>
    <t>fazonskimi kosi, spojnim, tesnilnim in pritrdilnim materialom.</t>
  </si>
  <si>
    <t>PP Ø32</t>
  </si>
  <si>
    <t xml:space="preserve">vijačnimi zvezami materiala 8.8. Kombinacije tipskih elementov se izbere skladno </t>
  </si>
  <si>
    <t xml:space="preserve">z navodili oz. priporočili proizvajalca o nosilnosti. Ves vgrajen montažni </t>
  </si>
  <si>
    <t xml:space="preserve">material mora imeti CE oznako. </t>
  </si>
  <si>
    <t xml:space="preserve">manjša gradbena dela potrebna za izvedbo instalacije hlajenja (obračun po </t>
  </si>
  <si>
    <t>dejansko izvedenih delih na podlagi vpisa v gradbeni dnevnik).</t>
  </si>
  <si>
    <t>IV. Hlajenje - SKUPAJ:</t>
  </si>
  <si>
    <t>Prezračevanje</t>
  </si>
  <si>
    <t>Kompaktna prezračevalna naprava</t>
  </si>
  <si>
    <t xml:space="preserve">Dobava in montaža kompaktne klimatske naprava za dovod in odvod zraka v izoliranem </t>
  </si>
  <si>
    <t xml:space="preserve">ohišju za horizontalno montažo ter dalinskega tabloja, komplet z zagonom in </t>
  </si>
  <si>
    <t>vsem potrebnim pritrdilnim materialom.</t>
  </si>
  <si>
    <t>Prezračevalna naprava vsebuje:</t>
  </si>
  <si>
    <t xml:space="preserve">* dovodni in odvodni ventilator z EC motorji, z možnostjo nastavitve konstantnega </t>
  </si>
  <si>
    <t>(ali variabilnega-opcija)  pretoka zraka</t>
  </si>
  <si>
    <t>* ploščni protitočnii izmenjevalnik toplote, z vgrajeno avtomatsko by-pass loputo</t>
  </si>
  <si>
    <t>* panelna filtra, F7 dovod in M5 odvod</t>
  </si>
  <si>
    <t xml:space="preserve">* električni grelnik 0,5 kW, integriran v napravi </t>
  </si>
  <si>
    <t xml:space="preserve">* električni predgrelnik v funkciji preprečitve zamrzovanja rekuperatorja 1,0 kW, </t>
  </si>
  <si>
    <t>integriran v napravi</t>
  </si>
  <si>
    <t>* loputa dovodnega in odvodnaga zraka z EM pogoni</t>
  </si>
  <si>
    <t>* vsa tipala integrirana v napravi, razen tipala dovodnega zraka</t>
  </si>
  <si>
    <t>Naprava mora biti v skladu z ErP 2018 direktivami, energijski razred A po EUROVENT</t>
  </si>
  <si>
    <t>Dovodni ventilator:</t>
  </si>
  <si>
    <t>Pretok zraka: 250 m3/h</t>
  </si>
  <si>
    <t>Dp ekst.: 200 Pa</t>
  </si>
  <si>
    <t>Moč EM:  32 W</t>
  </si>
  <si>
    <t>Odvodni ventilator:</t>
  </si>
  <si>
    <t>Napajanje : Uel = 230 V / 50 Hz / 1~</t>
  </si>
  <si>
    <t>Izkoristek protitočnega ploščnega izmenjevalnika toplote je 86%.</t>
  </si>
  <si>
    <t>Mere naprave :</t>
  </si>
  <si>
    <t>Dolžina (mm): 1250</t>
  </si>
  <si>
    <t>Širina (mm): 604</t>
  </si>
  <si>
    <t>Višina (mm): 294</t>
  </si>
  <si>
    <t>Kompleten regulacijski sistem za klimatsko napravo z naslednjimi posebnimi funkcijami:</t>
  </si>
  <si>
    <t xml:space="preserve">* regulacija hitrosti dovodnega in odvodnega ventilatorja, ki omogoča nastavitev </t>
  </si>
  <si>
    <t>konstantnega (ali variabilnega v odvisnosti od tlaka v kanalih-opcija), pretoka zraka</t>
  </si>
  <si>
    <t xml:space="preserve">* sistem regulacije temperature dovodnega ali odvodnega zraka, ki samodejno </t>
  </si>
  <si>
    <t>prilagodi karakteristiko delovanja grelnika in/ali hladilnika</t>
  </si>
  <si>
    <t>* tedenski urnik za poljubno nastavitev vklopa klimata in intenzivnosti delovanja</t>
  </si>
  <si>
    <t>* vhod za priklop požarne zaščite s funkcijo reseta,</t>
  </si>
  <si>
    <t xml:space="preserve">* nizkonapetostni krmilni panel C6.1, ekran na dotik za vgradnjo v poljuben prostor </t>
  </si>
  <si>
    <t xml:space="preserve">oddaljen do 150 m, s funkcijami: preklop med 8 poljubno nastavljivimi režimi </t>
  </si>
  <si>
    <t xml:space="preserve">delovanja, delovanje preko tedenskega urnika, korekcija temperature, </t>
  </si>
  <si>
    <t xml:space="preserve">samodiagnostični alarmni sistem, prosto pohlajevanje v letnem režimu, </t>
  </si>
  <si>
    <t xml:space="preserve">temperaturna kompenzacija, merjenje in arhiviranje izkoristkov in porabe elektrike, </t>
  </si>
  <si>
    <t>sprotni prikaz energetske učinkovitosti</t>
  </si>
  <si>
    <t>* uporabniški meni v slovenskem jeziku</t>
  </si>
  <si>
    <t>* serijski vmesnik za WEB Server, MOD Bus, BAC Net protokole</t>
  </si>
  <si>
    <t xml:space="preserve">* vključno z zagonom s strani pooblaščenega serviserja ter poučitev stranke o </t>
  </si>
  <si>
    <t>delovanju sistema</t>
  </si>
  <si>
    <t>Dušilec zvoka</t>
  </si>
  <si>
    <t xml:space="preserve">Dobava in montaža okroglega dušilnika zvoka, z zunanjim plaščem in notranjim </t>
  </si>
  <si>
    <t xml:space="preserve">perforiranim plaščem iz pocinkane pločevine, s polnilom iz mineralne volne, </t>
  </si>
  <si>
    <t xml:space="preserve">zaščitenim s folijo proti odnašanju vlaken, debelina polnila 50 mm, z ravnimi </t>
  </si>
  <si>
    <t>priključki, vsem spojnim in tesnilnim materialom.</t>
  </si>
  <si>
    <t>∅160/250, l=600</t>
  </si>
  <si>
    <t>Prezračevalni ventil - odvodni</t>
  </si>
  <si>
    <t xml:space="preserve">Dobava in montaža prezračevalnega ventila za odvod zraka s fiksnim difuzijskim </t>
  </si>
  <si>
    <t xml:space="preserve">obročem ter nastavljvim krožnikom za odpiranje in zapiranje ventila,  izdelan jeklene </t>
  </si>
  <si>
    <t>pločevine, pobarvan s prašno barvo v RAL 9010, ter vsem potrebnim pritrdilnim,</t>
  </si>
  <si>
    <t xml:space="preserve"> tesnilnim, spojnim in montažnim materialom.</t>
  </si>
  <si>
    <t>Ustreza: Bossplast PV A-LVS ali enakovredno</t>
  </si>
  <si>
    <t>Ø100</t>
  </si>
  <si>
    <t>Ø125</t>
  </si>
  <si>
    <t>Prezračevalni ventil - dovodni</t>
  </si>
  <si>
    <t xml:space="preserve">Dobava in montaža prezračevalnega ventila za dovod zraka s fiksnim difuzijskim </t>
  </si>
  <si>
    <t xml:space="preserve">pločevine, pobarvan s prašno barvo v RAL 9010, ter vsem potrebnim pritrdilnim, </t>
  </si>
  <si>
    <t>tesnilnim, spojnim in montažnim materialom.</t>
  </si>
  <si>
    <t>Ustreza: Bossplast PV A-Z_LVS ali enakovredno</t>
  </si>
  <si>
    <t>Okrogli prezračevalni kanali</t>
  </si>
  <si>
    <t xml:space="preserve">Dobava in montaža okroglih prezračevalnih kanalov, izdelanih iz spiralno robljenih </t>
  </si>
  <si>
    <t xml:space="preserve">cevi, iz jeklene pocinkane pločevine, komplet s fazonskimi spojnimi kosi, z nosilnimi </t>
  </si>
  <si>
    <t xml:space="preserve">objemkani z antivibracijskim vložkom, s spojkami ter ostalim spojnim, tesnilnim in </t>
  </si>
  <si>
    <t>vijačnim materialom ter dodatkom za razrez.</t>
  </si>
  <si>
    <t>Φ80</t>
  </si>
  <si>
    <t>Φ100</t>
  </si>
  <si>
    <t>Φ125</t>
  </si>
  <si>
    <t>Φ160</t>
  </si>
  <si>
    <t>Φ200</t>
  </si>
  <si>
    <t>Fleksibilna cev za prezračevanje</t>
  </si>
  <si>
    <t xml:space="preserve">Dobava in montaža fleksibilnih cevi za povezavo zračnih kanalov in distribucijskih </t>
  </si>
  <si>
    <t xml:space="preserve">elementov, komplet s spojkami, ostalim spojnim, tesnilnim, vijačnim materialom </t>
  </si>
  <si>
    <t>ter dodatkom za razrez.</t>
  </si>
  <si>
    <t>Ustreza kot npr Bossplast Aluconnect ali enakovreden proizvod</t>
  </si>
  <si>
    <t>Fleksibilna cev za prezračevanje izolirana</t>
  </si>
  <si>
    <t xml:space="preserve">elementov, komplet s spojkami, ostalim spojnim, tesnilnim, vijačnim materialom ter </t>
  </si>
  <si>
    <t>dodatkom za razrez.</t>
  </si>
  <si>
    <t>Ustreza kot npr Bossplast Sonoconnect ali enakovreden proizvod</t>
  </si>
  <si>
    <t>Fasadna rešetka - okrogla</t>
  </si>
  <si>
    <t xml:space="preserve">Dobava in montaža aluminijaste fasadne rešetke z mrežico proti mrčesu, vkjučno, </t>
  </si>
  <si>
    <t xml:space="preserve">ter vsem potrebnim pritrdilnim, tesnilnim, spojnim in montažnim materialom. </t>
  </si>
  <si>
    <t xml:space="preserve">Pred nabavo se material  potrdi s strani arhitekta. Rešetka  barvanav RAL lestvici </t>
  </si>
  <si>
    <t>po izboru arhitekta arhitekta.</t>
  </si>
  <si>
    <t>Odvodna rešetka dimenzije Φ100 mm</t>
  </si>
  <si>
    <t>Odvodna rešetka dimenzije Φ200 mm</t>
  </si>
  <si>
    <t>Izolacijska plošča</t>
  </si>
  <si>
    <t xml:space="preserve">Dobava in montaža toplotne in protikondenzne izolacije prezračevalnih kanalov, </t>
  </si>
  <si>
    <t>ki se izvede s penasto toplotno izolacijo na bazi sintetičnega kavčuka.</t>
  </si>
  <si>
    <t>Toplotna prevodnost λ ≤ 0,034 W/mK,</t>
  </si>
  <si>
    <t>Parozapornostni koeficient μ ≥ 10.000,</t>
  </si>
  <si>
    <t>Požarna klasifikacija B-s3, d0 po DIN EN 13501.</t>
  </si>
  <si>
    <t>Ustreza: KAIFLEX ST - PL 19 / E ali enakovredno</t>
  </si>
  <si>
    <t>Mertive in nastavitev</t>
  </si>
  <si>
    <t xml:space="preserve">Meritve in fina nastavitev dovodnih in odvodnih količin skladno s projektno </t>
  </si>
  <si>
    <t xml:space="preserve">dokumentacijo, regulacija sistema in naprav, izdelava zapisnika o opravljenih </t>
  </si>
  <si>
    <t xml:space="preserve">nastavitvah, izdelava poročila o izmerjenih količinah s strani pooblaščene </t>
  </si>
  <si>
    <t>organizacije.</t>
  </si>
  <si>
    <t>Shema in označitev</t>
  </si>
  <si>
    <t xml:space="preserve">Izdelava funcionalne sheme delovanja klimatske naprave, z vsemi podatki o </t>
  </si>
  <si>
    <t xml:space="preserve">periferni opremi, motorni pogoni, tipala, ipd. Fizična označitev vseh pogonov in tipal </t>
  </si>
  <si>
    <t xml:space="preserve">z oznakami iz sheme. Izdela se mapa z omenjeno shemo ter navodili za uporabo in </t>
  </si>
  <si>
    <t xml:space="preserve">vzdrževanje v slovenskem jeziku. En izvod sheme in navodil se vstavi v krmilno omaro </t>
  </si>
  <si>
    <t>naprave, en izvod se preda uporabiku.</t>
  </si>
  <si>
    <t>Demontaža obstoječega prezračevanja</t>
  </si>
  <si>
    <t>Demontaža obstoječe instalacije prezračevanja (ventilatorjev, distibucijskih elementov,</t>
  </si>
  <si>
    <t xml:space="preserve">kanalskih razvodov in nosilcev ter ostalega pritrdilnega materiala,...), odvoz na </t>
  </si>
  <si>
    <t>deponijo in pridobitev evidenčnih listov za odpadke.</t>
  </si>
  <si>
    <t>Razna režijska in ostala dela</t>
  </si>
  <si>
    <t xml:space="preserve">Razna režijska dela potrebna za izvedbo instalacije przračevanja (odstraniteve stropov, </t>
  </si>
  <si>
    <t xml:space="preserve">ponovna namestitev stropov, izvedba zaščite opreme objekta, prestavitve opreme,…), </t>
  </si>
  <si>
    <t>usklajevanje z naročnikom,…</t>
  </si>
  <si>
    <t xml:space="preserve">Izvedba prebojev v betonskih stenah z vodnim vrtanjem, komplet z izvedbo zaščite ter </t>
  </si>
  <si>
    <t xml:space="preserve">lovljenjem vode v fazi izvedbe vrtine, z odvozom odvečnega materiala na deponijo </t>
  </si>
  <si>
    <t>ter čiščenju po zaključenem vrtanju.</t>
  </si>
  <si>
    <t xml:space="preserve"> Φ100 (l=33 cm)</t>
  </si>
  <si>
    <t xml:space="preserve"> Φ180 (l=15 cm)</t>
  </si>
  <si>
    <t xml:space="preserve"> Φ220 (l=33 cm)</t>
  </si>
  <si>
    <t>V. Prezračevanje - SKUPAJ:</t>
  </si>
  <si>
    <t>STROJNE INŠTALACIJE - SKUPAJ:</t>
  </si>
  <si>
    <t>Razsvetljava</t>
  </si>
  <si>
    <t xml:space="preserve">izhodni svetlobni tok min. 3901lm, barvna temperatura vira 4000K, CRI 90, </t>
  </si>
  <si>
    <t xml:space="preserve">UGR &lt; 16 v vsaki situaciji. Svetilka zaščitena pred prahom in vlago IP20,                                                                           </t>
  </si>
  <si>
    <t xml:space="preserve">ohišje iz pocinkane jeklene pločevine zaščitene s poliestrsko smolo, bele barve. </t>
  </si>
  <si>
    <t xml:space="preserve">Optika široka. Reflektor dvojni parabolični iz visokosijočega 99,99 čistega aluminija, </t>
  </si>
  <si>
    <t xml:space="preserve">ne bleščeč, obdelan za večji izkoristek.  Mehanska odpornost svetilke IK najmanj 07.  </t>
  </si>
  <si>
    <t xml:space="preserve">Življenska doba svetilke 80.000H (L70B20), faktor moči ≥0,95.               </t>
  </si>
  <si>
    <t xml:space="preserve">Svetilka mora biti v probijotični skupini 0 (RG0) v skladu s EN 62471. </t>
  </si>
  <si>
    <t>Svetilka mora imeti ENEC in CE certifikat.</t>
  </si>
  <si>
    <t xml:space="preserve">Kot npr. 841 Minicomfort LED x4, 37W, 4000K, 3901lm, CRI 90, 15353900 </t>
  </si>
  <si>
    <r>
      <t xml:space="preserve">S1 LED vgradna svetilka, za namestitev v strop, </t>
    </r>
    <r>
      <rPr>
        <sz val="9"/>
        <rFont val="Arial CE"/>
        <charset val="238"/>
      </rPr>
      <t xml:space="preserve">dim: 596x596x60mm, moči 37W, </t>
    </r>
  </si>
  <si>
    <t xml:space="preserve">moči 33W, izhodni svetlobni tok min. 3600lm, barvna temperatura vira 4000K, </t>
  </si>
  <si>
    <t xml:space="preserve">CRI &gt; 80, UGR &lt; 19 v vsaki situaciji. Svetilka zaščitena pred prahom in vlago </t>
  </si>
  <si>
    <t xml:space="preserve">IP43/IP20, ohišje iz pocinkane jeklene pločevine in okvir iz aluminija, bele barve. </t>
  </si>
  <si>
    <t xml:space="preserve">Optika široka. Difuzor termoplastičen materijal odporen na visoko temperaturo. </t>
  </si>
  <si>
    <t xml:space="preserve">Mehanska odpornost svetilke IK najmanj 06.  Življenska doba svetilke 50.000H </t>
  </si>
  <si>
    <t xml:space="preserve">(L80B20), faktor moči ≥0,95.  Svetilka mora biti v probijotični skupini 0 (RG0) v skladu </t>
  </si>
  <si>
    <t xml:space="preserve">s EN 62471. Svetilka mora imeti ENEC in CE certifikat. </t>
  </si>
  <si>
    <r>
      <t xml:space="preserve">S2, S2_nadomet LED vgradnji panel, za namestitev v strop, </t>
    </r>
    <r>
      <rPr>
        <sz val="9"/>
        <rFont val="Arial CE"/>
        <charset val="238"/>
      </rPr>
      <t xml:space="preserve">dim: 596x596x12mm,        </t>
    </r>
  </si>
  <si>
    <t>belo barvan aluminijast okvir, dimenzij 600x600x45mm.</t>
  </si>
  <si>
    <r>
      <t>Dodatna oprema, za nadometno montažo panela S2_nadomet na strop,</t>
    </r>
    <r>
      <rPr>
        <sz val="9"/>
        <rFont val="Arial CE"/>
        <charset val="238"/>
      </rPr>
      <t xml:space="preserve"> acc. 959, </t>
    </r>
  </si>
  <si>
    <t xml:space="preserve">Meritve osvetlitve </t>
  </si>
  <si>
    <t>Drobni material</t>
  </si>
  <si>
    <t>%</t>
  </si>
  <si>
    <t>I. Razsvetljava - SKUPAJ:</t>
  </si>
  <si>
    <t>Vodovni material</t>
  </si>
  <si>
    <t xml:space="preserve">instalacijske cevi ali uvlečen v kabelsko kanalizacijo. Kabli predvideni za inštalacijo </t>
  </si>
  <si>
    <t xml:space="preserve">v objektu morajo biti v brezhalogenski izvedbi. Skladno s študijo požarne varnosti </t>
  </si>
  <si>
    <t xml:space="preserve">so znotraj prostorov predmetnih delov objekta predvideni električni kabli – težko </t>
  </si>
  <si>
    <t xml:space="preserve">gorljivi (razred Cca s1 d2 a1 → SIST EN 50575), na zaščitenih delih poti </t>
  </si>
  <si>
    <t xml:space="preserve">(zaščiteno stopnišče) električni kabli – težko gorljivi (razred Bca s1 d2 a1 → </t>
  </si>
  <si>
    <t>SIST EN 50575)</t>
  </si>
  <si>
    <r>
      <t>Dobava in montaža kabla N2XH, položenega na kabelske police in kanale</t>
    </r>
    <r>
      <rPr>
        <sz val="9"/>
        <rFont val="Arial CE"/>
        <charset val="238"/>
      </rPr>
      <t xml:space="preserve">, v PN in </t>
    </r>
  </si>
  <si>
    <t>- 2x1.5 mm2</t>
  </si>
  <si>
    <t>- 3x1.5 mm2</t>
  </si>
  <si>
    <t>- 5x1.5 mm2</t>
  </si>
  <si>
    <t>- 3x2.5 mm2</t>
  </si>
  <si>
    <t>- 3x4 mm2</t>
  </si>
  <si>
    <t>objemkami in pritrdilnim materialom, v brezhalogenski izvedbi.</t>
  </si>
  <si>
    <r>
      <t xml:space="preserve">Vodnik H07V-K za izenačevanje potenciala in povezavo kovinskih mas, </t>
    </r>
    <r>
      <rPr>
        <sz val="9"/>
        <rFont val="Arial CE"/>
        <charset val="238"/>
      </rPr>
      <t xml:space="preserve">komplet z </t>
    </r>
  </si>
  <si>
    <t xml:space="preserve">4 mm2 </t>
  </si>
  <si>
    <t xml:space="preserve">16 mm2 </t>
  </si>
  <si>
    <t xml:space="preserve">šibkotočnih instalacij),  višine 5 cm s pokrovi, skupaj s konzolami, veznimi in </t>
  </si>
  <si>
    <t>končnimi elementi, ozemljitvijo ter pritrdilnim materialom.</t>
  </si>
  <si>
    <t>PK 100 mm</t>
  </si>
  <si>
    <r>
      <t>Perforirane pocinkane kabelske police za horizontalni razvod kablov</t>
    </r>
    <r>
      <rPr>
        <sz val="9"/>
        <rFont val="Arial CE"/>
        <charset val="238"/>
      </rPr>
      <t xml:space="preserve"> (tudi </t>
    </r>
  </si>
  <si>
    <t xml:space="preserve">Inštalacijska plastična PN cev, položena p/o, komplet z razvodnimi dozami, </t>
  </si>
  <si>
    <t>uvodnicami in pritrdilnim materialom.</t>
  </si>
  <si>
    <r>
      <rPr>
        <sz val="9"/>
        <color theme="1"/>
        <rFont val="Arial"/>
        <family val="2"/>
        <charset val="238"/>
      </rPr>
      <t>Ф</t>
    </r>
    <r>
      <rPr>
        <sz val="9"/>
        <color theme="1"/>
        <rFont val="Arial CE"/>
        <charset val="238"/>
      </rPr>
      <t xml:space="preserve"> 16 mm</t>
    </r>
  </si>
  <si>
    <t>Ф 23 mm</t>
  </si>
  <si>
    <t>materialom</t>
  </si>
  <si>
    <r>
      <t xml:space="preserve">Pregibna plastificirana cev EUROFLEX, </t>
    </r>
    <r>
      <rPr>
        <sz val="9"/>
        <rFont val="Arial CE"/>
        <charset val="238"/>
      </rPr>
      <t xml:space="preserve">položena n/o, z uvodnicami in pritrdilnim </t>
    </r>
  </si>
  <si>
    <t>Ф 22 mm</t>
  </si>
  <si>
    <t xml:space="preserve">arhitekt), pokrovom, veznimi in končnimi elementi, zvočno zaščito, ozemljitvijo </t>
  </si>
  <si>
    <t>ter pritrdilnim materialom</t>
  </si>
  <si>
    <r>
      <t xml:space="preserve">3-prekatni, kovinski parapetni kanal s pregrado </t>
    </r>
    <r>
      <rPr>
        <sz val="9"/>
        <rFont val="Arial CE"/>
        <charset val="238"/>
      </rPr>
      <t xml:space="preserve">(nad delovnim pultom, potrdi </t>
    </r>
  </si>
  <si>
    <t>Cu pletenica 35 mm2 za premostitve izolirnih spojev raznih kovinskih mas.</t>
  </si>
  <si>
    <t>končnimi elementi, zvočno zaščito, ozemljitvijo ter pritrdilnim materialom</t>
  </si>
  <si>
    <r>
      <t xml:space="preserve">3-prekatni, kovinski parapetni kanal s pregrado </t>
    </r>
    <r>
      <rPr>
        <sz val="9"/>
        <rFont val="Arial CE"/>
        <charset val="238"/>
      </rPr>
      <t xml:space="preserve">130x72 mm, pokrovom, veznimi in </t>
    </r>
  </si>
  <si>
    <t>Cu zbiralko.</t>
  </si>
  <si>
    <r>
      <t>Podometna razvodnica za dodatno izenačitev potencialov DIP,</t>
    </r>
    <r>
      <rPr>
        <sz val="9"/>
        <rFont val="Arial CE"/>
        <charset val="238"/>
      </rPr>
      <t xml:space="preserve"> komplet z vgrajeno </t>
    </r>
  </si>
  <si>
    <t xml:space="preserve">Stikala (modul) posameznih stikalnih kombinacij, tip:  (kot npr. Gewiss), p/o, 230V, </t>
  </si>
  <si>
    <t xml:space="preserve">komplet z dozo, nosilnim in okrasnim okvirčkom, ter polnilnim elementom - </t>
  </si>
  <si>
    <t>obračun po kosu:</t>
  </si>
  <si>
    <t>navadno, 16A</t>
  </si>
  <si>
    <t>navadno z lučko, 16A</t>
  </si>
  <si>
    <t>stikalnega bloka in tokokroga iz katerega se napaja po izboru arhitekta</t>
  </si>
  <si>
    <r>
      <t>Vtičnica p/o, 230V, 16A, IP55 z zaščitnim kontaktom, z dozo</t>
    </r>
    <r>
      <rPr>
        <sz val="9"/>
        <rFont val="Arial CE"/>
        <charset val="238"/>
      </rPr>
      <t xml:space="preserve">, z nalepko z oznako </t>
    </r>
  </si>
  <si>
    <t>nalepko z oznako stikalnega bloka in tokokroga iz katerega se napaja, sestavljena iz:</t>
  </si>
  <si>
    <r>
      <t>Vtičnica, 230V, 16A z zaščitnim kontaktom, s skupno dozo za parapetni kanal</t>
    </r>
    <r>
      <rPr>
        <sz val="9"/>
        <rFont val="Arial CE"/>
        <charset val="238"/>
      </rPr>
      <t xml:space="preserve">, z </t>
    </r>
  </si>
  <si>
    <t>3x vtičnica mreža - bela</t>
  </si>
  <si>
    <t>iz katerega se napaja.</t>
  </si>
  <si>
    <r>
      <t>Fiksni enofazni priključek z dozo</t>
    </r>
    <r>
      <rPr>
        <sz val="9"/>
        <rFont val="Arial CE"/>
        <charset val="238"/>
      </rPr>
      <t xml:space="preserve">, z nalepko z oznako stikalnega bloka in tokokroga </t>
    </r>
  </si>
  <si>
    <t>Razvodna n/o plastična doza z uvodnicami</t>
  </si>
  <si>
    <t>100x100x50 mm</t>
  </si>
  <si>
    <t>150x110x70 mm</t>
  </si>
  <si>
    <t>Naprava za dosmerni pogovor. Naprava vključuje notranjo enoto - mikrofon-</t>
  </si>
  <si>
    <t xml:space="preserve">zvočnik na namiznem pultu in zunanjo enoto - mikrofon zvočnik v prosotru ortopana. </t>
  </si>
  <si>
    <t>Urejanje in odstranitev obstoječe el. inštalacije ter odvoz na ustrezno deponijo</t>
  </si>
  <si>
    <t xml:space="preserve">Popis stanja, demontaža in hramba ter ponovna montaža varnostnega sitema </t>
  </si>
  <si>
    <t>(3x senzor prisotnosti in 1x tablo)</t>
  </si>
  <si>
    <t xml:space="preserve">Popis stanja, demontaža in hramba ter ponovna montaža (3x senozor) požarnega </t>
  </si>
  <si>
    <t>Adresiranje, označba,…</t>
  </si>
  <si>
    <r>
      <rPr>
        <b/>
        <sz val="9"/>
        <color theme="1"/>
        <rFont val="Arial CE"/>
        <charset val="238"/>
      </rPr>
      <t>sistema ter dograditev  3x senzorjev dima in toplote</t>
    </r>
    <r>
      <rPr>
        <sz val="9"/>
        <color theme="1"/>
        <rFont val="Arial CE"/>
        <charset val="238"/>
      </rPr>
      <t xml:space="preserve"> za montažo v medstropovje. </t>
    </r>
  </si>
  <si>
    <t>Drobni material (3%)</t>
  </si>
  <si>
    <t>električnega napajanja</t>
  </si>
  <si>
    <r>
      <t xml:space="preserve">Priklop elektrokrmilnih omar, zunanjih strojnih ali elektro naprav </t>
    </r>
    <r>
      <rPr>
        <sz val="9"/>
        <rFont val="Arial CE"/>
        <charset val="238"/>
      </rPr>
      <t xml:space="preserve">na izvor </t>
    </r>
  </si>
  <si>
    <t xml:space="preserve">Priklop vrat, prezračevalnih naprav, kaloriferjev, konvektorjev, dvižnih miz, </t>
  </si>
  <si>
    <t xml:space="preserve">stiskalnic, filtracij zraka, pisoarjev, klimatov, elementov toplotne postaje, loput, </t>
  </si>
  <si>
    <t xml:space="preserve">odvodnih ventilatorjev, bojlerjev, kuhinjskih naprav, polnilnik postaj, central ter </t>
  </si>
  <si>
    <t>ostale teh. opreme do funkcionalnega delovanja</t>
  </si>
  <si>
    <t>Meritve električnih inštalacij z izdajo potrdila.</t>
  </si>
  <si>
    <t>II. Vodovni material - SKUPAJ:</t>
  </si>
  <si>
    <t>Razdelilniki</t>
  </si>
  <si>
    <t>Razdelilnik R-01-OP</t>
  </si>
  <si>
    <t>vgradnja elementov v elektro omari R-01-OP z ustrezno mehansko ločitvijo,</t>
  </si>
  <si>
    <t>komplet z oznakami</t>
  </si>
  <si>
    <t>SPD skladen z EN61643-1 ali enakovredno</t>
  </si>
  <si>
    <t>inštalacijski odklopnik, 230V, Icu &gt; 10 kA, enopolni, karakteristike B6A</t>
  </si>
  <si>
    <t>inštalacijski odklopnik, 230V, Icu &gt; 10 kA, enopolni, karakteristike B10A</t>
  </si>
  <si>
    <t>inštalacijski odklopnik, 230V, Icu &gt; 10 kA, enopolni, karakteristike B16A</t>
  </si>
  <si>
    <t>inštalacijski odklopnik, 230V, Icu &gt; 10 kA, enopolni, karakteristike C16A</t>
  </si>
  <si>
    <t>zaščitno stikalo na diferenčni tok (RCD), kot npr. ETI EFI-4, tip A, 40A/30 mA</t>
  </si>
  <si>
    <t>prenapetostni zaščitni odvodnik 15kA, kategorije II, kot npr. ETI tip ETITEC C 275/20,</t>
  </si>
  <si>
    <t xml:space="preserve">kontaktor 2 polni ,krmilna napetost 230V AC, kontakti 1xNO, za montažo na DIN letev, </t>
  </si>
  <si>
    <t>enakih karakteristik in kvalitete kot npr. ali enakovredno: ETI R 20-20 230 V</t>
  </si>
  <si>
    <t xml:space="preserve">ožičenje razdelilnika s kanali za ožičenje, prekrivnimi ploščami, montažnimi letvami, </t>
  </si>
  <si>
    <t>vrstnimi sponkami, komplet s priključki, napisnimi ploščicami opreme razdelilnika in</t>
  </si>
  <si>
    <t xml:space="preserve"> kablov, uvodnicami, pritrdilnim in ostalim drobnim materialom, izdelavo krmilnih in </t>
  </si>
  <si>
    <t>enopolnih načrtov, predajo dokumentacije, meritev in certifikatov za ta razdelilnik</t>
  </si>
  <si>
    <t>III. Razdelilniki - SKUPAJ:</t>
  </si>
  <si>
    <t>Telekomunikacije</t>
  </si>
  <si>
    <t xml:space="preserve">(prevezanega in novega) UNIVERZALNEGA OŽIČENJA (kabli, tudi položene rezerve, </t>
  </si>
  <si>
    <t>vtičnice, …)  z izdajo potrdila o brezhibnem delovanju, prikaz pridobljenih podatkov</t>
  </si>
  <si>
    <r>
      <t xml:space="preserve">Meritve in pregledi signalno komunikacijke instalacije in opreme </t>
    </r>
    <r>
      <rPr>
        <sz val="9"/>
        <rFont val="Arial CE"/>
        <charset val="238"/>
      </rPr>
      <t xml:space="preserve">celotnega </t>
    </r>
  </si>
  <si>
    <t>IV. Telekomunikacije - SKUPAJ:</t>
  </si>
  <si>
    <t>ELEKTRO INŠTALACIJE - SKUPAJ:</t>
  </si>
  <si>
    <t>PROJEKTNA DOKUMENTACIJA, PROJEKTANTSKI NADZOR</t>
  </si>
  <si>
    <t>Projektna dokumentacija</t>
  </si>
  <si>
    <t>NEPREDVIDENA DELA 10%</t>
  </si>
  <si>
    <t>Projektantski nadzor</t>
  </si>
  <si>
    <t>PROJEKTNA DOKUMENTACIJA, PROJEKTANTSKI NADZOR - SKUPAJ:</t>
  </si>
  <si>
    <t>* PID projekt izvedenih del</t>
  </si>
  <si>
    <t>* NOV navodila za uporabo in vzdrževanje</t>
  </si>
  <si>
    <t>* DZO dokazilo o zanesljivosti</t>
  </si>
  <si>
    <t>Projektna dokumentacija, projektantski nadzor</t>
  </si>
  <si>
    <t>1.</t>
  </si>
  <si>
    <t>2.</t>
  </si>
  <si>
    <t>3.</t>
  </si>
  <si>
    <t>4.</t>
  </si>
  <si>
    <t>5.</t>
  </si>
  <si>
    <t>Vrednosti cen vpisati samo k zahtevanim količinam;</t>
  </si>
  <si>
    <t>Dopisovanje drugih podatkov in sprememb vsebine popisa in količin ni dovoljeno!</t>
  </si>
  <si>
    <t>vsa polja z zeleno barvo mora ponudnik pri oddaji ponudbe obvezno izpolniti (izpolnjeno polje se nato obarva modro);</t>
  </si>
  <si>
    <t>vertikalne in horizontalne transporte ter upoštevati velikost in konfiguracijo gradbene parcele;</t>
  </si>
  <si>
    <t xml:space="preserve">oz. oprema, ki je enakovredna (68. člen ZJN-3); </t>
  </si>
  <si>
    <t>ter dostopi do objekta za izvedbo del;</t>
  </si>
  <si>
    <t>Pred oddajo ponudbe se priporoča ogled lokacije in vpogled v PZI projektno dokumentacijo;</t>
  </si>
  <si>
    <t>(v območju bližine objektov, konfiguracije terena, ... ) se gradnja prilagodi dejanskim razmeram na terenu.</t>
  </si>
  <si>
    <t>- vse stroške za pridobitev začasnih površin za gradnjo izven območja VZE Štula (soglasja, odškodnine, itd.),</t>
  </si>
  <si>
    <t>- vse stroške v zvezi s transporti po javnih poteh in cestah: morebitne odškodnine, morebitne sanacije cestišč zaradi poškodb med gradnjo itd.,</t>
  </si>
  <si>
    <t>- stroški nabave vsega materiala in opreme predvidene za vgraditev in montažo, ter prevoze, nakladanja, razkladanja in skladiščenja na gradbišču,</t>
  </si>
  <si>
    <t xml:space="preserve">Vse ostale površine, ki jih bo izvajalec potreboval za gradnjo in za organizacijo gradbišč, si bo moral priskbeti sam na svoje stroške.  </t>
  </si>
  <si>
    <t xml:space="preserve">Investitor bo zagotovil delovne površine v okviru delovnega pasu. Na odsekih, kjer to ne bo mogoče zaradi objektivnih vzrokov </t>
  </si>
  <si>
    <t xml:space="preserve">Popis tvori celoto skupaj z grafičnim in teksualnim delom načrta, zato ga je potrebno brati skupaj s celotnim načrtom </t>
  </si>
  <si>
    <t>(grafike, tehnična poročila)</t>
  </si>
  <si>
    <t xml:space="preserve">Ponudnik je dolžan o vsaki ugotovljeni neskladnosti med popisom in tehničnim poročilom in/ali grafičnimi prikazi obvestiti projektanta </t>
  </si>
  <si>
    <t>in investitorja ter zahtevati pojasnilo pred oddajo ponudbe.</t>
  </si>
  <si>
    <t xml:space="preserve">V kolikor želi izvajalec prilagoditi izvedbo svoji tehnologiji, mora izdelati ustrezno projektno dokumentacijo z detajli. Tehnološke risbe in projektno </t>
  </si>
  <si>
    <t>dokumentacijo z detajli mora pregledati in s podpisom potrditi arhitekt. Izvajanjena objektu se lahko prične, ko projektant potrdi risbe.</t>
  </si>
  <si>
    <t xml:space="preserve">Izvajalec je dolžan pri ponudbi upoštevati vse povezane stroške, ki so potrebni za tehnično pravilno izvedbo del, ki jih ponuja v izvedbo </t>
  </si>
  <si>
    <t>(kot npr. razni pritrdilni material, vezni in tesnilni material, podkonstrukcije in podobno).</t>
  </si>
  <si>
    <t>Izvajalec mora izvajati dela skladno z Načrtom gospodarjenja z gradbenimi odpadki.</t>
  </si>
  <si>
    <t>v globino, razen kjer je eksplicitno drugače navedeno</t>
  </si>
  <si>
    <t xml:space="preserve">V posameznih postavkah je zajeto: dobava materiala, vgradnja materiala in gradbena pomoč inštalaterjem ter vrtanje do  fi 50mm 1m </t>
  </si>
  <si>
    <t>Pred pričetkom del je treba vse opise, mere, količine in obdelave kontrolirati po zadnjih veljavnih načrtrih, detajlih in opisih.</t>
  </si>
  <si>
    <t xml:space="preserve">Stroške za popravilo morebitnih škod, ki bi nastale na objektu ali kompleksu kot celoti, dovoznih cestah, zunanjem okolju, komunalnih vodih in </t>
  </si>
  <si>
    <t>energetskih priključkih po krivdi izvajalca;</t>
  </si>
  <si>
    <t>DELA JE POTREBNO IZVAJATI V SKLADU Z::</t>
  </si>
  <si>
    <t>DOKUMENTACIJA ::</t>
  </si>
  <si>
    <t>v primeru ugotovljene napake se izvajalec na prijavo reklamacije pisno odzove in opravi ogled najkasneje v roku 3 koledarskih dni, napako odpravi</t>
  </si>
  <si>
    <t xml:space="preserve">pa v skladu z dogovorom z naročnikom </t>
  </si>
  <si>
    <t>Priprava dokumentacije skladno z »Zakonom o gradbenih proizvodih«, ki jo izvajalec pred montažo preda nadzornemu organu</t>
  </si>
  <si>
    <t>(atesti, izjave o skladnosti, CE certifikati, tehnična soglasja…)</t>
  </si>
  <si>
    <t xml:space="preserve">Vgrajeni material mora ustrezati veljavnim normativom in predpisanim standardom, ter ustrezati kvaliteti določeni z veljavno zakonodajo ter projektom. </t>
  </si>
  <si>
    <t xml:space="preserve">Ponudnik to dokaže s predložitvijo ustreznih izjav o ustreznosti, garancijskih listov in CE certifikatov pred vgrajevanjem. </t>
  </si>
  <si>
    <t>Pridobitev teh listin mora biti vkalkulirana v cenah po enoti.</t>
  </si>
  <si>
    <t>Pri izvajanju objekta je obvezno upoštevati projekt za izvedbo ter vse ostale pogoje posameznih soglasodajalcev, izdelovalcev posameznih načrtov.</t>
  </si>
  <si>
    <t xml:space="preserve">Pred pričetkom del mora izvajalec dodatno natančno pregledati obstoječe stanje, pregledati načrte ter morebitne ugotovljene pripombe </t>
  </si>
  <si>
    <t>posredovati investitorju.</t>
  </si>
  <si>
    <t xml:space="preserve">Pred dokončanjem del mora izvajalec predati naročniku "Poročilo o nastalih odpadkih in o ravnanju z njimi", </t>
  </si>
  <si>
    <t xml:space="preserve">za vse gradbene odpadke mora izvajalec v roku enega tedna po odvozu gradnbenih odpadkov predati potrjene evidenčne liste pošiljke odpadkov </t>
  </si>
  <si>
    <t>z dokazilom, da so evidentirani v aplikaciji ARSO - IS ODPADKI.</t>
  </si>
  <si>
    <t>* meritve sevanja v prostoru ortopana (s strani ZVD ali Instituta Jozef Stefan)</t>
  </si>
  <si>
    <t>(dopiši tip, karakteristike,...)</t>
  </si>
  <si>
    <r>
      <t xml:space="preserve">kot npr. Izotekt P4 ali enakovredno </t>
    </r>
    <r>
      <rPr>
        <sz val="9"/>
        <rFont val="Arial CE"/>
        <charset val="238"/>
      </rPr>
      <t xml:space="preserve">(en sloj), vključena vsa pomožna dela, </t>
    </r>
  </si>
  <si>
    <t xml:space="preserve">Kot npr. Rigips detajli 5.55.01 - Gradbena zaščita pred rentgenskim sevanjem </t>
  </si>
  <si>
    <t xml:space="preserve">plošč, </t>
  </si>
  <si>
    <t xml:space="preserve">ali enakovredno, </t>
  </si>
  <si>
    <t xml:space="preserve">sestavljene iz: iz ognjeodpornih mavčnokartonskih plošč deb. 1x 1,25 cm in </t>
  </si>
  <si>
    <t>ali enakovredno</t>
  </si>
  <si>
    <t>sestavljene iz:</t>
  </si>
  <si>
    <t xml:space="preserve"> z absorbcijo zvoka, razred A, izgrajenega iz </t>
  </si>
  <si>
    <t>Kot npr. Knauf Ceiling Solutions (KCS) ali enakovredno,</t>
  </si>
  <si>
    <t>Kot npr. Knauf alutop® revizijska loputa ali enakovredno,</t>
  </si>
  <si>
    <t xml:space="preserve">instalacij, zrakotesna in nepropustna za prah, </t>
  </si>
  <si>
    <t xml:space="preserve">potrebnim montažnim in tesnilnim materialom. </t>
  </si>
  <si>
    <t>Kot npr. Upofloor ZERO barva MoonRock ali enakovredno,</t>
  </si>
  <si>
    <t xml:space="preserve">Dobava in montaža enomer talne obloge </t>
  </si>
  <si>
    <t xml:space="preserve">sestavljena iz  60 % naravnih mineralov in 40 % termo plastičnih </t>
  </si>
  <si>
    <t>proizvajalca Disano ali enakovredno:</t>
  </si>
  <si>
    <t>Kot npr. 842 LED panel, 33W, 4000K, 3600lm, 15020500, proizvajalca Disano</t>
  </si>
  <si>
    <t>ali enakovredno:</t>
  </si>
  <si>
    <t>Kot npr. Acc.595, 99803100, proizvajalca Disano ali enakovredno:</t>
  </si>
  <si>
    <t>Kot npr. SEA - SNP 3002 ali enakovredno:</t>
  </si>
  <si>
    <t>Kot npr. cev Uponor MLC s sistemom spojk MLCP ali enakovredno.</t>
  </si>
  <si>
    <t>Kot npr. GROHE, Minta 32168000 ali enakovredno.</t>
  </si>
  <si>
    <t>Kot npr. Mitsubishi, tip MUZ-AP25VG ali enakovredno.</t>
  </si>
  <si>
    <t>Kot npr. Mitsubishi, tip: MSZ-AP25VGK  ali enakovredno.</t>
  </si>
  <si>
    <t>Kot npr. KOMFOVENT Domekt CF 250 F F7/M5 C6.1 enakovredno.</t>
  </si>
  <si>
    <t>Kot npr. IRSAP, tip: Tesi ali enakovredno.</t>
  </si>
  <si>
    <r>
      <t xml:space="preserve">Kabel UTP CAT 6 (class Ea) Systimax 3071, </t>
    </r>
    <r>
      <rPr>
        <sz val="9"/>
        <rFont val="Arial CE"/>
        <charset val="238"/>
      </rPr>
      <t>uvlečen v inštalacijske cevi, parapetne kanale in PN cevi</t>
    </r>
  </si>
  <si>
    <t xml:space="preserve">Vtičnica dvojna RJ45 - UTP - Systimax MGS400 cat.6, z dozo za parapetni kanal in protiprašnim pokrovčkom </t>
  </si>
  <si>
    <t>Prestavitev 10 obstoječih vtičnic na novo predvidena mesta.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</si>
</sst>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S_I_T"/>
    <numFmt numFmtId="165" formatCode="#,##0.00\ 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theme="1"/>
      <name val="Times New Roman"/>
      <family val="1"/>
    </font>
    <font>
      <b/>
      <u/>
      <sz val="11"/>
      <color indexed="8"/>
      <name val="Calibri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rgb="FFC00000"/>
      <name val="Arial"/>
      <family val="2"/>
    </font>
    <font>
      <i/>
      <sz val="9"/>
      <name val="Arial"/>
      <family val="2"/>
    </font>
    <font>
      <sz val="9"/>
      <color theme="0"/>
      <name val="Arial"/>
      <family val="2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11"/>
      <color theme="1"/>
      <name val="Arial CE"/>
      <charset val="238"/>
    </font>
    <font>
      <sz val="9"/>
      <color theme="1"/>
      <name val="Arial CE"/>
      <charset val="238"/>
    </font>
    <font>
      <sz val="9"/>
      <name val="Arial CE"/>
      <charset val="238"/>
    </font>
    <font>
      <b/>
      <i/>
      <vertAlign val="superscript"/>
      <sz val="10"/>
      <name val="Arial"/>
      <family val="2"/>
      <charset val="238"/>
    </font>
    <font>
      <b/>
      <sz val="9"/>
      <color theme="1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color theme="0"/>
      <name val="Arial"/>
      <family val="2"/>
    </font>
    <font>
      <b/>
      <sz val="11"/>
      <name val="Arial CE"/>
      <charset val="238"/>
    </font>
    <font>
      <b/>
      <i/>
      <sz val="9"/>
      <name val="Arial CE"/>
      <charset val="238"/>
    </font>
    <font>
      <i/>
      <sz val="9"/>
      <name val="Arial CE"/>
      <charset val="238"/>
    </font>
    <font>
      <b/>
      <sz val="11"/>
      <color theme="1"/>
      <name val="Arial CE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56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4" fillId="0" borderId="0"/>
  </cellStyleXfs>
  <cellXfs count="258">
    <xf numFmtId="0" fontId="0" fillId="0" borderId="0" xfId="0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4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wrapText="1"/>
    </xf>
    <xf numFmtId="164" fontId="2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/>
    <xf numFmtId="164" fontId="2" fillId="0" borderId="3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/>
    <xf numFmtId="0" fontId="6" fillId="0" borderId="0" xfId="0" applyFont="1" applyBorder="1" applyAlignment="1" applyProtection="1"/>
    <xf numFmtId="0" fontId="7" fillId="0" borderId="4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4" fontId="7" fillId="0" borderId="0" xfId="0" applyNumberFormat="1" applyFont="1" applyBorder="1" applyAlignment="1" applyProtection="1">
      <alignment horizontal="right"/>
    </xf>
    <xf numFmtId="164" fontId="9" fillId="0" borderId="5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/>
    <xf numFmtId="0" fontId="6" fillId="0" borderId="5" xfId="0" applyFont="1" applyBorder="1" applyAlignment="1" applyProtection="1"/>
    <xf numFmtId="0" fontId="10" fillId="0" borderId="4" xfId="0" applyFont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4" fontId="10" fillId="0" borderId="5" xfId="0" applyNumberFormat="1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" fillId="0" borderId="14" xfId="0" applyFont="1" applyBorder="1" applyAlignment="1" applyProtection="1"/>
    <xf numFmtId="0" fontId="2" fillId="0" borderId="15" xfId="0" applyFont="1" applyBorder="1" applyAlignment="1" applyProtection="1"/>
    <xf numFmtId="4" fontId="2" fillId="0" borderId="15" xfId="0" applyNumberFormat="1" applyFont="1" applyBorder="1" applyAlignment="1" applyProtection="1"/>
    <xf numFmtId="164" fontId="2" fillId="0" borderId="16" xfId="0" applyNumberFormat="1" applyFont="1" applyBorder="1" applyAlignment="1" applyProtection="1"/>
    <xf numFmtId="164" fontId="2" fillId="0" borderId="15" xfId="0" applyNumberFormat="1" applyFont="1" applyBorder="1" applyAlignment="1" applyProtection="1"/>
    <xf numFmtId="164" fontId="10" fillId="0" borderId="15" xfId="0" applyNumberFormat="1" applyFont="1" applyBorder="1" applyAlignment="1" applyProtection="1">
      <alignment vertical="center"/>
    </xf>
    <xf numFmtId="0" fontId="2" fillId="0" borderId="16" xfId="0" applyFont="1" applyBorder="1" applyAlignment="1" applyProtection="1"/>
    <xf numFmtId="4" fontId="2" fillId="0" borderId="0" xfId="0" applyNumberFormat="1" applyFont="1" applyBorder="1" applyAlignment="1" applyProtection="1"/>
    <xf numFmtId="0" fontId="2" fillId="0" borderId="4" xfId="0" applyFont="1" applyFill="1" applyBorder="1" applyAlignment="1" applyProtection="1"/>
    <xf numFmtId="0" fontId="0" fillId="0" borderId="5" xfId="0" applyBorder="1"/>
    <xf numFmtId="1" fontId="14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3" fontId="11" fillId="0" borderId="0" xfId="0" applyNumberFormat="1" applyFont="1" applyFill="1" applyBorder="1" applyAlignment="1" applyProtection="1">
      <alignment horizontal="center" vertical="top"/>
    </xf>
    <xf numFmtId="4" fontId="12" fillId="0" borderId="0" xfId="0" applyNumberFormat="1" applyFont="1" applyFill="1" applyBorder="1" applyAlignment="1" applyProtection="1">
      <alignment horizontal="center" vertical="top"/>
    </xf>
    <xf numFmtId="4" fontId="11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0" fontId="1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center" vertical="top"/>
    </xf>
    <xf numFmtId="3" fontId="15" fillId="0" borderId="0" xfId="0" applyNumberFormat="1" applyFont="1" applyFill="1" applyBorder="1" applyAlignment="1" applyProtection="1">
      <alignment horizontal="center" vertical="top"/>
    </xf>
    <xf numFmtId="4" fontId="16" fillId="0" borderId="0" xfId="0" applyNumberFormat="1" applyFont="1" applyFill="1" applyBorder="1" applyAlignment="1" applyProtection="1">
      <alignment horizontal="center" vertical="top"/>
    </xf>
    <xf numFmtId="4" fontId="15" fillId="0" borderId="0" xfId="0" applyNumberFormat="1" applyFont="1" applyFill="1" applyBorder="1" applyAlignment="1" applyProtection="1"/>
    <xf numFmtId="164" fontId="15" fillId="0" borderId="0" xfId="0" applyNumberFormat="1" applyFont="1" applyFill="1" applyBorder="1" applyAlignment="1" applyProtection="1"/>
    <xf numFmtId="49" fontId="11" fillId="0" borderId="0" xfId="0" applyNumberFormat="1" applyFont="1" applyBorder="1" applyAlignment="1">
      <alignment horizontal="left" vertical="top"/>
    </xf>
    <xf numFmtId="0" fontId="0" fillId="0" borderId="16" xfId="0" applyFill="1" applyBorder="1" applyAlignment="1" applyProtection="1"/>
    <xf numFmtId="164" fontId="2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left" vertical="top"/>
    </xf>
    <xf numFmtId="0" fontId="11" fillId="0" borderId="4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/>
    <xf numFmtId="0" fontId="13" fillId="0" borderId="14" xfId="0" applyFont="1" applyFill="1" applyBorder="1" applyAlignment="1" applyProtection="1"/>
    <xf numFmtId="4" fontId="11" fillId="0" borderId="15" xfId="0" applyNumberFormat="1" applyFont="1" applyFill="1" applyBorder="1" applyAlignment="1" applyProtection="1"/>
    <xf numFmtId="164" fontId="11" fillId="0" borderId="15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vertical="top"/>
    </xf>
    <xf numFmtId="0" fontId="13" fillId="0" borderId="15" xfId="0" applyFont="1" applyFill="1" applyBorder="1" applyAlignment="1" applyProtection="1"/>
    <xf numFmtId="0" fontId="18" fillId="0" borderId="0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0" fontId="11" fillId="0" borderId="15" xfId="0" applyFont="1" applyFill="1" applyBorder="1" applyAlignment="1" applyProtection="1">
      <alignment horizontal="right" vertical="top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left" vertical="top" wrapText="1"/>
    </xf>
    <xf numFmtId="49" fontId="7" fillId="2" borderId="20" xfId="0" applyNumberFormat="1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vertical="top"/>
    </xf>
    <xf numFmtId="0" fontId="9" fillId="2" borderId="2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vertical="center"/>
    </xf>
    <xf numFmtId="1" fontId="22" fillId="0" borderId="1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right" vertical="center"/>
    </xf>
    <xf numFmtId="0" fontId="27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0" fillId="0" borderId="14" xfId="0" applyBorder="1"/>
    <xf numFmtId="0" fontId="0" fillId="0" borderId="15" xfId="0" applyBorder="1"/>
    <xf numFmtId="0" fontId="29" fillId="0" borderId="0" xfId="0" applyFont="1" applyBorder="1" applyAlignment="1">
      <alignment vertical="top" wrapText="1"/>
    </xf>
    <xf numFmtId="0" fontId="31" fillId="0" borderId="0" xfId="0" applyFont="1"/>
    <xf numFmtId="0" fontId="0" fillId="0" borderId="4" xfId="0" applyBorder="1"/>
    <xf numFmtId="0" fontId="31" fillId="0" borderId="0" xfId="0" applyFont="1" applyBorder="1"/>
    <xf numFmtId="0" fontId="31" fillId="0" borderId="15" xfId="0" applyFont="1" applyBorder="1"/>
    <xf numFmtId="0" fontId="0" fillId="0" borderId="1" xfId="0" applyBorder="1"/>
    <xf numFmtId="0" fontId="0" fillId="0" borderId="2" xfId="0" applyBorder="1"/>
    <xf numFmtId="0" fontId="31" fillId="0" borderId="2" xfId="0" applyFont="1" applyBorder="1"/>
    <xf numFmtId="0" fontId="30" fillId="0" borderId="15" xfId="0" applyFont="1" applyBorder="1"/>
    <xf numFmtId="4" fontId="22" fillId="0" borderId="0" xfId="0" applyNumberFormat="1" applyFont="1" applyFill="1" applyBorder="1" applyAlignment="1">
      <alignment horizontal="center" vertical="center"/>
    </xf>
    <xf numFmtId="0" fontId="30" fillId="0" borderId="2" xfId="0" applyFont="1" applyBorder="1"/>
    <xf numFmtId="0" fontId="0" fillId="0" borderId="0" xfId="0" applyBorder="1" applyAlignment="1">
      <alignment horizontal="right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4" fontId="24" fillId="0" borderId="0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4" fontId="0" fillId="0" borderId="15" xfId="0" applyNumberFormat="1" applyBorder="1"/>
    <xf numFmtId="4" fontId="0" fillId="0" borderId="2" xfId="0" applyNumberFormat="1" applyBorder="1"/>
    <xf numFmtId="4" fontId="0" fillId="0" borderId="0" xfId="0" applyNumberFormat="1"/>
    <xf numFmtId="4" fontId="19" fillId="0" borderId="2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4" fontId="1" fillId="0" borderId="19" xfId="0" applyNumberFormat="1" applyFont="1" applyBorder="1"/>
    <xf numFmtId="0" fontId="35" fillId="0" borderId="17" xfId="0" applyFont="1" applyBorder="1"/>
    <xf numFmtId="0" fontId="35" fillId="0" borderId="18" xfId="0" applyFont="1" applyBorder="1" applyAlignment="1">
      <alignment horizontal="right" vertical="center"/>
    </xf>
    <xf numFmtId="0" fontId="35" fillId="0" borderId="18" xfId="0" applyFont="1" applyBorder="1"/>
    <xf numFmtId="4" fontId="35" fillId="0" borderId="18" xfId="0" applyNumberFormat="1" applyFont="1" applyBorder="1"/>
    <xf numFmtId="0" fontId="35" fillId="0" borderId="0" xfId="0" applyFont="1" applyBorder="1"/>
    <xf numFmtId="0" fontId="35" fillId="0" borderId="0" xfId="0" applyFont="1" applyBorder="1" applyAlignment="1">
      <alignment horizontal="right" vertical="center"/>
    </xf>
    <xf numFmtId="4" fontId="35" fillId="0" borderId="0" xfId="0" applyNumberFormat="1" applyFont="1" applyBorder="1"/>
    <xf numFmtId="0" fontId="32" fillId="0" borderId="0" xfId="0" applyFont="1" applyFill="1" applyBorder="1" applyAlignment="1">
      <alignment vertical="top" wrapText="1"/>
    </xf>
    <xf numFmtId="0" fontId="31" fillId="0" borderId="0" xfId="0" applyFont="1" applyBorder="1" applyAlignment="1">
      <alignment wrapText="1"/>
    </xf>
    <xf numFmtId="4" fontId="1" fillId="0" borderId="5" xfId="0" applyNumberFormat="1" applyFont="1" applyBorder="1"/>
    <xf numFmtId="4" fontId="1" fillId="0" borderId="0" xfId="0" applyNumberFormat="1" applyFont="1" applyBorder="1"/>
    <xf numFmtId="4" fontId="1" fillId="0" borderId="16" xfId="0" applyNumberFormat="1" applyFont="1" applyBorder="1"/>
    <xf numFmtId="4" fontId="1" fillId="0" borderId="3" xfId="0" applyNumberFormat="1" applyFont="1" applyBorder="1"/>
    <xf numFmtId="4" fontId="1" fillId="0" borderId="0" xfId="0" applyNumberFormat="1" applyFont="1"/>
    <xf numFmtId="4" fontId="36" fillId="0" borderId="3" xfId="0" applyNumberFormat="1" applyFont="1" applyFill="1" applyBorder="1" applyAlignment="1">
      <alignment vertical="center"/>
    </xf>
    <xf numFmtId="4" fontId="36" fillId="0" borderId="5" xfId="0" applyNumberFormat="1" applyFont="1" applyFill="1" applyBorder="1" applyAlignment="1">
      <alignment vertical="center"/>
    </xf>
    <xf numFmtId="4" fontId="36" fillId="0" borderId="19" xfId="0" applyNumberFormat="1" applyFont="1" applyFill="1" applyBorder="1" applyAlignment="1">
      <alignment vertical="center"/>
    </xf>
    <xf numFmtId="4" fontId="37" fillId="2" borderId="22" xfId="0" applyNumberFormat="1" applyFont="1" applyFill="1" applyBorder="1" applyAlignment="1">
      <alignment vertical="center"/>
    </xf>
    <xf numFmtId="4" fontId="36" fillId="0" borderId="5" xfId="0" applyNumberFormat="1" applyFont="1" applyFill="1" applyBorder="1" applyAlignment="1" applyProtection="1">
      <alignment vertical="center"/>
    </xf>
    <xf numFmtId="4" fontId="38" fillId="0" borderId="5" xfId="0" applyNumberFormat="1" applyFont="1" applyFill="1" applyBorder="1" applyAlignment="1">
      <alignment vertical="center"/>
    </xf>
    <xf numFmtId="4" fontId="39" fillId="0" borderId="5" xfId="0" applyNumberFormat="1" applyFont="1" applyFill="1" applyBorder="1" applyAlignment="1" applyProtection="1">
      <alignment vertical="center"/>
    </xf>
    <xf numFmtId="4" fontId="39" fillId="0" borderId="16" xfId="0" applyNumberFormat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left" vertical="top" wrapText="1"/>
    </xf>
    <xf numFmtId="4" fontId="21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vertical="center"/>
    </xf>
    <xf numFmtId="0" fontId="35" fillId="0" borderId="4" xfId="0" applyFont="1" applyBorder="1"/>
    <xf numFmtId="0" fontId="31" fillId="0" borderId="15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/>
    </xf>
    <xf numFmtId="0" fontId="31" fillId="0" borderId="0" xfId="0" applyFont="1" applyFill="1" applyBorder="1"/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4" fontId="31" fillId="0" borderId="0" xfId="0" applyNumberFormat="1" applyFont="1"/>
    <xf numFmtId="4" fontId="34" fillId="0" borderId="0" xfId="0" applyNumberFormat="1" applyFont="1"/>
    <xf numFmtId="4" fontId="31" fillId="0" borderId="0" xfId="0" applyNumberFormat="1" applyFont="1" applyBorder="1"/>
    <xf numFmtId="4" fontId="34" fillId="0" borderId="5" xfId="0" applyNumberFormat="1" applyFont="1" applyBorder="1"/>
    <xf numFmtId="4" fontId="31" fillId="0" borderId="15" xfId="0" applyNumberFormat="1" applyFont="1" applyBorder="1"/>
    <xf numFmtId="4" fontId="34" fillId="0" borderId="16" xfId="0" applyNumberFormat="1" applyFont="1" applyBorder="1"/>
    <xf numFmtId="4" fontId="31" fillId="0" borderId="2" xfId="0" applyNumberFormat="1" applyFont="1" applyBorder="1"/>
    <xf numFmtId="4" fontId="34" fillId="0" borderId="3" xfId="0" applyNumberFormat="1" applyFont="1" applyBorder="1"/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4" fontId="42" fillId="0" borderId="5" xfId="0" applyNumberFormat="1" applyFont="1" applyBorder="1"/>
    <xf numFmtId="49" fontId="32" fillId="0" borderId="0" xfId="0" applyNumberFormat="1" applyFont="1" applyFill="1" applyBorder="1" applyAlignment="1">
      <alignment vertical="center" wrapText="1"/>
    </xf>
    <xf numFmtId="0" fontId="34" fillId="0" borderId="0" xfId="0" applyFont="1" applyBorder="1"/>
    <xf numFmtId="4" fontId="7" fillId="0" borderId="12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3" xfId="0" applyNumberFormat="1" applyFont="1" applyBorder="1" applyAlignment="1" applyProtection="1">
      <alignment vertical="center"/>
    </xf>
    <xf numFmtId="165" fontId="8" fillId="3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 vertical="top"/>
    </xf>
    <xf numFmtId="0" fontId="0" fillId="0" borderId="0" xfId="0" applyFill="1" applyBorder="1" applyAlignment="1" applyProtection="1"/>
    <xf numFmtId="1" fontId="11" fillId="0" borderId="0" xfId="0" applyNumberFormat="1" applyFont="1" applyFill="1" applyBorder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/>
    </xf>
    <xf numFmtId="0" fontId="7" fillId="0" borderId="4" xfId="0" applyFont="1" applyBorder="1" applyAlignment="1" applyProtection="1">
      <alignment horizontal="right" vertical="center"/>
    </xf>
    <xf numFmtId="0" fontId="11" fillId="0" borderId="0" xfId="2" applyFont="1" applyFill="1" applyBorder="1" applyAlignment="1" applyProtection="1">
      <alignment horizontal="left" vertical="top"/>
    </xf>
    <xf numFmtId="0" fontId="11" fillId="0" borderId="0" xfId="2" applyFont="1" applyFill="1" applyBorder="1" applyAlignment="1" applyProtection="1">
      <alignment horizontal="center" vertical="top"/>
    </xf>
    <xf numFmtId="3" fontId="11" fillId="0" borderId="0" xfId="2" applyNumberFormat="1" applyFont="1" applyFill="1" applyBorder="1" applyAlignment="1" applyProtection="1">
      <alignment horizontal="center" vertical="top"/>
    </xf>
    <xf numFmtId="4" fontId="12" fillId="0" borderId="0" xfId="2" applyNumberFormat="1" applyFont="1" applyFill="1" applyBorder="1" applyAlignment="1" applyProtection="1">
      <alignment horizontal="center" vertical="top"/>
    </xf>
    <xf numFmtId="4" fontId="11" fillId="0" borderId="0" xfId="2" applyNumberFormat="1" applyFont="1" applyFill="1" applyBorder="1" applyAlignment="1" applyProtection="1"/>
    <xf numFmtId="164" fontId="11" fillId="0" borderId="0" xfId="2" applyNumberFormat="1" applyFont="1" applyFill="1" applyBorder="1" applyAlignment="1" applyProtection="1"/>
    <xf numFmtId="0" fontId="13" fillId="0" borderId="0" xfId="2" applyFont="1" applyFill="1" applyBorder="1" applyAlignment="1" applyProtection="1"/>
    <xf numFmtId="0" fontId="0" fillId="0" borderId="0" xfId="0" applyFont="1" applyFill="1" applyBorder="1" applyAlignment="1" applyProtection="1"/>
    <xf numFmtId="0" fontId="45" fillId="2" borderId="17" xfId="0" applyFont="1" applyFill="1" applyBorder="1" applyAlignment="1" applyProtection="1"/>
    <xf numFmtId="0" fontId="46" fillId="2" borderId="18" xfId="0" applyFont="1" applyFill="1" applyBorder="1" applyAlignment="1" applyProtection="1">
      <alignment horizontal="right" vertical="top"/>
    </xf>
    <xf numFmtId="4" fontId="46" fillId="2" borderId="18" xfId="0" applyNumberFormat="1" applyFont="1" applyFill="1" applyBorder="1" applyAlignment="1" applyProtection="1"/>
    <xf numFmtId="164" fontId="46" fillId="2" borderId="18" xfId="0" applyNumberFormat="1" applyFont="1" applyFill="1" applyBorder="1" applyAlignment="1" applyProtection="1"/>
    <xf numFmtId="0" fontId="44" fillId="2" borderId="18" xfId="0" applyFont="1" applyFill="1" applyBorder="1" applyAlignment="1" applyProtection="1"/>
    <xf numFmtId="0" fontId="0" fillId="2" borderId="18" xfId="0" applyFont="1" applyFill="1" applyBorder="1" applyAlignment="1" applyProtection="1"/>
    <xf numFmtId="0" fontId="0" fillId="2" borderId="19" xfId="0" applyFont="1" applyFill="1" applyBorder="1"/>
    <xf numFmtId="1" fontId="47" fillId="2" borderId="18" xfId="0" applyNumberFormat="1" applyFont="1" applyFill="1" applyBorder="1" applyAlignment="1" applyProtection="1">
      <alignment horizontal="left" vertical="center"/>
    </xf>
    <xf numFmtId="0" fontId="37" fillId="2" borderId="18" xfId="0" applyFont="1" applyFill="1" applyBorder="1" applyAlignment="1" applyProtection="1">
      <alignment horizontal="left" vertical="center"/>
    </xf>
    <xf numFmtId="0" fontId="46" fillId="2" borderId="18" xfId="0" applyFont="1" applyFill="1" applyBorder="1" applyAlignment="1" applyProtection="1">
      <alignment horizontal="center" vertical="center"/>
    </xf>
    <xf numFmtId="3" fontId="46" fillId="2" borderId="18" xfId="0" applyNumberFormat="1" applyFont="1" applyFill="1" applyBorder="1" applyAlignment="1" applyProtection="1">
      <alignment horizontal="center" vertical="center"/>
    </xf>
    <xf numFmtId="4" fontId="48" fillId="2" borderId="18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 vertical="top"/>
    </xf>
    <xf numFmtId="1" fontId="47" fillId="0" borderId="0" xfId="0" applyNumberFormat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horizontal="center" vertical="center"/>
    </xf>
    <xf numFmtId="3" fontId="46" fillId="0" borderId="0" xfId="0" applyNumberFormat="1" applyFont="1" applyFill="1" applyBorder="1" applyAlignment="1" applyProtection="1">
      <alignment horizontal="center" vertical="center"/>
    </xf>
    <xf numFmtId="4" fontId="48" fillId="0" borderId="0" xfId="0" applyNumberFormat="1" applyFont="1" applyFill="1" applyBorder="1" applyAlignment="1" applyProtection="1">
      <alignment horizontal="center" vertical="center"/>
    </xf>
    <xf numFmtId="4" fontId="46" fillId="0" borderId="0" xfId="0" applyNumberFormat="1" applyFont="1" applyFill="1" applyBorder="1" applyAlignment="1" applyProtection="1"/>
    <xf numFmtId="164" fontId="46" fillId="0" borderId="0" xfId="0" applyNumberFormat="1" applyFont="1" applyFill="1" applyBorder="1" applyAlignment="1" applyProtection="1"/>
    <xf numFmtId="0" fontId="44" fillId="0" borderId="0" xfId="0" applyFont="1" applyFill="1" applyBorder="1" applyAlignment="1" applyProtection="1"/>
    <xf numFmtId="0" fontId="0" fillId="0" borderId="5" xfId="0" applyFont="1" applyFill="1" applyBorder="1"/>
    <xf numFmtId="0" fontId="0" fillId="0" borderId="5" xfId="0" applyFill="1" applyBorder="1"/>
    <xf numFmtId="0" fontId="3" fillId="0" borderId="4" xfId="0" applyFont="1" applyFill="1" applyBorder="1" applyAlignment="1" applyProtection="1">
      <alignment vertical="center" textRotation="90"/>
    </xf>
    <xf numFmtId="0" fontId="2" fillId="0" borderId="14" xfId="0" applyFont="1" applyFill="1" applyBorder="1" applyAlignment="1" applyProtection="1"/>
    <xf numFmtId="0" fontId="11" fillId="0" borderId="15" xfId="0" applyFont="1" applyFill="1" applyBorder="1" applyAlignment="1" applyProtection="1">
      <alignment horizontal="left" vertical="top"/>
    </xf>
    <xf numFmtId="0" fontId="11" fillId="0" borderId="15" xfId="0" applyFont="1" applyFill="1" applyBorder="1" applyAlignment="1" applyProtection="1">
      <alignment horizontal="center" vertical="top"/>
    </xf>
    <xf numFmtId="3" fontId="11" fillId="0" borderId="15" xfId="0" applyNumberFormat="1" applyFont="1" applyFill="1" applyBorder="1" applyAlignment="1" applyProtection="1">
      <alignment horizontal="center" vertical="top"/>
    </xf>
    <xf numFmtId="4" fontId="12" fillId="0" borderId="15" xfId="0" applyNumberFormat="1" applyFont="1" applyFill="1" applyBorder="1" applyAlignment="1" applyProtection="1">
      <alignment horizontal="center" vertical="top"/>
    </xf>
    <xf numFmtId="0" fontId="0" fillId="0" borderId="15" xfId="0" applyFill="1" applyBorder="1" applyAlignment="1" applyProtection="1"/>
    <xf numFmtId="0" fontId="0" fillId="0" borderId="16" xfId="0" applyBorder="1"/>
    <xf numFmtId="0" fontId="45" fillId="0" borderId="4" xfId="0" applyFont="1" applyFill="1" applyBorder="1" applyAlignment="1" applyProtection="1"/>
    <xf numFmtId="165" fontId="50" fillId="4" borderId="15" xfId="2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/>
    <xf numFmtId="165" fontId="7" fillId="3" borderId="0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</cellXfs>
  <cellStyles count="3">
    <cellStyle name="Navadno" xfId="0" builtinId="0"/>
    <cellStyle name="Normal 15" xfId="1"/>
    <cellStyle name="Normal 2" xfId="2"/>
  </cellStyles>
  <dxfs count="2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0"/>
  <sheetViews>
    <sheetView tabSelected="1" view="pageBreakPreview" zoomScale="70" zoomScaleNormal="90" zoomScaleSheetLayoutView="70" workbookViewId="0">
      <selection activeCell="Y53" sqref="Y53"/>
    </sheetView>
  </sheetViews>
  <sheetFormatPr defaultRowHeight="15" x14ac:dyDescent="0.25"/>
  <cols>
    <col min="1" max="1" width="6" customWidth="1"/>
    <col min="2" max="3" width="5.5703125" customWidth="1"/>
    <col min="4" max="4" width="9.28515625" customWidth="1"/>
    <col min="6" max="6" width="10" customWidth="1"/>
    <col min="10" max="10" width="32.42578125" customWidth="1"/>
    <col min="11" max="11" width="11.7109375" customWidth="1"/>
    <col min="13" max="13" width="19.425781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</row>
    <row r="2" spans="1:15" x14ac:dyDescent="0.25">
      <c r="A2" s="4"/>
      <c r="B2" s="8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5" ht="15.75" x14ac:dyDescent="0.25">
      <c r="A3" s="4"/>
      <c r="B3" s="8"/>
      <c r="C3" s="4"/>
      <c r="D3" s="5" t="s">
        <v>0</v>
      </c>
      <c r="E3" s="6"/>
      <c r="F3" s="7" t="s">
        <v>1</v>
      </c>
      <c r="G3" s="7"/>
      <c r="H3" s="7"/>
      <c r="I3" s="6"/>
      <c r="J3" s="7"/>
      <c r="K3" s="7"/>
      <c r="L3" s="7"/>
      <c r="M3" s="8"/>
      <c r="N3" s="9"/>
    </row>
    <row r="4" spans="1:15" x14ac:dyDescent="0.25">
      <c r="A4" s="4"/>
      <c r="B4" s="8"/>
      <c r="C4" s="4"/>
      <c r="D4" s="8"/>
      <c r="E4" s="6"/>
      <c r="F4" s="7" t="s">
        <v>2</v>
      </c>
      <c r="G4" s="7"/>
      <c r="H4" s="7"/>
      <c r="I4" s="6"/>
      <c r="J4" s="7"/>
      <c r="K4" s="7"/>
      <c r="L4" s="7"/>
      <c r="M4" s="8"/>
      <c r="N4" s="9"/>
    </row>
    <row r="5" spans="1:15" x14ac:dyDescent="0.25">
      <c r="A5" s="4"/>
      <c r="B5" s="8"/>
      <c r="C5" s="4"/>
      <c r="D5" s="8"/>
      <c r="E5" s="6"/>
      <c r="F5" s="7" t="s">
        <v>3</v>
      </c>
      <c r="G5" s="7"/>
      <c r="H5" s="7"/>
      <c r="I5" s="6"/>
      <c r="J5" s="7"/>
      <c r="K5" s="7"/>
      <c r="L5" s="7"/>
      <c r="M5" s="8"/>
      <c r="N5" s="9"/>
    </row>
    <row r="6" spans="1:15" x14ac:dyDescent="0.25">
      <c r="A6" s="4"/>
      <c r="B6" s="8"/>
      <c r="C6" s="4"/>
      <c r="D6" s="8"/>
      <c r="E6" s="6"/>
      <c r="F6" s="7"/>
      <c r="G6" s="7"/>
      <c r="H6" s="7"/>
      <c r="I6" s="6"/>
      <c r="J6" s="7"/>
      <c r="K6" s="7"/>
      <c r="L6" s="7"/>
      <c r="M6" s="8"/>
      <c r="N6" s="9"/>
    </row>
    <row r="7" spans="1:15" ht="15.75" x14ac:dyDescent="0.25">
      <c r="A7" s="4"/>
      <c r="B7" s="8"/>
      <c r="C7" s="4"/>
      <c r="D7" s="5" t="s">
        <v>4</v>
      </c>
      <c r="E7" s="6"/>
      <c r="F7" s="7" t="s">
        <v>141</v>
      </c>
      <c r="G7" s="6"/>
      <c r="H7" s="6"/>
      <c r="I7" s="6"/>
      <c r="J7" s="6"/>
      <c r="K7" s="6"/>
      <c r="L7" s="6"/>
      <c r="M7" s="8"/>
      <c r="N7" s="9"/>
    </row>
    <row r="8" spans="1:15" x14ac:dyDescent="0.25">
      <c r="A8" s="4"/>
      <c r="B8" s="8"/>
      <c r="C8" s="4"/>
      <c r="D8" s="8"/>
      <c r="E8" s="6"/>
      <c r="F8" s="10"/>
      <c r="G8" s="10"/>
      <c r="H8" s="10"/>
      <c r="I8" s="10"/>
      <c r="J8" s="10"/>
      <c r="K8" s="10"/>
      <c r="L8" s="10"/>
      <c r="M8" s="8"/>
      <c r="N8" s="9"/>
    </row>
    <row r="9" spans="1:15" ht="15.75" x14ac:dyDescent="0.25">
      <c r="A9" s="4"/>
      <c r="B9" s="8"/>
      <c r="C9" s="4"/>
      <c r="D9" s="5" t="s">
        <v>5</v>
      </c>
      <c r="E9" s="6"/>
      <c r="F9" s="11" t="s">
        <v>142</v>
      </c>
      <c r="G9" s="11"/>
      <c r="H9" s="11"/>
      <c r="I9" s="6"/>
      <c r="J9" s="11"/>
      <c r="K9" s="12"/>
      <c r="L9" s="13"/>
      <c r="M9" s="8"/>
      <c r="N9" s="9"/>
    </row>
    <row r="10" spans="1:15" x14ac:dyDescent="0.25">
      <c r="A10" s="4"/>
      <c r="B10" s="8"/>
      <c r="C10" s="4"/>
      <c r="D10" s="8"/>
      <c r="E10" s="6"/>
      <c r="F10" s="250"/>
      <c r="G10" s="250"/>
      <c r="H10" s="250"/>
      <c r="I10" s="250"/>
      <c r="J10" s="250"/>
      <c r="K10" s="250"/>
      <c r="L10" s="250"/>
      <c r="M10" s="8"/>
      <c r="N10" s="9"/>
    </row>
    <row r="11" spans="1:15" ht="15.75" x14ac:dyDescent="0.25">
      <c r="A11" s="4"/>
      <c r="B11" s="8"/>
      <c r="C11" s="4"/>
      <c r="D11" s="5" t="s">
        <v>6</v>
      </c>
      <c r="E11" s="6"/>
      <c r="F11" s="251"/>
      <c r="G11" s="251"/>
      <c r="H11" s="251"/>
      <c r="I11" s="251"/>
      <c r="J11" s="251"/>
      <c r="K11" s="251"/>
      <c r="L11" s="251"/>
      <c r="M11" s="8"/>
      <c r="N11" s="9"/>
    </row>
    <row r="12" spans="1:15" ht="15.75" x14ac:dyDescent="0.25">
      <c r="A12" s="4"/>
      <c r="B12" s="8"/>
      <c r="C12" s="4"/>
      <c r="D12" s="5"/>
      <c r="E12" s="6"/>
      <c r="F12" s="10"/>
      <c r="G12" s="10"/>
      <c r="H12" s="10"/>
      <c r="I12" s="10"/>
      <c r="J12" s="10"/>
      <c r="K12" s="10"/>
      <c r="L12" s="10"/>
      <c r="M12" s="8"/>
      <c r="N12" s="9"/>
    </row>
    <row r="13" spans="1:15" ht="15.75" x14ac:dyDescent="0.25">
      <c r="A13" s="4"/>
      <c r="B13" s="8"/>
      <c r="C13" s="4"/>
      <c r="D13" s="5" t="s">
        <v>7</v>
      </c>
      <c r="E13" s="6"/>
      <c r="F13" s="251"/>
      <c r="G13" s="251"/>
      <c r="H13" s="251"/>
      <c r="I13" s="251"/>
      <c r="J13" s="251"/>
      <c r="K13" s="251"/>
      <c r="L13" s="251"/>
      <c r="M13" s="8"/>
      <c r="N13" s="9"/>
    </row>
    <row r="14" spans="1:15" ht="16.5" thickBot="1" x14ac:dyDescent="0.3">
      <c r="A14" s="4"/>
      <c r="B14" s="8"/>
      <c r="C14" s="4"/>
      <c r="D14" s="5"/>
      <c r="E14" s="6"/>
      <c r="F14" s="10"/>
      <c r="G14" s="10"/>
      <c r="H14" s="10"/>
      <c r="I14" s="10"/>
      <c r="J14" s="10"/>
      <c r="K14" s="10"/>
      <c r="L14" s="10"/>
      <c r="M14" s="8"/>
      <c r="N14" s="9"/>
    </row>
    <row r="15" spans="1:15" ht="40.5" customHeight="1" thickTop="1" x14ac:dyDescent="0.25">
      <c r="A15" s="4"/>
      <c r="B15" s="8"/>
      <c r="C15" s="4"/>
      <c r="D15" s="252" t="s">
        <v>8</v>
      </c>
      <c r="E15" s="253"/>
      <c r="F15" s="253"/>
      <c r="G15" s="253"/>
      <c r="H15" s="253"/>
      <c r="I15" s="253"/>
      <c r="J15" s="253"/>
      <c r="K15" s="253"/>
      <c r="L15" s="253"/>
      <c r="M15" s="254"/>
      <c r="N15" s="9"/>
    </row>
    <row r="16" spans="1:15" ht="93.75" customHeight="1" thickBot="1" x14ac:dyDescent="0.3">
      <c r="A16" s="4"/>
      <c r="B16" s="8"/>
      <c r="C16" s="4"/>
      <c r="D16" s="255" t="s">
        <v>143</v>
      </c>
      <c r="E16" s="256"/>
      <c r="F16" s="256"/>
      <c r="G16" s="256"/>
      <c r="H16" s="256"/>
      <c r="I16" s="256"/>
      <c r="J16" s="256"/>
      <c r="K16" s="256"/>
      <c r="L16" s="256"/>
      <c r="M16" s="257"/>
      <c r="N16" s="9"/>
    </row>
    <row r="17" spans="1:14" ht="21" thickTop="1" x14ac:dyDescent="0.3">
      <c r="A17" s="4"/>
      <c r="B17" s="8"/>
      <c r="C17" s="4"/>
      <c r="D17" s="8"/>
      <c r="E17" s="8"/>
      <c r="F17" s="14"/>
      <c r="G17" s="14"/>
      <c r="H17" s="14"/>
      <c r="I17" s="14"/>
      <c r="J17" s="14"/>
      <c r="K17" s="14"/>
      <c r="L17" s="15"/>
      <c r="M17" s="8"/>
      <c r="N17" s="9"/>
    </row>
    <row r="18" spans="1:14" ht="20.25" x14ac:dyDescent="0.25">
      <c r="A18" s="4"/>
      <c r="B18" s="8"/>
      <c r="C18" s="4"/>
      <c r="D18" s="249" t="s">
        <v>9</v>
      </c>
      <c r="E18" s="249"/>
      <c r="F18" s="249"/>
      <c r="G18" s="249"/>
      <c r="H18" s="249"/>
      <c r="I18" s="249"/>
      <c r="J18" s="249"/>
      <c r="K18" s="249"/>
      <c r="L18" s="249"/>
      <c r="M18" s="249"/>
      <c r="N18" s="9"/>
    </row>
    <row r="19" spans="1:14" ht="20.25" x14ac:dyDescent="0.25">
      <c r="A19" s="4"/>
      <c r="B19" s="8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9"/>
    </row>
    <row r="20" spans="1:14" x14ac:dyDescent="0.25">
      <c r="A20" s="4"/>
      <c r="B20" s="8"/>
      <c r="C20" s="4"/>
      <c r="D20" s="8"/>
      <c r="E20" s="1"/>
      <c r="F20" s="2"/>
      <c r="G20" s="2"/>
      <c r="H20" s="2"/>
      <c r="I20" s="2"/>
      <c r="J20" s="2"/>
      <c r="K20" s="17"/>
      <c r="L20" s="18"/>
      <c r="M20" s="8"/>
      <c r="N20" s="9"/>
    </row>
    <row r="21" spans="1:14" ht="15.75" x14ac:dyDescent="0.25">
      <c r="A21" s="19"/>
      <c r="B21" s="20"/>
      <c r="C21" s="19"/>
      <c r="D21" s="20"/>
      <c r="E21" s="206" t="s">
        <v>966</v>
      </c>
      <c r="F21" s="22" t="s">
        <v>144</v>
      </c>
      <c r="G21" s="23"/>
      <c r="H21" s="23"/>
      <c r="I21" s="23"/>
      <c r="J21" s="23"/>
      <c r="K21" s="24">
        <f>'1. GR'!H508</f>
        <v>0</v>
      </c>
      <c r="L21" s="25" t="s">
        <v>11</v>
      </c>
      <c r="M21" s="26"/>
      <c r="N21" s="27"/>
    </row>
    <row r="22" spans="1:14" ht="15.75" x14ac:dyDescent="0.25">
      <c r="A22" s="19"/>
      <c r="B22" s="20"/>
      <c r="C22" s="19"/>
      <c r="D22" s="20"/>
      <c r="E22" s="206"/>
      <c r="F22" s="22"/>
      <c r="G22" s="23"/>
      <c r="H22" s="23"/>
      <c r="I22" s="23"/>
      <c r="J22" s="23"/>
      <c r="K22" s="24"/>
      <c r="L22" s="25"/>
      <c r="M22" s="26"/>
      <c r="N22" s="27"/>
    </row>
    <row r="23" spans="1:14" ht="15.75" x14ac:dyDescent="0.25">
      <c r="A23" s="19"/>
      <c r="B23" s="20"/>
      <c r="C23" s="19"/>
      <c r="D23" s="20"/>
      <c r="E23" s="206" t="s">
        <v>967</v>
      </c>
      <c r="F23" s="22" t="s">
        <v>145</v>
      </c>
      <c r="G23" s="23"/>
      <c r="H23" s="23"/>
      <c r="I23" s="23"/>
      <c r="J23" s="23"/>
      <c r="K23" s="24">
        <f>'2. EL'!H241</f>
        <v>0</v>
      </c>
      <c r="L23" s="25" t="s">
        <v>11</v>
      </c>
      <c r="M23" s="26"/>
      <c r="N23" s="27"/>
    </row>
    <row r="24" spans="1:14" ht="15.75" x14ac:dyDescent="0.25">
      <c r="A24" s="19"/>
      <c r="B24" s="20"/>
      <c r="C24" s="19"/>
      <c r="D24" s="20"/>
      <c r="E24" s="206"/>
      <c r="F24" s="22"/>
      <c r="G24" s="23"/>
      <c r="H24" s="23"/>
      <c r="I24" s="23"/>
      <c r="J24" s="23"/>
      <c r="K24" s="24"/>
      <c r="L24" s="25"/>
      <c r="M24" s="26"/>
      <c r="N24" s="27"/>
    </row>
    <row r="25" spans="1:14" ht="15.75" x14ac:dyDescent="0.25">
      <c r="A25" s="19"/>
      <c r="B25" s="20"/>
      <c r="C25" s="19"/>
      <c r="D25" s="20"/>
      <c r="E25" s="206" t="s">
        <v>968</v>
      </c>
      <c r="F25" s="22" t="s">
        <v>146</v>
      </c>
      <c r="G25" s="23"/>
      <c r="H25" s="23"/>
      <c r="I25" s="23"/>
      <c r="J25" s="23"/>
      <c r="K25" s="24">
        <f>'3. ST'!H631</f>
        <v>0</v>
      </c>
      <c r="L25" s="25" t="s">
        <v>11</v>
      </c>
      <c r="M25" s="26"/>
      <c r="N25" s="27"/>
    </row>
    <row r="26" spans="1:14" ht="15.75" x14ac:dyDescent="0.25">
      <c r="A26" s="19"/>
      <c r="B26" s="20"/>
      <c r="C26" s="19"/>
      <c r="D26" s="20"/>
      <c r="E26" s="206"/>
      <c r="F26" s="22"/>
      <c r="G26" s="23"/>
      <c r="H26" s="23"/>
      <c r="I26" s="23"/>
      <c r="J26" s="23"/>
      <c r="K26" s="24"/>
      <c r="L26" s="25"/>
      <c r="M26" s="26"/>
      <c r="N26" s="27"/>
    </row>
    <row r="27" spans="1:14" ht="15.75" x14ac:dyDescent="0.25">
      <c r="A27" s="19"/>
      <c r="B27" s="20"/>
      <c r="C27" s="19"/>
      <c r="D27" s="20"/>
      <c r="E27" s="206" t="s">
        <v>969</v>
      </c>
      <c r="F27" s="22" t="s">
        <v>957</v>
      </c>
      <c r="G27" s="23"/>
      <c r="H27" s="23"/>
      <c r="I27" s="23"/>
      <c r="J27" s="23"/>
      <c r="K27" s="24">
        <f>'4. DOK'!H18</f>
        <v>0</v>
      </c>
      <c r="L27" s="25" t="s">
        <v>11</v>
      </c>
      <c r="M27" s="26"/>
      <c r="N27" s="27"/>
    </row>
    <row r="28" spans="1:14" ht="15.75" x14ac:dyDescent="0.25">
      <c r="A28" s="19"/>
      <c r="B28" s="20"/>
      <c r="C28" s="19"/>
      <c r="D28" s="20"/>
      <c r="E28" s="206"/>
      <c r="F28" s="22"/>
      <c r="G28" s="23"/>
      <c r="H28" s="23"/>
      <c r="I28" s="23"/>
      <c r="J28" s="23"/>
      <c r="K28" s="24"/>
      <c r="L28" s="25"/>
      <c r="M28" s="26"/>
      <c r="N28" s="27"/>
    </row>
    <row r="29" spans="1:14" ht="15.75" x14ac:dyDescent="0.25">
      <c r="A29" s="19"/>
      <c r="B29" s="20"/>
      <c r="C29" s="19"/>
      <c r="D29" s="20"/>
      <c r="E29" s="206" t="s">
        <v>970</v>
      </c>
      <c r="F29" s="22" t="s">
        <v>959</v>
      </c>
      <c r="G29" s="23"/>
      <c r="H29" s="23"/>
      <c r="I29" s="23"/>
      <c r="J29" s="23"/>
      <c r="K29" s="24">
        <f>((SUM(K21:K27)*10)/100)</f>
        <v>0</v>
      </c>
      <c r="L29" s="25" t="s">
        <v>11</v>
      </c>
      <c r="M29" s="26"/>
      <c r="N29" s="27"/>
    </row>
    <row r="30" spans="1:14" ht="16.5" thickBot="1" x14ac:dyDescent="0.3">
      <c r="A30" s="19"/>
      <c r="B30" s="20"/>
      <c r="C30" s="19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7"/>
    </row>
    <row r="31" spans="1:14" ht="15.75" x14ac:dyDescent="0.25">
      <c r="A31" s="19"/>
      <c r="B31" s="20"/>
      <c r="C31" s="19"/>
      <c r="D31" s="20"/>
      <c r="E31" s="28"/>
      <c r="F31" s="29" t="s">
        <v>18</v>
      </c>
      <c r="G31" s="29"/>
      <c r="H31" s="29"/>
      <c r="I31" s="29"/>
      <c r="J31" s="29"/>
      <c r="K31" s="198">
        <f>SUM(K21:K29)</f>
        <v>0</v>
      </c>
      <c r="L31" s="25" t="s">
        <v>11</v>
      </c>
      <c r="M31" s="30"/>
      <c r="N31" s="27"/>
    </row>
    <row r="32" spans="1:14" ht="15.75" x14ac:dyDescent="0.25">
      <c r="A32" s="19"/>
      <c r="B32" s="20"/>
      <c r="C32" s="19"/>
      <c r="D32" s="20"/>
      <c r="E32" s="28"/>
      <c r="F32" s="31"/>
      <c r="G32" s="31"/>
      <c r="H32" s="31"/>
      <c r="I32" s="31"/>
      <c r="J32" s="31"/>
      <c r="K32" s="199"/>
      <c r="L32" s="32"/>
      <c r="M32" s="30"/>
      <c r="N32" s="27"/>
    </row>
    <row r="33" spans="1:14" ht="15.75" x14ac:dyDescent="0.25">
      <c r="A33" s="19"/>
      <c r="B33" s="20"/>
      <c r="C33" s="19"/>
      <c r="D33" s="20"/>
      <c r="E33" s="28"/>
      <c r="F33" s="31" t="s">
        <v>19</v>
      </c>
      <c r="G33" s="31"/>
      <c r="H33" s="31"/>
      <c r="I33" s="31"/>
      <c r="J33" s="31"/>
      <c r="K33" s="199">
        <f>K31*0.22</f>
        <v>0</v>
      </c>
      <c r="L33" s="25" t="s">
        <v>11</v>
      </c>
      <c r="M33" s="30"/>
      <c r="N33" s="27"/>
    </row>
    <row r="34" spans="1:14" ht="15.75" x14ac:dyDescent="0.25">
      <c r="A34" s="19"/>
      <c r="B34" s="20"/>
      <c r="C34" s="19"/>
      <c r="D34" s="20"/>
      <c r="E34" s="28"/>
      <c r="F34" s="31"/>
      <c r="G34" s="31"/>
      <c r="H34" s="31"/>
      <c r="I34" s="31"/>
      <c r="J34" s="31"/>
      <c r="K34" s="199"/>
      <c r="L34" s="32"/>
      <c r="M34" s="30"/>
      <c r="N34" s="27"/>
    </row>
    <row r="35" spans="1:14" ht="16.5" thickBot="1" x14ac:dyDescent="0.3">
      <c r="A35" s="4"/>
      <c r="B35" s="8"/>
      <c r="C35" s="4"/>
      <c r="D35" s="8"/>
      <c r="E35" s="28"/>
      <c r="F35" s="33" t="s">
        <v>20</v>
      </c>
      <c r="G35" s="33"/>
      <c r="H35" s="33"/>
      <c r="I35" s="33"/>
      <c r="J35" s="33"/>
      <c r="K35" s="200">
        <f>K31+K33</f>
        <v>0</v>
      </c>
      <c r="L35" s="25" t="s">
        <v>11</v>
      </c>
      <c r="M35" s="34"/>
      <c r="N35" s="9"/>
    </row>
    <row r="36" spans="1:14" x14ac:dyDescent="0.25">
      <c r="A36" s="4"/>
      <c r="B36" s="8"/>
      <c r="C36" s="4"/>
      <c r="D36" s="8"/>
      <c r="E36" s="35"/>
      <c r="F36" s="36"/>
      <c r="G36" s="36"/>
      <c r="H36" s="36"/>
      <c r="I36" s="36"/>
      <c r="J36" s="36"/>
      <c r="K36" s="37"/>
      <c r="L36" s="38"/>
      <c r="M36" s="30"/>
      <c r="N36" s="9"/>
    </row>
    <row r="37" spans="1:14" x14ac:dyDescent="0.25">
      <c r="A37" s="4"/>
      <c r="B37" s="8"/>
      <c r="C37" s="35"/>
      <c r="D37" s="36"/>
      <c r="E37" s="36"/>
      <c r="F37" s="36"/>
      <c r="G37" s="36"/>
      <c r="H37" s="36"/>
      <c r="I37" s="36"/>
      <c r="J37" s="36"/>
      <c r="K37" s="37"/>
      <c r="L37" s="39"/>
      <c r="M37" s="40"/>
      <c r="N37" s="41"/>
    </row>
    <row r="38" spans="1:14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42"/>
      <c r="L38" s="15"/>
      <c r="M38" s="30"/>
      <c r="N38" s="8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42"/>
      <c r="L39" s="15"/>
      <c r="M39" s="30"/>
      <c r="N39" s="8"/>
    </row>
    <row r="40" spans="1:14" ht="21" customHeight="1" x14ac:dyDescent="0.25">
      <c r="A40" s="7"/>
      <c r="B40" s="7"/>
      <c r="C40" s="215"/>
      <c r="D40" s="216"/>
      <c r="E40" s="222" t="s">
        <v>21</v>
      </c>
      <c r="F40" s="223"/>
      <c r="G40" s="224"/>
      <c r="H40" s="225"/>
      <c r="I40" s="226"/>
      <c r="J40" s="217"/>
      <c r="K40" s="218"/>
      <c r="L40" s="219"/>
      <c r="M40" s="220"/>
      <c r="N40" s="221"/>
    </row>
    <row r="41" spans="1:14" ht="15" customHeight="1" x14ac:dyDescent="0.25">
      <c r="A41" s="7"/>
      <c r="B41" s="7"/>
      <c r="C41" s="238"/>
      <c r="D41" s="227"/>
      <c r="E41" s="228"/>
      <c r="F41" s="229"/>
      <c r="G41" s="230"/>
      <c r="H41" s="231"/>
      <c r="I41" s="232"/>
      <c r="J41" s="233"/>
      <c r="K41" s="234"/>
      <c r="L41" s="235"/>
      <c r="M41" s="214"/>
      <c r="N41" s="236"/>
    </row>
    <row r="42" spans="1:14" ht="15" customHeight="1" x14ac:dyDescent="0.25">
      <c r="A42" s="7"/>
      <c r="B42" s="7"/>
      <c r="C42" s="43"/>
      <c r="D42" s="202" t="s">
        <v>22</v>
      </c>
      <c r="E42" s="53" t="s">
        <v>23</v>
      </c>
      <c r="F42" s="53"/>
      <c r="G42" s="47"/>
      <c r="H42" s="48"/>
      <c r="I42" s="49"/>
      <c r="J42" s="50"/>
      <c r="K42" s="51"/>
      <c r="L42" s="52"/>
      <c r="M42" s="203"/>
      <c r="N42" s="237"/>
    </row>
    <row r="43" spans="1:14" x14ac:dyDescent="0.25">
      <c r="A43" s="7"/>
      <c r="B43" s="7"/>
      <c r="C43" s="43"/>
      <c r="D43" s="202" t="s">
        <v>22</v>
      </c>
      <c r="E43" s="53" t="s">
        <v>971</v>
      </c>
      <c r="F43" s="53"/>
      <c r="G43" s="47"/>
      <c r="H43" s="48"/>
      <c r="I43" s="49"/>
      <c r="J43" s="50"/>
      <c r="K43" s="51"/>
      <c r="L43" s="52"/>
      <c r="M43" s="203"/>
      <c r="N43" s="237"/>
    </row>
    <row r="44" spans="1:14" x14ac:dyDescent="0.25">
      <c r="A44" s="7"/>
      <c r="B44" s="7"/>
      <c r="C44" s="43"/>
      <c r="D44" s="202"/>
      <c r="E44" s="53"/>
      <c r="F44" s="53"/>
      <c r="G44" s="47"/>
      <c r="H44" s="48"/>
      <c r="I44" s="49"/>
      <c r="J44" s="50"/>
      <c r="K44" s="51"/>
      <c r="L44" s="52"/>
      <c r="M44" s="203"/>
      <c r="N44" s="44"/>
    </row>
    <row r="45" spans="1:14" x14ac:dyDescent="0.25">
      <c r="A45" s="7"/>
      <c r="B45" s="7"/>
      <c r="C45" s="43"/>
      <c r="D45" s="202"/>
      <c r="E45" s="201"/>
      <c r="F45" s="207" t="s">
        <v>973</v>
      </c>
      <c r="G45" s="208"/>
      <c r="H45" s="209"/>
      <c r="I45" s="210"/>
      <c r="J45" s="211"/>
      <c r="K45" s="212"/>
      <c r="L45" s="213"/>
      <c r="M45" s="203"/>
      <c r="N45" s="44"/>
    </row>
    <row r="46" spans="1:14" x14ac:dyDescent="0.25">
      <c r="A46" s="7"/>
      <c r="B46" s="7"/>
      <c r="C46" s="43"/>
      <c r="D46" s="202"/>
      <c r="E46" s="207"/>
      <c r="F46" s="207"/>
      <c r="G46" s="208"/>
      <c r="H46" s="48"/>
      <c r="I46" s="49"/>
      <c r="J46" s="50"/>
      <c r="K46" s="51"/>
      <c r="L46" s="52"/>
      <c r="M46" s="203"/>
      <c r="N46" s="44"/>
    </row>
    <row r="47" spans="1:14" x14ac:dyDescent="0.25">
      <c r="A47" s="7"/>
      <c r="B47" s="7"/>
      <c r="C47" s="43"/>
      <c r="D47" s="202" t="s">
        <v>22</v>
      </c>
      <c r="E47" s="53" t="s">
        <v>24</v>
      </c>
      <c r="F47" s="53"/>
      <c r="G47" s="47"/>
      <c r="H47" s="48"/>
      <c r="I47" s="49"/>
      <c r="J47" s="50"/>
      <c r="K47" s="51"/>
      <c r="L47" s="52"/>
      <c r="M47" s="203"/>
      <c r="N47" s="44"/>
    </row>
    <row r="48" spans="1:14" x14ac:dyDescent="0.25">
      <c r="A48" s="7"/>
      <c r="B48" s="7"/>
      <c r="C48" s="43"/>
      <c r="D48" s="202"/>
      <c r="E48" s="53" t="s">
        <v>25</v>
      </c>
      <c r="F48" s="53"/>
      <c r="G48" s="47"/>
      <c r="H48" s="48"/>
      <c r="I48" s="49"/>
      <c r="J48" s="50"/>
      <c r="K48" s="51"/>
      <c r="L48" s="52"/>
      <c r="M48" s="203"/>
      <c r="N48" s="44"/>
    </row>
    <row r="49" spans="1:14" x14ac:dyDescent="0.25">
      <c r="A49" s="7"/>
      <c r="B49" s="7"/>
      <c r="C49" s="43"/>
      <c r="D49" s="202"/>
      <c r="E49" s="53" t="s">
        <v>974</v>
      </c>
      <c r="F49" s="53"/>
      <c r="G49" s="47"/>
      <c r="H49" s="48"/>
      <c r="I49" s="49"/>
      <c r="J49" s="50"/>
      <c r="K49" s="51"/>
      <c r="L49" s="52"/>
      <c r="M49" s="203"/>
      <c r="N49" s="44"/>
    </row>
    <row r="50" spans="1:14" ht="15" customHeight="1" x14ac:dyDescent="0.25">
      <c r="A50" s="7"/>
      <c r="B50" s="7"/>
      <c r="C50" s="43"/>
      <c r="D50" s="202" t="s">
        <v>22</v>
      </c>
      <c r="E50" s="53" t="s">
        <v>26</v>
      </c>
      <c r="F50" s="53"/>
      <c r="G50" s="47"/>
      <c r="H50" s="48"/>
      <c r="I50" s="49"/>
      <c r="J50" s="50"/>
      <c r="K50" s="51"/>
      <c r="L50" s="52"/>
      <c r="M50" s="203"/>
      <c r="N50" s="44"/>
    </row>
    <row r="51" spans="1:14" x14ac:dyDescent="0.25">
      <c r="A51" s="7"/>
      <c r="B51" s="7"/>
      <c r="C51" s="43"/>
      <c r="D51" s="202"/>
      <c r="E51" s="53" t="s">
        <v>975</v>
      </c>
      <c r="F51" s="53"/>
      <c r="G51" s="47"/>
      <c r="H51" s="48"/>
      <c r="I51" s="49"/>
      <c r="J51" s="50"/>
      <c r="K51" s="51"/>
      <c r="L51" s="52"/>
      <c r="M51" s="203"/>
      <c r="N51" s="44"/>
    </row>
    <row r="52" spans="1:14" x14ac:dyDescent="0.25">
      <c r="A52" s="7"/>
      <c r="B52" s="7"/>
      <c r="C52" s="43"/>
      <c r="D52" s="202" t="s">
        <v>22</v>
      </c>
      <c r="E52" s="53" t="s">
        <v>972</v>
      </c>
      <c r="F52" s="53"/>
      <c r="G52" s="47"/>
      <c r="H52" s="48"/>
      <c r="I52" s="49"/>
      <c r="J52" s="50"/>
      <c r="K52" s="51"/>
      <c r="L52" s="52"/>
      <c r="M52" s="203"/>
      <c r="N52" s="44"/>
    </row>
    <row r="53" spans="1:14" x14ac:dyDescent="0.25">
      <c r="A53" s="7"/>
      <c r="B53" s="7"/>
      <c r="C53" s="43"/>
      <c r="D53" s="202" t="s">
        <v>22</v>
      </c>
      <c r="E53" s="53" t="s">
        <v>27</v>
      </c>
      <c r="F53" s="53"/>
      <c r="G53" s="47"/>
      <c r="H53" s="48"/>
      <c r="I53" s="49"/>
      <c r="J53" s="50"/>
      <c r="K53" s="51"/>
      <c r="L53" s="52"/>
      <c r="M53" s="203"/>
      <c r="N53" s="44"/>
    </row>
    <row r="54" spans="1:14" x14ac:dyDescent="0.25">
      <c r="A54" s="7"/>
      <c r="B54" s="7"/>
      <c r="C54" s="43"/>
      <c r="D54" s="202"/>
      <c r="E54" s="53" t="s">
        <v>976</v>
      </c>
      <c r="F54" s="53"/>
      <c r="G54" s="47"/>
      <c r="H54" s="48"/>
      <c r="I54" s="49"/>
      <c r="J54" s="50"/>
      <c r="K54" s="51"/>
      <c r="L54" s="52"/>
      <c r="M54" s="203"/>
      <c r="N54" s="44"/>
    </row>
    <row r="55" spans="1:14" x14ac:dyDescent="0.25">
      <c r="A55" s="7"/>
      <c r="B55" s="7"/>
      <c r="C55" s="43"/>
      <c r="D55" s="202" t="s">
        <v>22</v>
      </c>
      <c r="E55" s="46" t="s">
        <v>977</v>
      </c>
      <c r="F55" s="46"/>
      <c r="G55" s="54"/>
      <c r="H55" s="55"/>
      <c r="I55" s="56"/>
      <c r="J55" s="57"/>
      <c r="K55" s="58"/>
      <c r="L55" s="52"/>
      <c r="M55" s="203"/>
      <c r="N55" s="44"/>
    </row>
    <row r="56" spans="1:14" x14ac:dyDescent="0.25">
      <c r="A56" s="7"/>
      <c r="B56" s="7"/>
      <c r="C56" s="43"/>
      <c r="D56" s="202" t="s">
        <v>22</v>
      </c>
      <c r="E56" s="46" t="s">
        <v>984</v>
      </c>
      <c r="F56" s="46"/>
      <c r="G56" s="54"/>
      <c r="H56" s="55"/>
      <c r="I56" s="56"/>
      <c r="J56" s="57"/>
      <c r="K56" s="58"/>
      <c r="L56" s="52"/>
      <c r="M56" s="203"/>
      <c r="N56" s="44"/>
    </row>
    <row r="57" spans="1:14" x14ac:dyDescent="0.25">
      <c r="A57" s="7"/>
      <c r="B57" s="7"/>
      <c r="C57" s="43"/>
      <c r="D57" s="202"/>
      <c r="E57" s="46" t="s">
        <v>985</v>
      </c>
      <c r="F57" s="53"/>
      <c r="G57" s="47"/>
      <c r="H57" s="48"/>
      <c r="I57" s="49"/>
      <c r="J57" s="50"/>
      <c r="K57" s="51"/>
      <c r="L57" s="52"/>
      <c r="M57" s="203"/>
      <c r="N57" s="44"/>
    </row>
    <row r="58" spans="1:14" x14ac:dyDescent="0.25">
      <c r="A58" s="7"/>
      <c r="B58" s="7"/>
      <c r="C58" s="43"/>
      <c r="D58" s="202" t="s">
        <v>22</v>
      </c>
      <c r="E58" s="53" t="s">
        <v>994</v>
      </c>
      <c r="F58" s="53"/>
      <c r="G58" s="47"/>
      <c r="H58" s="48"/>
      <c r="I58" s="49"/>
      <c r="J58" s="50"/>
      <c r="K58" s="51"/>
      <c r="L58" s="52"/>
      <c r="M58" s="214"/>
      <c r="N58" s="44"/>
    </row>
    <row r="59" spans="1:14" x14ac:dyDescent="0.25">
      <c r="A59" s="7"/>
      <c r="B59" s="7"/>
      <c r="C59" s="43"/>
      <c r="D59" s="202"/>
      <c r="E59" s="53" t="s">
        <v>993</v>
      </c>
      <c r="F59" s="53"/>
      <c r="G59" s="47"/>
      <c r="H59" s="48"/>
      <c r="I59" s="49"/>
      <c r="J59" s="50"/>
      <c r="K59" s="51"/>
      <c r="L59" s="52"/>
      <c r="M59" s="214"/>
      <c r="N59" s="44"/>
    </row>
    <row r="60" spans="1:14" x14ac:dyDescent="0.25">
      <c r="A60" s="7"/>
      <c r="B60" s="7"/>
      <c r="C60" s="43"/>
      <c r="D60" s="202" t="s">
        <v>22</v>
      </c>
      <c r="E60" s="53" t="s">
        <v>986</v>
      </c>
      <c r="F60" s="53"/>
      <c r="G60" s="47"/>
      <c r="H60" s="48"/>
      <c r="I60" s="49"/>
      <c r="J60" s="50"/>
      <c r="K60" s="51"/>
      <c r="L60" s="52"/>
      <c r="M60" s="214"/>
      <c r="N60" s="44"/>
    </row>
    <row r="61" spans="1:14" x14ac:dyDescent="0.25">
      <c r="A61" s="7"/>
      <c r="B61" s="7"/>
      <c r="C61" s="43"/>
      <c r="D61" s="202"/>
      <c r="E61" s="53" t="s">
        <v>987</v>
      </c>
      <c r="F61" s="53"/>
      <c r="G61" s="47"/>
      <c r="H61" s="48"/>
      <c r="I61" s="49"/>
      <c r="J61" s="50"/>
      <c r="K61" s="51"/>
      <c r="L61" s="52"/>
      <c r="M61" s="214"/>
      <c r="N61" s="44"/>
    </row>
    <row r="62" spans="1:14" x14ac:dyDescent="0.25">
      <c r="A62" s="7"/>
      <c r="B62" s="7"/>
      <c r="C62" s="43"/>
      <c r="D62" s="202" t="s">
        <v>22</v>
      </c>
      <c r="E62" s="53" t="s">
        <v>995</v>
      </c>
      <c r="F62" s="53"/>
      <c r="G62" s="47"/>
      <c r="H62" s="48"/>
      <c r="I62" s="49"/>
      <c r="J62" s="50"/>
      <c r="K62" s="51"/>
      <c r="L62" s="52"/>
      <c r="M62" s="214"/>
      <c r="N62" s="44"/>
    </row>
    <row r="63" spans="1:14" x14ac:dyDescent="0.25">
      <c r="A63" s="7"/>
      <c r="B63" s="7"/>
      <c r="C63" s="43"/>
      <c r="D63" s="202" t="s">
        <v>22</v>
      </c>
      <c r="E63" s="53" t="s">
        <v>988</v>
      </c>
      <c r="F63" s="53"/>
      <c r="G63" s="47"/>
      <c r="H63" s="48"/>
      <c r="I63" s="49"/>
      <c r="J63" s="50"/>
      <c r="K63" s="51"/>
      <c r="L63" s="52"/>
      <c r="M63" s="214"/>
      <c r="N63" s="44"/>
    </row>
    <row r="64" spans="1:14" x14ac:dyDescent="0.25">
      <c r="A64" s="7"/>
      <c r="B64" s="7"/>
      <c r="C64" s="43"/>
      <c r="D64" s="202"/>
      <c r="E64" s="53" t="s">
        <v>989</v>
      </c>
      <c r="F64" s="53"/>
      <c r="G64" s="47"/>
      <c r="H64" s="48"/>
      <c r="I64" s="49"/>
      <c r="J64" s="50"/>
      <c r="K64" s="51"/>
      <c r="L64" s="52"/>
      <c r="M64" s="214"/>
      <c r="N64" s="44"/>
    </row>
    <row r="65" spans="1:14" x14ac:dyDescent="0.25">
      <c r="A65" s="7"/>
      <c r="B65" s="7"/>
      <c r="C65" s="43"/>
      <c r="D65" s="202" t="s">
        <v>22</v>
      </c>
      <c r="E65" s="53" t="s">
        <v>990</v>
      </c>
      <c r="F65" s="53"/>
      <c r="G65" s="47"/>
      <c r="H65" s="48"/>
      <c r="I65" s="49"/>
      <c r="J65" s="50"/>
      <c r="K65" s="51"/>
      <c r="L65" s="52"/>
      <c r="M65" s="214"/>
      <c r="N65" s="44"/>
    </row>
    <row r="66" spans="1:14" x14ac:dyDescent="0.25">
      <c r="A66" s="7"/>
      <c r="B66" s="7"/>
      <c r="C66" s="43"/>
      <c r="D66" s="202"/>
      <c r="E66" s="53" t="s">
        <v>991</v>
      </c>
      <c r="F66" s="53"/>
      <c r="G66" s="47"/>
      <c r="H66" s="48"/>
      <c r="I66" s="49"/>
      <c r="J66" s="50"/>
      <c r="K66" s="51"/>
      <c r="L66" s="52"/>
      <c r="M66" s="214"/>
      <c r="N66" s="44"/>
    </row>
    <row r="67" spans="1:14" x14ac:dyDescent="0.25">
      <c r="A67" s="7"/>
      <c r="B67" s="7"/>
      <c r="C67" s="43"/>
      <c r="D67" s="202"/>
      <c r="E67" s="53"/>
      <c r="F67" s="53"/>
      <c r="G67" s="47"/>
      <c r="H67" s="48"/>
      <c r="I67" s="49"/>
      <c r="J67" s="50"/>
      <c r="K67" s="51"/>
      <c r="L67" s="52"/>
      <c r="M67" s="214"/>
      <c r="N67" s="44"/>
    </row>
    <row r="68" spans="1:14" x14ac:dyDescent="0.25">
      <c r="A68" s="7"/>
      <c r="B68" s="7"/>
      <c r="C68" s="43"/>
      <c r="D68" s="202" t="s">
        <v>22</v>
      </c>
      <c r="E68" s="53" t="s">
        <v>983</v>
      </c>
      <c r="F68" s="53"/>
      <c r="G68" s="47"/>
      <c r="H68" s="48"/>
      <c r="I68" s="49"/>
      <c r="J68" s="50"/>
      <c r="K68" s="51"/>
      <c r="L68" s="52"/>
      <c r="M68" s="203"/>
      <c r="N68" s="44"/>
    </row>
    <row r="69" spans="1:14" x14ac:dyDescent="0.25">
      <c r="A69" s="7"/>
      <c r="B69" s="7"/>
      <c r="C69" s="43"/>
      <c r="D69" s="202"/>
      <c r="E69" s="53" t="s">
        <v>978</v>
      </c>
      <c r="F69" s="53"/>
      <c r="G69" s="47"/>
      <c r="H69" s="48"/>
      <c r="I69" s="49"/>
      <c r="J69" s="50"/>
      <c r="K69" s="51"/>
      <c r="L69" s="52"/>
      <c r="M69" s="203"/>
      <c r="N69" s="44"/>
    </row>
    <row r="70" spans="1:14" x14ac:dyDescent="0.25">
      <c r="A70" s="7"/>
      <c r="B70" s="7"/>
      <c r="C70" s="43"/>
      <c r="D70" s="202" t="s">
        <v>22</v>
      </c>
      <c r="E70" s="53" t="s">
        <v>982</v>
      </c>
      <c r="F70" s="53"/>
      <c r="G70" s="47"/>
      <c r="H70" s="48"/>
      <c r="I70" s="49"/>
      <c r="J70" s="50"/>
      <c r="K70" s="51"/>
      <c r="L70" s="52"/>
      <c r="M70" s="203"/>
      <c r="N70" s="44"/>
    </row>
    <row r="71" spans="1:14" x14ac:dyDescent="0.25">
      <c r="A71" s="7"/>
      <c r="B71" s="7"/>
      <c r="C71" s="43"/>
      <c r="D71" s="202"/>
      <c r="E71" s="53" t="s">
        <v>28</v>
      </c>
      <c r="F71" s="53"/>
      <c r="G71" s="47"/>
      <c r="H71" s="48"/>
      <c r="I71" s="49"/>
      <c r="J71" s="50"/>
      <c r="K71" s="51"/>
      <c r="L71" s="52"/>
      <c r="M71" s="203"/>
      <c r="N71" s="44"/>
    </row>
    <row r="72" spans="1:14" x14ac:dyDescent="0.25">
      <c r="A72" s="7"/>
      <c r="B72" s="7"/>
      <c r="C72" s="43"/>
      <c r="D72" s="202"/>
      <c r="E72" s="59" t="s">
        <v>979</v>
      </c>
      <c r="F72" s="53"/>
      <c r="G72" s="47"/>
      <c r="H72" s="48"/>
      <c r="I72" s="49"/>
      <c r="J72" s="50"/>
      <c r="K72" s="51"/>
      <c r="L72" s="52"/>
      <c r="M72" s="203"/>
      <c r="N72" s="44"/>
    </row>
    <row r="73" spans="1:14" x14ac:dyDescent="0.25">
      <c r="A73" s="7"/>
      <c r="B73" s="7"/>
      <c r="C73" s="43"/>
      <c r="D73" s="202"/>
      <c r="E73" s="59" t="s">
        <v>29</v>
      </c>
      <c r="F73" s="53"/>
      <c r="G73" s="47"/>
      <c r="H73" s="48"/>
      <c r="I73" s="49"/>
      <c r="J73" s="50"/>
      <c r="K73" s="51"/>
      <c r="L73" s="52"/>
      <c r="M73" s="203"/>
      <c r="N73" s="44"/>
    </row>
    <row r="74" spans="1:14" x14ac:dyDescent="0.25">
      <c r="A74" s="7"/>
      <c r="B74" s="7"/>
      <c r="C74" s="43"/>
      <c r="D74" s="202"/>
      <c r="E74" s="59" t="s">
        <v>30</v>
      </c>
      <c r="F74" s="53"/>
      <c r="G74" s="47"/>
      <c r="H74" s="48"/>
      <c r="I74" s="49"/>
      <c r="J74" s="50"/>
      <c r="K74" s="51"/>
      <c r="L74" s="52"/>
      <c r="M74" s="203"/>
      <c r="N74" s="44"/>
    </row>
    <row r="75" spans="1:14" x14ac:dyDescent="0.25">
      <c r="A75" s="7"/>
      <c r="B75" s="7"/>
      <c r="C75" s="43"/>
      <c r="D75" s="202"/>
      <c r="E75" s="59" t="s">
        <v>31</v>
      </c>
      <c r="F75" s="53"/>
      <c r="G75" s="47"/>
      <c r="H75" s="48"/>
      <c r="I75" s="49"/>
      <c r="J75" s="50"/>
      <c r="K75" s="51"/>
      <c r="L75" s="52"/>
      <c r="M75" s="203"/>
      <c r="N75" s="44"/>
    </row>
    <row r="76" spans="1:14" x14ac:dyDescent="0.25">
      <c r="A76" s="7"/>
      <c r="B76" s="7"/>
      <c r="C76" s="43"/>
      <c r="D76" s="202"/>
      <c r="E76" s="59" t="s">
        <v>980</v>
      </c>
      <c r="F76" s="53"/>
      <c r="G76" s="47"/>
      <c r="H76" s="48"/>
      <c r="I76" s="49"/>
      <c r="J76" s="50"/>
      <c r="K76" s="51"/>
      <c r="L76" s="52"/>
      <c r="M76" s="203"/>
      <c r="N76" s="44"/>
    </row>
    <row r="77" spans="1:14" x14ac:dyDescent="0.25">
      <c r="A77" s="7"/>
      <c r="B77" s="7"/>
      <c r="C77" s="43"/>
      <c r="D77" s="202"/>
      <c r="E77" s="59" t="s">
        <v>32</v>
      </c>
      <c r="F77" s="53"/>
      <c r="G77" s="47"/>
      <c r="H77" s="48"/>
      <c r="I77" s="49"/>
      <c r="J77" s="50"/>
      <c r="K77" s="51"/>
      <c r="L77" s="52"/>
      <c r="M77" s="203"/>
      <c r="N77" s="44"/>
    </row>
    <row r="78" spans="1:14" x14ac:dyDescent="0.25">
      <c r="A78" s="7"/>
      <c r="B78" s="7"/>
      <c r="C78" s="43"/>
      <c r="D78" s="202"/>
      <c r="E78" s="59" t="s">
        <v>33</v>
      </c>
      <c r="F78" s="53"/>
      <c r="G78" s="47"/>
      <c r="H78" s="48"/>
      <c r="I78" s="49"/>
      <c r="J78" s="50"/>
      <c r="K78" s="51"/>
      <c r="L78" s="52"/>
      <c r="M78" s="203"/>
      <c r="N78" s="44"/>
    </row>
    <row r="79" spans="1:14" x14ac:dyDescent="0.25">
      <c r="A79" s="7"/>
      <c r="B79" s="7"/>
      <c r="C79" s="43"/>
      <c r="D79" s="202"/>
      <c r="E79" s="59" t="s">
        <v>34</v>
      </c>
      <c r="F79" s="53"/>
      <c r="G79" s="47"/>
      <c r="H79" s="48"/>
      <c r="I79" s="49"/>
      <c r="J79" s="50"/>
      <c r="K79" s="51"/>
      <c r="L79" s="52"/>
      <c r="M79" s="203"/>
      <c r="N79" s="44"/>
    </row>
    <row r="80" spans="1:14" x14ac:dyDescent="0.25">
      <c r="A80" s="7"/>
      <c r="B80" s="7"/>
      <c r="C80" s="43"/>
      <c r="D80" s="202"/>
      <c r="E80" s="59" t="s">
        <v>981</v>
      </c>
      <c r="F80" s="53"/>
      <c r="G80" s="47"/>
      <c r="H80" s="48"/>
      <c r="I80" s="49"/>
      <c r="J80" s="50"/>
      <c r="K80" s="51"/>
      <c r="L80" s="52"/>
      <c r="M80" s="203"/>
      <c r="N80" s="44"/>
    </row>
    <row r="81" spans="1:14" x14ac:dyDescent="0.25">
      <c r="A81" s="7"/>
      <c r="B81" s="7"/>
      <c r="C81" s="43"/>
      <c r="D81" s="202"/>
      <c r="E81" s="59" t="s">
        <v>35</v>
      </c>
      <c r="F81" s="53"/>
      <c r="G81" s="47"/>
      <c r="H81" s="48"/>
      <c r="I81" s="49"/>
      <c r="J81" s="50"/>
      <c r="K81" s="51"/>
      <c r="L81" s="52"/>
      <c r="M81" s="203"/>
      <c r="N81" s="44"/>
    </row>
    <row r="82" spans="1:14" x14ac:dyDescent="0.25">
      <c r="A82" s="7"/>
      <c r="B82" s="7"/>
      <c r="C82" s="43"/>
      <c r="D82" s="202"/>
      <c r="E82" s="59" t="s">
        <v>36</v>
      </c>
      <c r="F82" s="53"/>
      <c r="G82" s="47"/>
      <c r="H82" s="48"/>
      <c r="I82" s="49"/>
      <c r="J82" s="50"/>
      <c r="K82" s="51"/>
      <c r="L82" s="52"/>
      <c r="M82" s="203"/>
      <c r="N82" s="44"/>
    </row>
    <row r="83" spans="1:14" x14ac:dyDescent="0.25">
      <c r="A83" s="7"/>
      <c r="B83" s="7"/>
      <c r="C83" s="239"/>
      <c r="D83" s="74"/>
      <c r="E83" s="240"/>
      <c r="F83" s="240"/>
      <c r="G83" s="241"/>
      <c r="H83" s="242"/>
      <c r="I83" s="243"/>
      <c r="J83" s="68"/>
      <c r="K83" s="69"/>
      <c r="L83" s="71"/>
      <c r="M83" s="244"/>
      <c r="N83" s="245"/>
    </row>
    <row r="84" spans="1:14" x14ac:dyDescent="0.25">
      <c r="A84" s="7"/>
      <c r="B84" s="7"/>
      <c r="C84" s="7"/>
      <c r="D84" s="202"/>
      <c r="E84" s="53"/>
      <c r="F84" s="53"/>
      <c r="G84" s="47"/>
      <c r="H84" s="48"/>
      <c r="I84" s="49"/>
      <c r="J84" s="50"/>
      <c r="K84" s="51"/>
      <c r="L84" s="52"/>
      <c r="M84" s="203"/>
      <c r="N84" s="6"/>
    </row>
    <row r="85" spans="1:14" x14ac:dyDescent="0.25">
      <c r="A85" s="7"/>
      <c r="B85" s="7"/>
      <c r="C85" s="7"/>
      <c r="D85" s="202"/>
      <c r="E85" s="53"/>
      <c r="F85" s="53"/>
      <c r="G85" s="47"/>
      <c r="H85" s="48"/>
      <c r="I85" s="49"/>
      <c r="J85" s="50"/>
      <c r="K85" s="51"/>
      <c r="L85" s="52"/>
      <c r="M85" s="203"/>
      <c r="N85" s="6"/>
    </row>
    <row r="86" spans="1:14" ht="21" customHeight="1" x14ac:dyDescent="0.25">
      <c r="A86" s="7"/>
      <c r="B86" s="7"/>
      <c r="C86" s="215"/>
      <c r="D86" s="216"/>
      <c r="E86" s="222" t="s">
        <v>38</v>
      </c>
      <c r="F86" s="223"/>
      <c r="G86" s="224"/>
      <c r="H86" s="225"/>
      <c r="I86" s="226"/>
      <c r="J86" s="217"/>
      <c r="K86" s="218"/>
      <c r="L86" s="219"/>
      <c r="M86" s="220"/>
      <c r="N86" s="221"/>
    </row>
    <row r="87" spans="1:14" x14ac:dyDescent="0.25">
      <c r="A87" s="7"/>
      <c r="B87" s="7"/>
      <c r="C87" s="43"/>
      <c r="D87" s="47"/>
      <c r="E87" s="45"/>
      <c r="F87" s="45"/>
      <c r="G87" s="47"/>
      <c r="H87" s="48"/>
      <c r="I87" s="49"/>
      <c r="J87" s="10"/>
      <c r="K87" s="61"/>
      <c r="L87" s="7"/>
      <c r="M87" s="7"/>
      <c r="N87" s="44"/>
    </row>
    <row r="88" spans="1:14" x14ac:dyDescent="0.25">
      <c r="A88" s="7"/>
      <c r="B88" s="7"/>
      <c r="C88" s="43"/>
      <c r="D88" s="202" t="s">
        <v>22</v>
      </c>
      <c r="E88" s="62" t="s">
        <v>39</v>
      </c>
      <c r="F88" s="62"/>
      <c r="G88" s="47"/>
      <c r="H88" s="48"/>
      <c r="I88" s="49"/>
      <c r="J88" s="10"/>
      <c r="K88" s="61"/>
      <c r="L88" s="7"/>
      <c r="M88" s="7"/>
      <c r="N88" s="44"/>
    </row>
    <row r="89" spans="1:14" x14ac:dyDescent="0.25">
      <c r="A89" s="7"/>
      <c r="B89" s="7"/>
      <c r="C89" s="43"/>
      <c r="D89" s="202" t="s">
        <v>22</v>
      </c>
      <c r="E89" s="62" t="s">
        <v>40</v>
      </c>
      <c r="F89" s="62"/>
      <c r="G89" s="47"/>
      <c r="H89" s="48"/>
      <c r="I89" s="49"/>
      <c r="J89" s="10"/>
      <c r="K89" s="61"/>
      <c r="L89" s="7"/>
      <c r="M89" s="7"/>
      <c r="N89" s="44"/>
    </row>
    <row r="90" spans="1:14" x14ac:dyDescent="0.25">
      <c r="A90" s="64"/>
      <c r="B90" s="64"/>
      <c r="C90" s="63"/>
      <c r="D90" s="202" t="s">
        <v>22</v>
      </c>
      <c r="E90" s="53" t="s">
        <v>41</v>
      </c>
      <c r="F90" s="45"/>
      <c r="G90" s="47"/>
      <c r="H90" s="48"/>
      <c r="I90" s="49"/>
      <c r="J90" s="50"/>
      <c r="K90" s="51"/>
      <c r="L90" s="64"/>
      <c r="M90" s="7"/>
      <c r="N90" s="44"/>
    </row>
    <row r="91" spans="1:14" x14ac:dyDescent="0.25">
      <c r="A91" s="64"/>
      <c r="B91" s="64"/>
      <c r="C91" s="63"/>
      <c r="D91" s="202" t="s">
        <v>22</v>
      </c>
      <c r="E91" s="53" t="s">
        <v>42</v>
      </c>
      <c r="F91" s="53"/>
      <c r="G91" s="47"/>
      <c r="H91" s="48"/>
      <c r="I91" s="49"/>
      <c r="J91" s="50"/>
      <c r="K91" s="51"/>
      <c r="L91" s="64"/>
      <c r="M91" s="7"/>
      <c r="N91" s="44"/>
    </row>
    <row r="92" spans="1:14" x14ac:dyDescent="0.25">
      <c r="A92" s="64"/>
      <c r="B92" s="64"/>
      <c r="C92" s="63"/>
      <c r="D92" s="202"/>
      <c r="E92" s="53" t="s">
        <v>43</v>
      </c>
      <c r="F92" s="53"/>
      <c r="G92" s="47"/>
      <c r="H92" s="48"/>
      <c r="I92" s="49"/>
      <c r="J92" s="50"/>
      <c r="K92" s="51"/>
      <c r="L92" s="64"/>
      <c r="M92" s="7"/>
      <c r="N92" s="44"/>
    </row>
    <row r="93" spans="1:14" x14ac:dyDescent="0.25">
      <c r="A93" s="64"/>
      <c r="B93" s="64"/>
      <c r="C93" s="63"/>
      <c r="D93" s="202" t="s">
        <v>22</v>
      </c>
      <c r="E93" s="53" t="s">
        <v>44</v>
      </c>
      <c r="F93" s="53"/>
      <c r="G93" s="47"/>
      <c r="H93" s="48"/>
      <c r="I93" s="49"/>
      <c r="J93" s="50"/>
      <c r="K93" s="51"/>
      <c r="L93" s="64"/>
      <c r="M93" s="7"/>
      <c r="N93" s="44"/>
    </row>
    <row r="94" spans="1:14" x14ac:dyDescent="0.25">
      <c r="A94" s="64"/>
      <c r="B94" s="64"/>
      <c r="C94" s="63"/>
      <c r="D94" s="204" t="s">
        <v>22</v>
      </c>
      <c r="E94" s="65" t="s">
        <v>45</v>
      </c>
      <c r="F94" s="65"/>
      <c r="G94" s="54"/>
      <c r="H94" s="48"/>
      <c r="I94" s="49"/>
      <c r="J94" s="64"/>
      <c r="K94" s="51"/>
      <c r="L94" s="64"/>
      <c r="M94" s="7"/>
      <c r="N94" s="44"/>
    </row>
    <row r="95" spans="1:14" x14ac:dyDescent="0.25">
      <c r="A95" s="64"/>
      <c r="B95" s="64"/>
      <c r="C95" s="63"/>
      <c r="D95" s="202" t="s">
        <v>22</v>
      </c>
      <c r="E95" s="53" t="s">
        <v>46</v>
      </c>
      <c r="F95" s="53"/>
      <c r="G95" s="47"/>
      <c r="H95" s="48"/>
      <c r="I95" s="49"/>
      <c r="J95" s="50"/>
      <c r="K95" s="51"/>
      <c r="L95" s="64"/>
      <c r="M95" s="7"/>
      <c r="N95" s="44"/>
    </row>
    <row r="96" spans="1:14" x14ac:dyDescent="0.25">
      <c r="A96" s="64"/>
      <c r="B96" s="64"/>
      <c r="C96" s="63"/>
      <c r="D96" s="202" t="s">
        <v>22</v>
      </c>
      <c r="E96" s="53" t="s">
        <v>47</v>
      </c>
      <c r="F96" s="53"/>
      <c r="G96" s="47"/>
      <c r="H96" s="48"/>
      <c r="I96" s="49"/>
      <c r="J96" s="50"/>
      <c r="K96" s="51"/>
      <c r="L96" s="64"/>
      <c r="M96" s="7"/>
      <c r="N96" s="44"/>
    </row>
    <row r="97" spans="1:14" x14ac:dyDescent="0.25">
      <c r="A97" s="64"/>
      <c r="B97" s="64"/>
      <c r="C97" s="63"/>
      <c r="D97" s="202" t="s">
        <v>22</v>
      </c>
      <c r="E97" s="53" t="s">
        <v>996</v>
      </c>
      <c r="F97" s="53"/>
      <c r="G97" s="47"/>
      <c r="H97" s="48"/>
      <c r="I97" s="49"/>
      <c r="J97" s="50"/>
      <c r="K97" s="51"/>
      <c r="L97" s="64"/>
      <c r="M97" s="7"/>
      <c r="N97" s="44"/>
    </row>
    <row r="98" spans="1:14" x14ac:dyDescent="0.25">
      <c r="A98" s="64"/>
      <c r="B98" s="64"/>
      <c r="C98" s="63"/>
      <c r="D98" s="202"/>
      <c r="E98" s="53" t="s">
        <v>997</v>
      </c>
      <c r="F98" s="53"/>
      <c r="G98" s="47"/>
      <c r="H98" s="48"/>
      <c r="I98" s="49"/>
      <c r="J98" s="50"/>
      <c r="K98" s="51"/>
      <c r="L98" s="64"/>
      <c r="M98" s="7"/>
      <c r="N98" s="44"/>
    </row>
    <row r="99" spans="1:14" x14ac:dyDescent="0.25">
      <c r="A99" s="64"/>
      <c r="B99" s="64"/>
      <c r="C99" s="63"/>
      <c r="D99" s="204" t="s">
        <v>22</v>
      </c>
      <c r="E99" s="53" t="s">
        <v>48</v>
      </c>
      <c r="F99" s="53"/>
      <c r="G99" s="47"/>
      <c r="H99" s="48"/>
      <c r="I99" s="49"/>
      <c r="J99" s="50"/>
      <c r="K99" s="51"/>
      <c r="L99" s="64"/>
      <c r="M99" s="7"/>
      <c r="N99" s="44"/>
    </row>
    <row r="100" spans="1:14" x14ac:dyDescent="0.25">
      <c r="A100" s="64"/>
      <c r="B100" s="64"/>
      <c r="C100" s="63"/>
      <c r="D100" s="202" t="s">
        <v>22</v>
      </c>
      <c r="E100" s="53" t="s">
        <v>49</v>
      </c>
      <c r="F100" s="53"/>
      <c r="G100" s="47"/>
      <c r="H100" s="48"/>
      <c r="I100" s="49"/>
      <c r="J100" s="50"/>
      <c r="K100" s="51"/>
      <c r="L100" s="64"/>
      <c r="M100" s="7"/>
      <c r="N100" s="44"/>
    </row>
    <row r="101" spans="1:14" x14ac:dyDescent="0.25">
      <c r="A101" s="64"/>
      <c r="B101" s="64"/>
      <c r="C101" s="63"/>
      <c r="D101" s="202"/>
      <c r="E101" s="53" t="s">
        <v>50</v>
      </c>
      <c r="F101" s="53"/>
      <c r="G101" s="47"/>
      <c r="H101" s="48"/>
      <c r="I101" s="49"/>
      <c r="J101" s="50"/>
      <c r="K101" s="51"/>
      <c r="L101" s="64"/>
      <c r="M101" s="7"/>
      <c r="N101" s="44"/>
    </row>
    <row r="102" spans="1:14" x14ac:dyDescent="0.25">
      <c r="A102" s="64"/>
      <c r="B102" s="64"/>
      <c r="C102" s="63"/>
      <c r="D102" s="52"/>
      <c r="E102" s="53" t="s">
        <v>51</v>
      </c>
      <c r="F102" s="53"/>
      <c r="G102" s="47"/>
      <c r="H102" s="48"/>
      <c r="I102" s="49"/>
      <c r="J102" s="50"/>
      <c r="K102" s="51"/>
      <c r="L102" s="64"/>
      <c r="M102" s="7"/>
      <c r="N102" s="44"/>
    </row>
    <row r="103" spans="1:14" x14ac:dyDescent="0.25">
      <c r="A103" s="64"/>
      <c r="B103" s="64"/>
      <c r="C103" s="63"/>
      <c r="D103" s="202" t="s">
        <v>22</v>
      </c>
      <c r="E103" s="53" t="s">
        <v>52</v>
      </c>
      <c r="F103" s="53"/>
      <c r="G103" s="47"/>
      <c r="H103" s="48"/>
      <c r="I103" s="49"/>
      <c r="J103" s="50"/>
      <c r="K103" s="51"/>
      <c r="L103" s="64"/>
      <c r="M103" s="7"/>
      <c r="N103" s="44"/>
    </row>
    <row r="104" spans="1:14" x14ac:dyDescent="0.25">
      <c r="A104" s="64"/>
      <c r="B104" s="64"/>
      <c r="C104" s="63"/>
      <c r="D104" s="202"/>
      <c r="E104" s="53"/>
      <c r="F104" s="53"/>
      <c r="G104" s="47"/>
      <c r="H104" s="48"/>
      <c r="I104" s="49"/>
      <c r="J104" s="50"/>
      <c r="K104" s="51"/>
      <c r="L104" s="64"/>
      <c r="M104" s="7"/>
      <c r="N104" s="44"/>
    </row>
    <row r="105" spans="1:14" ht="21" customHeight="1" x14ac:dyDescent="0.25">
      <c r="A105" s="64"/>
      <c r="B105" s="64"/>
      <c r="C105" s="215"/>
      <c r="D105" s="216"/>
      <c r="E105" s="222" t="s">
        <v>53</v>
      </c>
      <c r="F105" s="223"/>
      <c r="G105" s="224"/>
      <c r="H105" s="225"/>
      <c r="I105" s="226"/>
      <c r="J105" s="217"/>
      <c r="K105" s="218"/>
      <c r="L105" s="219"/>
      <c r="M105" s="220"/>
      <c r="N105" s="221"/>
    </row>
    <row r="106" spans="1:14" x14ac:dyDescent="0.25">
      <c r="A106" s="64"/>
      <c r="B106" s="64"/>
      <c r="C106" s="246"/>
      <c r="D106" s="227"/>
      <c r="E106" s="228"/>
      <c r="F106" s="229"/>
      <c r="G106" s="230"/>
      <c r="H106" s="231"/>
      <c r="I106" s="232"/>
      <c r="J106" s="233"/>
      <c r="K106" s="234"/>
      <c r="L106" s="235"/>
      <c r="M106" s="214"/>
      <c r="N106" s="236"/>
    </row>
    <row r="107" spans="1:14" x14ac:dyDescent="0.25">
      <c r="A107" s="64"/>
      <c r="B107" s="64"/>
      <c r="C107" s="63"/>
      <c r="D107" s="205" t="s">
        <v>22</v>
      </c>
      <c r="E107" s="62" t="s">
        <v>54</v>
      </c>
      <c r="F107" s="53"/>
      <c r="G107" s="47"/>
      <c r="H107" s="48"/>
      <c r="I107" s="49"/>
      <c r="J107" s="50"/>
      <c r="K107" s="51"/>
      <c r="L107" s="64"/>
      <c r="M107" s="7"/>
      <c r="N107" s="237"/>
    </row>
    <row r="108" spans="1:14" x14ac:dyDescent="0.25">
      <c r="A108" s="64"/>
      <c r="B108" s="64"/>
      <c r="C108" s="63"/>
      <c r="D108" s="205" t="s">
        <v>22</v>
      </c>
      <c r="E108" s="62" t="s">
        <v>55</v>
      </c>
      <c r="F108" s="53"/>
      <c r="G108" s="47"/>
      <c r="H108" s="48"/>
      <c r="I108" s="49"/>
      <c r="J108" s="50"/>
      <c r="K108" s="51"/>
      <c r="L108" s="64"/>
      <c r="M108" s="7"/>
      <c r="N108" s="44"/>
    </row>
    <row r="109" spans="1:14" x14ac:dyDescent="0.25">
      <c r="A109" s="64"/>
      <c r="B109" s="64"/>
      <c r="C109" s="63"/>
      <c r="D109" s="205"/>
      <c r="E109" s="62" t="s">
        <v>56</v>
      </c>
      <c r="F109" s="53"/>
      <c r="G109" s="47"/>
      <c r="H109" s="48"/>
      <c r="I109" s="49"/>
      <c r="J109" s="50"/>
      <c r="K109" s="51"/>
      <c r="L109" s="64"/>
      <c r="M109" s="7"/>
      <c r="N109" s="44"/>
    </row>
    <row r="110" spans="1:14" x14ac:dyDescent="0.25">
      <c r="A110" s="64"/>
      <c r="B110" s="64"/>
      <c r="C110" s="63"/>
      <c r="D110" s="205"/>
      <c r="E110" s="62" t="s">
        <v>57</v>
      </c>
      <c r="F110" s="53"/>
      <c r="G110" s="47"/>
      <c r="H110" s="48"/>
      <c r="I110" s="49"/>
      <c r="J110" s="50"/>
      <c r="K110" s="51"/>
      <c r="L110" s="64"/>
      <c r="M110" s="7"/>
      <c r="N110" s="44"/>
    </row>
    <row r="111" spans="1:14" x14ac:dyDescent="0.25">
      <c r="A111" s="64"/>
      <c r="B111" s="64"/>
      <c r="C111" s="63"/>
      <c r="D111" s="205"/>
      <c r="E111" s="62" t="s">
        <v>58</v>
      </c>
      <c r="F111" s="53"/>
      <c r="G111" s="47"/>
      <c r="H111" s="48"/>
      <c r="I111" s="49"/>
      <c r="J111" s="50"/>
      <c r="K111" s="51"/>
      <c r="L111" s="64"/>
      <c r="M111" s="7"/>
      <c r="N111" s="44"/>
    </row>
    <row r="112" spans="1:14" x14ac:dyDescent="0.25">
      <c r="A112" s="64"/>
      <c r="B112" s="64"/>
      <c r="C112" s="63"/>
      <c r="D112" s="205"/>
      <c r="E112" s="62" t="s">
        <v>59</v>
      </c>
      <c r="F112" s="53"/>
      <c r="G112" s="47"/>
      <c r="H112" s="48"/>
      <c r="I112" s="49"/>
      <c r="J112" s="50"/>
      <c r="K112" s="51"/>
      <c r="L112" s="64"/>
      <c r="M112" s="7"/>
      <c r="N112" s="44"/>
    </row>
    <row r="113" spans="1:14" x14ac:dyDescent="0.25">
      <c r="A113" s="64"/>
      <c r="B113" s="64"/>
      <c r="C113" s="63"/>
      <c r="D113" s="205"/>
      <c r="E113" s="62" t="s">
        <v>60</v>
      </c>
      <c r="F113" s="53"/>
      <c r="G113" s="47"/>
      <c r="H113" s="48"/>
      <c r="I113" s="49"/>
      <c r="J113" s="50"/>
      <c r="K113" s="51"/>
      <c r="L113" s="64"/>
      <c r="M113" s="7"/>
      <c r="N113" s="44"/>
    </row>
    <row r="114" spans="1:14" x14ac:dyDescent="0.25">
      <c r="A114" s="64"/>
      <c r="B114" s="64"/>
      <c r="C114" s="63"/>
      <c r="D114" s="205"/>
      <c r="E114" s="62" t="s">
        <v>61</v>
      </c>
      <c r="F114" s="53"/>
      <c r="G114" s="47"/>
      <c r="H114" s="48"/>
      <c r="I114" s="49"/>
      <c r="J114" s="50"/>
      <c r="K114" s="51"/>
      <c r="L114" s="64"/>
      <c r="M114" s="7"/>
      <c r="N114" s="44"/>
    </row>
    <row r="115" spans="1:14" x14ac:dyDescent="0.25">
      <c r="A115" s="64"/>
      <c r="B115" s="64"/>
      <c r="C115" s="63"/>
      <c r="D115" s="205"/>
      <c r="E115" s="62" t="s">
        <v>62</v>
      </c>
      <c r="F115" s="53"/>
      <c r="G115" s="47"/>
      <c r="H115" s="48"/>
      <c r="I115" s="49"/>
      <c r="J115" s="50"/>
      <c r="K115" s="51"/>
      <c r="L115" s="64"/>
      <c r="M115" s="7"/>
      <c r="N115" s="44"/>
    </row>
    <row r="116" spans="1:14" x14ac:dyDescent="0.25">
      <c r="A116" s="64"/>
      <c r="B116" s="64"/>
      <c r="C116" s="63"/>
      <c r="D116" s="205" t="s">
        <v>22</v>
      </c>
      <c r="E116" s="62" t="s">
        <v>992</v>
      </c>
      <c r="F116" s="53"/>
      <c r="G116" s="47"/>
      <c r="H116" s="48"/>
      <c r="I116" s="49"/>
      <c r="J116" s="50"/>
      <c r="K116" s="51"/>
      <c r="L116" s="64"/>
      <c r="M116" s="7"/>
      <c r="N116" s="44"/>
    </row>
    <row r="117" spans="1:14" x14ac:dyDescent="0.25">
      <c r="A117" s="64"/>
      <c r="B117" s="64"/>
      <c r="C117" s="63"/>
      <c r="D117" s="205" t="s">
        <v>22</v>
      </c>
      <c r="E117" s="62" t="s">
        <v>37</v>
      </c>
      <c r="F117" s="53"/>
      <c r="G117" s="47"/>
      <c r="H117" s="48"/>
      <c r="I117" s="49"/>
      <c r="J117" s="50"/>
      <c r="K117" s="51"/>
      <c r="L117" s="64"/>
      <c r="M117" s="7"/>
      <c r="N117" s="44"/>
    </row>
    <row r="118" spans="1:14" x14ac:dyDescent="0.25">
      <c r="A118" s="64"/>
      <c r="B118" s="64"/>
      <c r="C118" s="63"/>
      <c r="D118" s="202" t="s">
        <v>22</v>
      </c>
      <c r="E118" s="62" t="s">
        <v>63</v>
      </c>
      <c r="F118" s="53"/>
      <c r="G118" s="47"/>
      <c r="H118" s="48"/>
      <c r="I118" s="49"/>
      <c r="J118" s="50"/>
      <c r="K118" s="51"/>
      <c r="L118" s="64"/>
      <c r="M118" s="7"/>
      <c r="N118" s="44"/>
    </row>
    <row r="119" spans="1:14" x14ac:dyDescent="0.25">
      <c r="A119" s="64"/>
      <c r="B119" s="64"/>
      <c r="C119" s="63"/>
      <c r="D119" s="202"/>
      <c r="E119" s="62" t="s">
        <v>64</v>
      </c>
      <c r="F119" s="53"/>
      <c r="G119" s="47"/>
      <c r="H119" s="48"/>
      <c r="I119" s="49"/>
      <c r="J119" s="50"/>
      <c r="K119" s="51"/>
      <c r="L119" s="64"/>
      <c r="M119" s="7"/>
      <c r="N119" s="44"/>
    </row>
    <row r="120" spans="1:14" x14ac:dyDescent="0.25">
      <c r="A120" s="52"/>
      <c r="B120" s="52"/>
      <c r="C120" s="66"/>
      <c r="D120" s="202" t="s">
        <v>22</v>
      </c>
      <c r="E120" s="70" t="s">
        <v>65</v>
      </c>
      <c r="F120" s="53"/>
      <c r="G120" s="47"/>
      <c r="H120" s="48"/>
      <c r="I120" s="49"/>
      <c r="J120" s="50"/>
      <c r="K120" s="51"/>
      <c r="L120" s="52"/>
      <c r="M120" s="203"/>
      <c r="N120" s="44"/>
    </row>
    <row r="121" spans="1:14" x14ac:dyDescent="0.25">
      <c r="A121" s="52"/>
      <c r="B121" s="52"/>
      <c r="C121" s="66"/>
      <c r="D121" s="202"/>
      <c r="E121" s="70" t="s">
        <v>66</v>
      </c>
      <c r="F121" s="53"/>
      <c r="G121" s="47"/>
      <c r="H121" s="48"/>
      <c r="I121" s="49"/>
      <c r="J121" s="50"/>
      <c r="K121" s="51"/>
      <c r="L121" s="52"/>
      <c r="M121" s="203"/>
      <c r="N121" s="44"/>
    </row>
    <row r="122" spans="1:14" x14ac:dyDescent="0.25">
      <c r="A122" s="52"/>
      <c r="B122" s="52"/>
      <c r="C122" s="66"/>
      <c r="D122" s="202"/>
      <c r="E122" s="70" t="s">
        <v>67</v>
      </c>
      <c r="F122" s="53"/>
      <c r="G122" s="47"/>
      <c r="H122" s="48"/>
      <c r="I122" s="49"/>
      <c r="J122" s="50"/>
      <c r="K122" s="51"/>
      <c r="L122" s="52"/>
      <c r="M122" s="203"/>
      <c r="N122" s="44"/>
    </row>
    <row r="123" spans="1:14" x14ac:dyDescent="0.25">
      <c r="A123" s="52"/>
      <c r="B123" s="52"/>
      <c r="C123" s="66"/>
      <c r="D123" s="202"/>
      <c r="E123" s="70" t="s">
        <v>68</v>
      </c>
      <c r="F123" s="53"/>
      <c r="G123" s="47"/>
      <c r="H123" s="48"/>
      <c r="I123" s="49"/>
      <c r="J123" s="50"/>
      <c r="K123" s="51"/>
      <c r="L123" s="52"/>
      <c r="M123" s="203"/>
      <c r="N123" s="44"/>
    </row>
    <row r="124" spans="1:14" x14ac:dyDescent="0.25">
      <c r="A124" s="52"/>
      <c r="B124" s="52"/>
      <c r="C124" s="66"/>
      <c r="D124" s="202"/>
      <c r="E124" s="70" t="s">
        <v>69</v>
      </c>
      <c r="F124" s="53"/>
      <c r="G124" s="47"/>
      <c r="H124" s="48"/>
      <c r="I124" s="49"/>
      <c r="J124" s="50"/>
      <c r="K124" s="51"/>
      <c r="L124" s="52"/>
      <c r="M124" s="203"/>
      <c r="N124" s="44"/>
    </row>
    <row r="125" spans="1:14" x14ac:dyDescent="0.25">
      <c r="A125" s="52"/>
      <c r="B125" s="52"/>
      <c r="C125" s="66"/>
      <c r="D125" s="202" t="s">
        <v>22</v>
      </c>
      <c r="E125" s="53" t="s">
        <v>70</v>
      </c>
      <c r="F125" s="53"/>
      <c r="G125" s="47"/>
      <c r="H125" s="48"/>
      <c r="I125" s="49"/>
      <c r="J125" s="50"/>
      <c r="K125" s="51"/>
      <c r="L125" s="52"/>
      <c r="M125" s="203"/>
      <c r="N125" s="44"/>
    </row>
    <row r="126" spans="1:14" x14ac:dyDescent="0.25">
      <c r="A126" s="52"/>
      <c r="B126" s="52"/>
      <c r="C126" s="66"/>
      <c r="D126" s="202"/>
      <c r="E126" s="53" t="s">
        <v>71</v>
      </c>
      <c r="F126" s="53"/>
      <c r="G126" s="47"/>
      <c r="H126" s="48"/>
      <c r="I126" s="49"/>
      <c r="J126" s="50"/>
      <c r="K126" s="51"/>
      <c r="L126" s="52"/>
      <c r="M126" s="203"/>
      <c r="N126" s="44"/>
    </row>
    <row r="127" spans="1:14" x14ac:dyDescent="0.25">
      <c r="A127" s="52"/>
      <c r="B127" s="52"/>
      <c r="C127" s="66"/>
      <c r="D127" s="202" t="s">
        <v>22</v>
      </c>
      <c r="E127" s="53" t="s">
        <v>72</v>
      </c>
      <c r="F127" s="53"/>
      <c r="G127" s="47"/>
      <c r="H127" s="48"/>
      <c r="I127" s="49"/>
      <c r="J127" s="50"/>
      <c r="K127" s="51"/>
      <c r="L127" s="52"/>
      <c r="M127" s="203"/>
      <c r="N127" s="44"/>
    </row>
    <row r="128" spans="1:14" x14ac:dyDescent="0.25">
      <c r="A128" s="52"/>
      <c r="B128" s="52"/>
      <c r="C128" s="66"/>
      <c r="D128" s="202" t="s">
        <v>22</v>
      </c>
      <c r="E128" s="53" t="s">
        <v>73</v>
      </c>
      <c r="F128" s="53"/>
      <c r="G128" s="47"/>
      <c r="H128" s="48"/>
      <c r="I128" s="49"/>
      <c r="J128" s="50"/>
      <c r="K128" s="51"/>
      <c r="L128" s="52"/>
      <c r="M128" s="203"/>
      <c r="N128" s="44"/>
    </row>
    <row r="129" spans="1:14" x14ac:dyDescent="0.25">
      <c r="A129" s="52"/>
      <c r="B129" s="52"/>
      <c r="C129" s="66"/>
      <c r="D129" s="202"/>
      <c r="E129" s="53" t="s">
        <v>74</v>
      </c>
      <c r="F129" s="53"/>
      <c r="G129" s="47"/>
      <c r="H129" s="48"/>
      <c r="I129" s="49"/>
      <c r="J129" s="50"/>
      <c r="K129" s="51"/>
      <c r="L129" s="52"/>
      <c r="M129" s="203"/>
      <c r="N129" s="44"/>
    </row>
    <row r="130" spans="1:14" x14ac:dyDescent="0.25">
      <c r="A130" s="52"/>
      <c r="B130" s="52"/>
      <c r="C130" s="66"/>
      <c r="D130" s="202"/>
      <c r="E130" s="53" t="s">
        <v>75</v>
      </c>
      <c r="F130" s="53"/>
      <c r="G130" s="47"/>
      <c r="H130" s="48"/>
      <c r="I130" s="49"/>
      <c r="J130" s="50"/>
      <c r="K130" s="51"/>
      <c r="L130" s="52"/>
      <c r="M130" s="203"/>
      <c r="N130" s="44"/>
    </row>
    <row r="131" spans="1:14" x14ac:dyDescent="0.25">
      <c r="A131" s="52"/>
      <c r="B131" s="52"/>
      <c r="C131" s="66"/>
      <c r="D131" s="202" t="s">
        <v>22</v>
      </c>
      <c r="E131" s="53" t="s">
        <v>76</v>
      </c>
      <c r="F131" s="53"/>
      <c r="G131" s="47"/>
      <c r="H131" s="48"/>
      <c r="I131" s="49"/>
      <c r="J131" s="50"/>
      <c r="K131" s="51"/>
      <c r="L131" s="52"/>
      <c r="M131" s="203"/>
      <c r="N131" s="44"/>
    </row>
    <row r="132" spans="1:14" x14ac:dyDescent="0.25">
      <c r="A132" s="52"/>
      <c r="B132" s="52"/>
      <c r="C132" s="66"/>
      <c r="D132" s="202"/>
      <c r="E132" s="53" t="s">
        <v>77</v>
      </c>
      <c r="F132" s="53"/>
      <c r="G132" s="47"/>
      <c r="H132" s="48"/>
      <c r="I132" s="49"/>
      <c r="J132" s="50"/>
      <c r="K132" s="51"/>
      <c r="L132" s="52"/>
      <c r="M132" s="203"/>
      <c r="N132" s="44"/>
    </row>
    <row r="133" spans="1:14" x14ac:dyDescent="0.25">
      <c r="A133" s="52"/>
      <c r="B133" s="52"/>
      <c r="C133" s="66"/>
      <c r="D133" s="202"/>
      <c r="E133" s="53" t="s">
        <v>78</v>
      </c>
      <c r="F133" s="53"/>
      <c r="G133" s="47"/>
      <c r="H133" s="48"/>
      <c r="I133" s="49"/>
      <c r="J133" s="50"/>
      <c r="K133" s="51"/>
      <c r="L133" s="52"/>
      <c r="M133" s="203"/>
      <c r="N133" s="44"/>
    </row>
    <row r="134" spans="1:14" x14ac:dyDescent="0.25">
      <c r="A134" s="52"/>
      <c r="B134" s="52"/>
      <c r="C134" s="66"/>
      <c r="D134" s="202"/>
      <c r="E134" s="53" t="s">
        <v>79</v>
      </c>
      <c r="F134" s="53"/>
      <c r="G134" s="47"/>
      <c r="H134" s="48"/>
      <c r="I134" s="49"/>
      <c r="J134" s="50"/>
      <c r="K134" s="51"/>
      <c r="L134" s="52"/>
      <c r="M134" s="203"/>
      <c r="N134" s="44"/>
    </row>
    <row r="135" spans="1:14" x14ac:dyDescent="0.25">
      <c r="A135" s="52"/>
      <c r="B135" s="52"/>
      <c r="C135" s="66"/>
      <c r="D135" s="202"/>
      <c r="E135" s="53" t="s">
        <v>80</v>
      </c>
      <c r="F135" s="53"/>
      <c r="G135" s="47"/>
      <c r="H135" s="48"/>
      <c r="I135" s="49"/>
      <c r="J135" s="50"/>
      <c r="K135" s="51"/>
      <c r="L135" s="52"/>
      <c r="M135" s="203"/>
      <c r="N135" s="44"/>
    </row>
    <row r="136" spans="1:14" x14ac:dyDescent="0.25">
      <c r="A136" s="52"/>
      <c r="B136" s="52"/>
      <c r="C136" s="66"/>
      <c r="D136" s="202"/>
      <c r="E136" s="53" t="s">
        <v>81</v>
      </c>
      <c r="F136" s="53"/>
      <c r="G136" s="47"/>
      <c r="H136" s="48"/>
      <c r="I136" s="49"/>
      <c r="J136" s="50"/>
      <c r="K136" s="51"/>
      <c r="L136" s="52"/>
      <c r="M136" s="203"/>
      <c r="N136" s="44"/>
    </row>
    <row r="137" spans="1:14" x14ac:dyDescent="0.25">
      <c r="A137" s="52"/>
      <c r="B137" s="52"/>
      <c r="C137" s="66"/>
      <c r="D137" s="202"/>
      <c r="E137" s="53" t="s">
        <v>82</v>
      </c>
      <c r="F137" s="53"/>
      <c r="G137" s="47"/>
      <c r="H137" s="48"/>
      <c r="I137" s="49"/>
      <c r="J137" s="50"/>
      <c r="K137" s="51"/>
      <c r="L137" s="52"/>
      <c r="M137" s="203"/>
      <c r="N137" s="44"/>
    </row>
    <row r="138" spans="1:14" x14ac:dyDescent="0.25">
      <c r="A138" s="52"/>
      <c r="B138" s="52"/>
      <c r="C138" s="66"/>
      <c r="D138" s="202" t="s">
        <v>22</v>
      </c>
      <c r="E138" s="70" t="s">
        <v>83</v>
      </c>
      <c r="F138" s="53"/>
      <c r="G138" s="47"/>
      <c r="H138" s="48"/>
      <c r="I138" s="49"/>
      <c r="J138" s="50"/>
      <c r="K138" s="51"/>
      <c r="L138" s="52"/>
      <c r="M138" s="203"/>
      <c r="N138" s="44"/>
    </row>
    <row r="139" spans="1:14" x14ac:dyDescent="0.25">
      <c r="A139" s="52"/>
      <c r="B139" s="52"/>
      <c r="C139" s="66"/>
      <c r="D139" s="202"/>
      <c r="E139" s="53" t="s">
        <v>84</v>
      </c>
      <c r="F139" s="53"/>
      <c r="G139" s="47"/>
      <c r="H139" s="48"/>
      <c r="I139" s="49"/>
      <c r="J139" s="50"/>
      <c r="K139" s="51"/>
      <c r="L139" s="52"/>
      <c r="M139" s="203"/>
      <c r="N139" s="44"/>
    </row>
    <row r="140" spans="1:14" x14ac:dyDescent="0.25">
      <c r="A140" s="52"/>
      <c r="B140" s="52"/>
      <c r="C140" s="66"/>
      <c r="D140" s="202"/>
      <c r="E140" s="53" t="s">
        <v>85</v>
      </c>
      <c r="F140" s="53"/>
      <c r="G140" s="47"/>
      <c r="H140" s="48"/>
      <c r="I140" s="49"/>
      <c r="J140" s="50"/>
      <c r="K140" s="51"/>
      <c r="L140" s="52"/>
      <c r="M140" s="203"/>
      <c r="N140" s="44"/>
    </row>
    <row r="141" spans="1:14" x14ac:dyDescent="0.25">
      <c r="A141" s="52"/>
      <c r="B141" s="52"/>
      <c r="C141" s="66"/>
      <c r="D141" s="202"/>
      <c r="E141" s="53" t="s">
        <v>86</v>
      </c>
      <c r="F141" s="53"/>
      <c r="G141" s="47"/>
      <c r="H141" s="48"/>
      <c r="I141" s="49"/>
      <c r="J141" s="50"/>
      <c r="K141" s="51"/>
      <c r="L141" s="52"/>
      <c r="M141" s="203"/>
      <c r="N141" s="44"/>
    </row>
    <row r="142" spans="1:14" x14ac:dyDescent="0.25">
      <c r="A142" s="52"/>
      <c r="B142" s="52"/>
      <c r="C142" s="66"/>
      <c r="D142" s="202" t="s">
        <v>22</v>
      </c>
      <c r="E142" s="53" t="s">
        <v>87</v>
      </c>
      <c r="F142" s="53"/>
      <c r="G142" s="47"/>
      <c r="H142" s="48"/>
      <c r="I142" s="49"/>
      <c r="J142" s="50"/>
      <c r="K142" s="51"/>
      <c r="L142" s="52"/>
      <c r="M142" s="203"/>
      <c r="N142" s="44"/>
    </row>
    <row r="143" spans="1:14" x14ac:dyDescent="0.25">
      <c r="A143" s="52"/>
      <c r="B143" s="52"/>
      <c r="C143" s="66"/>
      <c r="D143" s="202"/>
      <c r="E143" s="53" t="s">
        <v>88</v>
      </c>
      <c r="F143" s="53"/>
      <c r="G143" s="47"/>
      <c r="H143" s="48"/>
      <c r="I143" s="49"/>
      <c r="J143" s="50"/>
      <c r="K143" s="51"/>
      <c r="L143" s="52"/>
      <c r="M143" s="203"/>
      <c r="N143" s="44"/>
    </row>
    <row r="144" spans="1:14" x14ac:dyDescent="0.25">
      <c r="A144" s="52"/>
      <c r="B144" s="52"/>
      <c r="C144" s="66"/>
      <c r="D144" s="202"/>
      <c r="E144" s="53" t="s">
        <v>89</v>
      </c>
      <c r="F144" s="53"/>
      <c r="G144" s="47"/>
      <c r="H144" s="48"/>
      <c r="I144" s="49"/>
      <c r="J144" s="50"/>
      <c r="K144" s="51"/>
      <c r="L144" s="52"/>
      <c r="M144" s="203"/>
      <c r="N144" s="44"/>
    </row>
    <row r="145" spans="1:14" x14ac:dyDescent="0.25">
      <c r="A145" s="52"/>
      <c r="B145" s="52"/>
      <c r="C145" s="66"/>
      <c r="D145" s="202"/>
      <c r="E145" s="53" t="s">
        <v>90</v>
      </c>
      <c r="F145" s="53"/>
      <c r="G145" s="47"/>
      <c r="H145" s="48"/>
      <c r="I145" s="49"/>
      <c r="J145" s="50"/>
      <c r="K145" s="51"/>
      <c r="L145" s="52"/>
      <c r="M145" s="203"/>
      <c r="N145" s="44"/>
    </row>
    <row r="146" spans="1:14" x14ac:dyDescent="0.25">
      <c r="A146" s="52"/>
      <c r="B146" s="52"/>
      <c r="C146" s="66"/>
      <c r="D146" s="202" t="s">
        <v>22</v>
      </c>
      <c r="E146" s="53" t="s">
        <v>91</v>
      </c>
      <c r="F146" s="53"/>
      <c r="G146" s="47"/>
      <c r="H146" s="48"/>
      <c r="I146" s="49"/>
      <c r="J146" s="50"/>
      <c r="K146" s="51"/>
      <c r="L146" s="52"/>
      <c r="M146" s="203"/>
      <c r="N146" s="44"/>
    </row>
    <row r="147" spans="1:14" x14ac:dyDescent="0.25">
      <c r="A147" s="52"/>
      <c r="B147" s="52"/>
      <c r="C147" s="66"/>
      <c r="D147" s="202"/>
      <c r="E147" s="53" t="s">
        <v>92</v>
      </c>
      <c r="F147" s="53"/>
      <c r="G147" s="47"/>
      <c r="H147" s="48"/>
      <c r="I147" s="49"/>
      <c r="J147" s="50"/>
      <c r="K147" s="51"/>
      <c r="L147" s="52"/>
      <c r="M147" s="203"/>
      <c r="N147" s="44"/>
    </row>
    <row r="148" spans="1:14" x14ac:dyDescent="0.25">
      <c r="A148" s="52"/>
      <c r="B148" s="52"/>
      <c r="C148" s="66"/>
      <c r="D148" s="202" t="s">
        <v>22</v>
      </c>
      <c r="E148" s="53" t="s">
        <v>93</v>
      </c>
      <c r="F148" s="53"/>
      <c r="G148" s="47"/>
      <c r="H148" s="48"/>
      <c r="I148" s="49"/>
      <c r="J148" s="50"/>
      <c r="K148" s="51"/>
      <c r="L148" s="52"/>
      <c r="M148" s="203"/>
      <c r="N148" s="44"/>
    </row>
    <row r="149" spans="1:14" x14ac:dyDescent="0.25">
      <c r="A149" s="52"/>
      <c r="B149" s="52"/>
      <c r="C149" s="66"/>
      <c r="D149" s="202"/>
      <c r="E149" s="53" t="s">
        <v>94</v>
      </c>
      <c r="F149" s="53"/>
      <c r="G149" s="47"/>
      <c r="H149" s="48"/>
      <c r="I149" s="49"/>
      <c r="J149" s="50"/>
      <c r="K149" s="51"/>
      <c r="L149" s="52"/>
      <c r="M149" s="203"/>
      <c r="N149" s="44"/>
    </row>
    <row r="150" spans="1:14" x14ac:dyDescent="0.25">
      <c r="A150" s="52"/>
      <c r="B150" s="52"/>
      <c r="C150" s="66"/>
      <c r="D150" s="202"/>
      <c r="E150" s="53" t="s">
        <v>95</v>
      </c>
      <c r="F150" s="53"/>
      <c r="G150" s="47"/>
      <c r="H150" s="48"/>
      <c r="I150" s="49"/>
      <c r="J150" s="50"/>
      <c r="K150" s="51"/>
      <c r="L150" s="52"/>
      <c r="M150" s="203"/>
      <c r="N150" s="44"/>
    </row>
    <row r="151" spans="1:14" x14ac:dyDescent="0.25">
      <c r="A151" s="52"/>
      <c r="B151" s="52"/>
      <c r="C151" s="66"/>
      <c r="D151" s="202" t="s">
        <v>22</v>
      </c>
      <c r="E151" s="53" t="s">
        <v>96</v>
      </c>
      <c r="F151" s="53"/>
      <c r="G151" s="47"/>
      <c r="H151" s="48"/>
      <c r="I151" s="49"/>
      <c r="J151" s="50"/>
      <c r="K151" s="51"/>
      <c r="L151" s="52"/>
      <c r="M151" s="203"/>
      <c r="N151" s="44"/>
    </row>
    <row r="152" spans="1:14" x14ac:dyDescent="0.25">
      <c r="A152" s="52"/>
      <c r="B152" s="52"/>
      <c r="C152" s="66"/>
      <c r="D152" s="202"/>
      <c r="E152" s="53" t="s">
        <v>97</v>
      </c>
      <c r="F152" s="53"/>
      <c r="G152" s="47"/>
      <c r="H152" s="48"/>
      <c r="I152" s="49"/>
      <c r="J152" s="50"/>
      <c r="K152" s="51"/>
      <c r="L152" s="52"/>
      <c r="M152" s="203"/>
      <c r="N152" s="44"/>
    </row>
    <row r="153" spans="1:14" x14ac:dyDescent="0.25">
      <c r="A153" s="52"/>
      <c r="B153" s="52"/>
      <c r="C153" s="66"/>
      <c r="D153" s="202"/>
      <c r="E153" s="53" t="s">
        <v>98</v>
      </c>
      <c r="F153" s="53"/>
      <c r="G153" s="47"/>
      <c r="H153" s="48"/>
      <c r="I153" s="49"/>
      <c r="J153" s="50"/>
      <c r="K153" s="51"/>
      <c r="L153" s="52"/>
      <c r="M153" s="203"/>
      <c r="N153" s="44"/>
    </row>
    <row r="154" spans="1:14" x14ac:dyDescent="0.25">
      <c r="A154" s="52"/>
      <c r="B154" s="52"/>
      <c r="C154" s="66"/>
      <c r="D154" s="202"/>
      <c r="E154" s="53" t="s">
        <v>99</v>
      </c>
      <c r="F154" s="53"/>
      <c r="G154" s="47"/>
      <c r="H154" s="48"/>
      <c r="I154" s="49"/>
      <c r="J154" s="50"/>
      <c r="K154" s="51"/>
      <c r="L154" s="52"/>
      <c r="M154" s="203"/>
      <c r="N154" s="44"/>
    </row>
    <row r="155" spans="1:14" x14ac:dyDescent="0.25">
      <c r="A155" s="52"/>
      <c r="B155" s="52"/>
      <c r="C155" s="66"/>
      <c r="D155" s="202"/>
      <c r="E155" s="53" t="s">
        <v>100</v>
      </c>
      <c r="F155" s="53"/>
      <c r="G155" s="47"/>
      <c r="H155" s="48"/>
      <c r="I155" s="49"/>
      <c r="J155" s="50"/>
      <c r="K155" s="51"/>
      <c r="L155" s="52"/>
      <c r="M155" s="203"/>
      <c r="N155" s="44"/>
    </row>
    <row r="156" spans="1:14" x14ac:dyDescent="0.25">
      <c r="A156" s="52"/>
      <c r="B156" s="52"/>
      <c r="C156" s="66"/>
      <c r="D156" s="202"/>
      <c r="E156" s="53" t="s">
        <v>101</v>
      </c>
      <c r="F156" s="53"/>
      <c r="G156" s="47"/>
      <c r="H156" s="48"/>
      <c r="I156" s="49"/>
      <c r="J156" s="50"/>
      <c r="K156" s="51"/>
      <c r="L156" s="52"/>
      <c r="M156" s="203"/>
      <c r="N156" s="44"/>
    </row>
    <row r="157" spans="1:14" x14ac:dyDescent="0.25">
      <c r="A157" s="52"/>
      <c r="B157" s="52"/>
      <c r="C157" s="66"/>
      <c r="D157" s="202"/>
      <c r="E157" s="53" t="s">
        <v>102</v>
      </c>
      <c r="F157" s="53"/>
      <c r="G157" s="47"/>
      <c r="H157" s="48"/>
      <c r="I157" s="49"/>
      <c r="J157" s="50"/>
      <c r="K157" s="51"/>
      <c r="L157" s="52"/>
      <c r="M157" s="203"/>
      <c r="N157" s="44"/>
    </row>
    <row r="158" spans="1:14" x14ac:dyDescent="0.25">
      <c r="A158" s="52"/>
      <c r="B158" s="52"/>
      <c r="C158" s="66"/>
      <c r="D158" s="202" t="s">
        <v>22</v>
      </c>
      <c r="E158" s="53" t="s">
        <v>103</v>
      </c>
      <c r="F158" s="53"/>
      <c r="G158" s="47"/>
      <c r="H158" s="48"/>
      <c r="I158" s="49"/>
      <c r="J158" s="50"/>
      <c r="K158" s="51"/>
      <c r="L158" s="52"/>
      <c r="M158" s="203"/>
      <c r="N158" s="44"/>
    </row>
    <row r="159" spans="1:14" x14ac:dyDescent="0.25">
      <c r="A159" s="52"/>
      <c r="B159" s="52"/>
      <c r="C159" s="66"/>
      <c r="D159" s="202"/>
      <c r="E159" s="53" t="s">
        <v>104</v>
      </c>
      <c r="F159" s="53"/>
      <c r="G159" s="47"/>
      <c r="H159" s="48"/>
      <c r="I159" s="49"/>
      <c r="J159" s="50"/>
      <c r="K159" s="51"/>
      <c r="L159" s="52"/>
      <c r="M159" s="203"/>
      <c r="N159" s="44"/>
    </row>
    <row r="160" spans="1:14" x14ac:dyDescent="0.25">
      <c r="A160" s="52"/>
      <c r="B160" s="52"/>
      <c r="C160" s="66"/>
      <c r="D160" s="202"/>
      <c r="E160" s="53" t="s">
        <v>105</v>
      </c>
      <c r="F160" s="53"/>
      <c r="G160" s="47"/>
      <c r="H160" s="48"/>
      <c r="I160" s="49"/>
      <c r="J160" s="50"/>
      <c r="K160" s="51"/>
      <c r="L160" s="52"/>
      <c r="M160" s="203"/>
      <c r="N160" s="44"/>
    </row>
    <row r="161" spans="1:14" x14ac:dyDescent="0.25">
      <c r="A161" s="52"/>
      <c r="B161" s="52"/>
      <c r="C161" s="66"/>
      <c r="D161" s="202"/>
      <c r="E161" s="53" t="s">
        <v>106</v>
      </c>
      <c r="F161" s="53"/>
      <c r="G161" s="47"/>
      <c r="H161" s="48"/>
      <c r="I161" s="49"/>
      <c r="J161" s="50"/>
      <c r="K161" s="51"/>
      <c r="L161" s="52"/>
      <c r="M161" s="203"/>
      <c r="N161" s="44"/>
    </row>
    <row r="162" spans="1:14" x14ac:dyDescent="0.25">
      <c r="A162" s="52"/>
      <c r="B162" s="52"/>
      <c r="C162" s="66"/>
      <c r="D162" s="202" t="s">
        <v>22</v>
      </c>
      <c r="E162" s="52" t="s">
        <v>107</v>
      </c>
      <c r="F162" s="52"/>
      <c r="G162" s="52"/>
      <c r="H162" s="52"/>
      <c r="I162" s="52"/>
      <c r="J162" s="50"/>
      <c r="K162" s="51"/>
      <c r="L162" s="52"/>
      <c r="M162" s="203"/>
      <c r="N162" s="44"/>
    </row>
    <row r="163" spans="1:14" x14ac:dyDescent="0.25">
      <c r="A163" s="52"/>
      <c r="B163" s="52"/>
      <c r="C163" s="66"/>
      <c r="D163" s="205"/>
      <c r="E163" s="52" t="s">
        <v>108</v>
      </c>
      <c r="F163" s="52"/>
      <c r="G163" s="52"/>
      <c r="H163" s="52"/>
      <c r="I163" s="52"/>
      <c r="J163" s="50"/>
      <c r="K163" s="51"/>
      <c r="L163" s="52"/>
      <c r="M163" s="203"/>
      <c r="N163" s="44"/>
    </row>
    <row r="164" spans="1:14" x14ac:dyDescent="0.25">
      <c r="A164" s="52"/>
      <c r="B164" s="52"/>
      <c r="C164" s="66"/>
      <c r="D164" s="205"/>
      <c r="E164" s="52" t="s">
        <v>109</v>
      </c>
      <c r="F164" s="52"/>
      <c r="G164" s="52"/>
      <c r="H164" s="52"/>
      <c r="I164" s="52"/>
      <c r="J164" s="50"/>
      <c r="K164" s="51"/>
      <c r="L164" s="52"/>
      <c r="M164" s="203"/>
      <c r="N164" s="44"/>
    </row>
    <row r="165" spans="1:14" x14ac:dyDescent="0.25">
      <c r="A165" s="52"/>
      <c r="B165" s="52"/>
      <c r="C165" s="66"/>
      <c r="D165" s="205" t="s">
        <v>22</v>
      </c>
      <c r="E165" s="52" t="s">
        <v>110</v>
      </c>
      <c r="F165" s="52"/>
      <c r="G165" s="52"/>
      <c r="H165" s="52"/>
      <c r="I165" s="52"/>
      <c r="J165" s="50"/>
      <c r="K165" s="51"/>
      <c r="L165" s="52"/>
      <c r="M165" s="203"/>
      <c r="N165" s="44"/>
    </row>
    <row r="166" spans="1:14" x14ac:dyDescent="0.25">
      <c r="A166" s="52"/>
      <c r="B166" s="52"/>
      <c r="C166" s="66"/>
      <c r="D166" s="205"/>
      <c r="E166" s="52" t="s">
        <v>111</v>
      </c>
      <c r="F166" s="52"/>
      <c r="G166" s="52"/>
      <c r="H166" s="52"/>
      <c r="I166" s="52"/>
      <c r="J166" s="50"/>
      <c r="K166" s="51"/>
      <c r="L166" s="52"/>
      <c r="M166" s="203"/>
      <c r="N166" s="44"/>
    </row>
    <row r="167" spans="1:14" x14ac:dyDescent="0.25">
      <c r="A167" s="52"/>
      <c r="B167" s="52"/>
      <c r="C167" s="66"/>
      <c r="D167" s="205" t="s">
        <v>22</v>
      </c>
      <c r="E167" s="52" t="s">
        <v>112</v>
      </c>
      <c r="F167" s="52"/>
      <c r="G167" s="52"/>
      <c r="H167" s="52"/>
      <c r="I167" s="52"/>
      <c r="J167" s="50"/>
      <c r="K167" s="51"/>
      <c r="L167" s="52"/>
      <c r="M167" s="203"/>
      <c r="N167" s="44"/>
    </row>
    <row r="168" spans="1:14" x14ac:dyDescent="0.25">
      <c r="A168" s="52"/>
      <c r="B168" s="52"/>
      <c r="C168" s="66"/>
      <c r="D168" s="205"/>
      <c r="E168" s="52" t="s">
        <v>113</v>
      </c>
      <c r="F168" s="52"/>
      <c r="G168" s="52"/>
      <c r="H168" s="52"/>
      <c r="I168" s="52"/>
      <c r="J168" s="50"/>
      <c r="K168" s="51"/>
      <c r="L168" s="52"/>
      <c r="M168" s="203"/>
      <c r="N168" s="44"/>
    </row>
    <row r="169" spans="1:14" x14ac:dyDescent="0.25">
      <c r="A169" s="52"/>
      <c r="B169" s="52"/>
      <c r="C169" s="66"/>
      <c r="D169" s="205"/>
      <c r="E169" s="52" t="s">
        <v>114</v>
      </c>
      <c r="F169" s="52"/>
      <c r="G169" s="52"/>
      <c r="H169" s="52"/>
      <c r="I169" s="52"/>
      <c r="J169" s="50"/>
      <c r="K169" s="51"/>
      <c r="L169" s="52"/>
      <c r="M169" s="203"/>
      <c r="N169" s="44"/>
    </row>
    <row r="170" spans="1:14" x14ac:dyDescent="0.25">
      <c r="A170" s="52"/>
      <c r="B170" s="52"/>
      <c r="C170" s="66"/>
      <c r="D170" s="205" t="s">
        <v>22</v>
      </c>
      <c r="E170" s="52" t="s">
        <v>115</v>
      </c>
      <c r="F170" s="52"/>
      <c r="G170" s="52"/>
      <c r="H170" s="52"/>
      <c r="I170" s="52"/>
      <c r="J170" s="50"/>
      <c r="K170" s="51"/>
      <c r="L170" s="52"/>
      <c r="M170" s="203"/>
      <c r="N170" s="44"/>
    </row>
    <row r="171" spans="1:14" x14ac:dyDescent="0.25">
      <c r="A171" s="52"/>
      <c r="B171" s="52"/>
      <c r="C171" s="66"/>
      <c r="D171" s="205"/>
      <c r="E171" s="52" t="s">
        <v>116</v>
      </c>
      <c r="F171" s="52"/>
      <c r="G171" s="52"/>
      <c r="H171" s="52"/>
      <c r="I171" s="52"/>
      <c r="J171" s="50"/>
      <c r="K171" s="51"/>
      <c r="L171" s="52"/>
      <c r="M171" s="203"/>
      <c r="N171" s="44"/>
    </row>
    <row r="172" spans="1:14" x14ac:dyDescent="0.25">
      <c r="A172" s="52"/>
      <c r="B172" s="52"/>
      <c r="C172" s="66"/>
      <c r="D172" s="202" t="s">
        <v>22</v>
      </c>
      <c r="E172" s="52" t="s">
        <v>117</v>
      </c>
      <c r="F172" s="52"/>
      <c r="G172" s="52"/>
      <c r="H172" s="52"/>
      <c r="I172" s="52"/>
      <c r="J172" s="50"/>
      <c r="K172" s="51"/>
      <c r="L172" s="52"/>
      <c r="M172" s="203"/>
      <c r="N172" s="44"/>
    </row>
    <row r="173" spans="1:14" x14ac:dyDescent="0.25">
      <c r="A173" s="52"/>
      <c r="B173" s="52"/>
      <c r="C173" s="66"/>
      <c r="D173" s="202" t="s">
        <v>22</v>
      </c>
      <c r="E173" s="52" t="s">
        <v>118</v>
      </c>
      <c r="F173" s="52"/>
      <c r="G173" s="52"/>
      <c r="H173" s="52"/>
      <c r="I173" s="52"/>
      <c r="J173" s="50"/>
      <c r="K173" s="51"/>
      <c r="L173" s="52"/>
      <c r="M173" s="203"/>
      <c r="N173" s="44"/>
    </row>
    <row r="174" spans="1:14" x14ac:dyDescent="0.25">
      <c r="A174" s="52"/>
      <c r="B174" s="52"/>
      <c r="C174" s="67"/>
      <c r="D174" s="74"/>
      <c r="E174" s="71"/>
      <c r="F174" s="71"/>
      <c r="G174" s="71"/>
      <c r="H174" s="71"/>
      <c r="I174" s="71"/>
      <c r="J174" s="68"/>
      <c r="K174" s="69"/>
      <c r="L174" s="71"/>
      <c r="M174" s="244"/>
      <c r="N174" s="245"/>
    </row>
    <row r="175" spans="1:14" x14ac:dyDescent="0.25">
      <c r="A175" s="52"/>
      <c r="B175" s="52"/>
      <c r="C175" s="52"/>
      <c r="D175" s="202"/>
      <c r="E175" s="52"/>
      <c r="F175" s="52"/>
      <c r="G175" s="52"/>
      <c r="H175" s="52"/>
      <c r="I175" s="52"/>
      <c r="J175" s="50"/>
      <c r="K175" s="51"/>
      <c r="L175" s="52"/>
      <c r="M175" s="203"/>
      <c r="N175" s="6"/>
    </row>
    <row r="176" spans="1:14" x14ac:dyDescent="0.25">
      <c r="A176" s="52"/>
      <c r="B176" s="52"/>
      <c r="C176" s="52"/>
      <c r="D176" s="202"/>
      <c r="E176" s="52"/>
      <c r="F176" s="52"/>
      <c r="G176" s="52"/>
      <c r="H176" s="52"/>
      <c r="I176" s="52"/>
      <c r="J176" s="50"/>
      <c r="K176" s="51"/>
      <c r="L176" s="52"/>
      <c r="M176" s="203"/>
      <c r="N176" s="6"/>
    </row>
    <row r="177" spans="1:14" ht="21" customHeight="1" x14ac:dyDescent="0.25">
      <c r="A177" s="52"/>
      <c r="B177" s="52"/>
      <c r="C177" s="215"/>
      <c r="D177" s="216"/>
      <c r="E177" s="222" t="s">
        <v>998</v>
      </c>
      <c r="F177" s="223"/>
      <c r="G177" s="224"/>
      <c r="H177" s="225"/>
      <c r="I177" s="226"/>
      <c r="J177" s="217"/>
      <c r="K177" s="218"/>
      <c r="L177" s="219"/>
      <c r="M177" s="220"/>
      <c r="N177" s="221"/>
    </row>
    <row r="178" spans="1:14" x14ac:dyDescent="0.25">
      <c r="A178" s="52"/>
      <c r="B178" s="52"/>
      <c r="C178" s="66"/>
      <c r="D178" s="52"/>
      <c r="E178" s="45"/>
      <c r="F178" s="52"/>
      <c r="G178" s="52"/>
      <c r="H178" s="52"/>
      <c r="I178" s="52"/>
      <c r="J178" s="50"/>
      <c r="K178" s="51"/>
      <c r="L178" s="52"/>
      <c r="M178" s="203"/>
      <c r="N178" s="44"/>
    </row>
    <row r="179" spans="1:14" x14ac:dyDescent="0.25">
      <c r="A179" s="52"/>
      <c r="B179" s="52"/>
      <c r="C179" s="66"/>
      <c r="D179" s="202" t="s">
        <v>22</v>
      </c>
      <c r="E179" s="65" t="s">
        <v>119</v>
      </c>
      <c r="F179" s="52"/>
      <c r="G179" s="52"/>
      <c r="H179" s="52"/>
      <c r="I179" s="52"/>
      <c r="J179" s="50"/>
      <c r="K179" s="51"/>
      <c r="L179" s="52"/>
      <c r="M179" s="203"/>
      <c r="N179" s="44"/>
    </row>
    <row r="180" spans="1:14" x14ac:dyDescent="0.25">
      <c r="A180" s="52"/>
      <c r="B180" s="52"/>
      <c r="C180" s="66"/>
      <c r="D180" s="202" t="s">
        <v>22</v>
      </c>
      <c r="E180" s="65" t="s">
        <v>120</v>
      </c>
      <c r="F180" s="52"/>
      <c r="G180" s="52"/>
      <c r="H180" s="52"/>
      <c r="I180" s="52"/>
      <c r="J180" s="50"/>
      <c r="K180" s="51"/>
      <c r="L180" s="52"/>
      <c r="M180" s="203"/>
      <c r="N180" s="44"/>
    </row>
    <row r="181" spans="1:14" x14ac:dyDescent="0.25">
      <c r="A181" s="52"/>
      <c r="B181" s="52"/>
      <c r="C181" s="66"/>
      <c r="D181" s="202" t="s">
        <v>22</v>
      </c>
      <c r="E181" s="65" t="s">
        <v>121</v>
      </c>
      <c r="F181" s="52"/>
      <c r="G181" s="52"/>
      <c r="H181" s="52"/>
      <c r="I181" s="52"/>
      <c r="J181" s="50"/>
      <c r="K181" s="51"/>
      <c r="L181" s="52"/>
      <c r="M181" s="203"/>
      <c r="N181" s="44"/>
    </row>
    <row r="182" spans="1:14" x14ac:dyDescent="0.25">
      <c r="A182" s="52"/>
      <c r="B182" s="52"/>
      <c r="C182" s="66"/>
      <c r="D182" s="202" t="s">
        <v>22</v>
      </c>
      <c r="E182" s="65" t="s">
        <v>122</v>
      </c>
      <c r="F182" s="52"/>
      <c r="G182" s="52"/>
      <c r="H182" s="52"/>
      <c r="I182" s="52"/>
      <c r="J182" s="50"/>
      <c r="K182" s="51"/>
      <c r="L182" s="52"/>
      <c r="M182" s="203"/>
      <c r="N182" s="44"/>
    </row>
    <row r="183" spans="1:14" x14ac:dyDescent="0.25">
      <c r="A183" s="52"/>
      <c r="B183" s="52"/>
      <c r="C183" s="66"/>
      <c r="D183" s="202"/>
      <c r="E183" s="65" t="s">
        <v>123</v>
      </c>
      <c r="F183" s="52"/>
      <c r="G183" s="52"/>
      <c r="H183" s="52"/>
      <c r="I183" s="52"/>
      <c r="J183" s="50"/>
      <c r="K183" s="51"/>
      <c r="L183" s="52"/>
      <c r="M183" s="203"/>
      <c r="N183" s="44"/>
    </row>
    <row r="184" spans="1:14" x14ac:dyDescent="0.25">
      <c r="A184" s="52"/>
      <c r="B184" s="52"/>
      <c r="C184" s="66"/>
      <c r="D184" s="202"/>
      <c r="E184" s="52"/>
      <c r="F184" s="52"/>
      <c r="G184" s="52"/>
      <c r="H184" s="52"/>
      <c r="I184" s="52"/>
      <c r="J184" s="50"/>
      <c r="K184" s="51"/>
      <c r="L184" s="52"/>
      <c r="M184" s="203"/>
      <c r="N184" s="44"/>
    </row>
    <row r="185" spans="1:14" ht="21" customHeight="1" x14ac:dyDescent="0.25">
      <c r="A185" s="52"/>
      <c r="B185" s="52"/>
      <c r="C185" s="215"/>
      <c r="D185" s="216"/>
      <c r="E185" s="222" t="s">
        <v>999</v>
      </c>
      <c r="F185" s="223"/>
      <c r="G185" s="224"/>
      <c r="H185" s="225"/>
      <c r="I185" s="226"/>
      <c r="J185" s="217"/>
      <c r="K185" s="218"/>
      <c r="L185" s="219"/>
      <c r="M185" s="220"/>
      <c r="N185" s="221"/>
    </row>
    <row r="186" spans="1:14" x14ac:dyDescent="0.25">
      <c r="A186" s="52"/>
      <c r="B186" s="52"/>
      <c r="C186" s="66"/>
      <c r="D186" s="52"/>
      <c r="E186" s="45"/>
      <c r="F186" s="45"/>
      <c r="G186" s="47"/>
      <c r="H186" s="48"/>
      <c r="I186" s="49"/>
      <c r="J186" s="10"/>
      <c r="K186" s="51"/>
      <c r="L186" s="64"/>
      <c r="M186" s="7"/>
      <c r="N186" s="44"/>
    </row>
    <row r="187" spans="1:14" x14ac:dyDescent="0.25">
      <c r="A187" s="52"/>
      <c r="B187" s="52"/>
      <c r="C187" s="66"/>
      <c r="D187" s="202" t="s">
        <v>22</v>
      </c>
      <c r="E187" s="53" t="s">
        <v>124</v>
      </c>
      <c r="F187" s="53"/>
      <c r="G187" s="47"/>
      <c r="H187" s="48"/>
      <c r="I187" s="49"/>
      <c r="J187" s="50"/>
      <c r="K187" s="51"/>
      <c r="L187" s="64"/>
      <c r="M187" s="7"/>
      <c r="N187" s="44"/>
    </row>
    <row r="188" spans="1:14" x14ac:dyDescent="0.25">
      <c r="A188" s="52"/>
      <c r="B188" s="52"/>
      <c r="C188" s="66"/>
      <c r="D188" s="202" t="s">
        <v>22</v>
      </c>
      <c r="E188" s="53" t="s">
        <v>1002</v>
      </c>
      <c r="F188" s="53"/>
      <c r="G188" s="47"/>
      <c r="H188" s="48"/>
      <c r="I188" s="49"/>
      <c r="J188" s="50"/>
      <c r="K188" s="51"/>
      <c r="L188" s="64"/>
      <c r="M188" s="7"/>
      <c r="N188" s="44"/>
    </row>
    <row r="189" spans="1:14" x14ac:dyDescent="0.25">
      <c r="A189" s="52"/>
      <c r="B189" s="52"/>
      <c r="C189" s="66"/>
      <c r="D189" s="202"/>
      <c r="E189" s="53" t="s">
        <v>1003</v>
      </c>
      <c r="F189" s="53"/>
      <c r="G189" s="47"/>
      <c r="H189" s="48"/>
      <c r="I189" s="49"/>
      <c r="J189" s="50"/>
      <c r="K189" s="51"/>
      <c r="L189" s="64"/>
      <c r="M189" s="7"/>
      <c r="N189" s="44"/>
    </row>
    <row r="190" spans="1:14" x14ac:dyDescent="0.25">
      <c r="A190" s="52"/>
      <c r="B190" s="52"/>
      <c r="C190" s="66"/>
      <c r="D190" s="202" t="s">
        <v>22</v>
      </c>
      <c r="E190" s="53" t="s">
        <v>1004</v>
      </c>
      <c r="F190" s="53"/>
      <c r="G190" s="47"/>
      <c r="H190" s="48"/>
      <c r="I190" s="49"/>
      <c r="J190" s="50"/>
      <c r="K190" s="51"/>
      <c r="L190" s="64"/>
      <c r="M190" s="7"/>
      <c r="N190" s="44"/>
    </row>
    <row r="191" spans="1:14" x14ac:dyDescent="0.25">
      <c r="A191" s="52"/>
      <c r="B191" s="52"/>
      <c r="C191" s="66"/>
      <c r="D191" s="202"/>
      <c r="E191" s="53" t="s">
        <v>1005</v>
      </c>
      <c r="F191" s="53"/>
      <c r="G191" s="47"/>
      <c r="H191" s="48"/>
      <c r="I191" s="49"/>
      <c r="J191" s="50"/>
      <c r="K191" s="51"/>
      <c r="L191" s="64"/>
      <c r="M191" s="7"/>
      <c r="N191" s="44"/>
    </row>
    <row r="192" spans="1:14" x14ac:dyDescent="0.25">
      <c r="A192" s="52"/>
      <c r="B192" s="52"/>
      <c r="C192" s="66"/>
      <c r="D192" s="202"/>
      <c r="E192" s="53" t="s">
        <v>1006</v>
      </c>
      <c r="F192" s="53"/>
      <c r="G192" s="47"/>
      <c r="H192" s="48"/>
      <c r="I192" s="49"/>
      <c r="J192" s="50"/>
      <c r="K192" s="51"/>
      <c r="L192" s="64"/>
      <c r="M192" s="7"/>
      <c r="N192" s="44"/>
    </row>
    <row r="193" spans="1:14" x14ac:dyDescent="0.25">
      <c r="A193" s="52"/>
      <c r="B193" s="52"/>
      <c r="C193" s="66"/>
      <c r="D193" s="202" t="s">
        <v>22</v>
      </c>
      <c r="E193" s="53" t="s">
        <v>1007</v>
      </c>
      <c r="F193" s="53"/>
      <c r="G193" s="47"/>
      <c r="H193" s="48"/>
      <c r="I193" s="49"/>
      <c r="J193" s="50"/>
      <c r="K193" s="51"/>
      <c r="L193" s="64"/>
      <c r="M193" s="7"/>
      <c r="N193" s="44"/>
    </row>
    <row r="194" spans="1:14" x14ac:dyDescent="0.25">
      <c r="A194" s="52"/>
      <c r="B194" s="52"/>
      <c r="C194" s="66"/>
      <c r="D194" s="202"/>
      <c r="E194" s="53" t="s">
        <v>1008</v>
      </c>
      <c r="F194" s="53"/>
      <c r="G194" s="47"/>
      <c r="H194" s="48"/>
      <c r="I194" s="49"/>
      <c r="J194" s="50"/>
      <c r="K194" s="51"/>
      <c r="L194" s="64"/>
      <c r="M194" s="7"/>
      <c r="N194" s="44"/>
    </row>
    <row r="195" spans="1:14" x14ac:dyDescent="0.25">
      <c r="A195" s="52"/>
      <c r="B195" s="52"/>
      <c r="C195" s="66"/>
      <c r="D195" s="202"/>
      <c r="E195" s="53" t="s">
        <v>1009</v>
      </c>
      <c r="F195" s="53"/>
      <c r="G195" s="47"/>
      <c r="H195" s="48"/>
      <c r="I195" s="49"/>
      <c r="J195" s="50"/>
      <c r="K195" s="51"/>
      <c r="L195" s="64"/>
      <c r="M195" s="7"/>
      <c r="N195" s="44"/>
    </row>
    <row r="196" spans="1:14" x14ac:dyDescent="0.25">
      <c r="A196" s="52"/>
      <c r="B196" s="52"/>
      <c r="C196" s="66"/>
      <c r="D196" s="202" t="s">
        <v>22</v>
      </c>
      <c r="E196" s="53" t="s">
        <v>125</v>
      </c>
      <c r="F196" s="53"/>
      <c r="G196" s="47"/>
      <c r="H196" s="48"/>
      <c r="I196" s="49"/>
      <c r="J196" s="50"/>
      <c r="K196" s="51"/>
      <c r="L196" s="64"/>
      <c r="M196" s="7"/>
      <c r="N196" s="44"/>
    </row>
    <row r="197" spans="1:14" x14ac:dyDescent="0.25">
      <c r="A197" s="52"/>
      <c r="B197" s="52"/>
      <c r="C197" s="66"/>
      <c r="D197" s="202" t="s">
        <v>22</v>
      </c>
      <c r="E197" s="53" t="s">
        <v>126</v>
      </c>
      <c r="F197" s="53"/>
      <c r="G197" s="47"/>
      <c r="H197" s="48"/>
      <c r="I197" s="49"/>
      <c r="J197" s="50"/>
      <c r="K197" s="51"/>
      <c r="L197" s="64"/>
      <c r="M197" s="7"/>
      <c r="N197" s="44"/>
    </row>
    <row r="198" spans="1:14" x14ac:dyDescent="0.25">
      <c r="A198" s="52"/>
      <c r="B198" s="52"/>
      <c r="C198" s="66"/>
      <c r="D198" s="202" t="s">
        <v>22</v>
      </c>
      <c r="E198" s="53" t="s">
        <v>52</v>
      </c>
      <c r="F198" s="53"/>
      <c r="G198" s="47"/>
      <c r="H198" s="48"/>
      <c r="I198" s="49"/>
      <c r="J198" s="50"/>
      <c r="K198" s="51"/>
      <c r="L198" s="64"/>
      <c r="M198" s="7"/>
      <c r="N198" s="44"/>
    </row>
    <row r="199" spans="1:14" x14ac:dyDescent="0.25">
      <c r="A199" s="52"/>
      <c r="B199" s="52"/>
      <c r="C199" s="66"/>
      <c r="D199" s="202" t="s">
        <v>22</v>
      </c>
      <c r="E199" s="53" t="s">
        <v>127</v>
      </c>
      <c r="F199" s="53"/>
      <c r="G199" s="47"/>
      <c r="H199" s="48"/>
      <c r="I199" s="49"/>
      <c r="J199" s="50"/>
      <c r="K199" s="51"/>
      <c r="L199" s="64"/>
      <c r="M199" s="7"/>
      <c r="N199" s="44"/>
    </row>
    <row r="200" spans="1:14" x14ac:dyDescent="0.25">
      <c r="A200" s="52"/>
      <c r="B200" s="52"/>
      <c r="C200" s="66"/>
      <c r="D200" s="202" t="s">
        <v>22</v>
      </c>
      <c r="E200" s="53" t="s">
        <v>1010</v>
      </c>
      <c r="F200" s="53"/>
      <c r="G200" s="47"/>
      <c r="H200" s="48"/>
      <c r="I200" s="49"/>
      <c r="J200" s="50"/>
      <c r="K200" s="51"/>
      <c r="L200" s="52"/>
      <c r="M200" s="203"/>
      <c r="N200" s="44"/>
    </row>
    <row r="201" spans="1:14" x14ac:dyDescent="0.25">
      <c r="A201" s="52"/>
      <c r="B201" s="52"/>
      <c r="C201" s="66"/>
      <c r="D201" s="202"/>
      <c r="E201" s="53" t="s">
        <v>1011</v>
      </c>
      <c r="F201" s="53"/>
      <c r="G201" s="47"/>
      <c r="H201" s="48"/>
      <c r="I201" s="49"/>
      <c r="J201" s="50"/>
      <c r="K201" s="51"/>
      <c r="L201" s="52"/>
      <c r="M201" s="203"/>
      <c r="N201" s="44"/>
    </row>
    <row r="202" spans="1:14" x14ac:dyDescent="0.25">
      <c r="A202" s="52"/>
      <c r="B202" s="52"/>
      <c r="C202" s="66"/>
      <c r="D202" s="202"/>
      <c r="E202" s="53" t="s">
        <v>1012</v>
      </c>
      <c r="F202" s="53"/>
      <c r="G202" s="47"/>
      <c r="H202" s="48"/>
      <c r="I202" s="49"/>
      <c r="J202" s="50"/>
      <c r="K202" s="51"/>
      <c r="L202" s="52"/>
      <c r="M202" s="203"/>
      <c r="N202" s="44"/>
    </row>
    <row r="203" spans="1:14" x14ac:dyDescent="0.25">
      <c r="A203" s="52"/>
      <c r="B203" s="52"/>
      <c r="C203" s="66"/>
      <c r="D203" s="202"/>
      <c r="E203" s="53"/>
      <c r="F203" s="53"/>
      <c r="G203" s="47"/>
      <c r="H203" s="48"/>
      <c r="I203" s="49"/>
      <c r="J203" s="50"/>
      <c r="K203" s="51"/>
      <c r="L203" s="64"/>
      <c r="M203" s="7"/>
      <c r="N203" s="44"/>
    </row>
    <row r="204" spans="1:14" ht="21" customHeight="1" x14ac:dyDescent="0.25">
      <c r="A204" s="52"/>
      <c r="B204" s="52"/>
      <c r="C204" s="215"/>
      <c r="D204" s="216"/>
      <c r="E204" s="222" t="s">
        <v>128</v>
      </c>
      <c r="F204" s="223"/>
      <c r="G204" s="224"/>
      <c r="H204" s="225"/>
      <c r="I204" s="226"/>
      <c r="J204" s="217"/>
      <c r="K204" s="218"/>
      <c r="L204" s="219"/>
      <c r="M204" s="220"/>
      <c r="N204" s="221"/>
    </row>
    <row r="205" spans="1:14" x14ac:dyDescent="0.25">
      <c r="A205" s="52"/>
      <c r="B205" s="52"/>
      <c r="C205" s="66"/>
      <c r="D205" s="202"/>
      <c r="E205" s="72"/>
      <c r="F205" s="73"/>
      <c r="G205" s="73"/>
      <c r="H205" s="73"/>
      <c r="I205" s="73"/>
      <c r="J205" s="50"/>
      <c r="K205" s="51"/>
      <c r="L205" s="64"/>
      <c r="M205" s="7"/>
      <c r="N205" s="44"/>
    </row>
    <row r="206" spans="1:14" x14ac:dyDescent="0.25">
      <c r="A206" s="52"/>
      <c r="B206" s="52"/>
      <c r="C206" s="66"/>
      <c r="D206" s="202" t="s">
        <v>22</v>
      </c>
      <c r="E206" s="53" t="s">
        <v>129</v>
      </c>
      <c r="F206" s="53"/>
      <c r="G206" s="47"/>
      <c r="H206" s="48"/>
      <c r="I206" s="49"/>
      <c r="J206" s="50"/>
      <c r="K206" s="51"/>
      <c r="L206" s="64"/>
      <c r="M206" s="7"/>
      <c r="N206" s="44"/>
    </row>
    <row r="207" spans="1:14" x14ac:dyDescent="0.25">
      <c r="A207" s="52"/>
      <c r="B207" s="52"/>
      <c r="C207" s="66"/>
      <c r="D207" s="204" t="s">
        <v>22</v>
      </c>
      <c r="E207" s="65" t="s">
        <v>130</v>
      </c>
      <c r="F207" s="65"/>
      <c r="G207" s="54"/>
      <c r="H207" s="48"/>
      <c r="I207" s="49"/>
      <c r="J207" s="64"/>
      <c r="K207" s="64"/>
      <c r="L207" s="64"/>
      <c r="M207" s="7"/>
      <c r="N207" s="44"/>
    </row>
    <row r="208" spans="1:14" x14ac:dyDescent="0.25">
      <c r="A208" s="52"/>
      <c r="B208" s="52"/>
      <c r="C208" s="66"/>
      <c r="D208" s="204"/>
      <c r="E208" s="65" t="s">
        <v>131</v>
      </c>
      <c r="F208" s="65"/>
      <c r="G208" s="54"/>
      <c r="H208" s="48"/>
      <c r="I208" s="49"/>
      <c r="J208" s="64"/>
      <c r="K208" s="64"/>
      <c r="L208" s="64"/>
      <c r="M208" s="7"/>
      <c r="N208" s="44"/>
    </row>
    <row r="209" spans="1:14" x14ac:dyDescent="0.25">
      <c r="A209" s="52"/>
      <c r="B209" s="52"/>
      <c r="C209" s="66"/>
      <c r="D209" s="204" t="s">
        <v>22</v>
      </c>
      <c r="E209" s="53" t="s">
        <v>132</v>
      </c>
      <c r="F209" s="53"/>
      <c r="G209" s="47"/>
      <c r="H209" s="48"/>
      <c r="I209" s="49"/>
      <c r="J209" s="50"/>
      <c r="K209" s="51"/>
      <c r="L209" s="52"/>
      <c r="M209" s="203"/>
      <c r="N209" s="44"/>
    </row>
    <row r="210" spans="1:14" x14ac:dyDescent="0.25">
      <c r="A210" s="52"/>
      <c r="B210" s="52"/>
      <c r="C210" s="66"/>
      <c r="D210" s="204" t="s">
        <v>22</v>
      </c>
      <c r="E210" s="53" t="s">
        <v>133</v>
      </c>
      <c r="F210" s="53"/>
      <c r="G210" s="47"/>
      <c r="H210" s="48"/>
      <c r="I210" s="49"/>
      <c r="J210" s="50"/>
      <c r="K210" s="51"/>
      <c r="L210" s="52"/>
      <c r="M210" s="203"/>
      <c r="N210" s="44"/>
    </row>
    <row r="211" spans="1:14" x14ac:dyDescent="0.25">
      <c r="A211" s="52"/>
      <c r="B211" s="52"/>
      <c r="C211" s="66"/>
      <c r="D211" s="202" t="s">
        <v>22</v>
      </c>
      <c r="E211" s="53" t="s">
        <v>1000</v>
      </c>
      <c r="F211" s="53"/>
      <c r="G211" s="47"/>
      <c r="H211" s="48"/>
      <c r="I211" s="49"/>
      <c r="J211" s="50"/>
      <c r="K211" s="51"/>
      <c r="L211" s="52"/>
      <c r="M211" s="203"/>
      <c r="N211" s="44"/>
    </row>
    <row r="212" spans="1:14" x14ac:dyDescent="0.25">
      <c r="A212" s="52"/>
      <c r="B212" s="52"/>
      <c r="C212" s="66"/>
      <c r="D212" s="202"/>
      <c r="E212" s="53" t="s">
        <v>1001</v>
      </c>
      <c r="F212" s="53"/>
      <c r="G212" s="47"/>
      <c r="H212" s="48"/>
      <c r="I212" s="49"/>
      <c r="J212" s="50"/>
      <c r="K212" s="51"/>
      <c r="L212" s="52"/>
      <c r="M212" s="203"/>
      <c r="N212" s="44"/>
    </row>
    <row r="213" spans="1:14" x14ac:dyDescent="0.25">
      <c r="A213" s="52"/>
      <c r="B213" s="52"/>
      <c r="C213" s="67"/>
      <c r="D213" s="71"/>
      <c r="E213" s="74"/>
      <c r="F213" s="71"/>
      <c r="G213" s="71"/>
      <c r="H213" s="71"/>
      <c r="I213" s="71"/>
      <c r="J213" s="71"/>
      <c r="K213" s="68"/>
      <c r="L213" s="69"/>
      <c r="M213" s="71"/>
      <c r="N213" s="60"/>
    </row>
    <row r="214" spans="1:14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4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4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4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4" x14ac:dyDescent="0.25">
      <c r="A218" s="6"/>
      <c r="B218" s="6"/>
    </row>
    <row r="219" spans="1:14" x14ac:dyDescent="0.25">
      <c r="A219" s="6"/>
      <c r="B219" s="6"/>
    </row>
    <row r="220" spans="1:14" x14ac:dyDescent="0.25">
      <c r="A220" s="6"/>
      <c r="B220" s="6"/>
    </row>
    <row r="221" spans="1:14" x14ac:dyDescent="0.25">
      <c r="A221" s="6"/>
      <c r="B221" s="6"/>
    </row>
    <row r="222" spans="1:14" x14ac:dyDescent="0.25">
      <c r="A222" s="6"/>
      <c r="B222" s="6"/>
    </row>
    <row r="223" spans="1:14" x14ac:dyDescent="0.25">
      <c r="A223" s="6"/>
      <c r="B223" s="6"/>
    </row>
    <row r="224" spans="1:14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</sheetData>
  <sheetProtection algorithmName="SHA-512" hashValue="2n1DPNx7v+qFQtaG1Dq6j+RTiFQ1B3iomqhA4WMXnT9zPdN6YP4fg7afyG7wIHt74wjI/V1dvfLGNX/qRyXwSQ==" saltValue="KFoJ8IykqI3K1Pzg5n5RuA==" spinCount="100000" sheet="1" objects="1" scenarios="1"/>
  <mergeCells count="6">
    <mergeCell ref="D18:M18"/>
    <mergeCell ref="F10:L10"/>
    <mergeCell ref="F11:L11"/>
    <mergeCell ref="F13:L13"/>
    <mergeCell ref="D15:M15"/>
    <mergeCell ref="D16:M16"/>
  </mergeCells>
  <conditionalFormatting sqref="J9:L9">
    <cfRule type="expression" dxfId="216" priority="6">
      <formula>$F$9=""</formula>
    </cfRule>
  </conditionalFormatting>
  <conditionalFormatting sqref="F9:H9">
    <cfRule type="expression" dxfId="215" priority="9">
      <formula>$F$9=""</formula>
    </cfRule>
  </conditionalFormatting>
  <conditionalFormatting sqref="D16">
    <cfRule type="expression" dxfId="214" priority="10">
      <formula>$D$16=""</formula>
    </cfRule>
  </conditionalFormatting>
  <conditionalFormatting sqref="F11">
    <cfRule type="expression" dxfId="213" priority="5">
      <formula>F11=""</formula>
    </cfRule>
  </conditionalFormatting>
  <conditionalFormatting sqref="F13">
    <cfRule type="expression" dxfId="212" priority="2">
      <formula>F13=""</formula>
    </cfRule>
  </conditionalFormatting>
  <conditionalFormatting sqref="E45">
    <cfRule type="expression" dxfId="211" priority="1">
      <formula>E45=""</formula>
    </cfRule>
  </conditionalFormatting>
  <pageMargins left="0.7" right="0.7" top="0.75" bottom="0.75" header="0.3" footer="0.3"/>
  <pageSetup paperSize="9" scale="50" orientation="portrait" r:id="rId1"/>
  <rowBreaks count="3" manualBreakCount="3">
    <brk id="38" max="14" man="1"/>
    <brk id="84" max="14" man="1"/>
    <brk id="175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8"/>
  <sheetViews>
    <sheetView view="pageBreakPreview" topLeftCell="A380" zoomScale="80" zoomScaleNormal="80" zoomScaleSheetLayoutView="80" workbookViewId="0">
      <selection activeCell="G407" sqref="G407"/>
    </sheetView>
  </sheetViews>
  <sheetFormatPr defaultRowHeight="15" x14ac:dyDescent="0.25"/>
  <cols>
    <col min="1" max="1" width="4.28515625" customWidth="1"/>
    <col min="2" max="2" width="5.85546875" customWidth="1"/>
    <col min="3" max="3" width="4.7109375" customWidth="1"/>
    <col min="4" max="4" width="74.140625" customWidth="1"/>
    <col min="5" max="5" width="6.42578125" customWidth="1"/>
    <col min="6" max="6" width="8.42578125" style="127" customWidth="1"/>
    <col min="7" max="7" width="11.42578125" style="127" customWidth="1"/>
    <col min="8" max="8" width="10.7109375" style="153" customWidth="1"/>
    <col min="9" max="9" width="6.85546875" style="6" customWidth="1"/>
  </cols>
  <sheetData>
    <row r="2" spans="2:8" ht="15" customHeight="1" x14ac:dyDescent="0.25">
      <c r="B2" s="75"/>
      <c r="C2" s="76"/>
      <c r="D2" s="77" t="s">
        <v>294</v>
      </c>
      <c r="E2" s="76"/>
      <c r="F2" s="117"/>
      <c r="G2" s="128"/>
      <c r="H2" s="154"/>
    </row>
    <row r="3" spans="2:8" ht="15" customHeight="1" x14ac:dyDescent="0.25">
      <c r="B3" s="78"/>
      <c r="C3" s="79"/>
      <c r="D3" s="80"/>
      <c r="E3" s="79"/>
      <c r="F3" s="118"/>
      <c r="G3" s="129"/>
      <c r="H3" s="155"/>
    </row>
    <row r="4" spans="2:8" ht="15" customHeight="1" x14ac:dyDescent="0.25">
      <c r="B4" s="81"/>
      <c r="C4" s="82"/>
      <c r="D4" s="83" t="s">
        <v>134</v>
      </c>
      <c r="E4" s="82" t="s">
        <v>135</v>
      </c>
      <c r="F4" s="119" t="s">
        <v>136</v>
      </c>
      <c r="G4" s="119" t="s">
        <v>137</v>
      </c>
      <c r="H4" s="156" t="s">
        <v>138</v>
      </c>
    </row>
    <row r="5" spans="2:8" ht="15" customHeight="1" x14ac:dyDescent="0.25">
      <c r="B5" s="84"/>
      <c r="C5" s="85"/>
      <c r="D5" s="86"/>
      <c r="E5" s="85"/>
      <c r="F5" s="120"/>
      <c r="G5" s="130"/>
      <c r="H5" s="155"/>
    </row>
    <row r="6" spans="2:8" ht="15" customHeight="1" thickBot="1" x14ac:dyDescent="0.3">
      <c r="B6" s="87"/>
      <c r="C6" s="88" t="s">
        <v>139</v>
      </c>
      <c r="D6" s="89" t="s">
        <v>158</v>
      </c>
      <c r="E6" s="90"/>
      <c r="F6" s="121"/>
      <c r="G6" s="131"/>
      <c r="H6" s="157"/>
    </row>
    <row r="7" spans="2:8" ht="15" customHeight="1" x14ac:dyDescent="0.25">
      <c r="B7" s="84"/>
      <c r="C7" s="85"/>
      <c r="D7" s="86"/>
      <c r="E7" s="85"/>
      <c r="F7" s="120"/>
      <c r="G7" s="130"/>
      <c r="H7" s="155"/>
    </row>
    <row r="8" spans="2:8" ht="15" customHeight="1" x14ac:dyDescent="0.25">
      <c r="B8" s="91" t="str">
        <f>$C$6</f>
        <v>I</v>
      </c>
      <c r="C8" s="92">
        <f>COUNT($B$7:C7)+1</f>
        <v>1</v>
      </c>
      <c r="D8" s="101" t="s">
        <v>147</v>
      </c>
      <c r="E8" s="6"/>
      <c r="F8" s="122"/>
      <c r="G8" s="122"/>
      <c r="H8" s="149"/>
    </row>
    <row r="9" spans="2:8" ht="15" customHeight="1" x14ac:dyDescent="0.25">
      <c r="B9" s="94"/>
      <c r="C9" s="100" t="s">
        <v>22</v>
      </c>
      <c r="D9" s="102" t="s">
        <v>148</v>
      </c>
      <c r="E9" s="93"/>
      <c r="F9" s="123"/>
      <c r="G9" s="96"/>
      <c r="H9" s="158"/>
    </row>
    <row r="10" spans="2:8" ht="15" customHeight="1" x14ac:dyDescent="0.25">
      <c r="B10" s="94"/>
      <c r="C10" s="100" t="s">
        <v>22</v>
      </c>
      <c r="D10" s="102" t="s">
        <v>149</v>
      </c>
      <c r="E10" s="93"/>
      <c r="F10" s="123"/>
      <c r="G10" s="96"/>
      <c r="H10" s="155"/>
    </row>
    <row r="11" spans="2:8" ht="15" customHeight="1" x14ac:dyDescent="0.25">
      <c r="B11" s="94"/>
      <c r="C11" s="100" t="s">
        <v>22</v>
      </c>
      <c r="D11" s="102" t="s">
        <v>156</v>
      </c>
      <c r="E11" s="93"/>
      <c r="F11" s="123"/>
      <c r="G11" s="96"/>
      <c r="H11" s="155"/>
    </row>
    <row r="12" spans="2:8" ht="15" customHeight="1" x14ac:dyDescent="0.25">
      <c r="B12" s="94"/>
      <c r="C12" s="100"/>
      <c r="D12" s="102" t="s">
        <v>157</v>
      </c>
      <c r="E12" s="93"/>
      <c r="F12" s="123"/>
      <c r="G12" s="96"/>
      <c r="H12" s="155"/>
    </row>
    <row r="13" spans="2:8" ht="15" customHeight="1" x14ac:dyDescent="0.25">
      <c r="B13" s="94"/>
      <c r="C13" s="100" t="s">
        <v>22</v>
      </c>
      <c r="D13" s="102" t="s">
        <v>150</v>
      </c>
      <c r="E13" s="93"/>
      <c r="F13" s="123"/>
      <c r="G13" s="96"/>
      <c r="H13" s="155"/>
    </row>
    <row r="14" spans="2:8" ht="15" customHeight="1" x14ac:dyDescent="0.25">
      <c r="B14" s="94"/>
      <c r="C14" s="100" t="s">
        <v>22</v>
      </c>
      <c r="D14" s="102" t="s">
        <v>151</v>
      </c>
      <c r="E14" s="93"/>
      <c r="F14" s="123"/>
      <c r="G14" s="96"/>
      <c r="H14" s="155"/>
    </row>
    <row r="15" spans="2:8" ht="15" customHeight="1" x14ac:dyDescent="0.25">
      <c r="B15" s="94"/>
      <c r="C15" s="100" t="s">
        <v>22</v>
      </c>
      <c r="D15" s="102" t="s">
        <v>152</v>
      </c>
      <c r="E15" s="95"/>
      <c r="F15" s="124"/>
      <c r="G15" s="97"/>
      <c r="H15" s="159"/>
    </row>
    <row r="16" spans="2:8" ht="15" customHeight="1" x14ac:dyDescent="0.25">
      <c r="B16" s="94"/>
      <c r="C16" s="100" t="s">
        <v>22</v>
      </c>
      <c r="D16" s="102" t="s">
        <v>153</v>
      </c>
      <c r="E16" s="93"/>
      <c r="F16" s="123"/>
      <c r="G16" s="96"/>
      <c r="H16" s="155"/>
    </row>
    <row r="17" spans="2:8" ht="15" customHeight="1" x14ac:dyDescent="0.25">
      <c r="B17" s="94"/>
      <c r="C17" s="100" t="s">
        <v>22</v>
      </c>
      <c r="D17" s="102" t="s">
        <v>154</v>
      </c>
      <c r="E17" s="93"/>
      <c r="F17" s="123"/>
      <c r="G17" s="96"/>
      <c r="H17" s="155"/>
    </row>
    <row r="18" spans="2:8" ht="15" customHeight="1" x14ac:dyDescent="0.25">
      <c r="B18" s="94"/>
      <c r="C18" s="100" t="s">
        <v>22</v>
      </c>
      <c r="D18" s="99" t="s">
        <v>155</v>
      </c>
      <c r="E18" s="93" t="s">
        <v>140</v>
      </c>
      <c r="F18" s="114">
        <v>1</v>
      </c>
      <c r="G18" s="201"/>
      <c r="H18" s="160">
        <f>F18*G18</f>
        <v>0</v>
      </c>
    </row>
    <row r="19" spans="2:8" ht="15" customHeight="1" x14ac:dyDescent="0.25">
      <c r="B19" s="94"/>
      <c r="C19" s="100"/>
      <c r="D19" s="99"/>
      <c r="E19" s="93"/>
      <c r="F19" s="114"/>
      <c r="G19" s="114"/>
      <c r="H19" s="160"/>
    </row>
    <row r="20" spans="2:8" ht="15" customHeight="1" x14ac:dyDescent="0.25">
      <c r="B20" s="140"/>
      <c r="C20" s="141"/>
      <c r="D20" s="141" t="s">
        <v>224</v>
      </c>
      <c r="E20" s="142"/>
      <c r="F20" s="143"/>
      <c r="G20" s="143"/>
      <c r="H20" s="139">
        <f>SUM(H7:H19)</f>
        <v>0</v>
      </c>
    </row>
    <row r="21" spans="2:8" ht="15" customHeight="1" x14ac:dyDescent="0.25">
      <c r="B21" s="144"/>
      <c r="C21" s="145"/>
      <c r="D21" s="145"/>
      <c r="E21" s="144"/>
      <c r="F21" s="146"/>
      <c r="G21" s="146"/>
      <c r="H21" s="150"/>
    </row>
    <row r="22" spans="2:8" ht="15" customHeight="1" x14ac:dyDescent="0.25">
      <c r="B22" s="6"/>
      <c r="C22" s="6"/>
      <c r="D22" s="6"/>
      <c r="E22" s="6"/>
      <c r="F22" s="122"/>
      <c r="G22" s="122"/>
      <c r="H22" s="150"/>
    </row>
    <row r="23" spans="2:8" ht="15" customHeight="1" thickBot="1" x14ac:dyDescent="0.3">
      <c r="B23" s="87"/>
      <c r="C23" s="88" t="s">
        <v>159</v>
      </c>
      <c r="D23" s="89" t="s">
        <v>160</v>
      </c>
      <c r="E23" s="90"/>
      <c r="F23" s="121"/>
      <c r="G23" s="131"/>
      <c r="H23" s="157"/>
    </row>
    <row r="24" spans="2:8" ht="15" customHeight="1" x14ac:dyDescent="0.25">
      <c r="B24" s="84"/>
      <c r="C24" s="85"/>
      <c r="D24" s="86"/>
      <c r="E24" s="85"/>
      <c r="F24" s="120"/>
      <c r="G24" s="130"/>
      <c r="H24" s="155"/>
    </row>
    <row r="25" spans="2:8" ht="15" customHeight="1" x14ac:dyDescent="0.25">
      <c r="B25" s="91" t="str">
        <f>$C$23</f>
        <v>II</v>
      </c>
      <c r="C25" s="92">
        <v>1</v>
      </c>
      <c r="D25" s="105" t="s">
        <v>161</v>
      </c>
      <c r="E25" s="6"/>
      <c r="F25" s="122"/>
      <c r="G25" s="122"/>
      <c r="H25" s="149"/>
    </row>
    <row r="26" spans="2:8" ht="15" customHeight="1" x14ac:dyDescent="0.25">
      <c r="B26" s="107"/>
      <c r="C26" s="6"/>
      <c r="D26" s="108" t="s">
        <v>162</v>
      </c>
      <c r="E26" s="6"/>
      <c r="F26" s="122"/>
      <c r="G26" s="122"/>
      <c r="H26" s="149"/>
    </row>
    <row r="27" spans="2:8" ht="15" customHeight="1" x14ac:dyDescent="0.25">
      <c r="B27" s="107"/>
      <c r="C27" s="6"/>
      <c r="D27" s="108" t="s">
        <v>163</v>
      </c>
      <c r="E27" s="6"/>
      <c r="F27" s="122"/>
      <c r="G27" s="122"/>
      <c r="H27" s="149"/>
    </row>
    <row r="28" spans="2:8" ht="15" customHeight="1" x14ac:dyDescent="0.25">
      <c r="B28" s="107"/>
      <c r="C28" s="6"/>
      <c r="D28" s="108" t="s">
        <v>164</v>
      </c>
      <c r="E28" s="6"/>
      <c r="F28" s="122"/>
      <c r="G28" s="122"/>
      <c r="H28" s="149"/>
    </row>
    <row r="29" spans="2:8" ht="15" customHeight="1" x14ac:dyDescent="0.25">
      <c r="B29" s="107"/>
      <c r="C29" s="6"/>
      <c r="D29" s="108" t="s">
        <v>165</v>
      </c>
      <c r="E29" s="93" t="s">
        <v>140</v>
      </c>
      <c r="F29" s="114">
        <v>1</v>
      </c>
      <c r="G29" s="201"/>
      <c r="H29" s="160">
        <f>F29*G29</f>
        <v>0</v>
      </c>
    </row>
    <row r="30" spans="2:8" ht="15" customHeight="1" x14ac:dyDescent="0.25">
      <c r="B30" s="103"/>
      <c r="C30" s="104"/>
      <c r="D30" s="109"/>
      <c r="E30" s="104"/>
      <c r="F30" s="125"/>
      <c r="G30" s="125"/>
      <c r="H30" s="151"/>
    </row>
    <row r="31" spans="2:8" ht="15" customHeight="1" x14ac:dyDescent="0.25">
      <c r="B31" s="110"/>
      <c r="C31" s="111"/>
      <c r="D31" s="112"/>
      <c r="E31" s="111"/>
      <c r="F31" s="126"/>
      <c r="G31" s="126"/>
      <c r="H31" s="152"/>
    </row>
    <row r="32" spans="2:8" ht="15" customHeight="1" x14ac:dyDescent="0.25">
      <c r="B32" s="91" t="str">
        <f>$C$23</f>
        <v>II</v>
      </c>
      <c r="C32" s="92">
        <v>2</v>
      </c>
      <c r="D32" s="105" t="s">
        <v>170</v>
      </c>
      <c r="E32" s="6"/>
      <c r="F32" s="122"/>
      <c r="G32" s="122"/>
      <c r="H32" s="149"/>
    </row>
    <row r="33" spans="2:8" ht="15" customHeight="1" x14ac:dyDescent="0.25">
      <c r="B33" s="107"/>
      <c r="C33" s="6"/>
      <c r="D33" s="108" t="s">
        <v>166</v>
      </c>
      <c r="E33" s="6"/>
      <c r="F33" s="122"/>
      <c r="G33" s="122"/>
      <c r="H33" s="149"/>
    </row>
    <row r="34" spans="2:8" ht="15" customHeight="1" x14ac:dyDescent="0.25">
      <c r="B34" s="107"/>
      <c r="C34" s="6"/>
      <c r="D34" s="108" t="s">
        <v>167</v>
      </c>
      <c r="E34" s="6"/>
      <c r="F34" s="122"/>
      <c r="G34" s="122"/>
      <c r="H34" s="149"/>
    </row>
    <row r="35" spans="2:8" ht="15" customHeight="1" x14ac:dyDescent="0.25">
      <c r="B35" s="107"/>
      <c r="C35" s="6"/>
      <c r="D35" s="108" t="s">
        <v>168</v>
      </c>
      <c r="E35" s="6"/>
      <c r="F35" s="122"/>
      <c r="G35" s="122"/>
      <c r="H35" s="149"/>
    </row>
    <row r="36" spans="2:8" ht="15" customHeight="1" x14ac:dyDescent="0.25">
      <c r="B36" s="107"/>
      <c r="C36" s="6"/>
      <c r="D36" s="108" t="s">
        <v>169</v>
      </c>
      <c r="E36" s="93" t="s">
        <v>140</v>
      </c>
      <c r="F36" s="114">
        <v>1</v>
      </c>
      <c r="G36" s="201"/>
      <c r="H36" s="160">
        <f>F36*G36</f>
        <v>0</v>
      </c>
    </row>
    <row r="37" spans="2:8" ht="15" customHeight="1" x14ac:dyDescent="0.25">
      <c r="B37" s="107"/>
      <c r="C37" s="6"/>
      <c r="D37" s="108"/>
      <c r="E37" s="93"/>
      <c r="F37" s="114"/>
      <c r="G37" s="114"/>
      <c r="H37" s="160"/>
    </row>
    <row r="38" spans="2:8" ht="15" customHeight="1" x14ac:dyDescent="0.25">
      <c r="B38" s="107"/>
      <c r="C38" s="6"/>
      <c r="D38" s="108" t="s">
        <v>171</v>
      </c>
      <c r="E38" s="93"/>
      <c r="F38" s="114"/>
      <c r="G38" s="114"/>
      <c r="H38" s="160"/>
    </row>
    <row r="39" spans="2:8" ht="15" customHeight="1" x14ac:dyDescent="0.25">
      <c r="B39" s="107"/>
      <c r="C39" s="6"/>
      <c r="D39" s="108" t="s">
        <v>172</v>
      </c>
      <c r="E39" s="93"/>
      <c r="F39" s="114"/>
      <c r="G39" s="114"/>
      <c r="H39" s="160"/>
    </row>
    <row r="40" spans="2:8" ht="15" customHeight="1" x14ac:dyDescent="0.25">
      <c r="B40" s="103"/>
      <c r="C40" s="104"/>
      <c r="D40" s="109"/>
      <c r="E40" s="104"/>
      <c r="F40" s="125"/>
      <c r="G40" s="125"/>
      <c r="H40" s="151"/>
    </row>
    <row r="41" spans="2:8" ht="15" customHeight="1" x14ac:dyDescent="0.25">
      <c r="B41" s="110"/>
      <c r="C41" s="111"/>
      <c r="D41" s="112"/>
      <c r="E41" s="111"/>
      <c r="F41" s="126"/>
      <c r="G41" s="126"/>
      <c r="H41" s="152"/>
    </row>
    <row r="42" spans="2:8" ht="15" customHeight="1" x14ac:dyDescent="0.25">
      <c r="B42" s="91" t="str">
        <f>$C$23</f>
        <v>II</v>
      </c>
      <c r="C42" s="92">
        <v>3</v>
      </c>
      <c r="D42" s="105" t="s">
        <v>173</v>
      </c>
      <c r="E42" s="6"/>
      <c r="F42" s="122"/>
      <c r="G42" s="122"/>
      <c r="H42" s="149"/>
    </row>
    <row r="43" spans="2:8" ht="15" customHeight="1" x14ac:dyDescent="0.25">
      <c r="B43" s="107"/>
      <c r="C43" s="6"/>
      <c r="D43" s="108" t="s">
        <v>174</v>
      </c>
      <c r="E43" s="6"/>
      <c r="F43" s="122"/>
      <c r="G43" s="122"/>
      <c r="H43" s="149"/>
    </row>
    <row r="44" spans="2:8" ht="15" customHeight="1" x14ac:dyDescent="0.25">
      <c r="B44" s="107"/>
      <c r="C44" s="6"/>
      <c r="D44" s="108" t="s">
        <v>175</v>
      </c>
      <c r="E44" s="93" t="s">
        <v>176</v>
      </c>
      <c r="F44" s="114">
        <v>10</v>
      </c>
      <c r="G44" s="201"/>
      <c r="H44" s="160">
        <f>F44*G44</f>
        <v>0</v>
      </c>
    </row>
    <row r="45" spans="2:8" ht="15" customHeight="1" x14ac:dyDescent="0.25">
      <c r="B45" s="103"/>
      <c r="C45" s="104"/>
      <c r="D45" s="113"/>
      <c r="E45" s="104"/>
      <c r="F45" s="125"/>
      <c r="G45" s="125"/>
      <c r="H45" s="151"/>
    </row>
    <row r="46" spans="2:8" ht="15" customHeight="1" x14ac:dyDescent="0.25">
      <c r="B46" s="110"/>
      <c r="C46" s="111"/>
      <c r="D46" s="115"/>
      <c r="E46" s="111"/>
      <c r="F46" s="126"/>
      <c r="G46" s="126"/>
      <c r="H46" s="152"/>
    </row>
    <row r="47" spans="2:8" ht="15" customHeight="1" x14ac:dyDescent="0.25">
      <c r="B47" s="91" t="str">
        <f>$C$23</f>
        <v>II</v>
      </c>
      <c r="C47" s="92">
        <v>4</v>
      </c>
      <c r="D47" s="105" t="s">
        <v>178</v>
      </c>
      <c r="E47" s="6"/>
      <c r="F47" s="122"/>
      <c r="G47" s="122"/>
      <c r="H47" s="149"/>
    </row>
    <row r="48" spans="2:8" ht="15" customHeight="1" x14ac:dyDescent="0.25">
      <c r="B48" s="107"/>
      <c r="C48" s="6"/>
      <c r="D48" s="108" t="s">
        <v>177</v>
      </c>
      <c r="E48" s="93" t="s">
        <v>176</v>
      </c>
      <c r="F48" s="114">
        <v>44.8</v>
      </c>
      <c r="G48" s="201"/>
      <c r="H48" s="160">
        <f>F48*G48</f>
        <v>0</v>
      </c>
    </row>
    <row r="49" spans="2:8" ht="15" customHeight="1" x14ac:dyDescent="0.25">
      <c r="B49" s="103"/>
      <c r="C49" s="104"/>
      <c r="D49" s="109"/>
      <c r="E49" s="104"/>
      <c r="F49" s="125"/>
      <c r="G49" s="125"/>
      <c r="H49" s="151"/>
    </row>
    <row r="50" spans="2:8" ht="15" customHeight="1" x14ac:dyDescent="0.25">
      <c r="B50" s="110"/>
      <c r="C50" s="111"/>
      <c r="D50" s="112"/>
      <c r="E50" s="111"/>
      <c r="F50" s="126"/>
      <c r="G50" s="126"/>
      <c r="H50" s="152"/>
    </row>
    <row r="51" spans="2:8" ht="15" customHeight="1" x14ac:dyDescent="0.25">
      <c r="B51" s="91" t="str">
        <f>$C$23</f>
        <v>II</v>
      </c>
      <c r="C51" s="92">
        <v>5</v>
      </c>
      <c r="D51" s="105" t="s">
        <v>181</v>
      </c>
      <c r="E51" s="6"/>
      <c r="F51" s="122"/>
      <c r="G51" s="122"/>
      <c r="H51" s="149"/>
    </row>
    <row r="52" spans="2:8" ht="15" customHeight="1" x14ac:dyDescent="0.25">
      <c r="B52" s="107"/>
      <c r="C52" s="6"/>
      <c r="D52" s="108" t="s">
        <v>179</v>
      </c>
      <c r="E52" s="6"/>
      <c r="F52" s="122"/>
      <c r="G52" s="122"/>
      <c r="H52" s="149"/>
    </row>
    <row r="53" spans="2:8" ht="15" customHeight="1" x14ac:dyDescent="0.25">
      <c r="B53" s="107"/>
      <c r="C53" s="6"/>
      <c r="D53" s="108" t="s">
        <v>180</v>
      </c>
      <c r="E53" s="6"/>
      <c r="F53" s="122"/>
      <c r="G53" s="122"/>
      <c r="H53" s="149"/>
    </row>
    <row r="54" spans="2:8" ht="15" customHeight="1" x14ac:dyDescent="0.25">
      <c r="B54" s="107"/>
      <c r="C54" s="6"/>
      <c r="D54" s="108"/>
      <c r="E54" s="6"/>
      <c r="F54" s="122"/>
      <c r="G54" s="122"/>
      <c r="H54" s="149"/>
    </row>
    <row r="55" spans="2:8" ht="15" customHeight="1" x14ac:dyDescent="0.25">
      <c r="B55" s="107"/>
      <c r="C55" s="116" t="s">
        <v>22</v>
      </c>
      <c r="D55" s="108" t="s">
        <v>182</v>
      </c>
      <c r="E55" s="93" t="s">
        <v>183</v>
      </c>
      <c r="F55" s="114">
        <v>5</v>
      </c>
      <c r="G55" s="201"/>
      <c r="H55" s="160">
        <f>F55*G55</f>
        <v>0</v>
      </c>
    </row>
    <row r="56" spans="2:8" ht="15" customHeight="1" x14ac:dyDescent="0.25">
      <c r="B56" s="103"/>
      <c r="C56" s="104"/>
      <c r="D56" s="109"/>
      <c r="E56" s="104"/>
      <c r="F56" s="125"/>
      <c r="G56" s="125"/>
      <c r="H56" s="151"/>
    </row>
    <row r="57" spans="2:8" ht="15" customHeight="1" x14ac:dyDescent="0.25">
      <c r="B57" s="110"/>
      <c r="C57" s="111"/>
      <c r="D57" s="112"/>
      <c r="E57" s="111"/>
      <c r="F57" s="126"/>
      <c r="G57" s="126"/>
      <c r="H57" s="152"/>
    </row>
    <row r="58" spans="2:8" ht="15" customHeight="1" x14ac:dyDescent="0.25">
      <c r="B58" s="91" t="str">
        <f>$C$23</f>
        <v>II</v>
      </c>
      <c r="C58" s="92">
        <v>6</v>
      </c>
      <c r="D58" s="105" t="s">
        <v>185</v>
      </c>
      <c r="E58" s="6"/>
      <c r="F58" s="122"/>
      <c r="G58" s="122"/>
      <c r="H58" s="149"/>
    </row>
    <row r="59" spans="2:8" ht="15" customHeight="1" x14ac:dyDescent="0.25">
      <c r="B59" s="107"/>
      <c r="C59" s="6"/>
      <c r="D59" s="108" t="s">
        <v>184</v>
      </c>
      <c r="E59" s="93" t="s">
        <v>176</v>
      </c>
      <c r="F59" s="114">
        <v>45.8</v>
      </c>
      <c r="G59" s="201"/>
      <c r="H59" s="160">
        <f>F59*G59</f>
        <v>0</v>
      </c>
    </row>
    <row r="60" spans="2:8" ht="15" customHeight="1" x14ac:dyDescent="0.25">
      <c r="B60" s="103"/>
      <c r="C60" s="104"/>
      <c r="D60" s="109"/>
      <c r="E60" s="104"/>
      <c r="F60" s="125"/>
      <c r="G60" s="125"/>
      <c r="H60" s="151"/>
    </row>
    <row r="61" spans="2:8" ht="15" customHeight="1" x14ac:dyDescent="0.25">
      <c r="B61" s="110"/>
      <c r="C61" s="111"/>
      <c r="D61" s="112"/>
      <c r="E61" s="111"/>
      <c r="F61" s="126"/>
      <c r="G61" s="126"/>
      <c r="H61" s="152"/>
    </row>
    <row r="62" spans="2:8" ht="15" customHeight="1" x14ac:dyDescent="0.25">
      <c r="B62" s="91" t="str">
        <f>$C$23</f>
        <v>II</v>
      </c>
      <c r="C62" s="92">
        <v>7</v>
      </c>
      <c r="D62" s="105" t="s">
        <v>187</v>
      </c>
      <c r="E62" s="6"/>
      <c r="F62" s="122"/>
      <c r="G62" s="122"/>
      <c r="H62" s="149"/>
    </row>
    <row r="63" spans="2:8" ht="15" customHeight="1" x14ac:dyDescent="0.25">
      <c r="B63" s="107"/>
      <c r="C63" s="6"/>
      <c r="D63" s="108" t="s">
        <v>186</v>
      </c>
      <c r="E63" s="93" t="s">
        <v>176</v>
      </c>
      <c r="F63" s="114">
        <v>44.1</v>
      </c>
      <c r="G63" s="201"/>
      <c r="H63" s="160">
        <f>F63*G63</f>
        <v>0</v>
      </c>
    </row>
    <row r="64" spans="2:8" ht="15" customHeight="1" x14ac:dyDescent="0.25">
      <c r="B64" s="103"/>
      <c r="C64" s="104"/>
      <c r="D64" s="109"/>
      <c r="E64" s="98"/>
      <c r="F64" s="133"/>
      <c r="G64" s="133"/>
      <c r="H64" s="161"/>
    </row>
    <row r="65" spans="2:8" ht="15" customHeight="1" x14ac:dyDescent="0.25">
      <c r="B65" s="110"/>
      <c r="C65" s="111"/>
      <c r="D65" s="112"/>
      <c r="E65" s="111"/>
      <c r="F65" s="126"/>
      <c r="G65" s="126"/>
      <c r="H65" s="152"/>
    </row>
    <row r="66" spans="2:8" ht="15" customHeight="1" x14ac:dyDescent="0.25">
      <c r="B66" s="91" t="str">
        <f>$C$23</f>
        <v>II</v>
      </c>
      <c r="C66" s="92">
        <v>8</v>
      </c>
      <c r="D66" s="105" t="s">
        <v>189</v>
      </c>
      <c r="E66" s="6"/>
      <c r="F66" s="122"/>
      <c r="G66" s="122"/>
      <c r="H66" s="149"/>
    </row>
    <row r="67" spans="2:8" ht="15" customHeight="1" x14ac:dyDescent="0.25">
      <c r="B67" s="107"/>
      <c r="C67" s="6"/>
      <c r="D67" s="108" t="s">
        <v>188</v>
      </c>
      <c r="E67" s="93" t="s">
        <v>176</v>
      </c>
      <c r="F67" s="114">
        <v>19.100000000000001</v>
      </c>
      <c r="G67" s="201"/>
      <c r="H67" s="160">
        <f>F67*G67</f>
        <v>0</v>
      </c>
    </row>
    <row r="68" spans="2:8" x14ac:dyDescent="0.25">
      <c r="B68" s="103"/>
      <c r="C68" s="104"/>
      <c r="D68" s="109"/>
      <c r="E68" s="104"/>
      <c r="F68" s="125"/>
      <c r="G68" s="125"/>
      <c r="H68" s="151"/>
    </row>
    <row r="69" spans="2:8" x14ac:dyDescent="0.25">
      <c r="B69" s="110"/>
      <c r="C69" s="111"/>
      <c r="D69" s="112"/>
      <c r="E69" s="111"/>
      <c r="F69" s="126"/>
      <c r="G69" s="126"/>
      <c r="H69" s="152"/>
    </row>
    <row r="70" spans="2:8" x14ac:dyDescent="0.25">
      <c r="B70" s="91" t="str">
        <f>$C$23</f>
        <v>II</v>
      </c>
      <c r="C70" s="92">
        <v>9</v>
      </c>
      <c r="D70" s="105" t="s">
        <v>190</v>
      </c>
      <c r="E70" s="6"/>
      <c r="F70" s="122"/>
      <c r="G70" s="122"/>
      <c r="H70" s="149"/>
    </row>
    <row r="71" spans="2:8" x14ac:dyDescent="0.25">
      <c r="B71" s="107"/>
      <c r="C71" s="6"/>
      <c r="D71" s="108" t="s">
        <v>191</v>
      </c>
      <c r="E71" s="6"/>
      <c r="F71" s="122"/>
      <c r="G71" s="122"/>
      <c r="H71" s="149"/>
    </row>
    <row r="72" spans="2:8" x14ac:dyDescent="0.25">
      <c r="B72" s="107"/>
      <c r="C72" s="6"/>
      <c r="D72" s="108" t="s">
        <v>192</v>
      </c>
      <c r="E72" s="93" t="s">
        <v>193</v>
      </c>
      <c r="F72" s="114">
        <v>1.2</v>
      </c>
      <c r="G72" s="201"/>
      <c r="H72" s="160">
        <f>F72*G72</f>
        <v>0</v>
      </c>
    </row>
    <row r="73" spans="2:8" x14ac:dyDescent="0.25">
      <c r="B73" s="103"/>
      <c r="C73" s="104"/>
      <c r="D73" s="109"/>
      <c r="E73" s="104"/>
      <c r="F73" s="125"/>
      <c r="G73" s="125"/>
      <c r="H73" s="151"/>
    </row>
    <row r="74" spans="2:8" x14ac:dyDescent="0.25">
      <c r="B74" s="110"/>
      <c r="C74" s="111"/>
      <c r="D74" s="112"/>
      <c r="E74" s="111"/>
      <c r="F74" s="126"/>
      <c r="G74" s="126"/>
      <c r="H74" s="152"/>
    </row>
    <row r="75" spans="2:8" x14ac:dyDescent="0.25">
      <c r="B75" s="91" t="str">
        <f>$C$23</f>
        <v>II</v>
      </c>
      <c r="C75" s="92">
        <v>10</v>
      </c>
      <c r="D75" s="105" t="s">
        <v>195</v>
      </c>
      <c r="E75" s="6"/>
      <c r="F75" s="122"/>
      <c r="G75" s="122"/>
      <c r="H75" s="149"/>
    </row>
    <row r="76" spans="2:8" x14ac:dyDescent="0.25">
      <c r="B76" s="107"/>
      <c r="C76" s="6"/>
      <c r="D76" s="108" t="s">
        <v>194</v>
      </c>
      <c r="E76" s="6"/>
      <c r="F76" s="122"/>
      <c r="G76" s="122"/>
      <c r="H76" s="149"/>
    </row>
    <row r="77" spans="2:8" x14ac:dyDescent="0.25">
      <c r="B77" s="107"/>
      <c r="C77" s="6"/>
      <c r="D77" s="108"/>
      <c r="E77" s="6"/>
      <c r="F77" s="122"/>
      <c r="G77" s="122"/>
      <c r="H77" s="149"/>
    </row>
    <row r="78" spans="2:8" x14ac:dyDescent="0.25">
      <c r="B78" s="107"/>
      <c r="C78" s="116" t="s">
        <v>22</v>
      </c>
      <c r="D78" s="134" t="s">
        <v>196</v>
      </c>
      <c r="E78" s="93" t="s">
        <v>198</v>
      </c>
      <c r="F78" s="114">
        <v>8.5</v>
      </c>
      <c r="G78" s="201"/>
      <c r="H78" s="160">
        <f>F78*G78</f>
        <v>0</v>
      </c>
    </row>
    <row r="79" spans="2:8" x14ac:dyDescent="0.25">
      <c r="B79" s="107"/>
      <c r="C79" s="116" t="s">
        <v>22</v>
      </c>
      <c r="D79" s="134" t="s">
        <v>197</v>
      </c>
      <c r="E79" s="93" t="s">
        <v>198</v>
      </c>
      <c r="F79" s="114">
        <v>28.4</v>
      </c>
      <c r="G79" s="201"/>
      <c r="H79" s="160">
        <f>F79*G79</f>
        <v>0</v>
      </c>
    </row>
    <row r="80" spans="2:8" x14ac:dyDescent="0.25">
      <c r="B80" s="103"/>
      <c r="C80" s="104"/>
      <c r="D80" s="109"/>
      <c r="E80" s="104"/>
      <c r="F80" s="125"/>
      <c r="G80" s="125"/>
      <c r="H80" s="151"/>
    </row>
    <row r="81" spans="2:8" x14ac:dyDescent="0.25">
      <c r="B81" s="110"/>
      <c r="C81" s="111"/>
      <c r="D81" s="112"/>
      <c r="E81" s="111"/>
      <c r="F81" s="126"/>
      <c r="G81" s="126"/>
      <c r="H81" s="152"/>
    </row>
    <row r="82" spans="2:8" x14ac:dyDescent="0.25">
      <c r="B82" s="91" t="str">
        <f>$C$23</f>
        <v>II</v>
      </c>
      <c r="C82" s="92">
        <v>11</v>
      </c>
      <c r="D82" s="105" t="s">
        <v>201</v>
      </c>
      <c r="E82" s="6"/>
      <c r="F82" s="122"/>
      <c r="G82" s="122"/>
      <c r="H82" s="149"/>
    </row>
    <row r="83" spans="2:8" x14ac:dyDescent="0.25">
      <c r="B83" s="107"/>
      <c r="C83" s="6"/>
      <c r="D83" s="108" t="s">
        <v>199</v>
      </c>
      <c r="E83" s="6"/>
      <c r="F83" s="122"/>
      <c r="G83" s="122"/>
      <c r="H83" s="149"/>
    </row>
    <row r="84" spans="2:8" x14ac:dyDescent="0.25">
      <c r="B84" s="107"/>
      <c r="C84" s="6"/>
      <c r="D84" s="108" t="s">
        <v>200</v>
      </c>
      <c r="E84" s="93" t="s">
        <v>176</v>
      </c>
      <c r="F84" s="114">
        <v>28.4</v>
      </c>
      <c r="G84" s="201"/>
      <c r="H84" s="160">
        <f>F84*G84</f>
        <v>0</v>
      </c>
    </row>
    <row r="85" spans="2:8" x14ac:dyDescent="0.25">
      <c r="B85" s="103"/>
      <c r="C85" s="104"/>
      <c r="D85" s="109"/>
      <c r="E85" s="104"/>
      <c r="F85" s="125"/>
      <c r="G85" s="125"/>
      <c r="H85" s="151"/>
    </row>
    <row r="86" spans="2:8" x14ac:dyDescent="0.25">
      <c r="B86" s="110"/>
      <c r="C86" s="111"/>
      <c r="D86" s="112"/>
      <c r="E86" s="111"/>
      <c r="F86" s="126"/>
      <c r="G86" s="126"/>
      <c r="H86" s="152"/>
    </row>
    <row r="87" spans="2:8" x14ac:dyDescent="0.25">
      <c r="B87" s="91" t="str">
        <f>$C$23</f>
        <v>II</v>
      </c>
      <c r="C87" s="92">
        <v>12</v>
      </c>
      <c r="D87" s="105" t="s">
        <v>203</v>
      </c>
      <c r="E87" s="6"/>
      <c r="F87" s="122"/>
      <c r="G87" s="122"/>
      <c r="H87" s="149"/>
    </row>
    <row r="88" spans="2:8" x14ac:dyDescent="0.25">
      <c r="B88" s="107"/>
      <c r="C88" s="6"/>
      <c r="D88" s="108" t="s">
        <v>202</v>
      </c>
      <c r="E88" s="93" t="s">
        <v>176</v>
      </c>
      <c r="F88" s="114">
        <v>5.7</v>
      </c>
      <c r="G88" s="201"/>
      <c r="H88" s="160">
        <f>F88*G88</f>
        <v>0</v>
      </c>
    </row>
    <row r="89" spans="2:8" x14ac:dyDescent="0.25">
      <c r="B89" s="103"/>
      <c r="C89" s="104"/>
      <c r="D89" s="109"/>
      <c r="E89" s="104"/>
      <c r="F89" s="125"/>
      <c r="G89" s="125"/>
      <c r="H89" s="151"/>
    </row>
    <row r="90" spans="2:8" x14ac:dyDescent="0.25">
      <c r="B90" s="110"/>
      <c r="C90" s="111"/>
      <c r="D90" s="112"/>
      <c r="E90" s="111"/>
      <c r="F90" s="126"/>
      <c r="G90" s="126"/>
      <c r="H90" s="152"/>
    </row>
    <row r="91" spans="2:8" x14ac:dyDescent="0.25">
      <c r="B91" s="91" t="str">
        <f>$C$23</f>
        <v>II</v>
      </c>
      <c r="C91" s="92">
        <v>13</v>
      </c>
      <c r="D91" s="105" t="s">
        <v>206</v>
      </c>
      <c r="E91" s="6"/>
      <c r="F91" s="122"/>
      <c r="G91" s="122"/>
      <c r="H91" s="149"/>
    </row>
    <row r="92" spans="2:8" x14ac:dyDescent="0.25">
      <c r="B92" s="107"/>
      <c r="C92" s="6"/>
      <c r="D92" s="108" t="s">
        <v>204</v>
      </c>
      <c r="E92" s="6"/>
      <c r="F92" s="122"/>
      <c r="G92" s="122"/>
      <c r="H92" s="149"/>
    </row>
    <row r="93" spans="2:8" x14ac:dyDescent="0.25">
      <c r="B93" s="107"/>
      <c r="C93" s="6"/>
      <c r="D93" s="108" t="s">
        <v>205</v>
      </c>
      <c r="E93" s="93" t="s">
        <v>176</v>
      </c>
      <c r="F93" s="114">
        <v>5.7</v>
      </c>
      <c r="G93" s="201"/>
      <c r="H93" s="160">
        <f>F93*G93</f>
        <v>0</v>
      </c>
    </row>
    <row r="94" spans="2:8" x14ac:dyDescent="0.25">
      <c r="B94" s="103"/>
      <c r="C94" s="104"/>
      <c r="D94" s="109"/>
      <c r="E94" s="104"/>
      <c r="F94" s="125"/>
      <c r="G94" s="125"/>
      <c r="H94" s="151"/>
    </row>
    <row r="95" spans="2:8" x14ac:dyDescent="0.25">
      <c r="B95" s="110"/>
      <c r="C95" s="111"/>
      <c r="D95" s="112"/>
      <c r="E95" s="111"/>
      <c r="F95" s="126"/>
      <c r="G95" s="126"/>
      <c r="H95" s="152"/>
    </row>
    <row r="96" spans="2:8" x14ac:dyDescent="0.25">
      <c r="B96" s="91" t="str">
        <f>$C$23</f>
        <v>II</v>
      </c>
      <c r="C96" s="92">
        <v>14</v>
      </c>
      <c r="D96" s="105" t="s">
        <v>207</v>
      </c>
      <c r="E96" s="6"/>
      <c r="F96" s="122"/>
      <c r="G96" s="122"/>
      <c r="H96" s="149"/>
    </row>
    <row r="97" spans="2:8" x14ac:dyDescent="0.25">
      <c r="B97" s="107"/>
      <c r="C97" s="6"/>
      <c r="D97" s="108" t="s">
        <v>211</v>
      </c>
      <c r="E97" s="6"/>
      <c r="F97" s="122"/>
      <c r="G97" s="122"/>
      <c r="H97" s="149"/>
    </row>
    <row r="98" spans="2:8" x14ac:dyDescent="0.25">
      <c r="B98" s="107"/>
      <c r="C98" s="6"/>
      <c r="D98" s="108" t="s">
        <v>208</v>
      </c>
      <c r="E98" s="6"/>
      <c r="F98" s="122"/>
      <c r="G98" s="122"/>
      <c r="H98" s="149"/>
    </row>
    <row r="99" spans="2:8" x14ac:dyDescent="0.25">
      <c r="B99" s="107"/>
      <c r="C99" s="6"/>
      <c r="D99" s="108" t="s">
        <v>209</v>
      </c>
      <c r="E99" s="6"/>
      <c r="F99" s="122"/>
      <c r="G99" s="122"/>
      <c r="H99" s="149"/>
    </row>
    <row r="100" spans="2:8" x14ac:dyDescent="0.25">
      <c r="B100" s="107"/>
      <c r="C100" s="6"/>
      <c r="D100" s="108" t="s">
        <v>210</v>
      </c>
      <c r="E100" s="6"/>
      <c r="F100" s="122"/>
      <c r="G100" s="122"/>
      <c r="H100" s="149"/>
    </row>
    <row r="101" spans="2:8" x14ac:dyDescent="0.25">
      <c r="B101" s="107"/>
      <c r="C101" s="6"/>
      <c r="D101" s="108"/>
      <c r="E101" s="6"/>
      <c r="F101" s="122"/>
      <c r="G101" s="122"/>
      <c r="H101" s="149"/>
    </row>
    <row r="102" spans="2:8" x14ac:dyDescent="0.25">
      <c r="B102" s="107"/>
      <c r="C102" s="116" t="s">
        <v>22</v>
      </c>
      <c r="D102" s="108" t="s">
        <v>212</v>
      </c>
      <c r="E102" s="93" t="s">
        <v>183</v>
      </c>
      <c r="F102" s="114">
        <v>2</v>
      </c>
      <c r="G102" s="201"/>
      <c r="H102" s="160">
        <f>F102*G102</f>
        <v>0</v>
      </c>
    </row>
    <row r="103" spans="2:8" x14ac:dyDescent="0.25">
      <c r="B103" s="103"/>
      <c r="C103" s="104"/>
      <c r="D103" s="109"/>
      <c r="E103" s="104"/>
      <c r="F103" s="125"/>
      <c r="G103" s="125"/>
      <c r="H103" s="151"/>
    </row>
    <row r="104" spans="2:8" x14ac:dyDescent="0.25">
      <c r="B104" s="110"/>
      <c r="C104" s="111"/>
      <c r="D104" s="112"/>
      <c r="E104" s="111"/>
      <c r="F104" s="126"/>
      <c r="G104" s="126"/>
      <c r="H104" s="152"/>
    </row>
    <row r="105" spans="2:8" x14ac:dyDescent="0.25">
      <c r="B105" s="91" t="str">
        <f>$C$23</f>
        <v>II</v>
      </c>
      <c r="C105" s="92">
        <v>15</v>
      </c>
      <c r="D105" s="105" t="s">
        <v>213</v>
      </c>
      <c r="E105" s="6"/>
      <c r="F105" s="122"/>
      <c r="G105" s="122"/>
      <c r="H105" s="149"/>
    </row>
    <row r="106" spans="2:8" x14ac:dyDescent="0.25">
      <c r="B106" s="107"/>
      <c r="C106" s="6"/>
      <c r="D106" s="108" t="s">
        <v>214</v>
      </c>
      <c r="E106" s="6"/>
      <c r="F106" s="122"/>
      <c r="G106" s="122"/>
      <c r="H106" s="149"/>
    </row>
    <row r="107" spans="2:8" x14ac:dyDescent="0.25">
      <c r="B107" s="107"/>
      <c r="C107" s="6"/>
      <c r="D107" s="108" t="s">
        <v>215</v>
      </c>
      <c r="E107" s="6"/>
      <c r="F107" s="122"/>
      <c r="G107" s="122"/>
      <c r="H107" s="149"/>
    </row>
    <row r="108" spans="2:8" x14ac:dyDescent="0.25">
      <c r="B108" s="107"/>
      <c r="C108" s="6"/>
      <c r="D108" s="108"/>
      <c r="E108" s="6"/>
      <c r="F108" s="122"/>
      <c r="G108" s="122"/>
      <c r="H108" s="149"/>
    </row>
    <row r="109" spans="2:8" x14ac:dyDescent="0.25">
      <c r="B109" s="107"/>
      <c r="C109" s="116" t="s">
        <v>22</v>
      </c>
      <c r="D109" s="135" t="s">
        <v>216</v>
      </c>
      <c r="E109" s="93" t="s">
        <v>183</v>
      </c>
      <c r="F109" s="114">
        <v>4</v>
      </c>
      <c r="G109" s="201"/>
      <c r="H109" s="160">
        <f>F109*G109</f>
        <v>0</v>
      </c>
    </row>
    <row r="110" spans="2:8" x14ac:dyDescent="0.25">
      <c r="B110" s="107"/>
      <c r="C110" s="116" t="s">
        <v>22</v>
      </c>
      <c r="D110" s="135" t="s">
        <v>217</v>
      </c>
      <c r="E110" s="93" t="s">
        <v>183</v>
      </c>
      <c r="F110" s="114">
        <v>1</v>
      </c>
      <c r="G110" s="201"/>
      <c r="H110" s="160">
        <f>F110*G110</f>
        <v>0</v>
      </c>
    </row>
    <row r="111" spans="2:8" x14ac:dyDescent="0.25">
      <c r="B111" s="107"/>
      <c r="C111" s="116" t="s">
        <v>22</v>
      </c>
      <c r="D111" s="135" t="s">
        <v>218</v>
      </c>
      <c r="E111" s="93" t="s">
        <v>183</v>
      </c>
      <c r="F111" s="114">
        <v>2</v>
      </c>
      <c r="G111" s="201"/>
      <c r="H111" s="160">
        <f>F111*G111</f>
        <v>0</v>
      </c>
    </row>
    <row r="112" spans="2:8" x14ac:dyDescent="0.25">
      <c r="B112" s="103"/>
      <c r="C112" s="104"/>
      <c r="D112" s="109"/>
      <c r="E112" s="104"/>
      <c r="F112" s="125"/>
      <c r="G112" s="125"/>
      <c r="H112" s="151"/>
    </row>
    <row r="113" spans="2:8" x14ac:dyDescent="0.25">
      <c r="B113" s="110"/>
      <c r="C113" s="111"/>
      <c r="D113" s="112"/>
      <c r="E113" s="111"/>
      <c r="F113" s="126"/>
      <c r="G113" s="126"/>
      <c r="H113" s="152"/>
    </row>
    <row r="114" spans="2:8" x14ac:dyDescent="0.25">
      <c r="B114" s="91" t="str">
        <f>$C$23</f>
        <v>II</v>
      </c>
      <c r="C114" s="92">
        <v>16</v>
      </c>
      <c r="D114" s="105" t="s">
        <v>220</v>
      </c>
      <c r="E114" s="6"/>
      <c r="F114" s="122"/>
      <c r="G114" s="122"/>
      <c r="H114" s="149"/>
    </row>
    <row r="115" spans="2:8" x14ac:dyDescent="0.25">
      <c r="B115" s="107"/>
      <c r="C115" s="6"/>
      <c r="D115" s="108" t="s">
        <v>219</v>
      </c>
      <c r="E115" s="6"/>
      <c r="F115" s="122"/>
      <c r="G115" s="122"/>
      <c r="H115" s="149"/>
    </row>
    <row r="116" spans="2:8" x14ac:dyDescent="0.25">
      <c r="B116" s="107"/>
      <c r="C116" s="6"/>
      <c r="D116" s="108"/>
      <c r="E116" s="6"/>
      <c r="F116" s="122"/>
      <c r="G116" s="122"/>
      <c r="H116" s="149"/>
    </row>
    <row r="117" spans="2:8" x14ac:dyDescent="0.25">
      <c r="B117" s="107"/>
      <c r="C117" s="6"/>
      <c r="D117" s="99" t="s">
        <v>221</v>
      </c>
      <c r="E117" s="93" t="s">
        <v>223</v>
      </c>
      <c r="F117" s="114">
        <v>4</v>
      </c>
      <c r="G117" s="201"/>
      <c r="H117" s="160">
        <f>F117*G117</f>
        <v>0</v>
      </c>
    </row>
    <row r="118" spans="2:8" x14ac:dyDescent="0.25">
      <c r="B118" s="107"/>
      <c r="C118" s="6"/>
      <c r="D118" s="99" t="s">
        <v>222</v>
      </c>
      <c r="E118" s="93" t="s">
        <v>223</v>
      </c>
      <c r="F118" s="114">
        <v>4</v>
      </c>
      <c r="G118" s="201"/>
      <c r="H118" s="160">
        <f>F118*G118</f>
        <v>0</v>
      </c>
    </row>
    <row r="119" spans="2:8" x14ac:dyDescent="0.25">
      <c r="B119" s="103"/>
      <c r="C119" s="104"/>
      <c r="D119" s="104"/>
      <c r="E119" s="104"/>
      <c r="F119" s="125"/>
      <c r="G119" s="125"/>
      <c r="H119" s="151"/>
    </row>
    <row r="120" spans="2:8" x14ac:dyDescent="0.25">
      <c r="B120" s="136"/>
      <c r="C120" s="137"/>
      <c r="D120" s="141" t="s">
        <v>225</v>
      </c>
      <c r="E120" s="137"/>
      <c r="F120" s="138"/>
      <c r="G120" s="138"/>
      <c r="H120" s="139">
        <f>SUM(H24:H119)</f>
        <v>0</v>
      </c>
    </row>
    <row r="121" spans="2:8" x14ac:dyDescent="0.25">
      <c r="B121" s="6"/>
      <c r="C121" s="6"/>
      <c r="D121" s="6"/>
      <c r="E121" s="6"/>
      <c r="F121" s="122"/>
      <c r="G121" s="122"/>
      <c r="H121" s="150"/>
    </row>
    <row r="122" spans="2:8" x14ac:dyDescent="0.25">
      <c r="B122" s="6"/>
      <c r="C122" s="6"/>
      <c r="D122" s="6"/>
      <c r="E122" s="6"/>
      <c r="F122" s="122"/>
      <c r="G122" s="122"/>
      <c r="H122" s="150"/>
    </row>
    <row r="123" spans="2:8" ht="16.5" thickBot="1" x14ac:dyDescent="0.3">
      <c r="B123" s="87"/>
      <c r="C123" s="88" t="s">
        <v>226</v>
      </c>
      <c r="D123" s="89" t="s">
        <v>227</v>
      </c>
      <c r="E123" s="90"/>
      <c r="F123" s="121"/>
      <c r="G123" s="131"/>
      <c r="H123" s="157"/>
    </row>
    <row r="124" spans="2:8" x14ac:dyDescent="0.25">
      <c r="B124" s="84"/>
      <c r="C124" s="85"/>
      <c r="D124" s="86"/>
      <c r="E124" s="85"/>
      <c r="F124" s="120"/>
      <c r="G124" s="130"/>
      <c r="H124" s="155"/>
    </row>
    <row r="125" spans="2:8" x14ac:dyDescent="0.25">
      <c r="B125" s="91" t="s">
        <v>226</v>
      </c>
      <c r="C125" s="92">
        <v>1</v>
      </c>
      <c r="D125" s="105" t="s">
        <v>228</v>
      </c>
      <c r="E125" s="6"/>
      <c r="F125" s="122"/>
      <c r="G125" s="122"/>
      <c r="H125" s="149"/>
    </row>
    <row r="126" spans="2:8" x14ac:dyDescent="0.25">
      <c r="B126" s="107"/>
      <c r="C126" s="6"/>
      <c r="D126" s="108" t="s">
        <v>229</v>
      </c>
      <c r="E126" s="93" t="s">
        <v>198</v>
      </c>
      <c r="F126" s="114">
        <v>18.7</v>
      </c>
      <c r="G126" s="201"/>
      <c r="H126" s="160">
        <f>F126*G126</f>
        <v>0</v>
      </c>
    </row>
    <row r="127" spans="2:8" x14ac:dyDescent="0.25">
      <c r="B127" s="103"/>
      <c r="C127" s="104"/>
      <c r="D127" s="109"/>
      <c r="E127" s="104"/>
      <c r="F127" s="125"/>
      <c r="G127" s="125"/>
      <c r="H127" s="151"/>
    </row>
    <row r="128" spans="2:8" x14ac:dyDescent="0.25">
      <c r="B128" s="110"/>
      <c r="C128" s="111"/>
      <c r="D128" s="112"/>
      <c r="E128" s="111"/>
      <c r="F128" s="126"/>
      <c r="G128" s="126"/>
      <c r="H128" s="152"/>
    </row>
    <row r="129" spans="2:8" x14ac:dyDescent="0.25">
      <c r="B129" s="91" t="s">
        <v>226</v>
      </c>
      <c r="C129" s="92">
        <v>2</v>
      </c>
      <c r="D129" s="105" t="s">
        <v>230</v>
      </c>
      <c r="E129" s="6"/>
      <c r="F129" s="122"/>
      <c r="G129" s="122"/>
      <c r="H129" s="149"/>
    </row>
    <row r="130" spans="2:8" x14ac:dyDescent="0.25">
      <c r="B130" s="107"/>
      <c r="C130" s="6"/>
      <c r="D130" s="108" t="s">
        <v>231</v>
      </c>
      <c r="E130" s="6"/>
      <c r="F130" s="122"/>
      <c r="G130" s="122"/>
      <c r="H130" s="149"/>
    </row>
    <row r="131" spans="2:8" x14ac:dyDescent="0.25">
      <c r="B131" s="107"/>
      <c r="C131" s="6"/>
      <c r="D131" s="108" t="s">
        <v>232</v>
      </c>
      <c r="E131" s="93" t="s">
        <v>193</v>
      </c>
      <c r="F131" s="114">
        <v>2.2999999999999998</v>
      </c>
      <c r="G131" s="201"/>
      <c r="H131" s="160">
        <f>F131*G131</f>
        <v>0</v>
      </c>
    </row>
    <row r="132" spans="2:8" x14ac:dyDescent="0.25">
      <c r="B132" s="103"/>
      <c r="C132" s="104"/>
      <c r="D132" s="109"/>
      <c r="E132" s="104"/>
      <c r="F132" s="125"/>
      <c r="G132" s="125"/>
      <c r="H132" s="151"/>
    </row>
    <row r="133" spans="2:8" x14ac:dyDescent="0.25">
      <c r="B133" s="110"/>
      <c r="C133" s="111"/>
      <c r="D133" s="112"/>
      <c r="E133" s="111"/>
      <c r="F133" s="126"/>
      <c r="G133" s="126"/>
      <c r="H133" s="152"/>
    </row>
    <row r="134" spans="2:8" x14ac:dyDescent="0.25">
      <c r="B134" s="91" t="s">
        <v>226</v>
      </c>
      <c r="C134" s="92">
        <v>3</v>
      </c>
      <c r="D134" s="105" t="s">
        <v>235</v>
      </c>
      <c r="E134" s="6"/>
      <c r="F134" s="122"/>
      <c r="G134" s="122"/>
      <c r="H134" s="149"/>
    </row>
    <row r="135" spans="2:8" x14ac:dyDescent="0.25">
      <c r="B135" s="107"/>
      <c r="C135" s="6"/>
      <c r="D135" s="108" t="s">
        <v>233</v>
      </c>
      <c r="E135" s="6"/>
      <c r="F135" s="122"/>
      <c r="G135" s="122"/>
      <c r="H135" s="149"/>
    </row>
    <row r="136" spans="2:8" x14ac:dyDescent="0.25">
      <c r="B136" s="107"/>
      <c r="C136" s="6"/>
      <c r="D136" s="108" t="s">
        <v>234</v>
      </c>
      <c r="E136" s="93" t="s">
        <v>176</v>
      </c>
      <c r="F136" s="114">
        <v>5.7</v>
      </c>
      <c r="G136" s="201"/>
      <c r="H136" s="160">
        <f>F136*G136</f>
        <v>0</v>
      </c>
    </row>
    <row r="137" spans="2:8" x14ac:dyDescent="0.25">
      <c r="B137" s="103"/>
      <c r="C137" s="104"/>
      <c r="D137" s="109"/>
      <c r="E137" s="104"/>
      <c r="F137" s="125"/>
      <c r="G137" s="125"/>
      <c r="H137" s="151"/>
    </row>
    <row r="138" spans="2:8" x14ac:dyDescent="0.25">
      <c r="B138" s="110"/>
      <c r="C138" s="111"/>
      <c r="D138" s="112"/>
      <c r="E138" s="111"/>
      <c r="F138" s="126"/>
      <c r="G138" s="126"/>
      <c r="H138" s="152"/>
    </row>
    <row r="139" spans="2:8" x14ac:dyDescent="0.25">
      <c r="B139" s="91" t="s">
        <v>226</v>
      </c>
      <c r="C139" s="92">
        <v>4</v>
      </c>
      <c r="D139" s="105" t="s">
        <v>237</v>
      </c>
      <c r="E139" s="6"/>
      <c r="F139" s="122"/>
      <c r="G139" s="122"/>
      <c r="H139" s="149"/>
    </row>
    <row r="140" spans="2:8" x14ac:dyDescent="0.25">
      <c r="B140" s="107"/>
      <c r="C140" s="6"/>
      <c r="D140" s="108" t="s">
        <v>236</v>
      </c>
      <c r="E140" s="93" t="s">
        <v>193</v>
      </c>
      <c r="F140" s="114">
        <v>2</v>
      </c>
      <c r="G140" s="201"/>
      <c r="H140" s="160">
        <f>F140*G140</f>
        <v>0</v>
      </c>
    </row>
    <row r="141" spans="2:8" x14ac:dyDescent="0.25">
      <c r="B141" s="103"/>
      <c r="C141" s="104"/>
      <c r="D141" s="109"/>
      <c r="E141" s="104"/>
      <c r="F141" s="125"/>
      <c r="G141" s="125"/>
      <c r="H141" s="151"/>
    </row>
    <row r="142" spans="2:8" x14ac:dyDescent="0.25">
      <c r="B142" s="110"/>
      <c r="C142" s="111"/>
      <c r="D142" s="112"/>
      <c r="E142" s="111"/>
      <c r="F142" s="126"/>
      <c r="G142" s="126"/>
      <c r="H142" s="152"/>
    </row>
    <row r="143" spans="2:8" x14ac:dyDescent="0.25">
      <c r="B143" s="91" t="s">
        <v>226</v>
      </c>
      <c r="C143" s="92">
        <v>5</v>
      </c>
      <c r="D143" s="105" t="s">
        <v>240</v>
      </c>
      <c r="E143" s="6"/>
      <c r="F143" s="122"/>
      <c r="G143" s="122"/>
      <c r="H143" s="149"/>
    </row>
    <row r="144" spans="2:8" x14ac:dyDescent="0.25">
      <c r="B144" s="107"/>
      <c r="C144" s="6"/>
      <c r="D144" s="108" t="s">
        <v>238</v>
      </c>
      <c r="E144" s="6"/>
      <c r="F144" s="122"/>
      <c r="G144" s="122"/>
      <c r="H144" s="149"/>
    </row>
    <row r="145" spans="2:8" x14ac:dyDescent="0.25">
      <c r="B145" s="107"/>
      <c r="C145" s="6"/>
      <c r="D145" s="108" t="s">
        <v>239</v>
      </c>
      <c r="E145" s="93" t="s">
        <v>193</v>
      </c>
      <c r="F145" s="114">
        <v>0.3</v>
      </c>
      <c r="G145" s="201"/>
      <c r="H145" s="160">
        <f>F145*G145</f>
        <v>0</v>
      </c>
    </row>
    <row r="146" spans="2:8" x14ac:dyDescent="0.25">
      <c r="B146" s="103"/>
      <c r="C146" s="104"/>
      <c r="D146" s="109"/>
      <c r="E146" s="104"/>
      <c r="F146" s="125"/>
      <c r="G146" s="125"/>
      <c r="H146" s="151"/>
    </row>
    <row r="147" spans="2:8" x14ac:dyDescent="0.25">
      <c r="B147" s="136"/>
      <c r="C147" s="137"/>
      <c r="D147" s="141" t="s">
        <v>241</v>
      </c>
      <c r="E147" s="137"/>
      <c r="F147" s="138"/>
      <c r="G147" s="138"/>
      <c r="H147" s="139">
        <f>SUM(H124:H146)</f>
        <v>0</v>
      </c>
    </row>
    <row r="148" spans="2:8" x14ac:dyDescent="0.25">
      <c r="B148" s="6"/>
      <c r="C148" s="6"/>
      <c r="D148" s="145"/>
      <c r="E148" s="6"/>
      <c r="F148" s="122"/>
      <c r="G148" s="122"/>
      <c r="H148" s="150"/>
    </row>
    <row r="149" spans="2:8" x14ac:dyDescent="0.25">
      <c r="B149" s="6"/>
      <c r="C149" s="6"/>
      <c r="D149" s="145"/>
      <c r="E149" s="6"/>
      <c r="F149" s="122"/>
      <c r="G149" s="122"/>
      <c r="H149" s="150"/>
    </row>
    <row r="150" spans="2:8" ht="16.5" thickBot="1" x14ac:dyDescent="0.3">
      <c r="B150" s="87"/>
      <c r="C150" s="88" t="s">
        <v>14</v>
      </c>
      <c r="D150" s="89" t="s">
        <v>242</v>
      </c>
      <c r="E150" s="90"/>
      <c r="F150" s="121"/>
      <c r="G150" s="131"/>
      <c r="H150" s="157"/>
    </row>
    <row r="151" spans="2:8" x14ac:dyDescent="0.25">
      <c r="B151" s="84"/>
      <c r="C151" s="85"/>
      <c r="D151" s="86"/>
      <c r="E151" s="6"/>
      <c r="F151" s="122"/>
      <c r="G151" s="122"/>
      <c r="H151" s="149"/>
    </row>
    <row r="152" spans="2:8" x14ac:dyDescent="0.25">
      <c r="B152" s="91" t="s">
        <v>14</v>
      </c>
      <c r="C152" s="92">
        <v>1</v>
      </c>
      <c r="D152" s="105" t="s">
        <v>244</v>
      </c>
      <c r="E152" s="6"/>
      <c r="F152" s="122"/>
      <c r="G152" s="122"/>
      <c r="H152" s="149"/>
    </row>
    <row r="153" spans="2:8" x14ac:dyDescent="0.25">
      <c r="B153" s="107"/>
      <c r="C153" s="6"/>
      <c r="D153" s="108" t="s">
        <v>243</v>
      </c>
      <c r="E153" s="93" t="s">
        <v>193</v>
      </c>
      <c r="F153" s="114">
        <v>0.6</v>
      </c>
      <c r="G153" s="201"/>
      <c r="H153" s="160">
        <f>F153*G153</f>
        <v>0</v>
      </c>
    </row>
    <row r="154" spans="2:8" x14ac:dyDescent="0.25">
      <c r="B154" s="103"/>
      <c r="C154" s="104"/>
      <c r="D154" s="109"/>
      <c r="E154" s="104"/>
      <c r="F154" s="125"/>
      <c r="G154" s="125"/>
      <c r="H154" s="151"/>
    </row>
    <row r="155" spans="2:8" x14ac:dyDescent="0.25">
      <c r="B155" s="110"/>
      <c r="C155" s="111"/>
      <c r="D155" s="112"/>
      <c r="E155" s="111"/>
      <c r="F155" s="126"/>
      <c r="G155" s="126"/>
      <c r="H155" s="152"/>
    </row>
    <row r="156" spans="2:8" x14ac:dyDescent="0.25">
      <c r="B156" s="91" t="s">
        <v>14</v>
      </c>
      <c r="C156" s="92">
        <v>2</v>
      </c>
      <c r="D156" s="105" t="s">
        <v>245</v>
      </c>
      <c r="E156" s="6"/>
      <c r="F156" s="122"/>
      <c r="G156" s="122"/>
      <c r="H156" s="149"/>
    </row>
    <row r="157" spans="2:8" x14ac:dyDescent="0.25">
      <c r="B157" s="91"/>
      <c r="C157" s="92"/>
      <c r="D157" s="105"/>
      <c r="E157" s="6"/>
      <c r="F157" s="122"/>
      <c r="G157" s="122"/>
      <c r="H157" s="149"/>
    </row>
    <row r="158" spans="2:8" x14ac:dyDescent="0.25">
      <c r="B158" s="91"/>
      <c r="C158" s="92"/>
      <c r="D158" s="105" t="s">
        <v>1015</v>
      </c>
      <c r="E158" s="6"/>
      <c r="F158" s="122"/>
      <c r="G158" s="122"/>
      <c r="H158" s="149"/>
    </row>
    <row r="159" spans="2:8" x14ac:dyDescent="0.25">
      <c r="B159" s="107"/>
      <c r="C159" s="6"/>
      <c r="D159" s="108" t="s">
        <v>246</v>
      </c>
      <c r="E159" s="6"/>
      <c r="F159" s="122"/>
      <c r="G159" s="122"/>
      <c r="H159" s="149"/>
    </row>
    <row r="160" spans="2:8" x14ac:dyDescent="0.25">
      <c r="B160" s="107"/>
      <c r="C160" s="6"/>
      <c r="D160" s="248" t="s">
        <v>1014</v>
      </c>
      <c r="E160" s="6"/>
      <c r="F160" s="122"/>
      <c r="G160" s="122"/>
      <c r="H160" s="149"/>
    </row>
    <row r="161" spans="2:8" x14ac:dyDescent="0.25">
      <c r="B161" s="107"/>
      <c r="C161" s="6"/>
      <c r="D161" s="247"/>
      <c r="E161" s="93" t="s">
        <v>176</v>
      </c>
      <c r="F161" s="114">
        <v>8.5</v>
      </c>
      <c r="G161" s="201"/>
      <c r="H161" s="160">
        <f>F161*G161</f>
        <v>0</v>
      </c>
    </row>
    <row r="162" spans="2:8" x14ac:dyDescent="0.25">
      <c r="B162" s="103"/>
      <c r="C162" s="104"/>
      <c r="D162" s="109"/>
      <c r="E162" s="104"/>
      <c r="F162" s="125"/>
      <c r="G162" s="125"/>
      <c r="H162" s="151"/>
    </row>
    <row r="163" spans="2:8" x14ac:dyDescent="0.25">
      <c r="B163" s="110"/>
      <c r="C163" s="111"/>
      <c r="D163" s="112"/>
      <c r="E163" s="111"/>
      <c r="F163" s="126"/>
      <c r="G163" s="126"/>
      <c r="H163" s="152"/>
    </row>
    <row r="164" spans="2:8" x14ac:dyDescent="0.25">
      <c r="B164" s="91" t="s">
        <v>14</v>
      </c>
      <c r="C164" s="92">
        <v>3</v>
      </c>
      <c r="D164" s="105" t="s">
        <v>248</v>
      </c>
      <c r="E164" s="6"/>
      <c r="F164" s="122"/>
      <c r="G164" s="122"/>
      <c r="H164" s="149"/>
    </row>
    <row r="165" spans="2:8" x14ac:dyDescent="0.25">
      <c r="B165" s="107"/>
      <c r="C165" s="6"/>
      <c r="D165" s="108" t="s">
        <v>247</v>
      </c>
      <c r="E165" s="93" t="s">
        <v>176</v>
      </c>
      <c r="F165" s="114">
        <v>28.4</v>
      </c>
      <c r="G165" s="201"/>
      <c r="H165" s="160">
        <f>F165*G165</f>
        <v>0</v>
      </c>
    </row>
    <row r="166" spans="2:8" x14ac:dyDescent="0.25">
      <c r="B166" s="103"/>
      <c r="C166" s="104"/>
      <c r="D166" s="109"/>
      <c r="E166" s="104"/>
      <c r="F166" s="125"/>
      <c r="G166" s="125"/>
      <c r="H166" s="151"/>
    </row>
    <row r="167" spans="2:8" x14ac:dyDescent="0.25">
      <c r="B167" s="110"/>
      <c r="C167" s="111"/>
      <c r="D167" s="112"/>
      <c r="E167" s="111"/>
      <c r="F167" s="126"/>
      <c r="G167" s="126"/>
      <c r="H167" s="152"/>
    </row>
    <row r="168" spans="2:8" x14ac:dyDescent="0.25">
      <c r="B168" s="91" t="s">
        <v>14</v>
      </c>
      <c r="C168" s="92">
        <v>4</v>
      </c>
      <c r="D168" s="105" t="s">
        <v>249</v>
      </c>
      <c r="E168" s="6"/>
      <c r="F168" s="122"/>
      <c r="G168" s="122"/>
      <c r="H168" s="149"/>
    </row>
    <row r="169" spans="2:8" x14ac:dyDescent="0.25">
      <c r="B169" s="107"/>
      <c r="C169" s="6"/>
      <c r="D169" s="108" t="s">
        <v>250</v>
      </c>
      <c r="E169" s="6"/>
      <c r="F169" s="122"/>
      <c r="G169" s="122"/>
      <c r="H169" s="149"/>
    </row>
    <row r="170" spans="2:8" x14ac:dyDescent="0.25">
      <c r="B170" s="107"/>
      <c r="C170" s="6"/>
      <c r="D170" s="108" t="s">
        <v>251</v>
      </c>
      <c r="E170" s="6"/>
      <c r="F170" s="122"/>
      <c r="G170" s="122"/>
      <c r="H170" s="149"/>
    </row>
    <row r="171" spans="2:8" x14ac:dyDescent="0.25">
      <c r="B171" s="107"/>
      <c r="C171" s="6"/>
      <c r="D171" s="108" t="s">
        <v>252</v>
      </c>
      <c r="E171" s="93" t="s">
        <v>176</v>
      </c>
      <c r="F171" s="114">
        <v>30.4</v>
      </c>
      <c r="G171" s="201"/>
      <c r="H171" s="160">
        <f>F171*G171</f>
        <v>0</v>
      </c>
    </row>
    <row r="172" spans="2:8" x14ac:dyDescent="0.25">
      <c r="B172" s="103"/>
      <c r="C172" s="104"/>
      <c r="D172" s="109"/>
      <c r="E172" s="104"/>
      <c r="F172" s="125"/>
      <c r="G172" s="125"/>
      <c r="H172" s="151"/>
    </row>
    <row r="173" spans="2:8" x14ac:dyDescent="0.25">
      <c r="B173" s="110"/>
      <c r="C173" s="111"/>
      <c r="D173" s="112"/>
      <c r="E173" s="111"/>
      <c r="F173" s="126"/>
      <c r="G173" s="126"/>
      <c r="H173" s="152"/>
    </row>
    <row r="174" spans="2:8" x14ac:dyDescent="0.25">
      <c r="B174" s="91" t="s">
        <v>14</v>
      </c>
      <c r="C174" s="92">
        <v>5</v>
      </c>
      <c r="D174" s="105" t="s">
        <v>253</v>
      </c>
      <c r="E174" s="6"/>
      <c r="F174" s="122"/>
      <c r="G174" s="122"/>
      <c r="H174" s="149"/>
    </row>
    <row r="175" spans="2:8" x14ac:dyDescent="0.25">
      <c r="B175" s="107"/>
      <c r="C175" s="6"/>
      <c r="D175" s="108" t="s">
        <v>254</v>
      </c>
      <c r="E175" s="6"/>
      <c r="F175" s="122"/>
      <c r="G175" s="122"/>
      <c r="H175" s="149"/>
    </row>
    <row r="176" spans="2:8" x14ac:dyDescent="0.25">
      <c r="B176" s="107"/>
      <c r="C176" s="6"/>
      <c r="D176" s="108" t="s">
        <v>255</v>
      </c>
      <c r="E176" s="6"/>
      <c r="F176" s="122"/>
      <c r="G176" s="122"/>
      <c r="H176" s="149"/>
    </row>
    <row r="177" spans="2:8" x14ac:dyDescent="0.25">
      <c r="B177" s="107"/>
      <c r="C177" s="6"/>
      <c r="D177" s="108" t="s">
        <v>256</v>
      </c>
      <c r="E177" s="6"/>
      <c r="F177" s="122"/>
      <c r="G177" s="122"/>
      <c r="H177" s="149"/>
    </row>
    <row r="178" spans="2:8" x14ac:dyDescent="0.25">
      <c r="B178" s="107"/>
      <c r="C178" s="6"/>
      <c r="D178" s="108" t="s">
        <v>257</v>
      </c>
      <c r="E178" s="93" t="s">
        <v>176</v>
      </c>
      <c r="F178" s="114">
        <v>5</v>
      </c>
      <c r="G178" s="201"/>
      <c r="H178" s="160">
        <f>F178*G178</f>
        <v>0</v>
      </c>
    </row>
    <row r="179" spans="2:8" x14ac:dyDescent="0.25">
      <c r="B179" s="103"/>
      <c r="C179" s="104"/>
      <c r="D179" s="109"/>
      <c r="E179" s="104"/>
      <c r="F179" s="125"/>
      <c r="G179" s="125"/>
      <c r="H179" s="151"/>
    </row>
    <row r="180" spans="2:8" x14ac:dyDescent="0.25">
      <c r="B180" s="110"/>
      <c r="C180" s="111"/>
      <c r="D180" s="112"/>
      <c r="E180" s="111"/>
      <c r="F180" s="126"/>
      <c r="G180" s="126"/>
      <c r="H180" s="152"/>
    </row>
    <row r="181" spans="2:8" x14ac:dyDescent="0.25">
      <c r="B181" s="91" t="s">
        <v>14</v>
      </c>
      <c r="C181" s="92">
        <v>6</v>
      </c>
      <c r="D181" s="105" t="s">
        <v>260</v>
      </c>
      <c r="E181" s="6"/>
      <c r="F181" s="122"/>
      <c r="G181" s="122"/>
      <c r="H181" s="149"/>
    </row>
    <row r="182" spans="2:8" x14ac:dyDescent="0.25">
      <c r="B182" s="107"/>
      <c r="C182" s="6"/>
      <c r="D182" s="108" t="s">
        <v>258</v>
      </c>
      <c r="E182" s="6"/>
      <c r="F182" s="122"/>
      <c r="G182" s="122"/>
      <c r="H182" s="149"/>
    </row>
    <row r="183" spans="2:8" x14ac:dyDescent="0.25">
      <c r="B183" s="107"/>
      <c r="C183" s="6"/>
      <c r="D183" s="108" t="s">
        <v>259</v>
      </c>
      <c r="E183" s="93" t="s">
        <v>198</v>
      </c>
      <c r="F183" s="114">
        <v>15.5</v>
      </c>
      <c r="G183" s="201"/>
      <c r="H183" s="160">
        <f>F183*G183</f>
        <v>0</v>
      </c>
    </row>
    <row r="184" spans="2:8" x14ac:dyDescent="0.25">
      <c r="B184" s="103"/>
      <c r="C184" s="104"/>
      <c r="D184" s="109"/>
      <c r="E184" s="104"/>
      <c r="F184" s="125"/>
      <c r="G184" s="125"/>
      <c r="H184" s="151"/>
    </row>
    <row r="185" spans="2:8" x14ac:dyDescent="0.25">
      <c r="B185" s="110"/>
      <c r="C185" s="111"/>
      <c r="D185" s="112"/>
      <c r="E185" s="111"/>
      <c r="F185" s="126"/>
      <c r="G185" s="126"/>
      <c r="H185" s="152"/>
    </row>
    <row r="186" spans="2:8" x14ac:dyDescent="0.25">
      <c r="B186" s="91" t="s">
        <v>14</v>
      </c>
      <c r="C186" s="92">
        <v>7</v>
      </c>
      <c r="D186" s="105" t="s">
        <v>262</v>
      </c>
      <c r="E186" s="6"/>
      <c r="F186" s="122"/>
      <c r="G186" s="122"/>
      <c r="H186" s="149"/>
    </row>
    <row r="187" spans="2:8" x14ac:dyDescent="0.25">
      <c r="B187" s="107"/>
      <c r="C187" s="6"/>
      <c r="D187" s="108" t="s">
        <v>261</v>
      </c>
      <c r="E187" s="93" t="s">
        <v>176</v>
      </c>
      <c r="F187" s="114">
        <v>17.5</v>
      </c>
      <c r="G187" s="201"/>
      <c r="H187" s="160">
        <f>F187*G187</f>
        <v>0</v>
      </c>
    </row>
    <row r="188" spans="2:8" x14ac:dyDescent="0.25">
      <c r="B188" s="103"/>
      <c r="C188" s="104"/>
      <c r="D188" s="109"/>
      <c r="E188" s="104"/>
      <c r="F188" s="125"/>
      <c r="G188" s="125"/>
      <c r="H188" s="151"/>
    </row>
    <row r="189" spans="2:8" x14ac:dyDescent="0.25">
      <c r="B189" s="110"/>
      <c r="C189" s="111"/>
      <c r="D189" s="112"/>
      <c r="E189" s="111"/>
      <c r="F189" s="126"/>
      <c r="G189" s="126"/>
      <c r="H189" s="152"/>
    </row>
    <row r="190" spans="2:8" x14ac:dyDescent="0.25">
      <c r="B190" s="91" t="s">
        <v>14</v>
      </c>
      <c r="C190" s="92">
        <v>8</v>
      </c>
      <c r="D190" s="105" t="s">
        <v>265</v>
      </c>
      <c r="E190" s="6"/>
      <c r="F190" s="122"/>
      <c r="G190" s="122"/>
      <c r="H190" s="149"/>
    </row>
    <row r="191" spans="2:8" x14ac:dyDescent="0.25">
      <c r="B191" s="107"/>
      <c r="C191" s="6"/>
      <c r="D191" s="108" t="s">
        <v>263</v>
      </c>
      <c r="E191" s="6"/>
      <c r="F191" s="122"/>
      <c r="G191" s="122"/>
      <c r="H191" s="149"/>
    </row>
    <row r="192" spans="2:8" x14ac:dyDescent="0.25">
      <c r="B192" s="107"/>
      <c r="C192" s="6"/>
      <c r="D192" s="108" t="s">
        <v>264</v>
      </c>
      <c r="E192" s="93" t="s">
        <v>176</v>
      </c>
      <c r="F192" s="114">
        <v>44.2</v>
      </c>
      <c r="G192" s="201"/>
      <c r="H192" s="160">
        <f>F192*G192</f>
        <v>0</v>
      </c>
    </row>
    <row r="193" spans="2:8" x14ac:dyDescent="0.25">
      <c r="B193" s="103"/>
      <c r="C193" s="104"/>
      <c r="D193" s="109"/>
      <c r="E193" s="104"/>
      <c r="F193" s="125"/>
      <c r="G193" s="125"/>
      <c r="H193" s="151"/>
    </row>
    <row r="194" spans="2:8" x14ac:dyDescent="0.25">
      <c r="B194" s="110"/>
      <c r="C194" s="111"/>
      <c r="D194" s="112"/>
      <c r="E194" s="111"/>
      <c r="F194" s="126"/>
      <c r="G194" s="126"/>
      <c r="H194" s="152"/>
    </row>
    <row r="195" spans="2:8" x14ac:dyDescent="0.25">
      <c r="B195" s="91" t="s">
        <v>14</v>
      </c>
      <c r="C195" s="92">
        <v>9</v>
      </c>
      <c r="D195" s="105" t="s">
        <v>269</v>
      </c>
      <c r="E195" s="6"/>
      <c r="F195" s="122"/>
      <c r="G195" s="122"/>
      <c r="H195" s="149"/>
    </row>
    <row r="196" spans="2:8" x14ac:dyDescent="0.25">
      <c r="B196" s="107"/>
      <c r="C196" s="6"/>
      <c r="D196" s="108" t="s">
        <v>266</v>
      </c>
      <c r="E196" s="6"/>
      <c r="F196" s="122"/>
      <c r="G196" s="122"/>
      <c r="H196" s="149"/>
    </row>
    <row r="197" spans="2:8" x14ac:dyDescent="0.25">
      <c r="B197" s="107"/>
      <c r="C197" s="6"/>
      <c r="D197" s="108" t="s">
        <v>267</v>
      </c>
      <c r="E197" s="6"/>
      <c r="F197" s="122"/>
      <c r="G197" s="122"/>
      <c r="H197" s="149"/>
    </row>
    <row r="198" spans="2:8" x14ac:dyDescent="0.25">
      <c r="B198" s="107"/>
      <c r="C198" s="6"/>
      <c r="D198" s="108" t="s">
        <v>268</v>
      </c>
      <c r="E198" s="93" t="s">
        <v>193</v>
      </c>
      <c r="F198" s="114">
        <v>0.5</v>
      </c>
      <c r="G198" s="201"/>
      <c r="H198" s="160">
        <f>F198*G198</f>
        <v>0</v>
      </c>
    </row>
    <row r="199" spans="2:8" x14ac:dyDescent="0.25">
      <c r="B199" s="103"/>
      <c r="C199" s="104"/>
      <c r="D199" s="109"/>
      <c r="E199" s="104"/>
      <c r="F199" s="125"/>
      <c r="G199" s="125"/>
      <c r="H199" s="151"/>
    </row>
    <row r="200" spans="2:8" x14ac:dyDescent="0.25">
      <c r="B200" s="110"/>
      <c r="C200" s="111"/>
      <c r="D200" s="112"/>
      <c r="E200" s="111"/>
      <c r="F200" s="126"/>
      <c r="G200" s="126"/>
      <c r="H200" s="152"/>
    </row>
    <row r="201" spans="2:8" x14ac:dyDescent="0.25">
      <c r="B201" s="91" t="s">
        <v>14</v>
      </c>
      <c r="C201" s="92">
        <v>10</v>
      </c>
      <c r="D201" s="105" t="s">
        <v>273</v>
      </c>
      <c r="E201" s="6"/>
      <c r="F201" s="122"/>
      <c r="G201" s="122"/>
      <c r="H201" s="149"/>
    </row>
    <row r="202" spans="2:8" x14ac:dyDescent="0.25">
      <c r="B202" s="107"/>
      <c r="C202" s="6"/>
      <c r="D202" s="108" t="s">
        <v>270</v>
      </c>
      <c r="E202" s="6"/>
      <c r="F202" s="122"/>
      <c r="G202" s="122"/>
      <c r="H202" s="149"/>
    </row>
    <row r="203" spans="2:8" x14ac:dyDescent="0.25">
      <c r="B203" s="107"/>
      <c r="C203" s="6"/>
      <c r="D203" s="108" t="s">
        <v>271</v>
      </c>
      <c r="E203" s="6"/>
      <c r="F203" s="122"/>
      <c r="G203" s="122"/>
      <c r="H203" s="149"/>
    </row>
    <row r="204" spans="2:8" x14ac:dyDescent="0.25">
      <c r="B204" s="107"/>
      <c r="C204" s="6"/>
      <c r="D204" s="108" t="s">
        <v>272</v>
      </c>
      <c r="E204" s="93" t="s">
        <v>176</v>
      </c>
      <c r="F204" s="114">
        <v>15.7</v>
      </c>
      <c r="G204" s="201"/>
      <c r="H204" s="160">
        <f>F204*G204</f>
        <v>0</v>
      </c>
    </row>
    <row r="205" spans="2:8" x14ac:dyDescent="0.25">
      <c r="B205" s="103"/>
      <c r="C205" s="104"/>
      <c r="D205" s="109"/>
      <c r="E205" s="104"/>
      <c r="F205" s="125"/>
      <c r="G205" s="125"/>
      <c r="H205" s="151"/>
    </row>
    <row r="206" spans="2:8" x14ac:dyDescent="0.25">
      <c r="B206" s="110"/>
      <c r="C206" s="111"/>
      <c r="D206" s="112"/>
      <c r="E206" s="111"/>
      <c r="F206" s="126"/>
      <c r="G206" s="126"/>
      <c r="H206" s="152"/>
    </row>
    <row r="207" spans="2:8" x14ac:dyDescent="0.25">
      <c r="B207" s="91" t="s">
        <v>14</v>
      </c>
      <c r="C207" s="92">
        <v>11</v>
      </c>
      <c r="D207" s="105" t="s">
        <v>275</v>
      </c>
      <c r="E207" s="6"/>
      <c r="F207" s="122"/>
      <c r="G207" s="122"/>
      <c r="H207" s="149"/>
    </row>
    <row r="208" spans="2:8" x14ac:dyDescent="0.25">
      <c r="B208" s="107"/>
      <c r="C208" s="6"/>
      <c r="D208" s="108" t="s">
        <v>274</v>
      </c>
      <c r="E208" s="93" t="s">
        <v>183</v>
      </c>
      <c r="F208" s="114">
        <v>2</v>
      </c>
      <c r="G208" s="201"/>
      <c r="H208" s="160">
        <f>F208*G208</f>
        <v>0</v>
      </c>
    </row>
    <row r="209" spans="2:8" x14ac:dyDescent="0.25">
      <c r="B209" s="103"/>
      <c r="C209" s="104"/>
      <c r="D209" s="109"/>
      <c r="E209" s="104"/>
      <c r="F209" s="125"/>
      <c r="G209" s="125"/>
      <c r="H209" s="151"/>
    </row>
    <row r="210" spans="2:8" x14ac:dyDescent="0.25">
      <c r="B210" s="110"/>
      <c r="C210" s="111"/>
      <c r="D210" s="112"/>
      <c r="E210" s="111"/>
      <c r="F210" s="126"/>
      <c r="G210" s="126"/>
      <c r="H210" s="152"/>
    </row>
    <row r="211" spans="2:8" x14ac:dyDescent="0.25">
      <c r="B211" s="91" t="s">
        <v>14</v>
      </c>
      <c r="C211" s="92">
        <v>12</v>
      </c>
      <c r="D211" s="105" t="s">
        <v>276</v>
      </c>
      <c r="E211" s="6"/>
      <c r="F211" s="122"/>
      <c r="G211" s="122"/>
      <c r="H211" s="149"/>
    </row>
    <row r="212" spans="2:8" x14ac:dyDescent="0.25">
      <c r="B212" s="107"/>
      <c r="C212" s="6"/>
      <c r="D212" s="108" t="s">
        <v>277</v>
      </c>
      <c r="E212" s="6"/>
      <c r="F212" s="122"/>
      <c r="G212" s="122"/>
      <c r="H212" s="149"/>
    </row>
    <row r="213" spans="2:8" x14ac:dyDescent="0.25">
      <c r="B213" s="107"/>
      <c r="C213" s="6"/>
      <c r="D213" s="108" t="s">
        <v>278</v>
      </c>
      <c r="E213" s="6"/>
      <c r="F213" s="122"/>
      <c r="G213" s="122"/>
      <c r="H213" s="149"/>
    </row>
    <row r="214" spans="2:8" x14ac:dyDescent="0.25">
      <c r="B214" s="107"/>
      <c r="C214" s="6"/>
      <c r="D214" s="108" t="s">
        <v>279</v>
      </c>
      <c r="E214" s="93" t="s">
        <v>176</v>
      </c>
      <c r="F214" s="114">
        <v>36.5</v>
      </c>
      <c r="G214" s="201"/>
      <c r="H214" s="160">
        <f>F214*G214</f>
        <v>0</v>
      </c>
    </row>
    <row r="215" spans="2:8" x14ac:dyDescent="0.25">
      <c r="B215" s="103"/>
      <c r="C215" s="104"/>
      <c r="D215" s="109"/>
      <c r="E215" s="104"/>
      <c r="F215" s="125"/>
      <c r="G215" s="125"/>
      <c r="H215" s="151"/>
    </row>
    <row r="216" spans="2:8" x14ac:dyDescent="0.25">
      <c r="B216" s="6"/>
      <c r="C216" s="6"/>
      <c r="D216" s="108"/>
      <c r="E216" s="6"/>
      <c r="F216" s="122"/>
      <c r="G216" s="122"/>
      <c r="H216" s="150"/>
    </row>
    <row r="217" spans="2:8" x14ac:dyDescent="0.25">
      <c r="B217" s="6"/>
      <c r="C217" s="6"/>
      <c r="D217" s="108"/>
      <c r="E217" s="6"/>
      <c r="F217" s="122"/>
      <c r="G217" s="122"/>
      <c r="H217" s="150"/>
    </row>
    <row r="218" spans="2:8" x14ac:dyDescent="0.25">
      <c r="B218" s="110"/>
      <c r="C218" s="111"/>
      <c r="D218" s="112"/>
      <c r="E218" s="111"/>
      <c r="F218" s="126"/>
      <c r="G218" s="126"/>
      <c r="H218" s="152"/>
    </row>
    <row r="219" spans="2:8" x14ac:dyDescent="0.25">
      <c r="B219" s="91" t="s">
        <v>14</v>
      </c>
      <c r="C219" s="92">
        <v>13</v>
      </c>
      <c r="D219" s="105" t="s">
        <v>280</v>
      </c>
      <c r="E219" s="6"/>
      <c r="F219" s="122"/>
      <c r="G219" s="122"/>
      <c r="H219" s="149"/>
    </row>
    <row r="220" spans="2:8" x14ac:dyDescent="0.25">
      <c r="B220" s="107"/>
      <c r="C220" s="6"/>
      <c r="D220" s="108" t="s">
        <v>281</v>
      </c>
      <c r="E220" s="6"/>
      <c r="F220" s="122"/>
      <c r="G220" s="122"/>
      <c r="H220" s="149"/>
    </row>
    <row r="221" spans="2:8" x14ac:dyDescent="0.25">
      <c r="B221" s="107"/>
      <c r="C221" s="6"/>
      <c r="D221" s="108" t="s">
        <v>282</v>
      </c>
      <c r="E221" s="6"/>
      <c r="F221" s="122"/>
      <c r="G221" s="122"/>
      <c r="H221" s="149"/>
    </row>
    <row r="222" spans="2:8" x14ac:dyDescent="0.25">
      <c r="B222" s="107"/>
      <c r="C222" s="6"/>
      <c r="D222" s="108" t="s">
        <v>272</v>
      </c>
      <c r="E222" s="93" t="s">
        <v>176</v>
      </c>
      <c r="F222" s="114">
        <v>10</v>
      </c>
      <c r="G222" s="201"/>
      <c r="H222" s="160">
        <f>F222*G222</f>
        <v>0</v>
      </c>
    </row>
    <row r="223" spans="2:8" x14ac:dyDescent="0.25">
      <c r="B223" s="103"/>
      <c r="C223" s="104"/>
      <c r="D223" s="109"/>
      <c r="E223" s="104"/>
      <c r="F223" s="125"/>
      <c r="G223" s="125"/>
      <c r="H223" s="151"/>
    </row>
    <row r="224" spans="2:8" x14ac:dyDescent="0.25">
      <c r="B224" s="110"/>
      <c r="C224" s="111"/>
      <c r="D224" s="112"/>
      <c r="E224" s="111"/>
      <c r="F224" s="126"/>
      <c r="G224" s="126"/>
      <c r="H224" s="152"/>
    </row>
    <row r="225" spans="2:8" x14ac:dyDescent="0.25">
      <c r="B225" s="91" t="s">
        <v>14</v>
      </c>
      <c r="C225" s="92">
        <v>14</v>
      </c>
      <c r="D225" s="105" t="s">
        <v>284</v>
      </c>
      <c r="E225" s="6"/>
      <c r="F225" s="122"/>
      <c r="G225" s="122"/>
      <c r="H225" s="149"/>
    </row>
    <row r="226" spans="2:8" x14ac:dyDescent="0.25">
      <c r="B226" s="107"/>
      <c r="C226" s="6"/>
      <c r="D226" s="108" t="s">
        <v>283</v>
      </c>
      <c r="E226" s="6"/>
      <c r="F226" s="122"/>
      <c r="G226" s="122"/>
      <c r="H226" s="149"/>
    </row>
    <row r="227" spans="2:8" x14ac:dyDescent="0.25">
      <c r="B227" s="107"/>
      <c r="C227" s="6"/>
      <c r="D227" s="108"/>
      <c r="E227" s="6"/>
      <c r="F227" s="122"/>
      <c r="G227" s="122"/>
      <c r="H227" s="149"/>
    </row>
    <row r="228" spans="2:8" x14ac:dyDescent="0.25">
      <c r="B228" s="107"/>
      <c r="C228" s="116" t="s">
        <v>22</v>
      </c>
      <c r="D228" s="147" t="s">
        <v>216</v>
      </c>
      <c r="E228" s="93" t="s">
        <v>183</v>
      </c>
      <c r="F228" s="114">
        <v>4</v>
      </c>
      <c r="G228" s="201"/>
      <c r="H228" s="160">
        <f>F228*G228</f>
        <v>0</v>
      </c>
    </row>
    <row r="229" spans="2:8" x14ac:dyDescent="0.25">
      <c r="B229" s="107"/>
      <c r="C229" s="116" t="s">
        <v>22</v>
      </c>
      <c r="D229" s="147" t="s">
        <v>217</v>
      </c>
      <c r="E229" s="93" t="s">
        <v>183</v>
      </c>
      <c r="F229" s="114">
        <v>1</v>
      </c>
      <c r="G229" s="201"/>
      <c r="H229" s="160">
        <f>F229*G229</f>
        <v>0</v>
      </c>
    </row>
    <row r="230" spans="2:8" x14ac:dyDescent="0.25">
      <c r="B230" s="107"/>
      <c r="C230" s="116" t="s">
        <v>22</v>
      </c>
      <c r="D230" s="147" t="s">
        <v>218</v>
      </c>
      <c r="E230" s="93" t="s">
        <v>183</v>
      </c>
      <c r="F230" s="114">
        <v>2</v>
      </c>
      <c r="G230" s="201"/>
      <c r="H230" s="160">
        <f>F230*G230</f>
        <v>0</v>
      </c>
    </row>
    <row r="231" spans="2:8" x14ac:dyDescent="0.25">
      <c r="B231" s="103"/>
      <c r="C231" s="104"/>
      <c r="D231" s="109"/>
      <c r="E231" s="104"/>
      <c r="F231" s="125"/>
      <c r="G231" s="125"/>
      <c r="H231" s="151"/>
    </row>
    <row r="232" spans="2:8" x14ac:dyDescent="0.25">
      <c r="B232" s="110"/>
      <c r="C232" s="111"/>
      <c r="D232" s="112"/>
      <c r="E232" s="111"/>
      <c r="F232" s="126"/>
      <c r="G232" s="126"/>
      <c r="H232" s="152"/>
    </row>
    <row r="233" spans="2:8" x14ac:dyDescent="0.25">
      <c r="B233" s="91" t="s">
        <v>14</v>
      </c>
      <c r="C233" s="92">
        <v>15</v>
      </c>
      <c r="D233" s="105" t="s">
        <v>286</v>
      </c>
      <c r="E233" s="6"/>
      <c r="F233" s="122"/>
      <c r="G233" s="122"/>
      <c r="H233" s="149"/>
    </row>
    <row r="234" spans="2:8" x14ac:dyDescent="0.25">
      <c r="B234" s="107"/>
      <c r="C234" s="6"/>
      <c r="D234" s="108" t="s">
        <v>285</v>
      </c>
      <c r="E234" s="6"/>
      <c r="F234" s="122"/>
      <c r="G234" s="122"/>
      <c r="H234" s="149"/>
    </row>
    <row r="235" spans="2:8" x14ac:dyDescent="0.25">
      <c r="B235" s="107"/>
      <c r="C235" s="6"/>
      <c r="D235" s="108"/>
      <c r="E235" s="6"/>
      <c r="F235" s="122"/>
      <c r="G235" s="122"/>
      <c r="H235" s="149"/>
    </row>
    <row r="236" spans="2:8" x14ac:dyDescent="0.25">
      <c r="B236" s="107"/>
      <c r="C236" s="116" t="s">
        <v>22</v>
      </c>
      <c r="D236" s="99" t="s">
        <v>221</v>
      </c>
      <c r="E236" s="93" t="s">
        <v>223</v>
      </c>
      <c r="F236" s="114">
        <v>4</v>
      </c>
      <c r="G236" s="201"/>
      <c r="H236" s="160">
        <f>F236*G236</f>
        <v>0</v>
      </c>
    </row>
    <row r="237" spans="2:8" x14ac:dyDescent="0.25">
      <c r="B237" s="107"/>
      <c r="C237" s="116" t="s">
        <v>22</v>
      </c>
      <c r="D237" s="99" t="s">
        <v>222</v>
      </c>
      <c r="E237" s="93" t="s">
        <v>223</v>
      </c>
      <c r="F237" s="114">
        <v>4</v>
      </c>
      <c r="G237" s="201"/>
      <c r="H237" s="160">
        <f>F237*G237</f>
        <v>0</v>
      </c>
    </row>
    <row r="238" spans="2:8" x14ac:dyDescent="0.25">
      <c r="B238" s="103"/>
      <c r="C238" s="104"/>
      <c r="D238" s="109"/>
      <c r="E238" s="104"/>
      <c r="F238" s="125"/>
      <c r="G238" s="125"/>
      <c r="H238" s="151"/>
    </row>
    <row r="239" spans="2:8" x14ac:dyDescent="0.25">
      <c r="B239" s="110"/>
      <c r="C239" s="111"/>
      <c r="D239" s="112"/>
      <c r="E239" s="111"/>
      <c r="F239" s="126"/>
      <c r="G239" s="126"/>
      <c r="H239" s="152"/>
    </row>
    <row r="240" spans="2:8" x14ac:dyDescent="0.25">
      <c r="B240" s="91" t="s">
        <v>14</v>
      </c>
      <c r="C240" s="92">
        <v>16</v>
      </c>
      <c r="D240" s="105" t="s">
        <v>287</v>
      </c>
      <c r="E240" s="6"/>
      <c r="F240" s="122"/>
      <c r="G240" s="122"/>
      <c r="H240" s="149"/>
    </row>
    <row r="241" spans="2:8" x14ac:dyDescent="0.25">
      <c r="B241" s="107"/>
      <c r="C241" s="6"/>
      <c r="D241" s="108" t="s">
        <v>288</v>
      </c>
      <c r="E241" s="6"/>
      <c r="F241" s="122"/>
      <c r="G241" s="122"/>
      <c r="H241" s="149"/>
    </row>
    <row r="242" spans="2:8" x14ac:dyDescent="0.25">
      <c r="B242" s="107"/>
      <c r="C242" s="6"/>
      <c r="D242" s="108" t="s">
        <v>289</v>
      </c>
      <c r="E242" s="93" t="s">
        <v>223</v>
      </c>
      <c r="F242" s="114">
        <v>4</v>
      </c>
      <c r="G242" s="201"/>
      <c r="H242" s="160">
        <f>F242*G242</f>
        <v>0</v>
      </c>
    </row>
    <row r="243" spans="2:8" x14ac:dyDescent="0.25">
      <c r="B243" s="103"/>
      <c r="C243" s="104"/>
      <c r="D243" s="109"/>
      <c r="E243" s="104"/>
      <c r="F243" s="125"/>
      <c r="G243" s="125"/>
      <c r="H243" s="151"/>
    </row>
    <row r="244" spans="2:8" x14ac:dyDescent="0.25">
      <c r="B244" s="110"/>
      <c r="C244" s="111"/>
      <c r="D244" s="112"/>
      <c r="E244" s="111"/>
      <c r="F244" s="126"/>
      <c r="G244" s="126"/>
      <c r="H244" s="152"/>
    </row>
    <row r="245" spans="2:8" x14ac:dyDescent="0.25">
      <c r="B245" s="91" t="s">
        <v>14</v>
      </c>
      <c r="C245" s="92">
        <v>17</v>
      </c>
      <c r="D245" s="105" t="s">
        <v>290</v>
      </c>
      <c r="E245" s="6"/>
      <c r="F245" s="122"/>
      <c r="G245" s="122"/>
      <c r="H245" s="149"/>
    </row>
    <row r="246" spans="2:8" x14ac:dyDescent="0.25">
      <c r="B246" s="107"/>
      <c r="C246" s="6"/>
      <c r="D246" s="108" t="s">
        <v>291</v>
      </c>
      <c r="E246" s="6"/>
      <c r="F246" s="122"/>
      <c r="G246" s="122"/>
      <c r="H246" s="149"/>
    </row>
    <row r="247" spans="2:8" x14ac:dyDescent="0.25">
      <c r="B247" s="107"/>
      <c r="C247" s="6"/>
      <c r="D247" s="108" t="s">
        <v>292</v>
      </c>
      <c r="E247" s="93" t="s">
        <v>176</v>
      </c>
      <c r="F247" s="114">
        <v>44.2</v>
      </c>
      <c r="G247" s="201"/>
      <c r="H247" s="160">
        <f>F247*G247</f>
        <v>0</v>
      </c>
    </row>
    <row r="248" spans="2:8" x14ac:dyDescent="0.25">
      <c r="B248" s="103"/>
      <c r="C248" s="104"/>
      <c r="D248" s="109"/>
      <c r="E248" s="104"/>
      <c r="F248" s="125"/>
      <c r="G248" s="125"/>
      <c r="H248" s="151"/>
    </row>
    <row r="249" spans="2:8" x14ac:dyDescent="0.25">
      <c r="B249" s="136"/>
      <c r="C249" s="137"/>
      <c r="D249" s="141" t="s">
        <v>293</v>
      </c>
      <c r="E249" s="137"/>
      <c r="F249" s="138"/>
      <c r="G249" s="138"/>
      <c r="H249" s="139">
        <f>SUM(H151:H248)</f>
        <v>0</v>
      </c>
    </row>
    <row r="250" spans="2:8" x14ac:dyDescent="0.25">
      <c r="D250" s="106"/>
    </row>
    <row r="251" spans="2:8" x14ac:dyDescent="0.25">
      <c r="D251" s="106"/>
    </row>
    <row r="252" spans="2:8" ht="16.5" thickBot="1" x14ac:dyDescent="0.3">
      <c r="B252" s="87"/>
      <c r="C252" s="88" t="s">
        <v>15</v>
      </c>
      <c r="D252" s="89" t="s">
        <v>295</v>
      </c>
      <c r="E252" s="90"/>
      <c r="F252" s="121"/>
      <c r="G252" s="131"/>
      <c r="H252" s="157"/>
    </row>
    <row r="253" spans="2:8" x14ac:dyDescent="0.25">
      <c r="B253" s="84"/>
      <c r="C253" s="85"/>
      <c r="D253" s="86"/>
      <c r="E253" s="6"/>
      <c r="F253" s="122"/>
      <c r="G253" s="122"/>
      <c r="H253" s="149"/>
    </row>
    <row r="254" spans="2:8" x14ac:dyDescent="0.25">
      <c r="B254" s="91" t="s">
        <v>15</v>
      </c>
      <c r="C254" s="92">
        <v>1</v>
      </c>
      <c r="D254" s="105" t="s">
        <v>296</v>
      </c>
      <c r="E254" s="6"/>
      <c r="F254" s="122"/>
      <c r="G254" s="122"/>
      <c r="H254" s="149"/>
    </row>
    <row r="255" spans="2:8" x14ac:dyDescent="0.25">
      <c r="B255" s="107"/>
      <c r="C255" s="6"/>
      <c r="D255" s="108" t="s">
        <v>297</v>
      </c>
      <c r="E255" s="6"/>
      <c r="F255" s="122"/>
      <c r="G255" s="122"/>
      <c r="H255" s="149"/>
    </row>
    <row r="256" spans="2:8" x14ac:dyDescent="0.25">
      <c r="B256" s="107"/>
      <c r="C256" s="6"/>
      <c r="D256" s="108" t="s">
        <v>298</v>
      </c>
      <c r="E256" s="6"/>
      <c r="F256" s="122"/>
      <c r="G256" s="122"/>
      <c r="H256" s="149"/>
    </row>
    <row r="257" spans="2:8" x14ac:dyDescent="0.25">
      <c r="B257" s="107"/>
      <c r="C257" s="6"/>
      <c r="D257" s="108" t="s">
        <v>299</v>
      </c>
      <c r="E257" s="6"/>
      <c r="F257" s="122"/>
      <c r="G257" s="122"/>
      <c r="H257" s="149"/>
    </row>
    <row r="258" spans="2:8" x14ac:dyDescent="0.25">
      <c r="B258" s="107"/>
      <c r="C258" s="6"/>
      <c r="D258" s="108" t="s">
        <v>300</v>
      </c>
      <c r="E258" s="6"/>
      <c r="F258" s="122"/>
      <c r="G258" s="122"/>
      <c r="H258" s="149"/>
    </row>
    <row r="259" spans="2:8" x14ac:dyDescent="0.25">
      <c r="B259" s="107"/>
      <c r="C259" s="6"/>
      <c r="D259" s="108" t="s">
        <v>301</v>
      </c>
      <c r="E259" s="6"/>
      <c r="F259" s="122"/>
      <c r="G259" s="122"/>
      <c r="H259" s="149"/>
    </row>
    <row r="260" spans="2:8" x14ac:dyDescent="0.25">
      <c r="B260" s="107"/>
      <c r="C260" s="6"/>
      <c r="D260" s="108" t="s">
        <v>302</v>
      </c>
      <c r="E260" s="6"/>
      <c r="F260" s="122"/>
      <c r="G260" s="122"/>
      <c r="H260" s="149"/>
    </row>
    <row r="261" spans="2:8" x14ac:dyDescent="0.25">
      <c r="B261" s="107"/>
      <c r="C261" s="6"/>
      <c r="D261" s="108" t="s">
        <v>303</v>
      </c>
      <c r="E261" s="6"/>
      <c r="F261" s="122"/>
      <c r="G261" s="122"/>
      <c r="H261" s="149"/>
    </row>
    <row r="262" spans="2:8" x14ac:dyDescent="0.25">
      <c r="B262" s="107"/>
      <c r="C262" s="6"/>
      <c r="D262" s="108" t="s">
        <v>272</v>
      </c>
      <c r="E262" s="93" t="s">
        <v>176</v>
      </c>
      <c r="F262" s="114">
        <v>5.4</v>
      </c>
      <c r="G262" s="201"/>
      <c r="H262" s="160">
        <f>F262*G262</f>
        <v>0</v>
      </c>
    </row>
    <row r="263" spans="2:8" x14ac:dyDescent="0.25">
      <c r="B263" s="103"/>
      <c r="C263" s="104"/>
      <c r="D263" s="109"/>
      <c r="E263" s="104"/>
      <c r="F263" s="125"/>
      <c r="G263" s="125"/>
      <c r="H263" s="151"/>
    </row>
    <row r="264" spans="2:8" x14ac:dyDescent="0.25">
      <c r="B264" s="110"/>
      <c r="C264" s="111"/>
      <c r="D264" s="112"/>
      <c r="E264" s="111"/>
      <c r="F264" s="126"/>
      <c r="G264" s="126"/>
      <c r="H264" s="152"/>
    </row>
    <row r="265" spans="2:8" x14ac:dyDescent="0.25">
      <c r="B265" s="91" t="s">
        <v>15</v>
      </c>
      <c r="C265" s="92">
        <v>2</v>
      </c>
      <c r="D265" s="105" t="s">
        <v>310</v>
      </c>
      <c r="E265" s="6"/>
      <c r="F265" s="122"/>
      <c r="G265" s="122"/>
      <c r="H265" s="149"/>
    </row>
    <row r="266" spans="2:8" x14ac:dyDescent="0.25">
      <c r="B266" s="107"/>
      <c r="C266" s="6"/>
      <c r="D266" s="108" t="s">
        <v>304</v>
      </c>
      <c r="E266" s="6"/>
      <c r="F266" s="122"/>
      <c r="G266" s="122"/>
      <c r="H266" s="149"/>
    </row>
    <row r="267" spans="2:8" x14ac:dyDescent="0.25">
      <c r="B267" s="107"/>
      <c r="C267" s="6"/>
      <c r="D267" s="108" t="s">
        <v>305</v>
      </c>
      <c r="E267" s="6"/>
      <c r="F267" s="122"/>
      <c r="G267" s="122"/>
      <c r="H267" s="149"/>
    </row>
    <row r="268" spans="2:8" x14ac:dyDescent="0.25">
      <c r="B268" s="107"/>
      <c r="C268" s="6"/>
      <c r="D268" s="108" t="s">
        <v>306</v>
      </c>
      <c r="E268" s="6"/>
      <c r="F268" s="122"/>
      <c r="G268" s="122"/>
      <c r="H268" s="149"/>
    </row>
    <row r="269" spans="2:8" x14ac:dyDescent="0.25">
      <c r="B269" s="107"/>
      <c r="C269" s="6"/>
      <c r="D269" s="108" t="s">
        <v>307</v>
      </c>
      <c r="E269" s="6"/>
      <c r="F269" s="122"/>
      <c r="G269" s="122"/>
      <c r="H269" s="149"/>
    </row>
    <row r="270" spans="2:8" x14ac:dyDescent="0.25">
      <c r="B270" s="107"/>
      <c r="C270" s="6"/>
      <c r="D270" s="108" t="s">
        <v>301</v>
      </c>
      <c r="E270" s="6"/>
      <c r="F270" s="122"/>
      <c r="G270" s="122"/>
      <c r="H270" s="149"/>
    </row>
    <row r="271" spans="2:8" x14ac:dyDescent="0.25">
      <c r="B271" s="107"/>
      <c r="C271" s="6"/>
      <c r="D271" s="108" t="s">
        <v>308</v>
      </c>
      <c r="E271" s="6"/>
      <c r="F271" s="122"/>
      <c r="G271" s="122"/>
      <c r="H271" s="149"/>
    </row>
    <row r="272" spans="2:8" x14ac:dyDescent="0.25">
      <c r="B272" s="107"/>
      <c r="C272" s="6"/>
      <c r="D272" s="108" t="s">
        <v>309</v>
      </c>
      <c r="E272" s="93" t="s">
        <v>176</v>
      </c>
      <c r="F272" s="114">
        <v>15.8</v>
      </c>
      <c r="G272" s="201"/>
      <c r="H272" s="160">
        <f>F272*G272</f>
        <v>0</v>
      </c>
    </row>
    <row r="273" spans="2:8" x14ac:dyDescent="0.25">
      <c r="B273" s="103"/>
      <c r="C273" s="104"/>
      <c r="D273" s="109"/>
      <c r="E273" s="104"/>
      <c r="F273" s="125"/>
      <c r="G273" s="125"/>
      <c r="H273" s="151"/>
    </row>
    <row r="274" spans="2:8" x14ac:dyDescent="0.25">
      <c r="B274" s="110"/>
      <c r="C274" s="111"/>
      <c r="D274" s="112"/>
      <c r="E274" s="111"/>
      <c r="F274" s="126"/>
      <c r="G274" s="126"/>
      <c r="H274" s="152"/>
    </row>
    <row r="275" spans="2:8" x14ac:dyDescent="0.25">
      <c r="B275" s="91" t="s">
        <v>15</v>
      </c>
      <c r="C275" s="92">
        <v>3</v>
      </c>
      <c r="D275" s="105" t="s">
        <v>318</v>
      </c>
      <c r="E275" s="6"/>
      <c r="F275" s="122"/>
      <c r="G275" s="122"/>
      <c r="H275" s="149"/>
    </row>
    <row r="276" spans="2:8" x14ac:dyDescent="0.25">
      <c r="B276" s="107"/>
      <c r="C276" s="6"/>
      <c r="D276" s="108" t="s">
        <v>311</v>
      </c>
      <c r="E276" s="6"/>
      <c r="F276" s="122"/>
      <c r="G276" s="122"/>
      <c r="H276" s="149"/>
    </row>
    <row r="277" spans="2:8" x14ac:dyDescent="0.25">
      <c r="B277" s="107"/>
      <c r="C277" s="6"/>
      <c r="E277" s="6"/>
      <c r="F277" s="122"/>
      <c r="G277" s="122"/>
      <c r="H277" s="149"/>
    </row>
    <row r="278" spans="2:8" x14ac:dyDescent="0.25">
      <c r="B278" s="107"/>
      <c r="C278" s="6"/>
      <c r="D278" s="197" t="s">
        <v>1016</v>
      </c>
      <c r="E278" s="6"/>
      <c r="F278" s="122"/>
      <c r="G278" s="122"/>
      <c r="H278" s="149"/>
    </row>
    <row r="279" spans="2:8" x14ac:dyDescent="0.25">
      <c r="B279" s="107"/>
      <c r="C279" s="6"/>
      <c r="D279" s="197" t="s">
        <v>1020</v>
      </c>
      <c r="E279" s="6"/>
      <c r="F279" s="122"/>
      <c r="G279" s="122"/>
      <c r="H279" s="149"/>
    </row>
    <row r="280" spans="2:8" x14ac:dyDescent="0.25">
      <c r="B280" s="107"/>
      <c r="C280" s="6"/>
      <c r="D280" s="248" t="s">
        <v>1014</v>
      </c>
      <c r="E280" s="6"/>
      <c r="F280" s="122"/>
      <c r="G280" s="122"/>
      <c r="H280" s="149"/>
    </row>
    <row r="281" spans="2:8" x14ac:dyDescent="0.25">
      <c r="B281" s="107"/>
      <c r="C281" s="6"/>
      <c r="D281" s="247"/>
      <c r="E281" s="6"/>
      <c r="F281" s="122"/>
      <c r="G281" s="122"/>
      <c r="H281" s="149"/>
    </row>
    <row r="282" spans="2:8" x14ac:dyDescent="0.25">
      <c r="B282" s="107"/>
      <c r="C282" s="6"/>
      <c r="D282" s="108"/>
      <c r="E282" s="6"/>
      <c r="F282" s="122"/>
      <c r="G282" s="122"/>
      <c r="H282" s="149"/>
    </row>
    <row r="283" spans="2:8" x14ac:dyDescent="0.25">
      <c r="B283" s="107"/>
      <c r="C283" s="6"/>
      <c r="D283" s="108" t="s">
        <v>1021</v>
      </c>
      <c r="E283" s="6"/>
      <c r="F283" s="122"/>
      <c r="G283" s="122"/>
      <c r="H283" s="149"/>
    </row>
    <row r="284" spans="2:8" x14ac:dyDescent="0.25">
      <c r="B284" s="107"/>
      <c r="C284" s="6"/>
      <c r="D284" s="108" t="s">
        <v>312</v>
      </c>
      <c r="E284" s="6"/>
      <c r="F284" s="122"/>
      <c r="G284" s="122"/>
      <c r="H284" s="149"/>
    </row>
    <row r="285" spans="2:8" x14ac:dyDescent="0.25">
      <c r="B285" s="107"/>
      <c r="C285" s="6"/>
      <c r="D285" s="108" t="s">
        <v>313</v>
      </c>
      <c r="E285" s="6"/>
      <c r="F285" s="122"/>
      <c r="G285" s="122"/>
      <c r="H285" s="149"/>
    </row>
    <row r="286" spans="2:8" x14ac:dyDescent="0.25">
      <c r="B286" s="107"/>
      <c r="C286" s="6"/>
      <c r="D286" s="108" t="s">
        <v>314</v>
      </c>
      <c r="E286" s="6"/>
      <c r="F286" s="122"/>
      <c r="G286" s="122"/>
      <c r="H286" s="149"/>
    </row>
    <row r="287" spans="2:8" x14ac:dyDescent="0.25">
      <c r="B287" s="107"/>
      <c r="C287" s="6"/>
      <c r="D287" s="108" t="s">
        <v>315</v>
      </c>
      <c r="E287" s="6"/>
      <c r="F287" s="122"/>
      <c r="G287" s="122"/>
      <c r="H287" s="149"/>
    </row>
    <row r="288" spans="2:8" x14ac:dyDescent="0.25">
      <c r="B288" s="107"/>
      <c r="C288" s="6"/>
      <c r="D288" s="108" t="s">
        <v>307</v>
      </c>
      <c r="E288" s="6"/>
      <c r="F288" s="122"/>
      <c r="G288" s="122"/>
      <c r="H288" s="149"/>
    </row>
    <row r="289" spans="2:8" x14ac:dyDescent="0.25">
      <c r="B289" s="107"/>
      <c r="C289" s="6"/>
      <c r="D289" s="108" t="s">
        <v>301</v>
      </c>
      <c r="E289" s="6"/>
      <c r="F289" s="122"/>
      <c r="G289" s="122"/>
      <c r="H289" s="149"/>
    </row>
    <row r="290" spans="2:8" x14ac:dyDescent="0.25">
      <c r="B290" s="107"/>
      <c r="C290" s="6"/>
      <c r="D290" s="108" t="s">
        <v>316</v>
      </c>
      <c r="E290" s="6"/>
      <c r="F290" s="122"/>
      <c r="G290" s="122"/>
      <c r="H290" s="149"/>
    </row>
    <row r="291" spans="2:8" x14ac:dyDescent="0.25">
      <c r="B291" s="107"/>
      <c r="C291" s="6"/>
      <c r="D291" s="108" t="s">
        <v>317</v>
      </c>
      <c r="E291" s="93" t="s">
        <v>176</v>
      </c>
      <c r="F291" s="114">
        <v>39.1</v>
      </c>
      <c r="G291" s="201"/>
      <c r="H291" s="160">
        <f>F291*G291</f>
        <v>0</v>
      </c>
    </row>
    <row r="292" spans="2:8" x14ac:dyDescent="0.25">
      <c r="B292" s="103"/>
      <c r="C292" s="104"/>
      <c r="D292" s="109"/>
      <c r="E292" s="104"/>
      <c r="F292" s="125"/>
      <c r="G292" s="125"/>
      <c r="H292" s="151"/>
    </row>
    <row r="293" spans="2:8" x14ac:dyDescent="0.25">
      <c r="B293" s="110"/>
      <c r="C293" s="111"/>
      <c r="D293" s="112"/>
      <c r="E293" s="111"/>
      <c r="F293" s="126"/>
      <c r="G293" s="126"/>
      <c r="H293" s="152"/>
    </row>
    <row r="294" spans="2:8" x14ac:dyDescent="0.25">
      <c r="B294" s="91" t="s">
        <v>15</v>
      </c>
      <c r="C294" s="92">
        <v>4</v>
      </c>
      <c r="D294" s="105" t="s">
        <v>319</v>
      </c>
      <c r="E294" s="6"/>
      <c r="F294" s="122"/>
      <c r="G294" s="122"/>
      <c r="H294" s="149"/>
    </row>
    <row r="295" spans="2:8" x14ac:dyDescent="0.25">
      <c r="B295" s="107"/>
      <c r="C295" s="6"/>
      <c r="D295" s="108" t="s">
        <v>320</v>
      </c>
      <c r="E295" s="6"/>
      <c r="F295" s="122"/>
      <c r="G295" s="122"/>
      <c r="H295" s="149"/>
    </row>
    <row r="296" spans="2:8" x14ac:dyDescent="0.25">
      <c r="B296" s="107"/>
      <c r="C296" s="6"/>
      <c r="D296" s="108" t="s">
        <v>1017</v>
      </c>
      <c r="E296" s="6"/>
      <c r="F296" s="122"/>
      <c r="G296" s="122"/>
      <c r="H296" s="149"/>
    </row>
    <row r="297" spans="2:8" x14ac:dyDescent="0.25">
      <c r="B297" s="107"/>
      <c r="C297" s="6"/>
      <c r="D297" s="108"/>
      <c r="E297" s="6"/>
      <c r="F297" s="122"/>
      <c r="G297" s="122"/>
      <c r="H297" s="149"/>
    </row>
    <row r="298" spans="2:8" x14ac:dyDescent="0.25">
      <c r="B298" s="107"/>
      <c r="C298" s="6"/>
      <c r="D298" s="197" t="s">
        <v>1016</v>
      </c>
      <c r="E298" s="6"/>
      <c r="F298" s="122"/>
      <c r="G298" s="122"/>
      <c r="H298" s="149"/>
    </row>
    <row r="299" spans="2:8" x14ac:dyDescent="0.25">
      <c r="B299" s="107"/>
      <c r="C299" s="6"/>
      <c r="D299" s="197" t="s">
        <v>1018</v>
      </c>
      <c r="E299" s="6"/>
      <c r="F299" s="122"/>
      <c r="G299" s="122"/>
      <c r="H299" s="149"/>
    </row>
    <row r="300" spans="2:8" x14ac:dyDescent="0.25">
      <c r="B300" s="107"/>
      <c r="C300" s="6"/>
      <c r="D300" s="248" t="s">
        <v>1014</v>
      </c>
      <c r="E300" s="6"/>
      <c r="F300" s="122"/>
      <c r="G300" s="122"/>
      <c r="H300" s="149"/>
    </row>
    <row r="301" spans="2:8" x14ac:dyDescent="0.25">
      <c r="B301" s="107"/>
      <c r="C301" s="6"/>
      <c r="D301" s="247"/>
      <c r="E301" s="6"/>
      <c r="F301" s="122"/>
      <c r="G301" s="122"/>
      <c r="H301" s="149"/>
    </row>
    <row r="302" spans="2:8" x14ac:dyDescent="0.25">
      <c r="B302" s="107"/>
      <c r="C302" s="6"/>
      <c r="D302" s="108"/>
      <c r="E302" s="6"/>
      <c r="F302" s="122"/>
      <c r="G302" s="122"/>
      <c r="H302" s="149"/>
    </row>
    <row r="303" spans="2:8" x14ac:dyDescent="0.25">
      <c r="B303" s="107"/>
      <c r="C303" s="6"/>
      <c r="D303" s="108" t="s">
        <v>1019</v>
      </c>
      <c r="E303" s="6"/>
      <c r="F303" s="122"/>
      <c r="G303" s="122"/>
      <c r="H303" s="149"/>
    </row>
    <row r="304" spans="2:8" x14ac:dyDescent="0.25">
      <c r="B304" s="107"/>
      <c r="C304" s="6"/>
      <c r="D304" s="108" t="s">
        <v>321</v>
      </c>
      <c r="E304" s="6"/>
      <c r="F304" s="122"/>
      <c r="G304" s="122"/>
      <c r="H304" s="149"/>
    </row>
    <row r="305" spans="2:8" x14ac:dyDescent="0.25">
      <c r="B305" s="107"/>
      <c r="C305" s="6"/>
      <c r="D305" s="108" t="s">
        <v>322</v>
      </c>
      <c r="E305" s="6"/>
      <c r="F305" s="122"/>
      <c r="G305" s="122"/>
      <c r="H305" s="149"/>
    </row>
    <row r="306" spans="2:8" x14ac:dyDescent="0.25">
      <c r="B306" s="107"/>
      <c r="C306" s="6"/>
      <c r="D306" s="108" t="s">
        <v>323</v>
      </c>
      <c r="E306" s="6"/>
      <c r="F306" s="122"/>
      <c r="G306" s="122"/>
      <c r="H306" s="149"/>
    </row>
    <row r="307" spans="2:8" x14ac:dyDescent="0.25">
      <c r="B307" s="107"/>
      <c r="C307" s="6"/>
      <c r="D307" s="108" t="s">
        <v>324</v>
      </c>
      <c r="E307" s="6"/>
      <c r="F307" s="122"/>
      <c r="G307" s="122"/>
      <c r="H307" s="149"/>
    </row>
    <row r="308" spans="2:8" x14ac:dyDescent="0.25">
      <c r="B308" s="107"/>
      <c r="C308" s="6"/>
      <c r="D308" s="108" t="s">
        <v>325</v>
      </c>
      <c r="E308" s="6"/>
      <c r="F308" s="122"/>
      <c r="G308" s="122"/>
      <c r="H308" s="149"/>
    </row>
    <row r="309" spans="2:8" x14ac:dyDescent="0.25">
      <c r="B309" s="107"/>
      <c r="C309" s="6"/>
      <c r="D309" s="108" t="s">
        <v>326</v>
      </c>
      <c r="E309" s="6"/>
      <c r="F309" s="122"/>
      <c r="G309" s="122"/>
      <c r="H309" s="149"/>
    </row>
    <row r="310" spans="2:8" x14ac:dyDescent="0.25">
      <c r="B310" s="107"/>
      <c r="C310" s="6"/>
      <c r="D310" s="108" t="s">
        <v>327</v>
      </c>
      <c r="E310" s="93" t="s">
        <v>176</v>
      </c>
      <c r="F310" s="114">
        <v>9.4</v>
      </c>
      <c r="G310" s="201"/>
      <c r="H310" s="160">
        <f>F310*G310</f>
        <v>0</v>
      </c>
    </row>
    <row r="311" spans="2:8" x14ac:dyDescent="0.25">
      <c r="B311" s="103"/>
      <c r="C311" s="104"/>
      <c r="D311" s="109"/>
      <c r="E311" s="104"/>
      <c r="F311" s="125"/>
      <c r="G311" s="125"/>
      <c r="H311" s="151"/>
    </row>
    <row r="312" spans="2:8" x14ac:dyDescent="0.25">
      <c r="B312" s="110"/>
      <c r="C312" s="111"/>
      <c r="D312" s="112"/>
      <c r="E312" s="111"/>
      <c r="F312" s="126"/>
      <c r="G312" s="126"/>
      <c r="H312" s="152"/>
    </row>
    <row r="313" spans="2:8" x14ac:dyDescent="0.25">
      <c r="B313" s="91" t="s">
        <v>15</v>
      </c>
      <c r="C313" s="92">
        <v>5</v>
      </c>
      <c r="D313" s="105" t="s">
        <v>328</v>
      </c>
      <c r="E313" s="6"/>
      <c r="F313" s="122"/>
      <c r="G313" s="122"/>
      <c r="H313" s="149"/>
    </row>
    <row r="314" spans="2:8" x14ac:dyDescent="0.25">
      <c r="B314" s="91"/>
      <c r="C314" s="92"/>
      <c r="D314" s="105"/>
      <c r="E314" s="6"/>
      <c r="F314" s="122"/>
      <c r="G314" s="122"/>
      <c r="H314" s="149"/>
    </row>
    <row r="315" spans="2:8" x14ac:dyDescent="0.25">
      <c r="B315" s="91"/>
      <c r="C315" s="92"/>
      <c r="D315" s="197" t="s">
        <v>1023</v>
      </c>
      <c r="E315" s="6"/>
      <c r="F315" s="122"/>
      <c r="G315" s="122"/>
      <c r="H315" s="149"/>
    </row>
    <row r="316" spans="2:8" x14ac:dyDescent="0.25">
      <c r="B316" s="91"/>
      <c r="C316" s="92"/>
      <c r="D316" s="248" t="s">
        <v>1014</v>
      </c>
      <c r="E316" s="6"/>
      <c r="F316" s="122"/>
      <c r="G316" s="122"/>
      <c r="H316" s="149"/>
    </row>
    <row r="317" spans="2:8" x14ac:dyDescent="0.25">
      <c r="B317" s="91"/>
      <c r="C317" s="92"/>
      <c r="D317" s="247"/>
      <c r="E317" s="6"/>
      <c r="F317" s="122"/>
      <c r="G317" s="122"/>
      <c r="H317" s="149"/>
    </row>
    <row r="318" spans="2:8" x14ac:dyDescent="0.25">
      <c r="B318" s="91"/>
      <c r="C318" s="92"/>
      <c r="D318" s="108"/>
      <c r="E318" s="6"/>
      <c r="F318" s="122"/>
      <c r="G318" s="122"/>
      <c r="H318" s="149"/>
    </row>
    <row r="319" spans="2:8" x14ac:dyDescent="0.25">
      <c r="B319" s="107"/>
      <c r="C319" s="6"/>
      <c r="D319" s="108" t="s">
        <v>1022</v>
      </c>
      <c r="E319" s="6"/>
      <c r="F319" s="122"/>
      <c r="G319" s="122"/>
      <c r="H319" s="149"/>
    </row>
    <row r="320" spans="2:8" x14ac:dyDescent="0.25">
      <c r="B320" s="107"/>
      <c r="C320" s="6"/>
      <c r="D320" s="108" t="s">
        <v>329</v>
      </c>
      <c r="E320" s="6"/>
      <c r="F320" s="122"/>
      <c r="G320" s="122"/>
      <c r="H320" s="149"/>
    </row>
    <row r="321" spans="2:8" x14ac:dyDescent="0.25">
      <c r="B321" s="107"/>
      <c r="C321" s="6"/>
      <c r="D321" s="108" t="s">
        <v>330</v>
      </c>
      <c r="E321" s="6"/>
      <c r="F321" s="122"/>
      <c r="G321" s="122"/>
      <c r="H321" s="149"/>
    </row>
    <row r="322" spans="2:8" x14ac:dyDescent="0.25">
      <c r="B322" s="107"/>
      <c r="C322" s="6"/>
      <c r="D322" s="108" t="s">
        <v>331</v>
      </c>
      <c r="E322" s="6"/>
      <c r="F322" s="122"/>
      <c r="G322" s="122"/>
      <c r="H322" s="149"/>
    </row>
    <row r="323" spans="2:8" x14ac:dyDescent="0.25">
      <c r="B323" s="107"/>
      <c r="C323" s="6"/>
      <c r="D323" s="108" t="s">
        <v>332</v>
      </c>
      <c r="E323" s="6"/>
      <c r="F323" s="122"/>
      <c r="G323" s="122"/>
      <c r="H323" s="149"/>
    </row>
    <row r="324" spans="2:8" x14ac:dyDescent="0.25">
      <c r="B324" s="107"/>
      <c r="C324" s="6"/>
      <c r="D324" s="108" t="s">
        <v>333</v>
      </c>
      <c r="E324" s="6"/>
      <c r="F324" s="122"/>
      <c r="G324" s="122"/>
      <c r="H324" s="149"/>
    </row>
    <row r="325" spans="2:8" x14ac:dyDescent="0.25">
      <c r="B325" s="107"/>
      <c r="C325" s="6"/>
      <c r="D325" s="108" t="s">
        <v>334</v>
      </c>
      <c r="E325" s="6"/>
      <c r="F325" s="122"/>
      <c r="G325" s="122"/>
      <c r="H325" s="149"/>
    </row>
    <row r="326" spans="2:8" x14ac:dyDescent="0.25">
      <c r="B326" s="107"/>
      <c r="C326" s="6"/>
      <c r="D326" s="108" t="s">
        <v>335</v>
      </c>
      <c r="E326" s="6"/>
      <c r="F326" s="122"/>
      <c r="G326" s="122"/>
      <c r="H326" s="149"/>
    </row>
    <row r="327" spans="2:8" x14ac:dyDescent="0.25">
      <c r="B327" s="107"/>
      <c r="C327" s="6"/>
      <c r="D327" s="108" t="s">
        <v>336</v>
      </c>
      <c r="E327" s="6"/>
      <c r="F327" s="122"/>
      <c r="G327" s="122"/>
      <c r="H327" s="149"/>
    </row>
    <row r="328" spans="2:8" x14ac:dyDescent="0.25">
      <c r="B328" s="107"/>
      <c r="C328" s="6"/>
      <c r="D328" s="108" t="s">
        <v>337</v>
      </c>
      <c r="E328" s="6"/>
      <c r="F328" s="122"/>
      <c r="G328" s="122"/>
      <c r="H328" s="149"/>
    </row>
    <row r="329" spans="2:8" x14ac:dyDescent="0.25">
      <c r="B329" s="107"/>
      <c r="C329" s="6"/>
      <c r="D329" s="108" t="s">
        <v>338</v>
      </c>
      <c r="E329" s="6"/>
      <c r="F329" s="122"/>
      <c r="G329" s="122"/>
      <c r="H329" s="149"/>
    </row>
    <row r="330" spans="2:8" x14ac:dyDescent="0.25">
      <c r="B330" s="107"/>
      <c r="C330" s="6"/>
      <c r="D330" s="108" t="s">
        <v>339</v>
      </c>
      <c r="E330" s="6"/>
      <c r="F330" s="122"/>
      <c r="G330" s="122"/>
      <c r="H330" s="149"/>
    </row>
    <row r="331" spans="2:8" x14ac:dyDescent="0.25">
      <c r="B331" s="107"/>
      <c r="C331" s="6"/>
      <c r="D331" s="108" t="s">
        <v>340</v>
      </c>
      <c r="E331" s="6"/>
      <c r="F331" s="122"/>
      <c r="G331" s="122"/>
      <c r="H331" s="149"/>
    </row>
    <row r="332" spans="2:8" x14ac:dyDescent="0.25">
      <c r="B332" s="107"/>
      <c r="C332" s="6"/>
      <c r="D332" s="108" t="s">
        <v>341</v>
      </c>
      <c r="E332" s="6"/>
      <c r="F332" s="122"/>
      <c r="G332" s="122"/>
      <c r="H332" s="149"/>
    </row>
    <row r="333" spans="2:8" x14ac:dyDescent="0.25">
      <c r="B333" s="107"/>
      <c r="C333" s="6"/>
      <c r="D333" s="108" t="s">
        <v>342</v>
      </c>
      <c r="E333" s="6"/>
      <c r="F333" s="122"/>
      <c r="G333" s="122"/>
      <c r="H333" s="149"/>
    </row>
    <row r="334" spans="2:8" x14ac:dyDescent="0.25">
      <c r="B334" s="107"/>
      <c r="C334" s="6"/>
      <c r="D334" s="108" t="s">
        <v>343</v>
      </c>
      <c r="E334" s="6"/>
      <c r="F334" s="122"/>
      <c r="G334" s="122"/>
      <c r="H334" s="149"/>
    </row>
    <row r="335" spans="2:8" x14ac:dyDescent="0.25">
      <c r="B335" s="107"/>
      <c r="C335" s="6"/>
      <c r="D335" s="108" t="s">
        <v>344</v>
      </c>
      <c r="E335" s="93" t="s">
        <v>176</v>
      </c>
      <c r="F335" s="114">
        <v>34.799999999999997</v>
      </c>
      <c r="G335" s="201"/>
      <c r="H335" s="160">
        <f>F335*G335</f>
        <v>0</v>
      </c>
    </row>
    <row r="336" spans="2:8" x14ac:dyDescent="0.25">
      <c r="B336" s="103"/>
      <c r="C336" s="104"/>
      <c r="D336" s="109"/>
      <c r="E336" s="104"/>
      <c r="F336" s="125"/>
      <c r="G336" s="125"/>
      <c r="H336" s="151"/>
    </row>
    <row r="337" spans="2:8" x14ac:dyDescent="0.25">
      <c r="B337" s="110"/>
      <c r="C337" s="111"/>
      <c r="D337" s="112"/>
      <c r="E337" s="111"/>
      <c r="F337" s="126"/>
      <c r="G337" s="126"/>
      <c r="H337" s="152"/>
    </row>
    <row r="338" spans="2:8" x14ac:dyDescent="0.25">
      <c r="B338" s="91" t="s">
        <v>15</v>
      </c>
      <c r="C338" s="92">
        <v>6</v>
      </c>
      <c r="D338" s="105" t="s">
        <v>346</v>
      </c>
      <c r="E338" s="6"/>
      <c r="F338" s="122"/>
      <c r="G338" s="122"/>
      <c r="H338" s="149"/>
    </row>
    <row r="339" spans="2:8" x14ac:dyDescent="0.25">
      <c r="B339" s="107"/>
      <c r="C339" s="6"/>
      <c r="D339" s="108" t="s">
        <v>345</v>
      </c>
      <c r="E339" s="93" t="s">
        <v>140</v>
      </c>
      <c r="F339" s="114">
        <v>1</v>
      </c>
      <c r="G339" s="201"/>
      <c r="H339" s="160">
        <f>F339*G339</f>
        <v>0</v>
      </c>
    </row>
    <row r="340" spans="2:8" x14ac:dyDescent="0.25">
      <c r="B340" s="103"/>
      <c r="C340" s="104"/>
      <c r="D340" s="109"/>
      <c r="E340" s="104"/>
      <c r="F340" s="125"/>
      <c r="G340" s="125"/>
      <c r="H340" s="151"/>
    </row>
    <row r="341" spans="2:8" x14ac:dyDescent="0.25">
      <c r="D341" s="106"/>
    </row>
    <row r="342" spans="2:8" x14ac:dyDescent="0.25">
      <c r="D342" s="106"/>
    </row>
    <row r="343" spans="2:8" x14ac:dyDescent="0.25">
      <c r="B343" s="110"/>
      <c r="C343" s="111"/>
      <c r="D343" s="112"/>
      <c r="E343" s="111"/>
      <c r="F343" s="126"/>
      <c r="G343" s="126"/>
      <c r="H343" s="152"/>
    </row>
    <row r="344" spans="2:8" x14ac:dyDescent="0.25">
      <c r="B344" s="91" t="s">
        <v>15</v>
      </c>
      <c r="C344" s="92">
        <v>7</v>
      </c>
      <c r="D344" s="105" t="s">
        <v>348</v>
      </c>
      <c r="E344" s="6"/>
      <c r="F344" s="122"/>
      <c r="G344" s="122"/>
      <c r="H344" s="149"/>
    </row>
    <row r="345" spans="2:8" x14ac:dyDescent="0.25">
      <c r="B345" s="107"/>
      <c r="C345" s="6"/>
      <c r="D345" s="108" t="s">
        <v>1025</v>
      </c>
      <c r="E345" s="6"/>
      <c r="F345" s="122"/>
      <c r="G345" s="122"/>
      <c r="H345" s="149"/>
    </row>
    <row r="346" spans="2:8" x14ac:dyDescent="0.25">
      <c r="B346" s="107"/>
      <c r="C346" s="6"/>
      <c r="D346" s="108"/>
      <c r="E346" s="6"/>
      <c r="F346" s="122"/>
      <c r="G346" s="122"/>
      <c r="H346" s="149"/>
    </row>
    <row r="347" spans="2:8" x14ac:dyDescent="0.25">
      <c r="B347" s="107"/>
      <c r="C347" s="6"/>
      <c r="D347" s="197" t="s">
        <v>1024</v>
      </c>
      <c r="E347" s="6"/>
      <c r="F347" s="122"/>
      <c r="G347" s="122"/>
      <c r="H347" s="149"/>
    </row>
    <row r="348" spans="2:8" x14ac:dyDescent="0.25">
      <c r="B348" s="107"/>
      <c r="C348" s="6"/>
      <c r="D348" s="248" t="s">
        <v>1014</v>
      </c>
      <c r="E348" s="6"/>
      <c r="F348" s="122"/>
      <c r="G348" s="122"/>
      <c r="H348" s="149"/>
    </row>
    <row r="349" spans="2:8" x14ac:dyDescent="0.25">
      <c r="B349" s="107"/>
      <c r="C349" s="6"/>
      <c r="D349" s="247"/>
      <c r="E349" s="6"/>
      <c r="F349" s="122"/>
      <c r="G349" s="122"/>
      <c r="H349" s="149"/>
    </row>
    <row r="350" spans="2:8" x14ac:dyDescent="0.25">
      <c r="B350" s="107"/>
      <c r="C350" s="6"/>
      <c r="D350" s="108"/>
      <c r="E350" s="6"/>
      <c r="F350" s="122"/>
      <c r="G350" s="122"/>
      <c r="H350" s="149"/>
    </row>
    <row r="351" spans="2:8" x14ac:dyDescent="0.25">
      <c r="B351" s="107"/>
      <c r="C351" s="6"/>
      <c r="D351" s="108" t="s">
        <v>347</v>
      </c>
      <c r="E351" s="93" t="s">
        <v>183</v>
      </c>
      <c r="F351" s="114">
        <v>2</v>
      </c>
      <c r="G351" s="201"/>
      <c r="H351" s="160">
        <f>F351*G351</f>
        <v>0</v>
      </c>
    </row>
    <row r="352" spans="2:8" x14ac:dyDescent="0.25">
      <c r="B352" s="103"/>
      <c r="C352" s="104"/>
      <c r="D352" s="109"/>
      <c r="E352" s="104"/>
      <c r="F352" s="125"/>
      <c r="G352" s="125"/>
      <c r="H352" s="151"/>
    </row>
    <row r="353" spans="2:8" x14ac:dyDescent="0.25">
      <c r="B353" s="110"/>
      <c r="C353" s="111"/>
      <c r="D353" s="112"/>
      <c r="E353" s="111"/>
      <c r="F353" s="126"/>
      <c r="G353" s="126"/>
      <c r="H353" s="152"/>
    </row>
    <row r="354" spans="2:8" x14ac:dyDescent="0.25">
      <c r="B354" s="91" t="s">
        <v>15</v>
      </c>
      <c r="C354" s="92">
        <v>8</v>
      </c>
      <c r="D354" s="105" t="s">
        <v>349</v>
      </c>
      <c r="E354" s="6"/>
      <c r="F354" s="122"/>
      <c r="G354" s="122"/>
      <c r="H354" s="149"/>
    </row>
    <row r="355" spans="2:8" x14ac:dyDescent="0.25">
      <c r="B355" s="107"/>
      <c r="C355" s="6"/>
      <c r="D355" s="108" t="s">
        <v>272</v>
      </c>
      <c r="E355" s="93" t="s">
        <v>176</v>
      </c>
      <c r="F355" s="114">
        <v>2</v>
      </c>
      <c r="G355" s="201"/>
      <c r="H355" s="160">
        <f>F355*G355</f>
        <v>0</v>
      </c>
    </row>
    <row r="356" spans="2:8" x14ac:dyDescent="0.25">
      <c r="B356" s="103"/>
      <c r="C356" s="104"/>
      <c r="D356" s="109"/>
      <c r="E356" s="104"/>
      <c r="F356" s="125"/>
      <c r="G356" s="125"/>
      <c r="H356" s="151"/>
    </row>
    <row r="357" spans="2:8" x14ac:dyDescent="0.25">
      <c r="B357" s="136"/>
      <c r="C357" s="137"/>
      <c r="D357" s="141" t="s">
        <v>350</v>
      </c>
      <c r="E357" s="137"/>
      <c r="F357" s="138"/>
      <c r="G357" s="138"/>
      <c r="H357" s="139">
        <f>SUM(H343:H356)</f>
        <v>0</v>
      </c>
    </row>
    <row r="358" spans="2:8" x14ac:dyDescent="0.25">
      <c r="D358" s="106"/>
    </row>
    <row r="359" spans="2:8" x14ac:dyDescent="0.25">
      <c r="D359" s="106"/>
    </row>
    <row r="360" spans="2:8" ht="16.5" thickBot="1" x14ac:dyDescent="0.3">
      <c r="B360" s="87"/>
      <c r="C360" s="88" t="s">
        <v>16</v>
      </c>
      <c r="D360" s="89" t="s">
        <v>351</v>
      </c>
      <c r="E360" s="90"/>
      <c r="F360" s="121"/>
      <c r="G360" s="131"/>
      <c r="H360" s="157"/>
    </row>
    <row r="361" spans="2:8" x14ac:dyDescent="0.25">
      <c r="B361" s="84"/>
      <c r="C361" s="85"/>
      <c r="D361" s="86"/>
      <c r="E361" s="6"/>
      <c r="F361" s="122"/>
      <c r="G361" s="122"/>
      <c r="H361" s="149"/>
    </row>
    <row r="362" spans="2:8" x14ac:dyDescent="0.25">
      <c r="B362" s="91" t="s">
        <v>16</v>
      </c>
      <c r="C362" s="92">
        <v>1</v>
      </c>
      <c r="D362" s="105" t="s">
        <v>352</v>
      </c>
      <c r="E362" s="6"/>
      <c r="F362" s="122"/>
      <c r="G362" s="122"/>
      <c r="H362" s="149"/>
    </row>
    <row r="363" spans="2:8" x14ac:dyDescent="0.25">
      <c r="B363" s="107"/>
      <c r="C363" s="6"/>
      <c r="D363" s="148" t="s">
        <v>353</v>
      </c>
      <c r="E363" s="6"/>
      <c r="F363" s="122"/>
      <c r="G363" s="122"/>
      <c r="H363" s="149"/>
    </row>
    <row r="364" spans="2:8" x14ac:dyDescent="0.25">
      <c r="B364" s="107"/>
      <c r="C364" s="6"/>
      <c r="D364" s="108" t="s">
        <v>354</v>
      </c>
      <c r="E364" s="6"/>
      <c r="F364" s="122"/>
      <c r="G364" s="122"/>
      <c r="H364" s="149"/>
    </row>
    <row r="365" spans="2:8" x14ac:dyDescent="0.25">
      <c r="B365" s="107"/>
      <c r="C365" s="6"/>
      <c r="D365" s="148" t="s">
        <v>355</v>
      </c>
      <c r="E365" s="6"/>
      <c r="F365" s="122"/>
      <c r="G365" s="122"/>
      <c r="H365" s="149"/>
    </row>
    <row r="366" spans="2:8" x14ac:dyDescent="0.25">
      <c r="B366" s="107"/>
      <c r="C366" s="6"/>
      <c r="D366" s="108" t="s">
        <v>356</v>
      </c>
      <c r="E366" s="6"/>
      <c r="F366" s="122"/>
      <c r="G366" s="122"/>
      <c r="H366" s="149"/>
    </row>
    <row r="367" spans="2:8" x14ac:dyDescent="0.25">
      <c r="B367" s="107"/>
      <c r="C367" s="6"/>
      <c r="D367" s="108" t="s">
        <v>357</v>
      </c>
      <c r="E367" s="6"/>
      <c r="F367" s="122"/>
      <c r="G367" s="122"/>
      <c r="H367" s="149"/>
    </row>
    <row r="368" spans="2:8" x14ac:dyDescent="0.25">
      <c r="B368" s="107"/>
      <c r="C368" s="6"/>
      <c r="D368" s="108" t="s">
        <v>358</v>
      </c>
      <c r="E368" s="6"/>
      <c r="F368" s="122"/>
      <c r="G368" s="122"/>
      <c r="H368" s="149"/>
    </row>
    <row r="369" spans="2:8" x14ac:dyDescent="0.25">
      <c r="B369" s="107"/>
      <c r="C369" s="6"/>
      <c r="D369" s="108" t="s">
        <v>359</v>
      </c>
      <c r="E369" s="6"/>
      <c r="F369" s="122"/>
      <c r="G369" s="122"/>
      <c r="H369" s="149"/>
    </row>
    <row r="370" spans="2:8" x14ac:dyDescent="0.25">
      <c r="B370" s="107"/>
      <c r="C370" s="6"/>
      <c r="D370" s="108" t="s">
        <v>360</v>
      </c>
      <c r="E370" s="6"/>
      <c r="F370" s="122"/>
      <c r="G370" s="122"/>
      <c r="H370" s="149"/>
    </row>
    <row r="371" spans="2:8" x14ac:dyDescent="0.25">
      <c r="B371" s="107"/>
      <c r="C371" s="6"/>
      <c r="D371" s="148" t="s">
        <v>361</v>
      </c>
      <c r="E371" s="6"/>
      <c r="F371" s="122"/>
      <c r="G371" s="122"/>
      <c r="H371" s="149"/>
    </row>
    <row r="372" spans="2:8" x14ac:dyDescent="0.25">
      <c r="B372" s="107"/>
      <c r="C372" s="6"/>
      <c r="D372" s="108" t="s">
        <v>362</v>
      </c>
      <c r="E372" s="93" t="s">
        <v>183</v>
      </c>
      <c r="F372" s="114">
        <v>1</v>
      </c>
      <c r="G372" s="201"/>
      <c r="H372" s="160">
        <f>F372*G372</f>
        <v>0</v>
      </c>
    </row>
    <row r="373" spans="2:8" x14ac:dyDescent="0.25">
      <c r="B373" s="103"/>
      <c r="C373" s="104"/>
      <c r="D373" s="109"/>
      <c r="E373" s="104"/>
      <c r="F373" s="125"/>
      <c r="G373" s="125"/>
      <c r="H373" s="151"/>
    </row>
    <row r="374" spans="2:8" x14ac:dyDescent="0.25">
      <c r="B374" s="110"/>
      <c r="C374" s="111"/>
      <c r="D374" s="112"/>
      <c r="E374" s="111"/>
      <c r="F374" s="126"/>
      <c r="G374" s="126"/>
      <c r="H374" s="152"/>
    </row>
    <row r="375" spans="2:8" x14ac:dyDescent="0.25">
      <c r="B375" s="91" t="s">
        <v>16</v>
      </c>
      <c r="C375" s="92">
        <v>2</v>
      </c>
      <c r="D375" s="105" t="s">
        <v>363</v>
      </c>
      <c r="E375" s="6"/>
      <c r="F375" s="122"/>
      <c r="G375" s="122"/>
      <c r="H375" s="149"/>
    </row>
    <row r="376" spans="2:8" x14ac:dyDescent="0.25">
      <c r="B376" s="107"/>
      <c r="C376" s="6"/>
      <c r="D376" s="108" t="s">
        <v>353</v>
      </c>
      <c r="E376" s="6"/>
      <c r="F376" s="122"/>
      <c r="G376" s="122"/>
      <c r="H376" s="149"/>
    </row>
    <row r="377" spans="2:8" x14ac:dyDescent="0.25">
      <c r="B377" s="107"/>
      <c r="C377" s="6"/>
      <c r="D377" s="108" t="s">
        <v>364</v>
      </c>
      <c r="E377" s="6"/>
      <c r="F377" s="122"/>
      <c r="G377" s="122"/>
      <c r="H377" s="149"/>
    </row>
    <row r="378" spans="2:8" x14ac:dyDescent="0.25">
      <c r="B378" s="107"/>
      <c r="C378" s="6"/>
      <c r="D378" s="108" t="s">
        <v>365</v>
      </c>
      <c r="E378" s="6"/>
      <c r="F378" s="122"/>
      <c r="G378" s="122"/>
      <c r="H378" s="149"/>
    </row>
    <row r="379" spans="2:8" x14ac:dyDescent="0.25">
      <c r="B379" s="107"/>
      <c r="C379" s="6"/>
      <c r="D379" s="108" t="s">
        <v>357</v>
      </c>
      <c r="E379" s="6"/>
      <c r="F379" s="122"/>
      <c r="G379" s="122"/>
      <c r="H379" s="149"/>
    </row>
    <row r="380" spans="2:8" x14ac:dyDescent="0.25">
      <c r="B380" s="107"/>
      <c r="C380" s="6"/>
      <c r="D380" s="108" t="s">
        <v>358</v>
      </c>
      <c r="E380" s="6"/>
      <c r="F380" s="122"/>
      <c r="G380" s="122"/>
      <c r="H380" s="149"/>
    </row>
    <row r="381" spans="2:8" x14ac:dyDescent="0.25">
      <c r="B381" s="107"/>
      <c r="C381" s="6"/>
      <c r="D381" s="108" t="s">
        <v>366</v>
      </c>
      <c r="E381" s="6"/>
      <c r="F381" s="122"/>
      <c r="G381" s="122"/>
      <c r="H381" s="149"/>
    </row>
    <row r="382" spans="2:8" x14ac:dyDescent="0.25">
      <c r="B382" s="107"/>
      <c r="C382" s="6"/>
      <c r="D382" s="108" t="s">
        <v>1026</v>
      </c>
      <c r="E382" s="6"/>
      <c r="F382" s="122"/>
      <c r="G382" s="122"/>
      <c r="H382" s="149"/>
    </row>
    <row r="383" spans="2:8" x14ac:dyDescent="0.25">
      <c r="B383" s="107"/>
      <c r="C383" s="6"/>
      <c r="D383" s="108" t="s">
        <v>362</v>
      </c>
      <c r="E383" s="93" t="s">
        <v>183</v>
      </c>
      <c r="F383" s="114">
        <v>1</v>
      </c>
      <c r="G383" s="201"/>
      <c r="H383" s="160">
        <f>F383*G383</f>
        <v>0</v>
      </c>
    </row>
    <row r="384" spans="2:8" x14ac:dyDescent="0.25">
      <c r="B384" s="103"/>
      <c r="C384" s="104"/>
      <c r="D384" s="109"/>
      <c r="E384" s="104"/>
      <c r="F384" s="125"/>
      <c r="G384" s="125"/>
      <c r="H384" s="151"/>
    </row>
    <row r="385" spans="2:8" x14ac:dyDescent="0.25">
      <c r="B385" s="110"/>
      <c r="C385" s="111"/>
      <c r="D385" s="112"/>
      <c r="E385" s="111"/>
      <c r="F385" s="126"/>
      <c r="G385" s="126"/>
      <c r="H385" s="152"/>
    </row>
    <row r="386" spans="2:8" x14ac:dyDescent="0.25">
      <c r="B386" s="91" t="s">
        <v>16</v>
      </c>
      <c r="C386" s="92">
        <v>3</v>
      </c>
      <c r="D386" s="105" t="s">
        <v>367</v>
      </c>
      <c r="E386" s="6"/>
      <c r="F386" s="122"/>
      <c r="G386" s="122"/>
      <c r="H386" s="149"/>
    </row>
    <row r="387" spans="2:8" x14ac:dyDescent="0.25">
      <c r="B387" s="107"/>
      <c r="C387" s="6"/>
      <c r="D387" s="108" t="s">
        <v>368</v>
      </c>
      <c r="E387" s="6"/>
      <c r="F387" s="122"/>
      <c r="G387" s="122"/>
      <c r="H387" s="149"/>
    </row>
    <row r="388" spans="2:8" x14ac:dyDescent="0.25">
      <c r="B388" s="107"/>
      <c r="C388" s="6"/>
      <c r="D388" s="108" t="s">
        <v>369</v>
      </c>
      <c r="E388" s="6"/>
      <c r="F388" s="122"/>
      <c r="G388" s="122"/>
      <c r="H388" s="149"/>
    </row>
    <row r="389" spans="2:8" x14ac:dyDescent="0.25">
      <c r="B389" s="107"/>
      <c r="C389" s="6"/>
      <c r="D389" s="108" t="s">
        <v>370</v>
      </c>
      <c r="E389" s="6"/>
      <c r="F389" s="122"/>
      <c r="G389" s="122"/>
      <c r="H389" s="149"/>
    </row>
    <row r="390" spans="2:8" x14ac:dyDescent="0.25">
      <c r="B390" s="107"/>
      <c r="C390" s="6"/>
      <c r="D390" s="108" t="s">
        <v>356</v>
      </c>
      <c r="E390" s="6"/>
      <c r="F390" s="122"/>
      <c r="G390" s="122"/>
      <c r="H390" s="149"/>
    </row>
    <row r="391" spans="2:8" x14ac:dyDescent="0.25">
      <c r="B391" s="107"/>
      <c r="C391" s="6"/>
      <c r="D391" s="108" t="s">
        <v>357</v>
      </c>
      <c r="E391" s="6"/>
      <c r="F391" s="122"/>
      <c r="G391" s="122"/>
      <c r="H391" s="149"/>
    </row>
    <row r="392" spans="2:8" x14ac:dyDescent="0.25">
      <c r="B392" s="107"/>
      <c r="C392" s="6"/>
      <c r="D392" s="108" t="s">
        <v>358</v>
      </c>
      <c r="E392" s="6"/>
      <c r="F392" s="122"/>
      <c r="G392" s="122"/>
      <c r="H392" s="149"/>
    </row>
    <row r="393" spans="2:8" x14ac:dyDescent="0.25">
      <c r="B393" s="107"/>
      <c r="C393" s="6"/>
      <c r="D393" s="108" t="s">
        <v>371</v>
      </c>
      <c r="E393" s="6"/>
      <c r="F393" s="122"/>
      <c r="G393" s="122"/>
      <c r="H393" s="149"/>
    </row>
    <row r="394" spans="2:8" x14ac:dyDescent="0.25">
      <c r="B394" s="107"/>
      <c r="C394" s="6"/>
      <c r="D394" s="108" t="s">
        <v>372</v>
      </c>
      <c r="E394" s="6"/>
      <c r="F394" s="122"/>
      <c r="G394" s="122"/>
      <c r="H394" s="149"/>
    </row>
    <row r="395" spans="2:8" x14ac:dyDescent="0.25">
      <c r="B395" s="107"/>
      <c r="C395" s="6"/>
      <c r="D395" s="108" t="s">
        <v>373</v>
      </c>
      <c r="E395" s="6"/>
      <c r="F395" s="122"/>
      <c r="G395" s="122"/>
      <c r="H395" s="149"/>
    </row>
    <row r="396" spans="2:8" x14ac:dyDescent="0.25">
      <c r="B396" s="107"/>
      <c r="C396" s="6"/>
      <c r="D396" s="108" t="s">
        <v>362</v>
      </c>
      <c r="E396" s="93" t="s">
        <v>183</v>
      </c>
      <c r="F396" s="114">
        <v>1</v>
      </c>
      <c r="G396" s="201"/>
      <c r="H396" s="160">
        <f>F396*G396</f>
        <v>0</v>
      </c>
    </row>
    <row r="397" spans="2:8" x14ac:dyDescent="0.25">
      <c r="B397" s="103"/>
      <c r="C397" s="104"/>
      <c r="D397" s="109"/>
      <c r="E397" s="104"/>
      <c r="F397" s="125"/>
      <c r="G397" s="125"/>
      <c r="H397" s="151"/>
    </row>
    <row r="398" spans="2:8" x14ac:dyDescent="0.25">
      <c r="B398" s="110"/>
      <c r="C398" s="111"/>
      <c r="D398" s="112"/>
      <c r="E398" s="111"/>
      <c r="F398" s="126"/>
      <c r="G398" s="126"/>
      <c r="H398" s="152"/>
    </row>
    <row r="399" spans="2:8" x14ac:dyDescent="0.25">
      <c r="B399" s="91" t="s">
        <v>16</v>
      </c>
      <c r="C399" s="92">
        <v>4</v>
      </c>
      <c r="D399" s="105" t="s">
        <v>374</v>
      </c>
      <c r="E399" s="6"/>
      <c r="F399" s="122"/>
      <c r="G399" s="122"/>
      <c r="H399" s="149"/>
    </row>
    <row r="400" spans="2:8" x14ac:dyDescent="0.25">
      <c r="B400" s="107"/>
      <c r="C400" s="6"/>
      <c r="D400" s="108" t="s">
        <v>375</v>
      </c>
      <c r="E400" s="6"/>
      <c r="F400" s="122"/>
      <c r="G400" s="122"/>
      <c r="H400" s="149"/>
    </row>
    <row r="401" spans="2:8" x14ac:dyDescent="0.25">
      <c r="B401" s="107"/>
      <c r="C401" s="6"/>
      <c r="D401" s="108" t="s">
        <v>376</v>
      </c>
      <c r="E401" s="6"/>
      <c r="F401" s="122"/>
      <c r="G401" s="122"/>
      <c r="H401" s="149"/>
    </row>
    <row r="402" spans="2:8" x14ac:dyDescent="0.25">
      <c r="B402" s="107"/>
      <c r="C402" s="6"/>
      <c r="D402" s="108" t="s">
        <v>377</v>
      </c>
      <c r="E402" s="6"/>
      <c r="F402" s="122"/>
      <c r="G402" s="122"/>
      <c r="H402" s="149"/>
    </row>
    <row r="403" spans="2:8" x14ac:dyDescent="0.25">
      <c r="B403" s="107"/>
      <c r="C403" s="6"/>
      <c r="D403" s="108" t="s">
        <v>357</v>
      </c>
      <c r="E403" s="6"/>
      <c r="F403" s="122"/>
      <c r="G403" s="122"/>
      <c r="H403" s="149"/>
    </row>
    <row r="404" spans="2:8" x14ac:dyDescent="0.25">
      <c r="B404" s="107"/>
      <c r="C404" s="6"/>
      <c r="D404" s="108" t="s">
        <v>358</v>
      </c>
      <c r="E404" s="6"/>
      <c r="F404" s="122"/>
      <c r="G404" s="122"/>
      <c r="H404" s="149"/>
    </row>
    <row r="405" spans="2:8" x14ac:dyDescent="0.25">
      <c r="B405" s="107"/>
      <c r="C405" s="6"/>
      <c r="D405" s="108" t="s">
        <v>378</v>
      </c>
      <c r="E405" s="6"/>
      <c r="F405" s="122"/>
      <c r="G405" s="122"/>
      <c r="H405" s="149"/>
    </row>
    <row r="406" spans="2:8" x14ac:dyDescent="0.25">
      <c r="B406" s="107"/>
      <c r="C406" s="6"/>
      <c r="D406" s="108" t="s">
        <v>379</v>
      </c>
      <c r="E406" s="6"/>
      <c r="F406" s="122"/>
      <c r="G406" s="122"/>
      <c r="H406" s="149"/>
    </row>
    <row r="407" spans="2:8" x14ac:dyDescent="0.25">
      <c r="B407" s="107"/>
      <c r="C407" s="6"/>
      <c r="D407" s="108" t="s">
        <v>362</v>
      </c>
      <c r="E407" s="93" t="s">
        <v>183</v>
      </c>
      <c r="F407" s="114">
        <v>1</v>
      </c>
      <c r="G407" s="201"/>
      <c r="H407" s="160">
        <f>F407*G407</f>
        <v>0</v>
      </c>
    </row>
    <row r="408" spans="2:8" x14ac:dyDescent="0.25">
      <c r="B408" s="103"/>
      <c r="C408" s="104"/>
      <c r="D408" s="109"/>
      <c r="E408" s="104"/>
      <c r="F408" s="125"/>
      <c r="G408" s="125"/>
      <c r="H408" s="151"/>
    </row>
    <row r="409" spans="2:8" x14ac:dyDescent="0.25">
      <c r="B409" s="110"/>
      <c r="C409" s="111"/>
      <c r="D409" s="112"/>
      <c r="E409" s="111"/>
      <c r="F409" s="126"/>
      <c r="G409" s="126"/>
      <c r="H409" s="152"/>
    </row>
    <row r="410" spans="2:8" x14ac:dyDescent="0.25">
      <c r="B410" s="91" t="s">
        <v>16</v>
      </c>
      <c r="C410" s="92">
        <v>5</v>
      </c>
      <c r="D410" s="105" t="s">
        <v>380</v>
      </c>
      <c r="E410" s="6"/>
      <c r="F410" s="122"/>
      <c r="G410" s="122"/>
      <c r="H410" s="149"/>
    </row>
    <row r="411" spans="2:8" x14ac:dyDescent="0.25">
      <c r="B411" s="107"/>
      <c r="C411" s="6"/>
      <c r="D411" s="108" t="s">
        <v>381</v>
      </c>
      <c r="E411" s="6"/>
      <c r="F411" s="122"/>
      <c r="G411" s="122"/>
      <c r="H411" s="149"/>
    </row>
    <row r="412" spans="2:8" x14ac:dyDescent="0.25">
      <c r="B412" s="107"/>
      <c r="C412" s="6"/>
      <c r="D412" s="108" t="s">
        <v>382</v>
      </c>
      <c r="E412" s="6"/>
      <c r="F412" s="122"/>
      <c r="G412" s="122"/>
      <c r="H412" s="149"/>
    </row>
    <row r="413" spans="2:8" x14ac:dyDescent="0.25">
      <c r="B413" s="107"/>
      <c r="C413" s="6"/>
      <c r="D413" s="108" t="s">
        <v>383</v>
      </c>
      <c r="E413" s="93" t="s">
        <v>183</v>
      </c>
      <c r="F413" s="114">
        <v>1</v>
      </c>
      <c r="G413" s="201"/>
      <c r="H413" s="160">
        <f>F413*G413</f>
        <v>0</v>
      </c>
    </row>
    <row r="414" spans="2:8" x14ac:dyDescent="0.25">
      <c r="B414" s="103"/>
      <c r="C414" s="104"/>
      <c r="D414" s="109"/>
      <c r="E414" s="104"/>
      <c r="F414" s="125"/>
      <c r="G414" s="125"/>
      <c r="H414" s="151"/>
    </row>
    <row r="415" spans="2:8" x14ac:dyDescent="0.25">
      <c r="B415" s="136"/>
      <c r="C415" s="137"/>
      <c r="D415" s="141" t="s">
        <v>384</v>
      </c>
      <c r="E415" s="137"/>
      <c r="F415" s="138"/>
      <c r="G415" s="138"/>
      <c r="H415" s="139">
        <f>SUM(H361:H414)</f>
        <v>0</v>
      </c>
    </row>
    <row r="416" spans="2:8" x14ac:dyDescent="0.25">
      <c r="D416" s="106"/>
    </row>
    <row r="417" spans="2:8" x14ac:dyDescent="0.25">
      <c r="D417" s="106"/>
    </row>
    <row r="418" spans="2:8" ht="16.5" thickBot="1" x14ac:dyDescent="0.3">
      <c r="B418" s="87"/>
      <c r="C418" s="88" t="s">
        <v>17</v>
      </c>
      <c r="D418" s="89" t="s">
        <v>385</v>
      </c>
      <c r="E418" s="90"/>
      <c r="F418" s="121"/>
      <c r="G418" s="131"/>
      <c r="H418" s="157"/>
    </row>
    <row r="419" spans="2:8" x14ac:dyDescent="0.25">
      <c r="B419" s="84"/>
      <c r="C419" s="85"/>
      <c r="D419" s="86"/>
      <c r="E419" s="6"/>
      <c r="F419" s="122"/>
      <c r="G419" s="122"/>
      <c r="H419" s="149"/>
    </row>
    <row r="420" spans="2:8" x14ac:dyDescent="0.25">
      <c r="B420" s="91" t="s">
        <v>17</v>
      </c>
      <c r="C420" s="92">
        <v>1</v>
      </c>
      <c r="D420" s="105" t="s">
        <v>1028</v>
      </c>
      <c r="E420" s="6"/>
      <c r="F420" s="122"/>
      <c r="G420" s="122"/>
      <c r="H420" s="149"/>
    </row>
    <row r="421" spans="2:8" x14ac:dyDescent="0.25">
      <c r="B421" s="107"/>
      <c r="C421" s="6"/>
      <c r="D421" s="108" t="s">
        <v>1029</v>
      </c>
      <c r="E421" s="6"/>
      <c r="F421" s="122"/>
      <c r="G421" s="122"/>
      <c r="H421" s="149"/>
    </row>
    <row r="422" spans="2:8" x14ac:dyDescent="0.25">
      <c r="B422" s="107"/>
      <c r="C422" s="6"/>
      <c r="D422" s="108"/>
      <c r="E422" s="6"/>
      <c r="F422" s="122"/>
      <c r="G422" s="122"/>
      <c r="H422" s="149"/>
    </row>
    <row r="423" spans="2:8" x14ac:dyDescent="0.25">
      <c r="B423" s="107"/>
      <c r="C423" s="6"/>
      <c r="D423" s="197" t="s">
        <v>1027</v>
      </c>
      <c r="E423" s="6"/>
      <c r="F423" s="122"/>
      <c r="G423" s="122"/>
      <c r="H423" s="149"/>
    </row>
    <row r="424" spans="2:8" x14ac:dyDescent="0.25">
      <c r="B424" s="107"/>
      <c r="C424" s="6"/>
      <c r="D424" s="248" t="s">
        <v>1014</v>
      </c>
      <c r="E424" s="6"/>
      <c r="F424" s="122"/>
      <c r="G424" s="122"/>
      <c r="H424" s="149"/>
    </row>
    <row r="425" spans="2:8" x14ac:dyDescent="0.25">
      <c r="B425" s="107"/>
      <c r="C425" s="6"/>
      <c r="D425" s="247"/>
      <c r="E425" s="6"/>
      <c r="F425" s="122"/>
      <c r="G425" s="122"/>
      <c r="H425" s="149"/>
    </row>
    <row r="426" spans="2:8" x14ac:dyDescent="0.25">
      <c r="B426" s="107"/>
      <c r="C426" s="6"/>
      <c r="D426" s="108"/>
      <c r="E426" s="6"/>
      <c r="F426" s="122"/>
      <c r="G426" s="122"/>
      <c r="H426" s="149"/>
    </row>
    <row r="427" spans="2:8" x14ac:dyDescent="0.25">
      <c r="B427" s="107"/>
      <c r="C427" s="6"/>
      <c r="D427" s="108" t="s">
        <v>386</v>
      </c>
      <c r="E427" s="6"/>
      <c r="F427" s="122"/>
      <c r="G427" s="122"/>
      <c r="H427" s="149"/>
    </row>
    <row r="428" spans="2:8" x14ac:dyDescent="0.25">
      <c r="B428" s="107"/>
      <c r="C428" s="6"/>
      <c r="D428" s="108" t="s">
        <v>387</v>
      </c>
      <c r="E428" s="6"/>
      <c r="F428" s="122"/>
      <c r="G428" s="122"/>
      <c r="H428" s="149"/>
    </row>
    <row r="429" spans="2:8" x14ac:dyDescent="0.25">
      <c r="B429" s="107"/>
      <c r="C429" s="6"/>
      <c r="D429" s="108" t="s">
        <v>388</v>
      </c>
      <c r="E429" s="6"/>
      <c r="F429" s="122"/>
      <c r="G429" s="122"/>
      <c r="H429" s="149"/>
    </row>
    <row r="430" spans="2:8" x14ac:dyDescent="0.25">
      <c r="B430" s="107"/>
      <c r="C430" s="6"/>
      <c r="D430" s="108" t="s">
        <v>389</v>
      </c>
      <c r="E430" s="6"/>
      <c r="F430" s="122"/>
      <c r="G430" s="122"/>
      <c r="H430" s="149"/>
    </row>
    <row r="431" spans="2:8" x14ac:dyDescent="0.25">
      <c r="B431" s="107"/>
      <c r="C431" s="6"/>
      <c r="D431" s="108" t="s">
        <v>390</v>
      </c>
      <c r="E431" s="6"/>
      <c r="F431" s="122"/>
      <c r="G431" s="122"/>
      <c r="H431" s="149"/>
    </row>
    <row r="432" spans="2:8" x14ac:dyDescent="0.25">
      <c r="B432" s="107"/>
      <c r="C432" s="6"/>
      <c r="D432" s="108" t="s">
        <v>391</v>
      </c>
      <c r="E432" s="6"/>
      <c r="F432" s="122"/>
      <c r="G432" s="122"/>
      <c r="H432" s="149"/>
    </row>
    <row r="433" spans="2:8" x14ac:dyDescent="0.25">
      <c r="B433" s="107"/>
      <c r="C433" s="6"/>
      <c r="D433" s="108" t="s">
        <v>392</v>
      </c>
      <c r="E433" s="6"/>
      <c r="F433" s="122"/>
      <c r="G433" s="122"/>
      <c r="H433" s="149"/>
    </row>
    <row r="434" spans="2:8" x14ac:dyDescent="0.25">
      <c r="B434" s="107"/>
      <c r="C434" s="6"/>
      <c r="D434" s="108" t="s">
        <v>393</v>
      </c>
      <c r="E434" s="6"/>
      <c r="F434" s="122"/>
      <c r="G434" s="122"/>
      <c r="H434" s="149"/>
    </row>
    <row r="435" spans="2:8" x14ac:dyDescent="0.25">
      <c r="B435" s="107"/>
      <c r="C435" s="6"/>
      <c r="D435" s="148" t="s">
        <v>394</v>
      </c>
      <c r="E435" s="6"/>
      <c r="F435" s="122"/>
      <c r="G435" s="122"/>
      <c r="H435" s="149"/>
    </row>
    <row r="436" spans="2:8" x14ac:dyDescent="0.25">
      <c r="B436" s="107"/>
      <c r="C436" s="6"/>
      <c r="D436" s="108" t="s">
        <v>395</v>
      </c>
      <c r="E436" s="6"/>
      <c r="F436" s="122"/>
      <c r="G436" s="122"/>
      <c r="H436" s="149"/>
    </row>
    <row r="437" spans="2:8" x14ac:dyDescent="0.25">
      <c r="B437" s="107"/>
      <c r="C437" s="6"/>
      <c r="D437" s="108" t="s">
        <v>396</v>
      </c>
      <c r="E437" s="6"/>
      <c r="F437" s="122"/>
      <c r="G437" s="122"/>
      <c r="H437" s="149"/>
    </row>
    <row r="438" spans="2:8" x14ac:dyDescent="0.25">
      <c r="B438" s="107"/>
      <c r="C438" s="6"/>
      <c r="D438" s="108" t="s">
        <v>397</v>
      </c>
      <c r="E438" s="6"/>
      <c r="F438" s="122"/>
      <c r="G438" s="122"/>
      <c r="H438" s="149"/>
    </row>
    <row r="439" spans="2:8" x14ac:dyDescent="0.25">
      <c r="B439" s="107"/>
      <c r="C439" s="6"/>
      <c r="D439" s="108" t="s">
        <v>398</v>
      </c>
      <c r="E439" s="6"/>
      <c r="F439" s="122"/>
      <c r="G439" s="122"/>
      <c r="H439" s="149"/>
    </row>
    <row r="440" spans="2:8" x14ac:dyDescent="0.25">
      <c r="B440" s="107"/>
      <c r="C440" s="6"/>
      <c r="D440" s="108" t="s">
        <v>399</v>
      </c>
      <c r="E440" s="6"/>
      <c r="F440" s="122"/>
      <c r="G440" s="122"/>
      <c r="H440" s="149"/>
    </row>
    <row r="441" spans="2:8" x14ac:dyDescent="0.25">
      <c r="B441" s="107"/>
      <c r="C441" s="6"/>
      <c r="D441" s="108" t="s">
        <v>400</v>
      </c>
      <c r="E441" s="6"/>
      <c r="F441" s="122"/>
      <c r="G441" s="122"/>
      <c r="H441" s="149"/>
    </row>
    <row r="442" spans="2:8" x14ac:dyDescent="0.25">
      <c r="B442" s="107"/>
      <c r="C442" s="6"/>
      <c r="D442" s="108" t="s">
        <v>401</v>
      </c>
      <c r="E442" s="6"/>
      <c r="F442" s="122"/>
      <c r="G442" s="122"/>
      <c r="H442" s="149"/>
    </row>
    <row r="443" spans="2:8" x14ac:dyDescent="0.25">
      <c r="B443" s="107"/>
      <c r="C443" s="6"/>
      <c r="D443" s="108" t="s">
        <v>402</v>
      </c>
      <c r="E443" s="6"/>
      <c r="F443" s="122"/>
      <c r="G443" s="122"/>
      <c r="H443" s="149"/>
    </row>
    <row r="444" spans="2:8" x14ac:dyDescent="0.25">
      <c r="B444" s="107"/>
      <c r="C444" s="6"/>
      <c r="D444" s="108" t="s">
        <v>403</v>
      </c>
      <c r="E444" s="6"/>
      <c r="F444" s="122"/>
      <c r="G444" s="122"/>
      <c r="H444" s="149"/>
    </row>
    <row r="445" spans="2:8" x14ac:dyDescent="0.25">
      <c r="B445" s="107"/>
      <c r="C445" s="6"/>
      <c r="D445" s="108" t="s">
        <v>404</v>
      </c>
      <c r="E445" s="6"/>
      <c r="F445" s="122"/>
      <c r="G445" s="122"/>
      <c r="H445" s="149"/>
    </row>
    <row r="446" spans="2:8" x14ac:dyDescent="0.25">
      <c r="B446" s="107"/>
      <c r="C446" s="6"/>
      <c r="D446" s="108" t="s">
        <v>405</v>
      </c>
      <c r="E446" s="6"/>
      <c r="F446" s="122"/>
      <c r="G446" s="122"/>
      <c r="H446" s="149"/>
    </row>
    <row r="447" spans="2:8" x14ac:dyDescent="0.25">
      <c r="B447" s="107"/>
      <c r="C447" s="6"/>
      <c r="D447" s="108" t="s">
        <v>406</v>
      </c>
      <c r="E447" s="6"/>
      <c r="F447" s="122"/>
      <c r="G447" s="122"/>
      <c r="H447" s="149"/>
    </row>
    <row r="448" spans="2:8" x14ac:dyDescent="0.25">
      <c r="B448" s="107"/>
      <c r="C448" s="6"/>
      <c r="D448" s="108" t="s">
        <v>407</v>
      </c>
      <c r="E448" s="6"/>
      <c r="F448" s="122"/>
      <c r="G448" s="122"/>
      <c r="H448" s="149"/>
    </row>
    <row r="449" spans="2:8" x14ac:dyDescent="0.25">
      <c r="B449" s="107"/>
      <c r="C449" s="6"/>
      <c r="D449" s="108"/>
      <c r="E449" s="6"/>
      <c r="F449" s="122"/>
      <c r="G449" s="122"/>
      <c r="H449" s="149"/>
    </row>
    <row r="450" spans="2:8" x14ac:dyDescent="0.25">
      <c r="B450" s="107"/>
      <c r="C450" s="6"/>
      <c r="D450" s="108" t="s">
        <v>408</v>
      </c>
      <c r="E450" s="6"/>
      <c r="F450" s="122"/>
      <c r="G450" s="122"/>
      <c r="H450" s="149"/>
    </row>
    <row r="451" spans="2:8" x14ac:dyDescent="0.25">
      <c r="B451" s="107"/>
      <c r="C451" s="6"/>
      <c r="D451" s="108" t="s">
        <v>409</v>
      </c>
      <c r="E451" s="6"/>
      <c r="F451" s="122"/>
      <c r="G451" s="122"/>
      <c r="H451" s="149"/>
    </row>
    <row r="452" spans="2:8" x14ac:dyDescent="0.25">
      <c r="B452" s="107"/>
      <c r="C452" s="6"/>
      <c r="D452" s="108" t="s">
        <v>410</v>
      </c>
      <c r="E452" s="6"/>
      <c r="F452" s="122"/>
      <c r="G452" s="122"/>
      <c r="H452" s="149"/>
    </row>
    <row r="453" spans="2:8" x14ac:dyDescent="0.25">
      <c r="B453" s="107"/>
      <c r="C453" s="6"/>
      <c r="D453" s="108" t="s">
        <v>411</v>
      </c>
      <c r="E453" s="6"/>
      <c r="F453" s="122"/>
      <c r="G453" s="122"/>
      <c r="H453" s="149"/>
    </row>
    <row r="454" spans="2:8" x14ac:dyDescent="0.25">
      <c r="B454" s="107"/>
      <c r="C454" s="6"/>
      <c r="D454" s="108" t="s">
        <v>412</v>
      </c>
      <c r="E454" s="6"/>
      <c r="F454" s="122"/>
      <c r="G454" s="122"/>
      <c r="H454" s="149"/>
    </row>
    <row r="455" spans="2:8" x14ac:dyDescent="0.25">
      <c r="B455" s="107"/>
      <c r="C455" s="6"/>
      <c r="D455" s="108" t="s">
        <v>413</v>
      </c>
      <c r="E455" s="6"/>
      <c r="F455" s="122"/>
      <c r="G455" s="122"/>
      <c r="H455" s="149"/>
    </row>
    <row r="456" spans="2:8" x14ac:dyDescent="0.25">
      <c r="B456" s="107"/>
      <c r="C456" s="6"/>
      <c r="D456" s="108" t="s">
        <v>414</v>
      </c>
      <c r="E456" s="93" t="s">
        <v>176</v>
      </c>
      <c r="F456" s="114">
        <v>43.2</v>
      </c>
      <c r="G456" s="201"/>
      <c r="H456" s="160">
        <f>F456*G456</f>
        <v>0</v>
      </c>
    </row>
    <row r="457" spans="2:8" x14ac:dyDescent="0.25">
      <c r="B457" s="103"/>
      <c r="C457" s="104"/>
      <c r="D457" s="109"/>
      <c r="E457" s="104"/>
      <c r="F457" s="125"/>
      <c r="G457" s="125"/>
      <c r="H457" s="151"/>
    </row>
    <row r="458" spans="2:8" x14ac:dyDescent="0.25">
      <c r="B458" s="110"/>
      <c r="C458" s="111"/>
      <c r="D458" s="112"/>
      <c r="E458" s="111"/>
      <c r="F458" s="126"/>
      <c r="G458" s="126"/>
      <c r="H458" s="152"/>
    </row>
    <row r="459" spans="2:8" x14ac:dyDescent="0.25">
      <c r="B459" s="91" t="s">
        <v>17</v>
      </c>
      <c r="C459" s="92">
        <v>2</v>
      </c>
      <c r="D459" s="105" t="s">
        <v>423</v>
      </c>
      <c r="E459" s="6"/>
      <c r="F459" s="122"/>
      <c r="G459" s="122"/>
      <c r="H459" s="149"/>
    </row>
    <row r="460" spans="2:8" x14ac:dyDescent="0.25">
      <c r="B460" s="107"/>
      <c r="C460" s="6"/>
      <c r="D460" s="108" t="s">
        <v>415</v>
      </c>
      <c r="E460" s="6"/>
      <c r="F460" s="122"/>
      <c r="G460" s="122"/>
      <c r="H460" s="149"/>
    </row>
    <row r="461" spans="2:8" x14ac:dyDescent="0.25">
      <c r="B461" s="107"/>
      <c r="C461" s="6"/>
      <c r="D461" s="108" t="s">
        <v>416</v>
      </c>
      <c r="E461" s="6"/>
      <c r="F461" s="122"/>
      <c r="G461" s="122"/>
      <c r="H461" s="149"/>
    </row>
    <row r="462" spans="2:8" x14ac:dyDescent="0.25">
      <c r="B462" s="107"/>
      <c r="C462" s="6"/>
      <c r="D462" s="108" t="s">
        <v>417</v>
      </c>
      <c r="E462" s="6"/>
      <c r="F462" s="122"/>
      <c r="G462" s="122"/>
      <c r="H462" s="149"/>
    </row>
    <row r="463" spans="2:8" x14ac:dyDescent="0.25">
      <c r="B463" s="107"/>
      <c r="C463" s="6"/>
      <c r="D463" s="108" t="s">
        <v>418</v>
      </c>
      <c r="E463" s="6"/>
      <c r="F463" s="122"/>
      <c r="G463" s="122"/>
      <c r="H463" s="149"/>
    </row>
    <row r="464" spans="2:8" x14ac:dyDescent="0.25">
      <c r="B464" s="107"/>
      <c r="C464" s="6"/>
      <c r="D464" s="108" t="s">
        <v>419</v>
      </c>
      <c r="E464" s="6"/>
      <c r="F464" s="122"/>
      <c r="G464" s="122"/>
      <c r="H464" s="149"/>
    </row>
    <row r="465" spans="2:8" x14ac:dyDescent="0.25">
      <c r="B465" s="107"/>
      <c r="C465" s="6"/>
      <c r="D465" s="108" t="s">
        <v>420</v>
      </c>
      <c r="E465" s="6"/>
      <c r="F465" s="122"/>
      <c r="G465" s="122"/>
      <c r="H465" s="149"/>
    </row>
    <row r="466" spans="2:8" x14ac:dyDescent="0.25">
      <c r="B466" s="107"/>
      <c r="C466" s="6"/>
      <c r="D466" s="108" t="s">
        <v>421</v>
      </c>
      <c r="E466" s="6"/>
      <c r="F466" s="122"/>
      <c r="G466" s="122"/>
      <c r="H466" s="149"/>
    </row>
    <row r="467" spans="2:8" x14ac:dyDescent="0.25">
      <c r="B467" s="107"/>
      <c r="C467" s="6"/>
      <c r="D467" s="108" t="s">
        <v>422</v>
      </c>
      <c r="E467" s="93" t="s">
        <v>176</v>
      </c>
      <c r="F467" s="114">
        <v>2.6</v>
      </c>
      <c r="G467" s="201"/>
      <c r="H467" s="160">
        <f>F467*G467</f>
        <v>0</v>
      </c>
    </row>
    <row r="468" spans="2:8" x14ac:dyDescent="0.25">
      <c r="B468" s="103"/>
      <c r="C468" s="104"/>
      <c r="D468" s="109"/>
      <c r="E468" s="104"/>
      <c r="F468" s="125"/>
      <c r="G468" s="125"/>
      <c r="H468" s="151"/>
    </row>
    <row r="469" spans="2:8" x14ac:dyDescent="0.25">
      <c r="B469" s="136"/>
      <c r="C469" s="137"/>
      <c r="D469" s="141" t="s">
        <v>424</v>
      </c>
      <c r="E469" s="137"/>
      <c r="F469" s="138"/>
      <c r="G469" s="138"/>
      <c r="H469" s="139">
        <f>SUM(H419:H468)</f>
        <v>0</v>
      </c>
    </row>
    <row r="470" spans="2:8" x14ac:dyDescent="0.25">
      <c r="D470" s="106"/>
    </row>
    <row r="471" spans="2:8" x14ac:dyDescent="0.25">
      <c r="D471" s="106"/>
    </row>
    <row r="472" spans="2:8" ht="16.5" thickBot="1" x14ac:dyDescent="0.3">
      <c r="B472" s="87"/>
      <c r="C472" s="88" t="s">
        <v>425</v>
      </c>
      <c r="D472" s="89" t="s">
        <v>426</v>
      </c>
      <c r="E472" s="90"/>
      <c r="F472" s="121"/>
      <c r="G472" s="131"/>
      <c r="H472" s="157"/>
    </row>
    <row r="473" spans="2:8" x14ac:dyDescent="0.25">
      <c r="B473" s="84"/>
      <c r="C473" s="85"/>
      <c r="D473" s="86"/>
      <c r="E473" s="6"/>
      <c r="F473" s="122"/>
      <c r="G473" s="122"/>
      <c r="H473" s="149"/>
    </row>
    <row r="474" spans="2:8" x14ac:dyDescent="0.25">
      <c r="B474" s="91" t="s">
        <v>425</v>
      </c>
      <c r="C474" s="92">
        <v>1</v>
      </c>
      <c r="D474" s="105" t="s">
        <v>432</v>
      </c>
      <c r="E474" s="6"/>
      <c r="F474" s="122"/>
      <c r="G474" s="122"/>
      <c r="H474" s="149"/>
    </row>
    <row r="475" spans="2:8" x14ac:dyDescent="0.25">
      <c r="B475" s="107"/>
      <c r="C475" s="6"/>
      <c r="D475" s="108" t="s">
        <v>427</v>
      </c>
      <c r="E475" s="6"/>
      <c r="F475" s="122"/>
      <c r="G475" s="122"/>
      <c r="H475" s="149"/>
    </row>
    <row r="476" spans="2:8" x14ac:dyDescent="0.25">
      <c r="B476" s="107"/>
      <c r="C476" s="6"/>
      <c r="D476" s="108" t="s">
        <v>428</v>
      </c>
      <c r="E476" s="6"/>
      <c r="F476" s="122"/>
      <c r="G476" s="122"/>
      <c r="H476" s="149"/>
    </row>
    <row r="477" spans="2:8" x14ac:dyDescent="0.25">
      <c r="B477" s="107"/>
      <c r="C477" s="6"/>
      <c r="D477" s="108" t="s">
        <v>429</v>
      </c>
      <c r="E477" s="6"/>
      <c r="F477" s="122"/>
      <c r="G477" s="122"/>
      <c r="H477" s="149"/>
    </row>
    <row r="478" spans="2:8" x14ac:dyDescent="0.25">
      <c r="B478" s="107"/>
      <c r="C478" s="6"/>
      <c r="D478" s="108" t="s">
        <v>430</v>
      </c>
      <c r="E478" s="6"/>
      <c r="F478" s="122"/>
      <c r="G478" s="122"/>
      <c r="H478" s="149"/>
    </row>
    <row r="479" spans="2:8" x14ac:dyDescent="0.25">
      <c r="B479" s="107"/>
      <c r="C479" s="6"/>
      <c r="D479" s="108" t="s">
        <v>431</v>
      </c>
      <c r="E479" s="93" t="s">
        <v>176</v>
      </c>
      <c r="F479" s="114">
        <v>75.599999999999994</v>
      </c>
      <c r="G479" s="201"/>
      <c r="H479" s="160">
        <f>F479*G479</f>
        <v>0</v>
      </c>
    </row>
    <row r="480" spans="2:8" x14ac:dyDescent="0.25">
      <c r="B480" s="103"/>
      <c r="C480" s="104"/>
      <c r="D480" s="109"/>
      <c r="E480" s="104"/>
      <c r="F480" s="125"/>
      <c r="G480" s="125"/>
      <c r="H480" s="151"/>
    </row>
    <row r="481" spans="2:8" x14ac:dyDescent="0.25">
      <c r="B481" s="110"/>
      <c r="C481" s="111"/>
      <c r="D481" s="112"/>
      <c r="E481" s="111"/>
      <c r="F481" s="126"/>
      <c r="G481" s="126"/>
      <c r="H481" s="152"/>
    </row>
    <row r="482" spans="2:8" x14ac:dyDescent="0.25">
      <c r="B482" s="91" t="s">
        <v>425</v>
      </c>
      <c r="C482" s="92">
        <v>2</v>
      </c>
      <c r="D482" s="105" t="s">
        <v>438</v>
      </c>
      <c r="E482" s="6"/>
      <c r="F482" s="122"/>
      <c r="G482" s="122"/>
      <c r="H482" s="149"/>
    </row>
    <row r="483" spans="2:8" x14ac:dyDescent="0.25">
      <c r="B483" s="107"/>
      <c r="C483" s="6"/>
      <c r="D483" s="108" t="s">
        <v>433</v>
      </c>
      <c r="E483" s="6"/>
      <c r="F483" s="122"/>
      <c r="G483" s="122"/>
      <c r="H483" s="149"/>
    </row>
    <row r="484" spans="2:8" x14ac:dyDescent="0.25">
      <c r="B484" s="107"/>
      <c r="C484" s="6"/>
      <c r="D484" s="108" t="s">
        <v>437</v>
      </c>
      <c r="E484" s="6"/>
      <c r="F484" s="122"/>
      <c r="G484" s="122"/>
      <c r="H484" s="149"/>
    </row>
    <row r="485" spans="2:8" x14ac:dyDescent="0.25">
      <c r="B485" s="107"/>
      <c r="C485" s="6"/>
      <c r="D485" s="108" t="s">
        <v>434</v>
      </c>
      <c r="E485" s="6"/>
      <c r="F485" s="122"/>
      <c r="G485" s="122"/>
      <c r="H485" s="149"/>
    </row>
    <row r="486" spans="2:8" x14ac:dyDescent="0.25">
      <c r="B486" s="107"/>
      <c r="C486" s="6"/>
      <c r="D486" s="108" t="s">
        <v>429</v>
      </c>
      <c r="E486" s="6"/>
      <c r="F486" s="122"/>
      <c r="G486" s="122"/>
      <c r="H486" s="149"/>
    </row>
    <row r="487" spans="2:8" x14ac:dyDescent="0.25">
      <c r="B487" s="107"/>
      <c r="C487" s="6"/>
      <c r="D487" s="108" t="s">
        <v>435</v>
      </c>
      <c r="E487" s="6"/>
      <c r="F487" s="122"/>
      <c r="G487" s="122"/>
      <c r="H487" s="149"/>
    </row>
    <row r="488" spans="2:8" x14ac:dyDescent="0.25">
      <c r="B488" s="107"/>
      <c r="C488" s="6"/>
      <c r="D488" s="108" t="s">
        <v>436</v>
      </c>
      <c r="E488" s="93" t="s">
        <v>176</v>
      </c>
      <c r="F488" s="114">
        <v>42.7</v>
      </c>
      <c r="G488" s="201"/>
      <c r="H488" s="160">
        <f>F488*G488</f>
        <v>0</v>
      </c>
    </row>
    <row r="489" spans="2:8" x14ac:dyDescent="0.25">
      <c r="B489" s="103"/>
      <c r="C489" s="104"/>
      <c r="D489" s="109"/>
      <c r="E489" s="104"/>
      <c r="F489" s="125"/>
      <c r="G489" s="125"/>
      <c r="H489" s="151"/>
    </row>
    <row r="490" spans="2:8" x14ac:dyDescent="0.25">
      <c r="B490" s="110"/>
      <c r="C490" s="111"/>
      <c r="D490" s="112"/>
      <c r="E490" s="111"/>
      <c r="F490" s="126"/>
      <c r="G490" s="126"/>
      <c r="H490" s="152"/>
    </row>
    <row r="491" spans="2:8" x14ac:dyDescent="0.25">
      <c r="B491" s="91" t="s">
        <v>425</v>
      </c>
      <c r="C491" s="92">
        <v>3</v>
      </c>
      <c r="D491" s="105" t="s">
        <v>439</v>
      </c>
      <c r="E491" s="6"/>
      <c r="F491" s="122"/>
      <c r="G491" s="122"/>
      <c r="H491" s="149"/>
    </row>
    <row r="492" spans="2:8" x14ac:dyDescent="0.25">
      <c r="B492" s="107"/>
      <c r="C492" s="6"/>
      <c r="D492" s="108" t="s">
        <v>442</v>
      </c>
      <c r="E492" s="6"/>
      <c r="F492" s="122"/>
      <c r="G492" s="122"/>
      <c r="H492" s="149"/>
    </row>
    <row r="493" spans="2:8" x14ac:dyDescent="0.25">
      <c r="B493" s="107"/>
      <c r="C493" s="6"/>
      <c r="D493" s="108" t="s">
        <v>440</v>
      </c>
      <c r="E493" s="6"/>
      <c r="F493" s="122"/>
      <c r="G493" s="122"/>
      <c r="H493" s="149"/>
    </row>
    <row r="494" spans="2:8" x14ac:dyDescent="0.25">
      <c r="B494" s="107"/>
      <c r="C494" s="6"/>
      <c r="D494" s="108" t="s">
        <v>441</v>
      </c>
      <c r="E494" s="93" t="s">
        <v>176</v>
      </c>
      <c r="F494" s="114">
        <v>64.3</v>
      </c>
      <c r="G494" s="201"/>
      <c r="H494" s="160">
        <f>F494*G494</f>
        <v>0</v>
      </c>
    </row>
    <row r="495" spans="2:8" x14ac:dyDescent="0.25">
      <c r="B495" s="103"/>
      <c r="C495" s="104"/>
      <c r="D495" s="109"/>
      <c r="E495" s="104"/>
      <c r="F495" s="125"/>
      <c r="G495" s="125"/>
      <c r="H495" s="151"/>
    </row>
    <row r="496" spans="2:8" x14ac:dyDescent="0.25">
      <c r="B496" s="136"/>
      <c r="C496" s="137"/>
      <c r="D496" s="141" t="s">
        <v>443</v>
      </c>
      <c r="E496" s="137"/>
      <c r="F496" s="138"/>
      <c r="G496" s="138"/>
      <c r="H496" s="139">
        <f>SUM(H473:H495)</f>
        <v>0</v>
      </c>
    </row>
    <row r="497" spans="2:8" x14ac:dyDescent="0.25">
      <c r="D497" s="106"/>
    </row>
    <row r="498" spans="2:8" x14ac:dyDescent="0.25">
      <c r="D498" s="106"/>
    </row>
    <row r="499" spans="2:8" x14ac:dyDescent="0.25">
      <c r="B499" s="140"/>
      <c r="C499" s="141"/>
      <c r="D499" s="141" t="s">
        <v>224</v>
      </c>
      <c r="E499" s="142"/>
      <c r="F499" s="143"/>
      <c r="G499" s="143"/>
      <c r="H499" s="139">
        <f>H20</f>
        <v>0</v>
      </c>
    </row>
    <row r="500" spans="2:8" x14ac:dyDescent="0.25">
      <c r="B500" s="136"/>
      <c r="C500" s="137"/>
      <c r="D500" s="141" t="s">
        <v>225</v>
      </c>
      <c r="E500" s="137"/>
      <c r="F500" s="138"/>
      <c r="G500" s="138"/>
      <c r="H500" s="139">
        <f>H120</f>
        <v>0</v>
      </c>
    </row>
    <row r="501" spans="2:8" x14ac:dyDescent="0.25">
      <c r="B501" s="136"/>
      <c r="C501" s="137"/>
      <c r="D501" s="141" t="s">
        <v>241</v>
      </c>
      <c r="E501" s="137"/>
      <c r="F501" s="138"/>
      <c r="G501" s="138"/>
      <c r="H501" s="139">
        <f>H147</f>
        <v>0</v>
      </c>
    </row>
    <row r="502" spans="2:8" x14ac:dyDescent="0.25">
      <c r="B502" s="136"/>
      <c r="C502" s="137"/>
      <c r="D502" s="141" t="s">
        <v>293</v>
      </c>
      <c r="E502" s="137"/>
      <c r="F502" s="138"/>
      <c r="G502" s="138"/>
      <c r="H502" s="139">
        <f>H249</f>
        <v>0</v>
      </c>
    </row>
    <row r="503" spans="2:8" x14ac:dyDescent="0.25">
      <c r="B503" s="136"/>
      <c r="C503" s="137"/>
      <c r="D503" s="141" t="s">
        <v>350</v>
      </c>
      <c r="E503" s="137"/>
      <c r="F503" s="138"/>
      <c r="G503" s="138"/>
      <c r="H503" s="139">
        <f>H357</f>
        <v>0</v>
      </c>
    </row>
    <row r="504" spans="2:8" x14ac:dyDescent="0.25">
      <c r="B504" s="136"/>
      <c r="C504" s="137"/>
      <c r="D504" s="141" t="s">
        <v>384</v>
      </c>
      <c r="E504" s="137"/>
      <c r="F504" s="138"/>
      <c r="G504" s="138"/>
      <c r="H504" s="139">
        <f>H415</f>
        <v>0</v>
      </c>
    </row>
    <row r="505" spans="2:8" x14ac:dyDescent="0.25">
      <c r="B505" s="136"/>
      <c r="C505" s="137"/>
      <c r="D505" s="141" t="s">
        <v>424</v>
      </c>
      <c r="E505" s="137"/>
      <c r="F505" s="138"/>
      <c r="G505" s="138"/>
      <c r="H505" s="139">
        <f>H469</f>
        <v>0</v>
      </c>
    </row>
    <row r="506" spans="2:8" x14ac:dyDescent="0.25">
      <c r="B506" s="136"/>
      <c r="C506" s="137"/>
      <c r="D506" s="141" t="s">
        <v>443</v>
      </c>
      <c r="E506" s="137"/>
      <c r="F506" s="138"/>
      <c r="G506" s="138"/>
      <c r="H506" s="139">
        <f>H496</f>
        <v>0</v>
      </c>
    </row>
    <row r="507" spans="2:8" x14ac:dyDescent="0.25">
      <c r="D507" s="106"/>
    </row>
    <row r="508" spans="2:8" x14ac:dyDescent="0.25">
      <c r="B508" s="136"/>
      <c r="C508" s="137"/>
      <c r="D508" s="141" t="s">
        <v>444</v>
      </c>
      <c r="E508" s="137"/>
      <c r="F508" s="138"/>
      <c r="G508" s="138"/>
      <c r="H508" s="139">
        <f>SUM(H499:H506)</f>
        <v>0</v>
      </c>
    </row>
    <row r="509" spans="2:8" x14ac:dyDescent="0.25">
      <c r="D509" s="106"/>
    </row>
    <row r="510" spans="2:8" x14ac:dyDescent="0.25">
      <c r="D510" s="106"/>
    </row>
    <row r="511" spans="2:8" x14ac:dyDescent="0.25">
      <c r="D511" s="106"/>
    </row>
    <row r="512" spans="2:8" x14ac:dyDescent="0.25">
      <c r="D512" s="106"/>
    </row>
    <row r="513" spans="4:4" x14ac:dyDescent="0.25">
      <c r="D513" s="106"/>
    </row>
    <row r="514" spans="4:4" x14ac:dyDescent="0.25">
      <c r="D514" s="106"/>
    </row>
    <row r="515" spans="4:4" x14ac:dyDescent="0.25">
      <c r="D515" s="106"/>
    </row>
    <row r="516" spans="4:4" x14ac:dyDescent="0.25">
      <c r="D516" s="106"/>
    </row>
    <row r="517" spans="4:4" x14ac:dyDescent="0.25">
      <c r="D517" s="106"/>
    </row>
    <row r="518" spans="4:4" x14ac:dyDescent="0.25">
      <c r="D518" s="106"/>
    </row>
    <row r="519" spans="4:4" x14ac:dyDescent="0.25">
      <c r="D519" s="106"/>
    </row>
    <row r="520" spans="4:4" x14ac:dyDescent="0.25">
      <c r="D520" s="106"/>
    </row>
    <row r="521" spans="4:4" x14ac:dyDescent="0.25">
      <c r="D521" s="106"/>
    </row>
    <row r="522" spans="4:4" x14ac:dyDescent="0.25">
      <c r="D522" s="106"/>
    </row>
    <row r="523" spans="4:4" x14ac:dyDescent="0.25">
      <c r="D523" s="106"/>
    </row>
    <row r="524" spans="4:4" x14ac:dyDescent="0.25">
      <c r="D524" s="106"/>
    </row>
    <row r="525" spans="4:4" x14ac:dyDescent="0.25">
      <c r="D525" s="106"/>
    </row>
    <row r="526" spans="4:4" x14ac:dyDescent="0.25">
      <c r="D526" s="106"/>
    </row>
    <row r="527" spans="4:4" x14ac:dyDescent="0.25">
      <c r="D527" s="106"/>
    </row>
    <row r="528" spans="4:4" x14ac:dyDescent="0.25">
      <c r="D528" s="106"/>
    </row>
    <row r="529" spans="4:4" x14ac:dyDescent="0.25">
      <c r="D529" s="106"/>
    </row>
    <row r="530" spans="4:4" x14ac:dyDescent="0.25">
      <c r="D530" s="106"/>
    </row>
    <row r="531" spans="4:4" x14ac:dyDescent="0.25">
      <c r="D531" s="106"/>
    </row>
    <row r="532" spans="4:4" x14ac:dyDescent="0.25">
      <c r="D532" s="106"/>
    </row>
    <row r="533" spans="4:4" x14ac:dyDescent="0.25">
      <c r="D533" s="106"/>
    </row>
    <row r="534" spans="4:4" x14ac:dyDescent="0.25">
      <c r="D534" s="106"/>
    </row>
    <row r="535" spans="4:4" x14ac:dyDescent="0.25">
      <c r="D535" s="106"/>
    </row>
    <row r="536" spans="4:4" x14ac:dyDescent="0.25">
      <c r="D536" s="106"/>
    </row>
    <row r="537" spans="4:4" x14ac:dyDescent="0.25">
      <c r="D537" s="106"/>
    </row>
    <row r="538" spans="4:4" x14ac:dyDescent="0.25">
      <c r="D538" s="106"/>
    </row>
    <row r="539" spans="4:4" x14ac:dyDescent="0.25">
      <c r="D539" s="106"/>
    </row>
    <row r="540" spans="4:4" x14ac:dyDescent="0.25">
      <c r="D540" s="106"/>
    </row>
    <row r="541" spans="4:4" x14ac:dyDescent="0.25">
      <c r="D541" s="106"/>
    </row>
    <row r="542" spans="4:4" x14ac:dyDescent="0.25">
      <c r="D542" s="106"/>
    </row>
    <row r="543" spans="4:4" x14ac:dyDescent="0.25">
      <c r="D543" s="106"/>
    </row>
    <row r="544" spans="4:4" x14ac:dyDescent="0.25">
      <c r="D544" s="106"/>
    </row>
    <row r="545" spans="4:4" x14ac:dyDescent="0.25">
      <c r="D545" s="106"/>
    </row>
    <row r="546" spans="4:4" x14ac:dyDescent="0.25">
      <c r="D546" s="106"/>
    </row>
    <row r="547" spans="4:4" x14ac:dyDescent="0.25">
      <c r="D547" s="106"/>
    </row>
    <row r="548" spans="4:4" x14ac:dyDescent="0.25">
      <c r="D548" s="106"/>
    </row>
    <row r="549" spans="4:4" x14ac:dyDescent="0.25">
      <c r="D549" s="106"/>
    </row>
    <row r="550" spans="4:4" x14ac:dyDescent="0.25">
      <c r="D550" s="106"/>
    </row>
    <row r="551" spans="4:4" x14ac:dyDescent="0.25">
      <c r="D551" s="106"/>
    </row>
    <row r="552" spans="4:4" x14ac:dyDescent="0.25">
      <c r="D552" s="106"/>
    </row>
    <row r="553" spans="4:4" x14ac:dyDescent="0.25">
      <c r="D553" s="106"/>
    </row>
    <row r="554" spans="4:4" x14ac:dyDescent="0.25">
      <c r="D554" s="106"/>
    </row>
    <row r="555" spans="4:4" x14ac:dyDescent="0.25">
      <c r="D555" s="106"/>
    </row>
    <row r="556" spans="4:4" x14ac:dyDescent="0.25">
      <c r="D556" s="106"/>
    </row>
    <row r="557" spans="4:4" x14ac:dyDescent="0.25">
      <c r="D557" s="106"/>
    </row>
    <row r="558" spans="4:4" x14ac:dyDescent="0.25">
      <c r="D558" s="106"/>
    </row>
    <row r="559" spans="4:4" x14ac:dyDescent="0.25">
      <c r="D559" s="106"/>
    </row>
    <row r="560" spans="4:4" x14ac:dyDescent="0.25">
      <c r="D560" s="106"/>
    </row>
    <row r="561" spans="4:4" x14ac:dyDescent="0.25">
      <c r="D561" s="106"/>
    </row>
    <row r="562" spans="4:4" x14ac:dyDescent="0.25">
      <c r="D562" s="106"/>
    </row>
    <row r="563" spans="4:4" x14ac:dyDescent="0.25">
      <c r="D563" s="106"/>
    </row>
    <row r="564" spans="4:4" x14ac:dyDescent="0.25">
      <c r="D564" s="106"/>
    </row>
    <row r="565" spans="4:4" x14ac:dyDescent="0.25">
      <c r="D565" s="106"/>
    </row>
    <row r="566" spans="4:4" x14ac:dyDescent="0.25">
      <c r="D566" s="106"/>
    </row>
    <row r="567" spans="4:4" x14ac:dyDescent="0.25">
      <c r="D567" s="106"/>
    </row>
    <row r="568" spans="4:4" x14ac:dyDescent="0.25">
      <c r="D568" s="106"/>
    </row>
    <row r="569" spans="4:4" x14ac:dyDescent="0.25">
      <c r="D569" s="106"/>
    </row>
    <row r="570" spans="4:4" x14ac:dyDescent="0.25">
      <c r="D570" s="106"/>
    </row>
    <row r="571" spans="4:4" x14ac:dyDescent="0.25">
      <c r="D571" s="106"/>
    </row>
    <row r="572" spans="4:4" x14ac:dyDescent="0.25">
      <c r="D572" s="106"/>
    </row>
    <row r="573" spans="4:4" x14ac:dyDescent="0.25">
      <c r="D573" s="106"/>
    </row>
    <row r="574" spans="4:4" x14ac:dyDescent="0.25">
      <c r="D574" s="106"/>
    </row>
    <row r="575" spans="4:4" x14ac:dyDescent="0.25">
      <c r="D575" s="106"/>
    </row>
    <row r="576" spans="4:4" x14ac:dyDescent="0.25">
      <c r="D576" s="106"/>
    </row>
    <row r="577" spans="4:4" x14ac:dyDescent="0.25">
      <c r="D577" s="106"/>
    </row>
    <row r="578" spans="4:4" x14ac:dyDescent="0.25">
      <c r="D578" s="106"/>
    </row>
    <row r="579" spans="4:4" x14ac:dyDescent="0.25">
      <c r="D579" s="106"/>
    </row>
    <row r="580" spans="4:4" x14ac:dyDescent="0.25">
      <c r="D580" s="106"/>
    </row>
    <row r="581" spans="4:4" x14ac:dyDescent="0.25">
      <c r="D581" s="106"/>
    </row>
    <row r="582" spans="4:4" x14ac:dyDescent="0.25">
      <c r="D582" s="106"/>
    </row>
    <row r="583" spans="4:4" x14ac:dyDescent="0.25">
      <c r="D583" s="106"/>
    </row>
    <row r="584" spans="4:4" x14ac:dyDescent="0.25">
      <c r="D584" s="106"/>
    </row>
    <row r="585" spans="4:4" x14ac:dyDescent="0.25">
      <c r="D585" s="106"/>
    </row>
    <row r="586" spans="4:4" x14ac:dyDescent="0.25">
      <c r="D586" s="106"/>
    </row>
    <row r="587" spans="4:4" x14ac:dyDescent="0.25">
      <c r="D587" s="106"/>
    </row>
    <row r="588" spans="4:4" x14ac:dyDescent="0.25">
      <c r="D588" s="106"/>
    </row>
  </sheetData>
  <sheetProtection algorithmName="SHA-512" hashValue="jrX/mopkve5yt/+JI/8+N2LEmPosrUtCTeACBLfeb6UfoJZ8ouIVU7VbeI1f8Z4EcS9Ar0ZodfJLgnxQ9pit4A==" saltValue="DkRCI0Ywtab2PG93TyRaRQ==" spinCount="100000" sheet="1" objects="1" scenarios="1"/>
  <conditionalFormatting sqref="G18">
    <cfRule type="expression" dxfId="210" priority="70">
      <formula>G18=""</formula>
    </cfRule>
  </conditionalFormatting>
  <conditionalFormatting sqref="G29">
    <cfRule type="expression" dxfId="209" priority="69">
      <formula>G29=""</formula>
    </cfRule>
  </conditionalFormatting>
  <conditionalFormatting sqref="G36">
    <cfRule type="expression" dxfId="208" priority="68">
      <formula>G36=""</formula>
    </cfRule>
  </conditionalFormatting>
  <conditionalFormatting sqref="G44">
    <cfRule type="expression" dxfId="207" priority="67">
      <formula>G44=""</formula>
    </cfRule>
  </conditionalFormatting>
  <conditionalFormatting sqref="G48">
    <cfRule type="expression" dxfId="206" priority="66">
      <formula>G48=""</formula>
    </cfRule>
  </conditionalFormatting>
  <conditionalFormatting sqref="G55">
    <cfRule type="expression" dxfId="205" priority="65">
      <formula>G55=""</formula>
    </cfRule>
  </conditionalFormatting>
  <conditionalFormatting sqref="G59">
    <cfRule type="expression" dxfId="204" priority="64">
      <formula>G59=""</formula>
    </cfRule>
  </conditionalFormatting>
  <conditionalFormatting sqref="G63">
    <cfRule type="expression" dxfId="203" priority="63">
      <formula>G63=""</formula>
    </cfRule>
  </conditionalFormatting>
  <conditionalFormatting sqref="G67">
    <cfRule type="expression" dxfId="202" priority="62">
      <formula>G67=""</formula>
    </cfRule>
  </conditionalFormatting>
  <conditionalFormatting sqref="G72">
    <cfRule type="expression" dxfId="201" priority="61">
      <formula>G72=""</formula>
    </cfRule>
  </conditionalFormatting>
  <conditionalFormatting sqref="G78">
    <cfRule type="expression" dxfId="200" priority="60">
      <formula>G78=""</formula>
    </cfRule>
  </conditionalFormatting>
  <conditionalFormatting sqref="G79">
    <cfRule type="expression" dxfId="199" priority="59">
      <formula>G79=""</formula>
    </cfRule>
  </conditionalFormatting>
  <conditionalFormatting sqref="G84">
    <cfRule type="expression" dxfId="198" priority="58">
      <formula>G84=""</formula>
    </cfRule>
  </conditionalFormatting>
  <conditionalFormatting sqref="G88">
    <cfRule type="expression" dxfId="197" priority="57">
      <formula>G88=""</formula>
    </cfRule>
  </conditionalFormatting>
  <conditionalFormatting sqref="G93">
    <cfRule type="expression" dxfId="196" priority="56">
      <formula>G93=""</formula>
    </cfRule>
  </conditionalFormatting>
  <conditionalFormatting sqref="G102">
    <cfRule type="expression" dxfId="195" priority="55">
      <formula>G102=""</formula>
    </cfRule>
  </conditionalFormatting>
  <conditionalFormatting sqref="G109">
    <cfRule type="expression" dxfId="194" priority="54">
      <formula>G109=""</formula>
    </cfRule>
  </conditionalFormatting>
  <conditionalFormatting sqref="G110">
    <cfRule type="expression" dxfId="193" priority="53">
      <formula>G110=""</formula>
    </cfRule>
  </conditionalFormatting>
  <conditionalFormatting sqref="G111">
    <cfRule type="expression" dxfId="192" priority="52">
      <formula>G111=""</formula>
    </cfRule>
  </conditionalFormatting>
  <conditionalFormatting sqref="G117">
    <cfRule type="expression" dxfId="191" priority="51">
      <formula>G117=""</formula>
    </cfRule>
  </conditionalFormatting>
  <conditionalFormatting sqref="G118">
    <cfRule type="expression" dxfId="190" priority="50">
      <formula>G118=""</formula>
    </cfRule>
  </conditionalFormatting>
  <conditionalFormatting sqref="G126">
    <cfRule type="expression" dxfId="189" priority="49">
      <formula>G126=""</formula>
    </cfRule>
  </conditionalFormatting>
  <conditionalFormatting sqref="G131">
    <cfRule type="expression" dxfId="188" priority="48">
      <formula>G131=""</formula>
    </cfRule>
  </conditionalFormatting>
  <conditionalFormatting sqref="G136">
    <cfRule type="expression" dxfId="187" priority="47">
      <formula>G136=""</formula>
    </cfRule>
  </conditionalFormatting>
  <conditionalFormatting sqref="G140">
    <cfRule type="expression" dxfId="186" priority="46">
      <formula>G140=""</formula>
    </cfRule>
  </conditionalFormatting>
  <conditionalFormatting sqref="G145">
    <cfRule type="expression" dxfId="185" priority="45">
      <formula>G145=""</formula>
    </cfRule>
  </conditionalFormatting>
  <conditionalFormatting sqref="G153">
    <cfRule type="expression" dxfId="184" priority="44">
      <formula>G153=""</formula>
    </cfRule>
  </conditionalFormatting>
  <conditionalFormatting sqref="G161">
    <cfRule type="expression" dxfId="183" priority="43">
      <formula>G161=""</formula>
    </cfRule>
  </conditionalFormatting>
  <conditionalFormatting sqref="G165">
    <cfRule type="expression" dxfId="182" priority="42">
      <formula>G165=""</formula>
    </cfRule>
  </conditionalFormatting>
  <conditionalFormatting sqref="G171">
    <cfRule type="expression" dxfId="181" priority="41">
      <formula>G171=""</formula>
    </cfRule>
  </conditionalFormatting>
  <conditionalFormatting sqref="G178">
    <cfRule type="expression" dxfId="180" priority="40">
      <formula>G178=""</formula>
    </cfRule>
  </conditionalFormatting>
  <conditionalFormatting sqref="G183">
    <cfRule type="expression" dxfId="179" priority="39">
      <formula>G183=""</formula>
    </cfRule>
  </conditionalFormatting>
  <conditionalFormatting sqref="G187">
    <cfRule type="expression" dxfId="178" priority="38">
      <formula>G187=""</formula>
    </cfRule>
  </conditionalFormatting>
  <conditionalFormatting sqref="G192">
    <cfRule type="expression" dxfId="177" priority="37">
      <formula>G192=""</formula>
    </cfRule>
  </conditionalFormatting>
  <conditionalFormatting sqref="G198">
    <cfRule type="expression" dxfId="176" priority="36">
      <formula>G198=""</formula>
    </cfRule>
  </conditionalFormatting>
  <conditionalFormatting sqref="G204">
    <cfRule type="expression" dxfId="175" priority="35">
      <formula>G204=""</formula>
    </cfRule>
  </conditionalFormatting>
  <conditionalFormatting sqref="G208">
    <cfRule type="expression" dxfId="174" priority="34">
      <formula>G208=""</formula>
    </cfRule>
  </conditionalFormatting>
  <conditionalFormatting sqref="G214">
    <cfRule type="expression" dxfId="173" priority="33">
      <formula>G214=""</formula>
    </cfRule>
  </conditionalFormatting>
  <conditionalFormatting sqref="G222">
    <cfRule type="expression" dxfId="172" priority="32">
      <formula>G222=""</formula>
    </cfRule>
  </conditionalFormatting>
  <conditionalFormatting sqref="G228">
    <cfRule type="expression" dxfId="171" priority="31">
      <formula>G228=""</formula>
    </cfRule>
  </conditionalFormatting>
  <conditionalFormatting sqref="G229">
    <cfRule type="expression" dxfId="170" priority="30">
      <formula>G229=""</formula>
    </cfRule>
  </conditionalFormatting>
  <conditionalFormatting sqref="G230">
    <cfRule type="expression" dxfId="169" priority="29">
      <formula>G230=""</formula>
    </cfRule>
  </conditionalFormatting>
  <conditionalFormatting sqref="G236">
    <cfRule type="expression" dxfId="168" priority="28">
      <formula>G236=""</formula>
    </cfRule>
  </conditionalFormatting>
  <conditionalFormatting sqref="G237">
    <cfRule type="expression" dxfId="167" priority="27">
      <formula>G237=""</formula>
    </cfRule>
  </conditionalFormatting>
  <conditionalFormatting sqref="G242">
    <cfRule type="expression" dxfId="166" priority="26">
      <formula>G242=""</formula>
    </cfRule>
  </conditionalFormatting>
  <conditionalFormatting sqref="G247">
    <cfRule type="expression" dxfId="165" priority="25">
      <formula>G247=""</formula>
    </cfRule>
  </conditionalFormatting>
  <conditionalFormatting sqref="G262">
    <cfRule type="expression" dxfId="164" priority="24">
      <formula>G262=""</formula>
    </cfRule>
  </conditionalFormatting>
  <conditionalFormatting sqref="G272">
    <cfRule type="expression" dxfId="163" priority="23">
      <formula>G272=""</formula>
    </cfRule>
  </conditionalFormatting>
  <conditionalFormatting sqref="G291">
    <cfRule type="expression" dxfId="162" priority="22">
      <formula>G291=""</formula>
    </cfRule>
  </conditionalFormatting>
  <conditionalFormatting sqref="G310">
    <cfRule type="expression" dxfId="161" priority="21">
      <formula>G310=""</formula>
    </cfRule>
  </conditionalFormatting>
  <conditionalFormatting sqref="G335">
    <cfRule type="expression" dxfId="160" priority="20">
      <formula>G335=""</formula>
    </cfRule>
  </conditionalFormatting>
  <conditionalFormatting sqref="G339">
    <cfRule type="expression" dxfId="159" priority="19">
      <formula>G339=""</formula>
    </cfRule>
  </conditionalFormatting>
  <conditionalFormatting sqref="G351">
    <cfRule type="expression" dxfId="158" priority="18">
      <formula>G351=""</formula>
    </cfRule>
  </conditionalFormatting>
  <conditionalFormatting sqref="G355">
    <cfRule type="expression" dxfId="157" priority="17">
      <formula>G355=""</formula>
    </cfRule>
  </conditionalFormatting>
  <conditionalFormatting sqref="G372">
    <cfRule type="expression" dxfId="156" priority="16">
      <formula>G372=""</formula>
    </cfRule>
  </conditionalFormatting>
  <conditionalFormatting sqref="G383">
    <cfRule type="expression" dxfId="155" priority="15">
      <formula>G383=""</formula>
    </cfRule>
  </conditionalFormatting>
  <conditionalFormatting sqref="G396">
    <cfRule type="expression" dxfId="154" priority="14">
      <formula>G396=""</formula>
    </cfRule>
  </conditionalFormatting>
  <conditionalFormatting sqref="G407">
    <cfRule type="expression" dxfId="153" priority="13">
      <formula>G407=""</formula>
    </cfRule>
  </conditionalFormatting>
  <conditionalFormatting sqref="G413">
    <cfRule type="expression" dxfId="152" priority="12">
      <formula>G413=""</formula>
    </cfRule>
  </conditionalFormatting>
  <conditionalFormatting sqref="G456">
    <cfRule type="expression" dxfId="151" priority="11">
      <formula>G456=""</formula>
    </cfRule>
  </conditionalFormatting>
  <conditionalFormatting sqref="G467">
    <cfRule type="expression" dxfId="150" priority="10">
      <formula>G467=""</formula>
    </cfRule>
  </conditionalFormatting>
  <conditionalFormatting sqref="G479">
    <cfRule type="expression" dxfId="149" priority="9">
      <formula>G479=""</formula>
    </cfRule>
  </conditionalFormatting>
  <conditionalFormatting sqref="G488">
    <cfRule type="expression" dxfId="148" priority="8">
      <formula>G488=""</formula>
    </cfRule>
  </conditionalFormatting>
  <conditionalFormatting sqref="G494">
    <cfRule type="expression" dxfId="147" priority="7">
      <formula>G494=""</formula>
    </cfRule>
  </conditionalFormatting>
  <conditionalFormatting sqref="D161">
    <cfRule type="expression" dxfId="146" priority="6">
      <formula>D161=""</formula>
    </cfRule>
  </conditionalFormatting>
  <conditionalFormatting sqref="D281">
    <cfRule type="expression" dxfId="145" priority="5">
      <formula>D281=""</formula>
    </cfRule>
  </conditionalFormatting>
  <conditionalFormatting sqref="D301">
    <cfRule type="expression" dxfId="144" priority="4">
      <formula>D301=""</formula>
    </cfRule>
  </conditionalFormatting>
  <conditionalFormatting sqref="D317">
    <cfRule type="expression" dxfId="143" priority="3">
      <formula>D317=""</formula>
    </cfRule>
  </conditionalFormatting>
  <conditionalFormatting sqref="D349">
    <cfRule type="expression" dxfId="142" priority="2">
      <formula>D349=""</formula>
    </cfRule>
  </conditionalFormatting>
  <conditionalFormatting sqref="D425">
    <cfRule type="expression" dxfId="141" priority="1">
      <formula>D425=""</formula>
    </cfRule>
  </conditionalFormatting>
  <pageMargins left="0.7" right="0.7" top="0.75" bottom="0.75" header="0.3" footer="0.3"/>
  <pageSetup paperSize="9" scale="65" orientation="portrait" r:id="rId1"/>
  <rowBreaks count="11" manualBreakCount="11">
    <brk id="21" max="8" man="1"/>
    <brk id="73" max="8" man="1"/>
    <brk id="121" max="8" man="1"/>
    <brk id="148" max="8" man="1"/>
    <brk id="216" max="8" man="1"/>
    <brk id="250" max="8" man="1"/>
    <brk id="341" max="8" man="1"/>
    <brk id="358" max="8" man="1"/>
    <brk id="416" max="8" man="1"/>
    <brk id="470" max="8" man="1"/>
    <brk id="49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0"/>
  <sheetViews>
    <sheetView view="pageBreakPreview" topLeftCell="A193" zoomScale="80" zoomScaleNormal="80" zoomScaleSheetLayoutView="80" workbookViewId="0">
      <selection activeCell="D228" sqref="D228"/>
    </sheetView>
  </sheetViews>
  <sheetFormatPr defaultRowHeight="15" x14ac:dyDescent="0.25"/>
  <cols>
    <col min="1" max="1" width="4.28515625" customWidth="1"/>
    <col min="2" max="2" width="5.85546875" customWidth="1"/>
    <col min="3" max="3" width="4.7109375" customWidth="1"/>
    <col min="4" max="4" width="74.140625" customWidth="1"/>
    <col min="5" max="5" width="6.42578125" customWidth="1"/>
    <col min="6" max="6" width="8.42578125" style="127" customWidth="1"/>
    <col min="7" max="7" width="11.42578125" style="127" customWidth="1"/>
    <col min="8" max="8" width="10.7109375" style="153" customWidth="1"/>
    <col min="9" max="9" width="6.85546875" style="6" customWidth="1"/>
  </cols>
  <sheetData>
    <row r="2" spans="2:10" ht="15" customHeight="1" x14ac:dyDescent="0.25">
      <c r="B2" s="75"/>
      <c r="C2" s="76"/>
      <c r="D2" s="77" t="s">
        <v>145</v>
      </c>
      <c r="E2" s="76"/>
      <c r="F2" s="117"/>
      <c r="G2" s="128"/>
      <c r="H2" s="154"/>
    </row>
    <row r="3" spans="2:10" ht="15" customHeight="1" x14ac:dyDescent="0.25">
      <c r="B3" s="78"/>
      <c r="C3" s="79"/>
      <c r="D3" s="80"/>
      <c r="E3" s="79"/>
      <c r="F3" s="118"/>
      <c r="G3" s="129"/>
      <c r="H3" s="155"/>
    </row>
    <row r="4" spans="2:10" ht="15" customHeight="1" x14ac:dyDescent="0.25">
      <c r="B4" s="81"/>
      <c r="C4" s="82"/>
      <c r="D4" s="83" t="s">
        <v>134</v>
      </c>
      <c r="E4" s="82" t="s">
        <v>135</v>
      </c>
      <c r="F4" s="119" t="s">
        <v>136</v>
      </c>
      <c r="G4" s="119" t="s">
        <v>137</v>
      </c>
      <c r="H4" s="156" t="s">
        <v>138</v>
      </c>
    </row>
    <row r="5" spans="2:10" ht="15" customHeight="1" x14ac:dyDescent="0.25">
      <c r="B5" s="165"/>
      <c r="C5" s="166"/>
      <c r="D5" s="167"/>
      <c r="E5" s="166"/>
      <c r="F5" s="168"/>
      <c r="G5" s="169"/>
      <c r="H5" s="154"/>
    </row>
    <row r="6" spans="2:10" ht="15" customHeight="1" thickBot="1" x14ac:dyDescent="0.3">
      <c r="B6" s="87"/>
      <c r="C6" s="88" t="s">
        <v>10</v>
      </c>
      <c r="D6" s="89" t="s">
        <v>840</v>
      </c>
      <c r="E6" s="90"/>
      <c r="F6" s="121"/>
      <c r="G6" s="131"/>
      <c r="H6" s="157"/>
    </row>
    <row r="7" spans="2:10" ht="15" customHeight="1" x14ac:dyDescent="0.25">
      <c r="B7" s="84"/>
      <c r="C7" s="85"/>
      <c r="D7" s="86"/>
      <c r="E7" s="85"/>
      <c r="F7" s="120"/>
      <c r="G7" s="130"/>
      <c r="H7" s="155"/>
    </row>
    <row r="8" spans="2:10" ht="15" customHeight="1" x14ac:dyDescent="0.25">
      <c r="B8" s="91" t="str">
        <f>$C$6</f>
        <v>I.</v>
      </c>
      <c r="C8" s="92">
        <f>COUNT($B$7:C7)+1</f>
        <v>1</v>
      </c>
      <c r="D8" s="163" t="s">
        <v>850</v>
      </c>
      <c r="E8" s="6"/>
      <c r="F8" s="122"/>
      <c r="G8" s="122"/>
      <c r="H8" s="149"/>
    </row>
    <row r="9" spans="2:10" s="6" customFormat="1" ht="15" customHeight="1" x14ac:dyDescent="0.25">
      <c r="B9" s="170"/>
      <c r="C9" s="145"/>
      <c r="D9" s="164" t="s">
        <v>841</v>
      </c>
      <c r="E9" s="144"/>
      <c r="F9" s="146"/>
      <c r="G9" s="146"/>
      <c r="H9" s="149"/>
    </row>
    <row r="10" spans="2:10" s="6" customFormat="1" x14ac:dyDescent="0.25">
      <c r="B10" s="107"/>
      <c r="D10" s="164" t="s">
        <v>842</v>
      </c>
      <c r="E10" s="144"/>
      <c r="F10" s="146"/>
      <c r="G10" s="146"/>
      <c r="H10" s="149"/>
    </row>
    <row r="11" spans="2:10" x14ac:dyDescent="0.25">
      <c r="B11" s="107"/>
      <c r="C11" s="6"/>
      <c r="D11" s="164" t="s">
        <v>843</v>
      </c>
      <c r="E11" s="6"/>
      <c r="F11" s="122"/>
      <c r="G11" s="122"/>
      <c r="H11" s="149"/>
    </row>
    <row r="12" spans="2:10" x14ac:dyDescent="0.25">
      <c r="B12" s="107"/>
      <c r="C12" s="6"/>
      <c r="D12" s="108" t="s">
        <v>844</v>
      </c>
      <c r="E12" s="108"/>
      <c r="F12" s="186"/>
      <c r="G12" s="186"/>
      <c r="H12" s="187"/>
      <c r="I12" s="108"/>
      <c r="J12" s="106"/>
    </row>
    <row r="13" spans="2:10" x14ac:dyDescent="0.25">
      <c r="B13" s="107"/>
      <c r="C13" s="6"/>
      <c r="D13" s="108" t="s">
        <v>845</v>
      </c>
      <c r="E13" s="108"/>
      <c r="F13" s="186"/>
      <c r="G13" s="186"/>
      <c r="H13" s="187"/>
      <c r="I13" s="108"/>
      <c r="J13" s="106"/>
    </row>
    <row r="14" spans="2:10" x14ac:dyDescent="0.25">
      <c r="B14" s="107"/>
      <c r="C14" s="6"/>
      <c r="D14" s="108" t="s">
        <v>846</v>
      </c>
      <c r="E14" s="108"/>
      <c r="F14" s="186"/>
      <c r="G14" s="186"/>
      <c r="H14" s="187"/>
      <c r="I14" s="108"/>
      <c r="J14" s="106"/>
    </row>
    <row r="15" spans="2:10" x14ac:dyDescent="0.25">
      <c r="B15" s="107"/>
      <c r="C15" s="6"/>
      <c r="D15" s="108" t="s">
        <v>847</v>
      </c>
      <c r="E15" s="108"/>
      <c r="F15" s="186"/>
      <c r="G15" s="186"/>
      <c r="H15" s="187"/>
      <c r="I15" s="108"/>
      <c r="J15" s="106"/>
    </row>
    <row r="16" spans="2:10" x14ac:dyDescent="0.25">
      <c r="B16" s="107"/>
      <c r="C16" s="6"/>
      <c r="D16" s="108" t="s">
        <v>848</v>
      </c>
      <c r="E16" s="108"/>
      <c r="F16" s="186"/>
      <c r="G16" s="186"/>
      <c r="H16" s="187"/>
      <c r="I16" s="108"/>
      <c r="J16" s="106"/>
    </row>
    <row r="17" spans="2:10" x14ac:dyDescent="0.25">
      <c r="B17" s="107"/>
      <c r="C17" s="6"/>
      <c r="D17" s="108"/>
      <c r="E17" s="108"/>
      <c r="F17" s="186"/>
      <c r="G17" s="186"/>
      <c r="H17" s="187"/>
      <c r="I17" s="108"/>
      <c r="J17" s="106"/>
    </row>
    <row r="18" spans="2:10" x14ac:dyDescent="0.25">
      <c r="B18" s="107"/>
      <c r="C18" s="6"/>
      <c r="D18" s="197" t="s">
        <v>849</v>
      </c>
      <c r="E18" s="108"/>
      <c r="F18" s="186"/>
      <c r="G18" s="186"/>
      <c r="H18" s="187"/>
      <c r="I18" s="108"/>
      <c r="J18" s="106"/>
    </row>
    <row r="19" spans="2:10" x14ac:dyDescent="0.25">
      <c r="B19" s="107"/>
      <c r="C19" s="6"/>
      <c r="D19" s="197" t="s">
        <v>1030</v>
      </c>
      <c r="E19" s="108"/>
      <c r="F19" s="186"/>
      <c r="G19" s="186"/>
      <c r="H19" s="187"/>
      <c r="I19" s="108"/>
      <c r="J19" s="106"/>
    </row>
    <row r="20" spans="2:10" x14ac:dyDescent="0.25">
      <c r="B20" s="107"/>
      <c r="C20" s="6"/>
      <c r="D20" s="248" t="s">
        <v>1014</v>
      </c>
      <c r="E20" s="108"/>
      <c r="F20" s="186"/>
      <c r="G20" s="186"/>
      <c r="H20" s="187"/>
      <c r="I20" s="108"/>
      <c r="J20" s="106"/>
    </row>
    <row r="21" spans="2:10" x14ac:dyDescent="0.25">
      <c r="B21" s="107"/>
      <c r="C21" s="6"/>
      <c r="D21" s="247"/>
      <c r="E21" s="93" t="s">
        <v>183</v>
      </c>
      <c r="F21" s="114">
        <v>6</v>
      </c>
      <c r="G21" s="201"/>
      <c r="H21" s="160">
        <f>F21*G21</f>
        <v>0</v>
      </c>
      <c r="I21" s="108"/>
      <c r="J21" s="106"/>
    </row>
    <row r="22" spans="2:10" x14ac:dyDescent="0.25">
      <c r="B22" s="107"/>
      <c r="C22" s="6"/>
      <c r="D22" s="108"/>
      <c r="E22" s="108"/>
      <c r="F22" s="186"/>
      <c r="G22" s="186"/>
      <c r="H22" s="187"/>
      <c r="I22" s="108"/>
      <c r="J22" s="106"/>
    </row>
    <row r="23" spans="2:10" x14ac:dyDescent="0.25">
      <c r="B23" s="110"/>
      <c r="C23" s="111"/>
      <c r="D23" s="112"/>
      <c r="E23" s="112"/>
      <c r="F23" s="190"/>
      <c r="G23" s="190"/>
      <c r="H23" s="191"/>
      <c r="I23" s="108"/>
      <c r="J23" s="106"/>
    </row>
    <row r="24" spans="2:10" x14ac:dyDescent="0.25">
      <c r="B24" s="91" t="str">
        <f>$C$6</f>
        <v>I.</v>
      </c>
      <c r="C24" s="92">
        <f>COUNT($B$7:C23)+1</f>
        <v>2</v>
      </c>
      <c r="D24" s="163" t="s">
        <v>858</v>
      </c>
      <c r="E24" s="108"/>
      <c r="F24" s="186"/>
      <c r="G24" s="186"/>
      <c r="H24" s="187"/>
      <c r="I24" s="108"/>
      <c r="J24" s="106"/>
    </row>
    <row r="25" spans="2:10" x14ac:dyDescent="0.25">
      <c r="B25" s="107"/>
      <c r="C25" s="6"/>
      <c r="D25" s="108" t="s">
        <v>851</v>
      </c>
      <c r="E25" s="108"/>
      <c r="F25" s="186"/>
      <c r="G25" s="186"/>
      <c r="H25" s="187"/>
      <c r="I25" s="108"/>
      <c r="J25" s="106"/>
    </row>
    <row r="26" spans="2:10" x14ac:dyDescent="0.25">
      <c r="B26" s="107"/>
      <c r="C26" s="6"/>
      <c r="D26" s="108" t="s">
        <v>852</v>
      </c>
      <c r="E26" s="108"/>
      <c r="F26" s="186"/>
      <c r="G26" s="186"/>
      <c r="H26" s="187"/>
      <c r="I26" s="108"/>
      <c r="J26" s="106"/>
    </row>
    <row r="27" spans="2:10" x14ac:dyDescent="0.25">
      <c r="B27" s="107"/>
      <c r="C27" s="6"/>
      <c r="D27" s="108" t="s">
        <v>853</v>
      </c>
      <c r="E27" s="108"/>
      <c r="F27" s="186"/>
      <c r="G27" s="186"/>
      <c r="H27" s="187"/>
      <c r="I27" s="108"/>
      <c r="J27" s="106"/>
    </row>
    <row r="28" spans="2:10" x14ac:dyDescent="0.25">
      <c r="B28" s="107"/>
      <c r="C28" s="6"/>
      <c r="D28" s="108" t="s">
        <v>854</v>
      </c>
      <c r="E28" s="108"/>
      <c r="F28" s="186"/>
      <c r="G28" s="186"/>
      <c r="H28" s="187"/>
      <c r="I28" s="108"/>
      <c r="J28" s="106"/>
    </row>
    <row r="29" spans="2:10" x14ac:dyDescent="0.25">
      <c r="B29" s="107"/>
      <c r="C29" s="6"/>
      <c r="D29" s="108" t="s">
        <v>855</v>
      </c>
      <c r="E29" s="108"/>
      <c r="F29" s="186"/>
      <c r="G29" s="186"/>
      <c r="H29" s="187"/>
      <c r="I29" s="108"/>
      <c r="J29" s="106"/>
    </row>
    <row r="30" spans="2:10" x14ac:dyDescent="0.25">
      <c r="B30" s="107"/>
      <c r="C30" s="6"/>
      <c r="D30" s="108" t="s">
        <v>856</v>
      </c>
      <c r="E30" s="108"/>
      <c r="F30" s="186"/>
      <c r="G30" s="186"/>
      <c r="H30" s="187"/>
      <c r="I30" s="108"/>
      <c r="J30" s="106"/>
    </row>
    <row r="31" spans="2:10" x14ac:dyDescent="0.25">
      <c r="B31" s="107"/>
      <c r="C31" s="6"/>
      <c r="D31" s="108" t="s">
        <v>857</v>
      </c>
      <c r="E31" s="108"/>
      <c r="F31" s="186"/>
      <c r="G31" s="186"/>
      <c r="H31" s="187"/>
      <c r="I31" s="108"/>
      <c r="J31" s="106"/>
    </row>
    <row r="32" spans="2:10" x14ac:dyDescent="0.25">
      <c r="B32" s="107"/>
      <c r="C32" s="6"/>
      <c r="D32" s="108"/>
      <c r="E32" s="108"/>
      <c r="F32" s="186"/>
      <c r="G32" s="186"/>
      <c r="H32" s="187"/>
      <c r="I32" s="108"/>
      <c r="J32" s="106"/>
    </row>
    <row r="33" spans="2:10" x14ac:dyDescent="0.25">
      <c r="B33" s="107"/>
      <c r="C33" s="6"/>
      <c r="D33" s="197" t="s">
        <v>1031</v>
      </c>
      <c r="E33" s="108"/>
      <c r="F33" s="186"/>
      <c r="G33" s="186"/>
      <c r="H33" s="187"/>
      <c r="I33" s="108"/>
      <c r="J33" s="106"/>
    </row>
    <row r="34" spans="2:10" x14ac:dyDescent="0.25">
      <c r="B34" s="107"/>
      <c r="C34" s="6"/>
      <c r="D34" s="197" t="s">
        <v>1032</v>
      </c>
      <c r="E34" s="108"/>
      <c r="F34" s="186"/>
      <c r="G34" s="186"/>
      <c r="H34" s="187"/>
      <c r="I34" s="108"/>
      <c r="J34" s="106"/>
    </row>
    <row r="35" spans="2:10" x14ac:dyDescent="0.25">
      <c r="B35" s="107"/>
      <c r="C35" s="6"/>
      <c r="D35" s="248" t="s">
        <v>1014</v>
      </c>
      <c r="E35" s="108"/>
      <c r="F35" s="186"/>
      <c r="G35" s="186"/>
      <c r="H35" s="187"/>
      <c r="I35" s="108"/>
      <c r="J35" s="106"/>
    </row>
    <row r="36" spans="2:10" x14ac:dyDescent="0.25">
      <c r="B36" s="107"/>
      <c r="C36" s="6"/>
      <c r="D36" s="247"/>
      <c r="E36" s="93" t="s">
        <v>183</v>
      </c>
      <c r="F36" s="114">
        <v>4</v>
      </c>
      <c r="G36" s="201"/>
      <c r="H36" s="160">
        <f>F36*G36</f>
        <v>0</v>
      </c>
      <c r="I36" s="108"/>
      <c r="J36" s="106"/>
    </row>
    <row r="37" spans="2:10" x14ac:dyDescent="0.25">
      <c r="B37" s="103"/>
      <c r="C37" s="104"/>
      <c r="D37" s="109"/>
      <c r="E37" s="109"/>
      <c r="F37" s="188"/>
      <c r="G37" s="188"/>
      <c r="H37" s="189"/>
      <c r="I37" s="108"/>
      <c r="J37" s="106"/>
    </row>
    <row r="38" spans="2:10" x14ac:dyDescent="0.25">
      <c r="B38" s="110"/>
      <c r="C38" s="111"/>
      <c r="D38" s="112"/>
      <c r="E38" s="112"/>
      <c r="F38" s="190"/>
      <c r="G38" s="190"/>
      <c r="H38" s="191"/>
      <c r="I38" s="108"/>
      <c r="J38" s="106"/>
    </row>
    <row r="39" spans="2:10" x14ac:dyDescent="0.25">
      <c r="B39" s="91" t="str">
        <f>$C$6</f>
        <v>I.</v>
      </c>
      <c r="C39" s="92">
        <f>COUNT($B$7:C38)+1</f>
        <v>3</v>
      </c>
      <c r="D39" s="163" t="s">
        <v>860</v>
      </c>
      <c r="E39" s="108"/>
      <c r="F39" s="186"/>
      <c r="G39" s="186"/>
      <c r="H39" s="187"/>
      <c r="I39" s="108"/>
      <c r="J39" s="106"/>
    </row>
    <row r="40" spans="2:10" x14ac:dyDescent="0.25">
      <c r="B40" s="107"/>
      <c r="C40" s="6"/>
      <c r="D40" s="108" t="s">
        <v>859</v>
      </c>
      <c r="E40" s="108"/>
      <c r="F40" s="186"/>
      <c r="G40" s="186"/>
      <c r="H40" s="187"/>
      <c r="I40" s="108"/>
      <c r="J40" s="106"/>
    </row>
    <row r="41" spans="2:10" x14ac:dyDescent="0.25">
      <c r="B41" s="107"/>
      <c r="C41" s="6"/>
      <c r="D41" s="108"/>
      <c r="E41" s="108"/>
      <c r="F41" s="186"/>
      <c r="G41" s="186"/>
      <c r="H41" s="187"/>
      <c r="I41" s="108"/>
      <c r="J41" s="106"/>
    </row>
    <row r="42" spans="2:10" x14ac:dyDescent="0.25">
      <c r="B42" s="107"/>
      <c r="C42" s="6"/>
      <c r="D42" s="197" t="s">
        <v>1033</v>
      </c>
      <c r="E42" s="108"/>
      <c r="F42" s="186"/>
      <c r="G42" s="186"/>
      <c r="H42" s="187"/>
      <c r="I42" s="108"/>
      <c r="J42" s="106"/>
    </row>
    <row r="43" spans="2:10" x14ac:dyDescent="0.25">
      <c r="B43" s="107"/>
      <c r="C43" s="6"/>
      <c r="D43" s="248" t="s">
        <v>1014</v>
      </c>
      <c r="E43" s="108"/>
      <c r="F43" s="186"/>
      <c r="G43" s="186"/>
      <c r="H43" s="187"/>
      <c r="I43" s="108"/>
      <c r="J43" s="106"/>
    </row>
    <row r="44" spans="2:10" x14ac:dyDescent="0.25">
      <c r="B44" s="107"/>
      <c r="C44" s="6"/>
      <c r="D44" s="247"/>
      <c r="E44" s="93" t="s">
        <v>183</v>
      </c>
      <c r="F44" s="114">
        <v>2</v>
      </c>
      <c r="G44" s="201"/>
      <c r="H44" s="160">
        <f>F44*G44</f>
        <v>0</v>
      </c>
      <c r="I44" s="108"/>
      <c r="J44" s="106"/>
    </row>
    <row r="45" spans="2:10" x14ac:dyDescent="0.25">
      <c r="B45" s="107"/>
      <c r="C45" s="6"/>
      <c r="D45" s="108"/>
      <c r="I45" s="108"/>
      <c r="J45" s="106"/>
    </row>
    <row r="46" spans="2:10" x14ac:dyDescent="0.25">
      <c r="B46" s="103"/>
      <c r="C46" s="104"/>
      <c r="D46" s="109"/>
      <c r="E46" s="109"/>
      <c r="F46" s="188"/>
      <c r="G46" s="188"/>
      <c r="H46" s="189"/>
      <c r="I46" s="108"/>
      <c r="J46" s="106"/>
    </row>
    <row r="47" spans="2:10" x14ac:dyDescent="0.25">
      <c r="B47" s="110"/>
      <c r="C47" s="111"/>
      <c r="D47" s="112"/>
      <c r="E47" s="112"/>
      <c r="F47" s="190"/>
      <c r="G47" s="190"/>
      <c r="H47" s="191"/>
      <c r="I47" s="108"/>
      <c r="J47" s="106"/>
    </row>
    <row r="48" spans="2:10" x14ac:dyDescent="0.25">
      <c r="B48" s="91" t="str">
        <f>$C$6</f>
        <v>I.</v>
      </c>
      <c r="C48" s="92">
        <f>COUNT($B$7:C47)+1</f>
        <v>4</v>
      </c>
      <c r="D48" s="163" t="s">
        <v>861</v>
      </c>
      <c r="E48" s="93" t="s">
        <v>183</v>
      </c>
      <c r="F48" s="114">
        <v>1</v>
      </c>
      <c r="G48" s="201"/>
      <c r="H48" s="160">
        <f>F48*G48</f>
        <v>0</v>
      </c>
      <c r="I48" s="108"/>
      <c r="J48" s="106"/>
    </row>
    <row r="49" spans="2:10" x14ac:dyDescent="0.25">
      <c r="B49" s="103"/>
      <c r="C49" s="104"/>
      <c r="D49" s="109"/>
      <c r="E49" s="109"/>
      <c r="F49" s="188"/>
      <c r="G49" s="188"/>
      <c r="H49" s="189"/>
      <c r="I49" s="108"/>
      <c r="J49" s="106"/>
    </row>
    <row r="50" spans="2:10" x14ac:dyDescent="0.25">
      <c r="B50" s="110"/>
      <c r="C50" s="111"/>
      <c r="D50" s="112"/>
      <c r="E50" s="112"/>
      <c r="F50" s="190"/>
      <c r="G50" s="190"/>
      <c r="H50" s="191"/>
      <c r="I50" s="108"/>
      <c r="J50" s="106"/>
    </row>
    <row r="51" spans="2:10" x14ac:dyDescent="0.25">
      <c r="B51" s="91" t="str">
        <f>$C$6</f>
        <v>I.</v>
      </c>
      <c r="C51" s="92">
        <f>COUNT($B$7:C50)+1</f>
        <v>5</v>
      </c>
      <c r="D51" s="163" t="s">
        <v>862</v>
      </c>
      <c r="E51" s="93" t="s">
        <v>863</v>
      </c>
      <c r="F51" s="114">
        <v>3</v>
      </c>
      <c r="G51" s="186"/>
      <c r="H51" s="195">
        <f>((SUM(H7:H49)*F51)/100)</f>
        <v>0</v>
      </c>
      <c r="I51" s="108"/>
      <c r="J51" s="106"/>
    </row>
    <row r="52" spans="2:10" x14ac:dyDescent="0.25">
      <c r="B52" s="103"/>
      <c r="C52" s="104"/>
      <c r="D52" s="109"/>
      <c r="E52" s="109"/>
      <c r="F52" s="188"/>
      <c r="G52" s="188"/>
      <c r="H52" s="189"/>
      <c r="I52" s="108"/>
      <c r="J52" s="106"/>
    </row>
    <row r="53" spans="2:10" x14ac:dyDescent="0.25">
      <c r="B53" s="136"/>
      <c r="C53" s="137"/>
      <c r="D53" s="141" t="s">
        <v>864</v>
      </c>
      <c r="E53" s="137"/>
      <c r="F53" s="138"/>
      <c r="G53" s="138"/>
      <c r="H53" s="139">
        <f>SUM(H7:H52)</f>
        <v>0</v>
      </c>
      <c r="I53" s="108"/>
      <c r="J53" s="106"/>
    </row>
    <row r="54" spans="2:10" x14ac:dyDescent="0.25">
      <c r="D54" s="106"/>
      <c r="E54" s="106"/>
      <c r="F54" s="184"/>
      <c r="G54" s="184"/>
      <c r="H54" s="185"/>
      <c r="I54" s="108"/>
      <c r="J54" s="106"/>
    </row>
    <row r="55" spans="2:10" x14ac:dyDescent="0.25">
      <c r="D55" s="106"/>
      <c r="E55" s="106"/>
      <c r="F55" s="184"/>
      <c r="G55" s="184"/>
      <c r="H55" s="185"/>
      <c r="I55" s="108"/>
      <c r="J55" s="106"/>
    </row>
    <row r="56" spans="2:10" ht="16.5" thickBot="1" x14ac:dyDescent="0.3">
      <c r="B56" s="87"/>
      <c r="C56" s="88" t="s">
        <v>12</v>
      </c>
      <c r="D56" s="89" t="s">
        <v>865</v>
      </c>
      <c r="E56" s="90"/>
      <c r="F56" s="121"/>
      <c r="G56" s="131"/>
      <c r="H56" s="157"/>
      <c r="I56" s="108"/>
      <c r="J56" s="106"/>
    </row>
    <row r="57" spans="2:10" x14ac:dyDescent="0.25">
      <c r="B57" s="84"/>
      <c r="C57" s="85"/>
      <c r="D57" s="86"/>
      <c r="E57" s="85"/>
      <c r="F57" s="120"/>
      <c r="G57" s="130"/>
      <c r="H57" s="155"/>
      <c r="I57" s="108"/>
      <c r="J57" s="106"/>
    </row>
    <row r="58" spans="2:10" x14ac:dyDescent="0.25">
      <c r="B58" s="91" t="str">
        <f>$C$56</f>
        <v>II.</v>
      </c>
      <c r="C58" s="92">
        <f>COUNT($B$57:C57)+1</f>
        <v>1</v>
      </c>
      <c r="D58" s="163" t="s">
        <v>872</v>
      </c>
      <c r="E58" s="6"/>
      <c r="F58" s="122"/>
      <c r="G58" s="122"/>
      <c r="H58" s="149"/>
      <c r="I58" s="108"/>
      <c r="J58" s="106"/>
    </row>
    <row r="59" spans="2:10" x14ac:dyDescent="0.25">
      <c r="B59" s="107"/>
      <c r="C59" s="6"/>
      <c r="D59" s="108" t="s">
        <v>866</v>
      </c>
      <c r="E59" s="108"/>
      <c r="F59" s="186"/>
      <c r="G59" s="186"/>
      <c r="H59" s="187"/>
      <c r="I59" s="108"/>
      <c r="J59" s="106"/>
    </row>
    <row r="60" spans="2:10" x14ac:dyDescent="0.25">
      <c r="B60" s="107"/>
      <c r="C60" s="6"/>
      <c r="D60" s="108" t="s">
        <v>867</v>
      </c>
      <c r="E60" s="108"/>
      <c r="F60" s="186"/>
      <c r="G60" s="186"/>
      <c r="H60" s="187"/>
      <c r="I60" s="108"/>
      <c r="J60" s="106"/>
    </row>
    <row r="61" spans="2:10" x14ac:dyDescent="0.25">
      <c r="B61" s="107"/>
      <c r="C61" s="6"/>
      <c r="D61" s="108" t="s">
        <v>868</v>
      </c>
      <c r="E61" s="108"/>
      <c r="F61" s="186"/>
      <c r="G61" s="186"/>
      <c r="H61" s="187"/>
      <c r="I61" s="108"/>
      <c r="J61" s="106"/>
    </row>
    <row r="62" spans="2:10" x14ac:dyDescent="0.25">
      <c r="B62" s="107"/>
      <c r="C62" s="6"/>
      <c r="D62" s="108" t="s">
        <v>869</v>
      </c>
      <c r="E62" s="108"/>
      <c r="F62" s="186"/>
      <c r="G62" s="186"/>
      <c r="H62" s="187"/>
      <c r="I62" s="108"/>
      <c r="J62" s="106"/>
    </row>
    <row r="63" spans="2:10" x14ac:dyDescent="0.25">
      <c r="B63" s="107"/>
      <c r="C63" s="6"/>
      <c r="D63" s="108" t="s">
        <v>870</v>
      </c>
      <c r="E63" s="108"/>
      <c r="F63" s="186"/>
      <c r="G63" s="186"/>
      <c r="H63" s="187"/>
      <c r="I63" s="108"/>
      <c r="J63" s="106"/>
    </row>
    <row r="64" spans="2:10" x14ac:dyDescent="0.25">
      <c r="B64" s="107"/>
      <c r="C64" s="6"/>
      <c r="D64" s="108" t="s">
        <v>871</v>
      </c>
      <c r="E64" s="108"/>
      <c r="F64" s="186"/>
      <c r="G64" s="186"/>
      <c r="H64" s="187"/>
      <c r="I64" s="108"/>
      <c r="J64" s="106"/>
    </row>
    <row r="65" spans="2:10" x14ac:dyDescent="0.25">
      <c r="B65" s="107"/>
      <c r="C65" s="6"/>
      <c r="D65" s="108"/>
      <c r="E65" s="108"/>
      <c r="F65" s="186"/>
      <c r="G65" s="186"/>
      <c r="H65" s="187"/>
      <c r="I65" s="108"/>
      <c r="J65" s="106"/>
    </row>
    <row r="66" spans="2:10" x14ac:dyDescent="0.25">
      <c r="B66" s="107"/>
      <c r="C66" s="6"/>
      <c r="D66" s="196" t="s">
        <v>873</v>
      </c>
      <c r="E66" s="93" t="s">
        <v>198</v>
      </c>
      <c r="F66" s="114">
        <v>30</v>
      </c>
      <c r="G66" s="201"/>
      <c r="H66" s="160">
        <f>F66*G66</f>
        <v>0</v>
      </c>
      <c r="I66" s="108"/>
      <c r="J66" s="106"/>
    </row>
    <row r="67" spans="2:10" x14ac:dyDescent="0.25">
      <c r="B67" s="107"/>
      <c r="C67" s="6"/>
      <c r="D67" s="196" t="s">
        <v>874</v>
      </c>
      <c r="E67" s="93" t="s">
        <v>198</v>
      </c>
      <c r="F67" s="114">
        <v>70</v>
      </c>
      <c r="G67" s="201"/>
      <c r="H67" s="160">
        <f>F67*G67</f>
        <v>0</v>
      </c>
      <c r="I67" s="108"/>
      <c r="J67" s="106"/>
    </row>
    <row r="68" spans="2:10" x14ac:dyDescent="0.25">
      <c r="B68" s="107"/>
      <c r="C68" s="6"/>
      <c r="D68" s="196" t="s">
        <v>875</v>
      </c>
      <c r="E68" s="93" t="s">
        <v>198</v>
      </c>
      <c r="F68" s="114">
        <v>20</v>
      </c>
      <c r="G68" s="201"/>
      <c r="H68" s="160">
        <f>F68*G68</f>
        <v>0</v>
      </c>
      <c r="I68" s="108"/>
      <c r="J68" s="106"/>
    </row>
    <row r="69" spans="2:10" x14ac:dyDescent="0.25">
      <c r="B69" s="107"/>
      <c r="C69" s="6"/>
      <c r="D69" s="196" t="s">
        <v>876</v>
      </c>
      <c r="E69" s="93" t="s">
        <v>198</v>
      </c>
      <c r="F69" s="114">
        <v>230</v>
      </c>
      <c r="G69" s="201"/>
      <c r="H69" s="160">
        <f>F69*G69</f>
        <v>0</v>
      </c>
      <c r="I69" s="108"/>
      <c r="J69" s="106"/>
    </row>
    <row r="70" spans="2:10" x14ac:dyDescent="0.25">
      <c r="B70" s="107"/>
      <c r="C70" s="6"/>
      <c r="D70" s="196" t="s">
        <v>877</v>
      </c>
      <c r="E70" s="93" t="s">
        <v>198</v>
      </c>
      <c r="F70" s="114">
        <v>20</v>
      </c>
      <c r="G70" s="201"/>
      <c r="H70" s="160">
        <f>F70*G70</f>
        <v>0</v>
      </c>
      <c r="I70" s="108"/>
      <c r="J70" s="106"/>
    </row>
    <row r="71" spans="2:10" x14ac:dyDescent="0.25">
      <c r="B71" s="103"/>
      <c r="C71" s="104"/>
      <c r="D71" s="109"/>
      <c r="E71" s="109"/>
      <c r="F71" s="188"/>
      <c r="G71" s="188"/>
      <c r="H71" s="189"/>
      <c r="I71" s="108"/>
      <c r="J71" s="106"/>
    </row>
    <row r="72" spans="2:10" x14ac:dyDescent="0.25">
      <c r="B72" s="110"/>
      <c r="C72" s="111"/>
      <c r="D72" s="112"/>
      <c r="E72" s="112"/>
      <c r="F72" s="190"/>
      <c r="G72" s="190"/>
      <c r="H72" s="191"/>
      <c r="I72" s="108"/>
      <c r="J72" s="106"/>
    </row>
    <row r="73" spans="2:10" x14ac:dyDescent="0.25">
      <c r="B73" s="91" t="str">
        <f>$C$56</f>
        <v>II.</v>
      </c>
      <c r="C73" s="92">
        <f>COUNT($B$57:C72)+1</f>
        <v>2</v>
      </c>
      <c r="D73" s="163" t="s">
        <v>879</v>
      </c>
      <c r="E73" s="108"/>
      <c r="F73" s="186"/>
      <c r="G73" s="186"/>
      <c r="H73" s="187"/>
      <c r="I73" s="108"/>
      <c r="J73" s="106"/>
    </row>
    <row r="74" spans="2:10" x14ac:dyDescent="0.25">
      <c r="B74" s="107"/>
      <c r="C74" s="6"/>
      <c r="D74" s="108" t="s">
        <v>878</v>
      </c>
      <c r="E74" s="108"/>
      <c r="F74" s="186"/>
      <c r="G74" s="186"/>
      <c r="H74" s="187"/>
      <c r="I74" s="108"/>
      <c r="J74" s="106"/>
    </row>
    <row r="75" spans="2:10" x14ac:dyDescent="0.25">
      <c r="B75" s="107"/>
      <c r="C75" s="6"/>
      <c r="D75" s="108"/>
      <c r="E75" s="108"/>
      <c r="F75" s="186"/>
      <c r="G75" s="186"/>
      <c r="H75" s="187"/>
      <c r="I75" s="108"/>
      <c r="J75" s="106"/>
    </row>
    <row r="76" spans="2:10" x14ac:dyDescent="0.25">
      <c r="B76" s="107"/>
      <c r="C76" s="6"/>
      <c r="D76" s="108" t="s">
        <v>880</v>
      </c>
      <c r="E76" s="93" t="s">
        <v>198</v>
      </c>
      <c r="F76" s="114">
        <v>40</v>
      </c>
      <c r="G76" s="201"/>
      <c r="H76" s="160">
        <f>F76*G76</f>
        <v>0</v>
      </c>
      <c r="I76" s="108"/>
      <c r="J76" s="106"/>
    </row>
    <row r="77" spans="2:10" x14ac:dyDescent="0.25">
      <c r="B77" s="107"/>
      <c r="C77" s="6"/>
      <c r="D77" s="108" t="s">
        <v>881</v>
      </c>
      <c r="E77" s="93" t="s">
        <v>198</v>
      </c>
      <c r="F77" s="114">
        <v>20</v>
      </c>
      <c r="G77" s="201"/>
      <c r="H77" s="160">
        <f>F77*G77</f>
        <v>0</v>
      </c>
      <c r="I77" s="108"/>
      <c r="J77" s="106"/>
    </row>
    <row r="78" spans="2:10" x14ac:dyDescent="0.25">
      <c r="B78" s="103"/>
      <c r="C78" s="104"/>
      <c r="D78" s="109"/>
      <c r="E78" s="109"/>
      <c r="F78" s="188"/>
      <c r="G78" s="188"/>
      <c r="H78" s="189"/>
      <c r="I78" s="108"/>
      <c r="J78" s="106"/>
    </row>
    <row r="79" spans="2:10" x14ac:dyDescent="0.25">
      <c r="B79" s="110"/>
      <c r="C79" s="111"/>
      <c r="D79" s="112"/>
      <c r="E79" s="112"/>
      <c r="F79" s="190"/>
      <c r="G79" s="190"/>
      <c r="H79" s="191"/>
      <c r="I79" s="108"/>
      <c r="J79" s="106"/>
    </row>
    <row r="80" spans="2:10" x14ac:dyDescent="0.25">
      <c r="B80" s="91" t="str">
        <f>$C$56</f>
        <v>II.</v>
      </c>
      <c r="C80" s="92">
        <f>COUNT($B$57:C79)+1</f>
        <v>3</v>
      </c>
      <c r="D80" s="163" t="s">
        <v>885</v>
      </c>
      <c r="E80" s="108"/>
      <c r="F80" s="186"/>
      <c r="G80" s="186"/>
      <c r="H80" s="187"/>
      <c r="I80" s="108"/>
      <c r="J80" s="106"/>
    </row>
    <row r="81" spans="2:10" x14ac:dyDescent="0.25">
      <c r="B81" s="107"/>
      <c r="C81" s="6"/>
      <c r="D81" s="108" t="s">
        <v>882</v>
      </c>
      <c r="E81" s="108"/>
      <c r="F81" s="186"/>
      <c r="G81" s="186"/>
      <c r="H81" s="187"/>
      <c r="I81" s="108"/>
      <c r="J81" s="106"/>
    </row>
    <row r="82" spans="2:10" x14ac:dyDescent="0.25">
      <c r="B82" s="107"/>
      <c r="C82" s="6"/>
      <c r="D82" s="108" t="s">
        <v>883</v>
      </c>
      <c r="E82" s="108"/>
      <c r="F82" s="186"/>
      <c r="G82" s="186"/>
      <c r="H82" s="187"/>
      <c r="I82" s="108"/>
      <c r="J82" s="106"/>
    </row>
    <row r="83" spans="2:10" x14ac:dyDescent="0.25">
      <c r="B83" s="107"/>
      <c r="C83" s="6"/>
      <c r="D83" s="108"/>
      <c r="E83" s="108"/>
      <c r="F83" s="186"/>
      <c r="G83" s="186"/>
      <c r="H83" s="187"/>
      <c r="I83" s="108"/>
      <c r="J83" s="106"/>
    </row>
    <row r="84" spans="2:10" x14ac:dyDescent="0.25">
      <c r="B84" s="107"/>
      <c r="C84" s="6"/>
      <c r="D84" s="108" t="s">
        <v>884</v>
      </c>
      <c r="E84" s="93" t="s">
        <v>198</v>
      </c>
      <c r="F84" s="114">
        <v>20</v>
      </c>
      <c r="G84" s="201"/>
      <c r="H84" s="160">
        <f>F84*G84</f>
        <v>0</v>
      </c>
      <c r="I84" s="108"/>
      <c r="J84" s="106"/>
    </row>
    <row r="85" spans="2:10" x14ac:dyDescent="0.25">
      <c r="B85" s="103"/>
      <c r="C85" s="104"/>
      <c r="D85" s="109"/>
      <c r="E85" s="109"/>
      <c r="F85" s="188"/>
      <c r="G85" s="188"/>
      <c r="H85" s="189"/>
      <c r="I85" s="108"/>
      <c r="J85" s="106"/>
    </row>
    <row r="86" spans="2:10" x14ac:dyDescent="0.25">
      <c r="B86" s="110"/>
      <c r="C86" s="111"/>
      <c r="D86" s="112"/>
      <c r="E86" s="112"/>
      <c r="F86" s="190"/>
      <c r="G86" s="190"/>
      <c r="H86" s="191"/>
      <c r="I86" s="108"/>
      <c r="J86" s="106"/>
    </row>
    <row r="87" spans="2:10" x14ac:dyDescent="0.25">
      <c r="B87" s="91" t="str">
        <f>$C$56</f>
        <v>II.</v>
      </c>
      <c r="C87" s="92">
        <f>COUNT($B$57:C86)+1</f>
        <v>4</v>
      </c>
      <c r="D87" s="163" t="s">
        <v>886</v>
      </c>
      <c r="E87" s="108"/>
      <c r="F87" s="186"/>
      <c r="G87" s="186"/>
      <c r="H87" s="187"/>
      <c r="I87" s="108"/>
      <c r="J87" s="106"/>
    </row>
    <row r="88" spans="2:10" x14ac:dyDescent="0.25">
      <c r="B88" s="107"/>
      <c r="C88" s="6"/>
      <c r="D88" s="108" t="s">
        <v>887</v>
      </c>
      <c r="E88" s="108"/>
      <c r="F88" s="186"/>
      <c r="G88" s="186"/>
      <c r="H88" s="187"/>
      <c r="I88" s="108"/>
      <c r="J88" s="106"/>
    </row>
    <row r="89" spans="2:10" x14ac:dyDescent="0.25">
      <c r="B89" s="107"/>
      <c r="C89" s="6"/>
      <c r="D89" s="108"/>
      <c r="E89" s="108"/>
      <c r="F89" s="186"/>
      <c r="G89" s="186"/>
      <c r="H89" s="187"/>
      <c r="I89" s="108"/>
      <c r="J89" s="106"/>
    </row>
    <row r="90" spans="2:10" x14ac:dyDescent="0.25">
      <c r="B90" s="107"/>
      <c r="C90" s="6"/>
      <c r="D90" s="108" t="s">
        <v>888</v>
      </c>
      <c r="E90" s="93" t="s">
        <v>198</v>
      </c>
      <c r="F90" s="114">
        <v>50</v>
      </c>
      <c r="G90" s="201"/>
      <c r="H90" s="160">
        <f>F90*G90</f>
        <v>0</v>
      </c>
      <c r="I90" s="108"/>
      <c r="J90" s="106"/>
    </row>
    <row r="91" spans="2:10" x14ac:dyDescent="0.25">
      <c r="B91" s="107"/>
      <c r="C91" s="6"/>
      <c r="D91" s="108" t="s">
        <v>889</v>
      </c>
      <c r="E91" s="93" t="s">
        <v>198</v>
      </c>
      <c r="F91" s="114">
        <v>20</v>
      </c>
      <c r="G91" s="201"/>
      <c r="H91" s="160">
        <f>F91*G91</f>
        <v>0</v>
      </c>
      <c r="I91" s="108"/>
      <c r="J91" s="106"/>
    </row>
    <row r="92" spans="2:10" x14ac:dyDescent="0.25">
      <c r="B92" s="103"/>
      <c r="C92" s="104"/>
      <c r="D92" s="109"/>
      <c r="E92" s="109"/>
      <c r="F92" s="188"/>
      <c r="G92" s="188"/>
      <c r="H92" s="189"/>
      <c r="I92" s="108"/>
      <c r="J92" s="106"/>
    </row>
    <row r="93" spans="2:10" x14ac:dyDescent="0.25">
      <c r="B93" s="110"/>
      <c r="C93" s="111"/>
      <c r="D93" s="112"/>
      <c r="E93" s="112"/>
      <c r="F93" s="190"/>
      <c r="G93" s="190"/>
      <c r="H93" s="191"/>
      <c r="I93" s="108"/>
      <c r="J93" s="106"/>
    </row>
    <row r="94" spans="2:10" x14ac:dyDescent="0.25">
      <c r="B94" s="91" t="str">
        <f>$C$56</f>
        <v>II.</v>
      </c>
      <c r="C94" s="92">
        <f>COUNT($B$57:C93)+1</f>
        <v>5</v>
      </c>
      <c r="D94" s="163" t="s">
        <v>891</v>
      </c>
      <c r="E94" s="108"/>
      <c r="F94" s="186"/>
      <c r="G94" s="186"/>
      <c r="H94" s="187"/>
      <c r="I94" s="108"/>
      <c r="J94" s="106"/>
    </row>
    <row r="95" spans="2:10" x14ac:dyDescent="0.25">
      <c r="B95" s="107"/>
      <c r="C95" s="6"/>
      <c r="D95" s="108" t="s">
        <v>890</v>
      </c>
      <c r="E95" s="108"/>
      <c r="F95" s="186"/>
      <c r="G95" s="186"/>
      <c r="H95" s="187"/>
      <c r="I95" s="108"/>
      <c r="J95" s="106"/>
    </row>
    <row r="96" spans="2:10" x14ac:dyDescent="0.25">
      <c r="B96" s="107"/>
      <c r="C96" s="6"/>
      <c r="D96" s="108"/>
      <c r="E96" s="108"/>
      <c r="F96" s="186"/>
      <c r="G96" s="186"/>
      <c r="H96" s="187"/>
      <c r="I96" s="108"/>
      <c r="J96" s="106"/>
    </row>
    <row r="97" spans="2:10" x14ac:dyDescent="0.25">
      <c r="B97" s="107"/>
      <c r="C97" s="6"/>
      <c r="D97" s="108" t="s">
        <v>888</v>
      </c>
      <c r="E97" s="93" t="s">
        <v>198</v>
      </c>
      <c r="F97" s="114">
        <v>60</v>
      </c>
      <c r="G97" s="201"/>
      <c r="H97" s="160">
        <f>F97*G97</f>
        <v>0</v>
      </c>
      <c r="I97" s="108"/>
      <c r="J97" s="106"/>
    </row>
    <row r="98" spans="2:10" x14ac:dyDescent="0.25">
      <c r="B98" s="107"/>
      <c r="C98" s="6"/>
      <c r="D98" s="108" t="s">
        <v>892</v>
      </c>
      <c r="E98" s="93" t="s">
        <v>198</v>
      </c>
      <c r="F98" s="114">
        <v>30</v>
      </c>
      <c r="G98" s="201"/>
      <c r="H98" s="160">
        <f>F98*G98</f>
        <v>0</v>
      </c>
      <c r="I98" s="108"/>
      <c r="J98" s="106"/>
    </row>
    <row r="99" spans="2:10" x14ac:dyDescent="0.25">
      <c r="B99" s="103"/>
      <c r="C99" s="104"/>
      <c r="D99" s="109"/>
      <c r="E99" s="109"/>
      <c r="F99" s="188"/>
      <c r="G99" s="188"/>
      <c r="H99" s="189"/>
      <c r="I99" s="108"/>
      <c r="J99" s="106"/>
    </row>
    <row r="100" spans="2:10" x14ac:dyDescent="0.25">
      <c r="B100" s="110"/>
      <c r="C100" s="111"/>
      <c r="D100" s="112"/>
      <c r="E100" s="112"/>
      <c r="F100" s="190"/>
      <c r="G100" s="190"/>
      <c r="H100" s="191"/>
      <c r="I100" s="108"/>
      <c r="J100" s="106"/>
    </row>
    <row r="101" spans="2:10" x14ac:dyDescent="0.25">
      <c r="B101" s="91" t="str">
        <f>$C$56</f>
        <v>II.</v>
      </c>
      <c r="C101" s="92">
        <f>COUNT($B$57:C100)+1</f>
        <v>6</v>
      </c>
      <c r="D101" s="163" t="s">
        <v>895</v>
      </c>
      <c r="E101" s="108"/>
      <c r="F101" s="186"/>
      <c r="G101" s="186"/>
      <c r="H101" s="187"/>
      <c r="I101" s="108"/>
      <c r="J101" s="106"/>
    </row>
    <row r="102" spans="2:10" x14ac:dyDescent="0.25">
      <c r="B102" s="107"/>
      <c r="C102" s="6"/>
      <c r="D102" s="108" t="s">
        <v>893</v>
      </c>
      <c r="E102" s="108"/>
      <c r="F102" s="186"/>
      <c r="G102" s="186"/>
      <c r="H102" s="187"/>
      <c r="I102" s="108"/>
      <c r="J102" s="106"/>
    </row>
    <row r="103" spans="2:10" x14ac:dyDescent="0.25">
      <c r="B103" s="107"/>
      <c r="C103" s="6"/>
      <c r="D103" s="108" t="s">
        <v>894</v>
      </c>
      <c r="E103" s="93" t="s">
        <v>198</v>
      </c>
      <c r="F103" s="114">
        <v>11</v>
      </c>
      <c r="G103" s="201"/>
      <c r="H103" s="160">
        <f>F103*G103</f>
        <v>0</v>
      </c>
      <c r="I103" s="108"/>
      <c r="J103" s="106"/>
    </row>
    <row r="104" spans="2:10" x14ac:dyDescent="0.25">
      <c r="B104" s="103"/>
      <c r="C104" s="104"/>
      <c r="D104" s="109"/>
      <c r="E104" s="109"/>
      <c r="F104" s="188"/>
      <c r="G104" s="188"/>
      <c r="H104" s="189"/>
      <c r="I104" s="108"/>
      <c r="J104" s="106"/>
    </row>
    <row r="105" spans="2:10" x14ac:dyDescent="0.25">
      <c r="B105" s="110"/>
      <c r="C105" s="111"/>
      <c r="D105" s="112"/>
      <c r="E105" s="112"/>
      <c r="F105" s="190"/>
      <c r="G105" s="190"/>
      <c r="H105" s="191"/>
      <c r="I105" s="108"/>
      <c r="J105" s="106"/>
    </row>
    <row r="106" spans="2:10" x14ac:dyDescent="0.25">
      <c r="B106" s="91" t="str">
        <f>$C$56</f>
        <v>II.</v>
      </c>
      <c r="C106" s="92">
        <f>COUNT($B$57:C105)+1</f>
        <v>7</v>
      </c>
      <c r="D106" s="163" t="s">
        <v>896</v>
      </c>
      <c r="E106" s="93" t="s">
        <v>183</v>
      </c>
      <c r="F106" s="114">
        <v>4</v>
      </c>
      <c r="G106" s="201"/>
      <c r="H106" s="160">
        <f>F106*G106</f>
        <v>0</v>
      </c>
      <c r="I106" s="108"/>
      <c r="J106" s="106"/>
    </row>
    <row r="107" spans="2:10" x14ac:dyDescent="0.25">
      <c r="B107" s="103"/>
      <c r="C107" s="104"/>
      <c r="D107" s="109"/>
      <c r="E107" s="109"/>
      <c r="F107" s="188"/>
      <c r="G107" s="188"/>
      <c r="H107" s="189"/>
      <c r="I107" s="108"/>
      <c r="J107" s="106"/>
    </row>
    <row r="108" spans="2:10" x14ac:dyDescent="0.25">
      <c r="B108" s="110"/>
      <c r="C108" s="111"/>
      <c r="D108" s="112"/>
      <c r="E108" s="112"/>
      <c r="F108" s="190"/>
      <c r="G108" s="190"/>
      <c r="H108" s="191"/>
      <c r="I108" s="108"/>
      <c r="J108" s="106"/>
    </row>
    <row r="109" spans="2:10" x14ac:dyDescent="0.25">
      <c r="B109" s="91" t="str">
        <f>$C$56</f>
        <v>II.</v>
      </c>
      <c r="C109" s="92">
        <f>COUNT($B$57:C108)+1</f>
        <v>8</v>
      </c>
      <c r="D109" s="163" t="s">
        <v>898</v>
      </c>
      <c r="E109" s="108"/>
      <c r="F109" s="186"/>
      <c r="G109" s="186"/>
      <c r="H109" s="187"/>
      <c r="I109" s="108"/>
      <c r="J109" s="106"/>
    </row>
    <row r="110" spans="2:10" x14ac:dyDescent="0.25">
      <c r="B110" s="107"/>
      <c r="C110" s="6"/>
      <c r="D110" s="108" t="s">
        <v>897</v>
      </c>
      <c r="E110" s="93" t="s">
        <v>198</v>
      </c>
      <c r="F110" s="114">
        <v>9</v>
      </c>
      <c r="G110" s="201"/>
      <c r="H110" s="160">
        <f>F110*G110</f>
        <v>0</v>
      </c>
      <c r="I110" s="108"/>
      <c r="J110" s="106"/>
    </row>
    <row r="111" spans="2:10" x14ac:dyDescent="0.25">
      <c r="B111" s="103"/>
      <c r="C111" s="104"/>
      <c r="D111" s="109"/>
      <c r="E111" s="109"/>
      <c r="F111" s="188"/>
      <c r="G111" s="188"/>
      <c r="H111" s="189"/>
      <c r="I111" s="108"/>
      <c r="J111" s="106"/>
    </row>
    <row r="112" spans="2:10" x14ac:dyDescent="0.25">
      <c r="B112" s="110"/>
      <c r="C112" s="111"/>
      <c r="D112" s="112"/>
      <c r="E112" s="112"/>
      <c r="F112" s="190"/>
      <c r="G112" s="190"/>
      <c r="H112" s="191"/>
      <c r="I112" s="108"/>
      <c r="J112" s="106"/>
    </row>
    <row r="113" spans="2:10" x14ac:dyDescent="0.25">
      <c r="B113" s="91" t="str">
        <f>$C$56</f>
        <v>II.</v>
      </c>
      <c r="C113" s="92">
        <f>COUNT($B$57:C112)+1</f>
        <v>9</v>
      </c>
      <c r="D113" s="163" t="s">
        <v>900</v>
      </c>
      <c r="E113" s="108"/>
      <c r="F113" s="186"/>
      <c r="G113" s="186"/>
      <c r="H113" s="187"/>
      <c r="I113" s="108"/>
      <c r="J113" s="106"/>
    </row>
    <row r="114" spans="2:10" x14ac:dyDescent="0.25">
      <c r="B114" s="107"/>
      <c r="C114" s="6"/>
      <c r="D114" s="108" t="s">
        <v>899</v>
      </c>
      <c r="E114" s="93" t="s">
        <v>183</v>
      </c>
      <c r="F114" s="114">
        <v>1</v>
      </c>
      <c r="G114" s="201"/>
      <c r="H114" s="160">
        <f>F114*G114</f>
        <v>0</v>
      </c>
      <c r="I114" s="108"/>
      <c r="J114" s="106"/>
    </row>
    <row r="115" spans="2:10" x14ac:dyDescent="0.25">
      <c r="B115" s="103"/>
      <c r="C115" s="104"/>
      <c r="D115" s="109"/>
      <c r="E115" s="109"/>
      <c r="F115" s="188"/>
      <c r="G115" s="188"/>
      <c r="H115" s="189"/>
      <c r="I115" s="108"/>
      <c r="J115" s="106"/>
    </row>
    <row r="116" spans="2:10" x14ac:dyDescent="0.25">
      <c r="B116" s="110"/>
      <c r="C116" s="111"/>
      <c r="D116" s="112"/>
      <c r="E116" s="112"/>
      <c r="F116" s="190"/>
      <c r="G116" s="190"/>
      <c r="H116" s="191"/>
      <c r="I116" s="108"/>
      <c r="J116" s="106"/>
    </row>
    <row r="117" spans="2:10" x14ac:dyDescent="0.25">
      <c r="B117" s="91" t="str">
        <f>$C$56</f>
        <v>II.</v>
      </c>
      <c r="C117" s="92">
        <f>COUNT($B$57:C116)+1</f>
        <v>10</v>
      </c>
      <c r="D117" s="163" t="s">
        <v>901</v>
      </c>
      <c r="E117" s="108"/>
      <c r="F117" s="186"/>
      <c r="G117" s="186"/>
      <c r="H117" s="187"/>
      <c r="I117" s="108"/>
      <c r="J117" s="106"/>
    </row>
    <row r="118" spans="2:10" x14ac:dyDescent="0.25">
      <c r="B118" s="107"/>
      <c r="C118" s="6"/>
      <c r="D118" s="108" t="s">
        <v>902</v>
      </c>
      <c r="E118" s="108"/>
      <c r="F118" s="186"/>
      <c r="G118" s="186"/>
      <c r="H118" s="187"/>
      <c r="I118" s="108"/>
      <c r="J118" s="106"/>
    </row>
    <row r="119" spans="2:10" x14ac:dyDescent="0.25">
      <c r="B119" s="107"/>
      <c r="C119" s="6"/>
      <c r="D119" s="108" t="s">
        <v>903</v>
      </c>
      <c r="E119" s="108"/>
      <c r="F119" s="186"/>
      <c r="G119" s="186"/>
      <c r="H119" s="187"/>
      <c r="I119" s="108"/>
      <c r="J119" s="106"/>
    </row>
    <row r="120" spans="2:10" x14ac:dyDescent="0.25">
      <c r="B120" s="107"/>
      <c r="C120" s="6"/>
      <c r="D120" s="108"/>
      <c r="E120" s="108"/>
      <c r="F120" s="186"/>
      <c r="G120" s="186"/>
      <c r="H120" s="187"/>
      <c r="I120" s="108"/>
      <c r="J120" s="106"/>
    </row>
    <row r="121" spans="2:10" x14ac:dyDescent="0.25">
      <c r="B121" s="107"/>
      <c r="C121" s="6"/>
      <c r="D121" s="108" t="s">
        <v>904</v>
      </c>
      <c r="E121" s="93" t="s">
        <v>183</v>
      </c>
      <c r="F121" s="114">
        <v>30</v>
      </c>
      <c r="G121" s="201"/>
      <c r="H121" s="160">
        <f>F121*G121</f>
        <v>0</v>
      </c>
      <c r="I121" s="108"/>
      <c r="J121" s="106"/>
    </row>
    <row r="122" spans="2:10" x14ac:dyDescent="0.25">
      <c r="B122" s="107"/>
      <c r="C122" s="6"/>
      <c r="D122" s="108" t="s">
        <v>905</v>
      </c>
      <c r="E122" s="93" t="s">
        <v>183</v>
      </c>
      <c r="F122" s="114">
        <v>2</v>
      </c>
      <c r="G122" s="201"/>
      <c r="H122" s="160">
        <f>F122*G122</f>
        <v>0</v>
      </c>
      <c r="I122" s="108"/>
      <c r="J122" s="106"/>
    </row>
    <row r="123" spans="2:10" x14ac:dyDescent="0.25">
      <c r="B123" s="103"/>
      <c r="C123" s="104"/>
      <c r="D123" s="109"/>
      <c r="E123" s="109"/>
      <c r="F123" s="188"/>
      <c r="G123" s="188"/>
      <c r="H123" s="189"/>
      <c r="I123" s="108"/>
      <c r="J123" s="106"/>
    </row>
    <row r="124" spans="2:10" x14ac:dyDescent="0.25">
      <c r="B124" s="110"/>
      <c r="C124" s="111"/>
      <c r="D124" s="112"/>
      <c r="E124" s="112"/>
      <c r="F124" s="190"/>
      <c r="G124" s="190"/>
      <c r="H124" s="191"/>
      <c r="I124" s="108"/>
      <c r="J124" s="106"/>
    </row>
    <row r="125" spans="2:10" x14ac:dyDescent="0.25">
      <c r="B125" s="91" t="str">
        <f>$C$56</f>
        <v>II.</v>
      </c>
      <c r="C125" s="92">
        <f>COUNT($B$57:C124)+1</f>
        <v>11</v>
      </c>
      <c r="D125" s="163" t="s">
        <v>907</v>
      </c>
      <c r="E125" s="108"/>
      <c r="F125" s="186"/>
      <c r="G125" s="186"/>
      <c r="H125" s="187"/>
      <c r="I125" s="108"/>
      <c r="J125" s="106"/>
    </row>
    <row r="126" spans="2:10" x14ac:dyDescent="0.25">
      <c r="B126" s="107"/>
      <c r="C126" s="6"/>
      <c r="D126" s="108" t="s">
        <v>906</v>
      </c>
      <c r="E126" s="93" t="s">
        <v>183</v>
      </c>
      <c r="F126" s="114">
        <v>4</v>
      </c>
      <c r="G126" s="201"/>
      <c r="H126" s="160">
        <f>F126*G126</f>
        <v>0</v>
      </c>
      <c r="I126" s="108"/>
      <c r="J126" s="106"/>
    </row>
    <row r="127" spans="2:10" x14ac:dyDescent="0.25">
      <c r="B127" s="103"/>
      <c r="C127" s="104"/>
      <c r="D127" s="109"/>
      <c r="E127" s="109"/>
      <c r="F127" s="188"/>
      <c r="G127" s="188"/>
      <c r="H127" s="189"/>
      <c r="I127" s="108"/>
      <c r="J127" s="106"/>
    </row>
    <row r="128" spans="2:10" x14ac:dyDescent="0.25">
      <c r="D128" s="106"/>
      <c r="E128" s="106"/>
      <c r="F128" s="184"/>
      <c r="G128" s="184"/>
      <c r="H128" s="185"/>
      <c r="I128" s="108"/>
      <c r="J128" s="106"/>
    </row>
    <row r="129" spans="2:10" x14ac:dyDescent="0.25">
      <c r="D129" s="106"/>
      <c r="E129" s="106"/>
      <c r="F129" s="184"/>
      <c r="G129" s="184"/>
      <c r="H129" s="185"/>
      <c r="I129" s="108"/>
      <c r="J129" s="106"/>
    </row>
    <row r="130" spans="2:10" x14ac:dyDescent="0.25">
      <c r="B130" s="110"/>
      <c r="C130" s="111"/>
      <c r="D130" s="112"/>
      <c r="E130" s="112"/>
      <c r="F130" s="190"/>
      <c r="G130" s="190"/>
      <c r="H130" s="191"/>
      <c r="I130" s="108"/>
      <c r="J130" s="106"/>
    </row>
    <row r="131" spans="2:10" x14ac:dyDescent="0.25">
      <c r="B131" s="91" t="str">
        <f>$C$56</f>
        <v>II.</v>
      </c>
      <c r="C131" s="92">
        <f>COUNT($B$57:C130)+1</f>
        <v>12</v>
      </c>
      <c r="D131" s="163" t="s">
        <v>909</v>
      </c>
      <c r="E131" s="108"/>
      <c r="F131" s="186"/>
      <c r="G131" s="186"/>
      <c r="H131" s="187"/>
      <c r="I131" s="108"/>
      <c r="J131" s="106"/>
    </row>
    <row r="132" spans="2:10" x14ac:dyDescent="0.25">
      <c r="B132" s="107"/>
      <c r="C132" s="6"/>
      <c r="D132" s="108" t="s">
        <v>908</v>
      </c>
      <c r="E132" s="108"/>
      <c r="F132" s="186"/>
      <c r="G132" s="186"/>
      <c r="H132" s="187"/>
      <c r="I132" s="108"/>
      <c r="J132" s="106"/>
    </row>
    <row r="133" spans="2:10" x14ac:dyDescent="0.25">
      <c r="B133" s="107"/>
      <c r="C133" s="6"/>
      <c r="D133" s="108"/>
      <c r="E133" s="108"/>
      <c r="F133" s="186"/>
      <c r="G133" s="186"/>
      <c r="H133" s="187"/>
      <c r="I133" s="108"/>
      <c r="J133" s="106"/>
    </row>
    <row r="134" spans="2:10" x14ac:dyDescent="0.25">
      <c r="B134" s="107"/>
      <c r="C134" s="6"/>
      <c r="D134" s="108" t="s">
        <v>910</v>
      </c>
      <c r="E134" s="93" t="s">
        <v>183</v>
      </c>
      <c r="F134" s="114">
        <v>11</v>
      </c>
      <c r="G134" s="201"/>
      <c r="H134" s="160">
        <f>F134*G134</f>
        <v>0</v>
      </c>
      <c r="I134" s="108"/>
      <c r="J134" s="106"/>
    </row>
    <row r="135" spans="2:10" x14ac:dyDescent="0.25">
      <c r="B135" s="103"/>
      <c r="C135" s="104"/>
      <c r="D135" s="109"/>
      <c r="E135" s="109"/>
      <c r="F135" s="188"/>
      <c r="G135" s="188"/>
      <c r="H135" s="189"/>
      <c r="I135" s="108"/>
      <c r="J135" s="106"/>
    </row>
    <row r="136" spans="2:10" x14ac:dyDescent="0.25">
      <c r="B136" s="110"/>
      <c r="C136" s="111"/>
      <c r="D136" s="112"/>
      <c r="E136" s="112"/>
      <c r="F136" s="190"/>
      <c r="G136" s="190"/>
      <c r="H136" s="191"/>
      <c r="I136" s="108"/>
      <c r="J136" s="106"/>
    </row>
    <row r="137" spans="2:10" x14ac:dyDescent="0.25">
      <c r="B137" s="91" t="str">
        <f>$C$56</f>
        <v>II.</v>
      </c>
      <c r="C137" s="92">
        <f>COUNT($B$57:C136)+1</f>
        <v>13</v>
      </c>
      <c r="D137" s="163" t="s">
        <v>912</v>
      </c>
      <c r="E137" s="108"/>
      <c r="F137" s="186"/>
      <c r="G137" s="186"/>
      <c r="H137" s="187"/>
      <c r="I137" s="108"/>
      <c r="J137" s="106"/>
    </row>
    <row r="138" spans="2:10" x14ac:dyDescent="0.25">
      <c r="B138" s="107"/>
      <c r="C138" s="6"/>
      <c r="D138" s="108" t="s">
        <v>911</v>
      </c>
      <c r="E138" s="93" t="s">
        <v>183</v>
      </c>
      <c r="F138" s="114">
        <v>9</v>
      </c>
      <c r="G138" s="201"/>
      <c r="H138" s="160">
        <f>F138*G138</f>
        <v>0</v>
      </c>
      <c r="I138" s="108"/>
      <c r="J138" s="106"/>
    </row>
    <row r="139" spans="2:10" x14ac:dyDescent="0.25">
      <c r="B139" s="103"/>
      <c r="C139" s="104"/>
      <c r="D139" s="109"/>
      <c r="E139" s="109"/>
      <c r="F139" s="188"/>
      <c r="G139" s="188"/>
      <c r="H139" s="189"/>
      <c r="I139" s="108"/>
      <c r="J139" s="106"/>
    </row>
    <row r="140" spans="2:10" x14ac:dyDescent="0.25">
      <c r="B140" s="110"/>
      <c r="C140" s="111"/>
      <c r="D140" s="112"/>
      <c r="E140" s="112"/>
      <c r="F140" s="190"/>
      <c r="G140" s="190"/>
      <c r="H140" s="191"/>
      <c r="I140" s="108"/>
      <c r="J140" s="106"/>
    </row>
    <row r="141" spans="2:10" x14ac:dyDescent="0.25">
      <c r="B141" s="91" t="str">
        <f>$C$56</f>
        <v>II.</v>
      </c>
      <c r="C141" s="92">
        <f>COUNT($B$57:C140)+1</f>
        <v>14</v>
      </c>
      <c r="D141" s="163" t="s">
        <v>913</v>
      </c>
      <c r="E141" s="108"/>
      <c r="F141" s="186"/>
      <c r="G141" s="186"/>
      <c r="H141" s="187"/>
      <c r="I141" s="108"/>
      <c r="J141" s="106"/>
    </row>
    <row r="142" spans="2:10" x14ac:dyDescent="0.25">
      <c r="B142" s="107"/>
      <c r="C142" s="6"/>
      <c r="D142" s="108"/>
      <c r="E142" s="108"/>
      <c r="F142" s="186"/>
      <c r="G142" s="186"/>
      <c r="H142" s="187"/>
      <c r="I142" s="108"/>
      <c r="J142" s="106"/>
    </row>
    <row r="143" spans="2:10" x14ac:dyDescent="0.25">
      <c r="B143" s="107"/>
      <c r="C143" s="6"/>
      <c r="D143" s="108" t="s">
        <v>914</v>
      </c>
      <c r="E143" s="93" t="s">
        <v>183</v>
      </c>
      <c r="F143" s="114">
        <v>15</v>
      </c>
      <c r="G143" s="201"/>
      <c r="H143" s="160">
        <f>F143*G143</f>
        <v>0</v>
      </c>
      <c r="I143" s="108"/>
      <c r="J143" s="106"/>
    </row>
    <row r="144" spans="2:10" x14ac:dyDescent="0.25">
      <c r="B144" s="107"/>
      <c r="C144" s="6"/>
      <c r="D144" s="108" t="s">
        <v>915</v>
      </c>
      <c r="E144" s="93" t="s">
        <v>183</v>
      </c>
      <c r="F144" s="114">
        <v>5</v>
      </c>
      <c r="G144" s="201"/>
      <c r="H144" s="160">
        <f>F144*G144</f>
        <v>0</v>
      </c>
      <c r="I144" s="108"/>
      <c r="J144" s="106"/>
    </row>
    <row r="145" spans="2:10" x14ac:dyDescent="0.25">
      <c r="B145" s="103"/>
      <c r="C145" s="104"/>
      <c r="D145" s="109"/>
      <c r="E145" s="109"/>
      <c r="F145" s="188"/>
      <c r="G145" s="188"/>
      <c r="H145" s="189"/>
      <c r="I145" s="108"/>
      <c r="J145" s="106"/>
    </row>
    <row r="146" spans="2:10" x14ac:dyDescent="0.25">
      <c r="B146" s="110"/>
      <c r="C146" s="111"/>
      <c r="D146" s="112"/>
      <c r="E146" s="112"/>
      <c r="F146" s="190"/>
      <c r="G146" s="190"/>
      <c r="H146" s="191"/>
      <c r="I146" s="108"/>
      <c r="J146" s="106"/>
    </row>
    <row r="147" spans="2:10" x14ac:dyDescent="0.25">
      <c r="B147" s="91" t="str">
        <f>$C$56</f>
        <v>II.</v>
      </c>
      <c r="C147" s="92">
        <f>COUNT($B$57:C146)+1</f>
        <v>15</v>
      </c>
      <c r="D147" s="163" t="s">
        <v>916</v>
      </c>
      <c r="E147" s="108"/>
      <c r="F147" s="186"/>
      <c r="G147" s="186"/>
      <c r="H147" s="187"/>
      <c r="I147" s="108"/>
      <c r="J147" s="106"/>
    </row>
    <row r="148" spans="2:10" x14ac:dyDescent="0.25">
      <c r="B148" s="107"/>
      <c r="C148" s="6"/>
      <c r="D148" s="108" t="s">
        <v>917</v>
      </c>
      <c r="E148" s="108"/>
      <c r="F148" s="186"/>
      <c r="G148" s="186"/>
      <c r="H148" s="187"/>
      <c r="I148" s="108"/>
      <c r="J148" s="106"/>
    </row>
    <row r="149" spans="2:10" x14ac:dyDescent="0.25">
      <c r="B149" s="107"/>
      <c r="C149" s="6"/>
      <c r="D149" s="108"/>
      <c r="E149" s="108"/>
      <c r="F149" s="186"/>
      <c r="G149" s="186"/>
      <c r="H149" s="187"/>
      <c r="I149" s="108"/>
      <c r="J149" s="106"/>
    </row>
    <row r="150" spans="2:10" x14ac:dyDescent="0.25">
      <c r="B150" s="107"/>
      <c r="C150" s="6"/>
      <c r="D150" s="197" t="s">
        <v>1034</v>
      </c>
      <c r="E150" s="108"/>
      <c r="F150" s="186"/>
      <c r="G150" s="186"/>
      <c r="H150" s="187"/>
      <c r="I150" s="108"/>
      <c r="J150" s="106"/>
    </row>
    <row r="151" spans="2:10" x14ac:dyDescent="0.25">
      <c r="B151" s="107"/>
      <c r="C151" s="6"/>
      <c r="D151" s="248" t="s">
        <v>1014</v>
      </c>
      <c r="E151" s="108"/>
      <c r="F151" s="186"/>
      <c r="G151" s="186"/>
      <c r="H151" s="187"/>
      <c r="I151" s="108"/>
      <c r="J151" s="106"/>
    </row>
    <row r="152" spans="2:10" x14ac:dyDescent="0.25">
      <c r="B152" s="107"/>
      <c r="C152" s="6"/>
      <c r="D152" s="247"/>
      <c r="E152" s="93" t="s">
        <v>140</v>
      </c>
      <c r="F152" s="114">
        <v>1</v>
      </c>
      <c r="G152" s="201"/>
      <c r="H152" s="160">
        <f>F152*G152</f>
        <v>0</v>
      </c>
      <c r="I152" s="108"/>
      <c r="J152" s="106"/>
    </row>
    <row r="153" spans="2:10" x14ac:dyDescent="0.25">
      <c r="B153" s="103"/>
      <c r="C153" s="104"/>
      <c r="D153" s="109"/>
      <c r="E153" s="109"/>
      <c r="F153" s="188"/>
      <c r="G153" s="188"/>
      <c r="H153" s="189"/>
      <c r="I153" s="108"/>
      <c r="J153" s="106"/>
    </row>
    <row r="154" spans="2:10" x14ac:dyDescent="0.25">
      <c r="B154" s="110"/>
      <c r="C154" s="111"/>
      <c r="D154" s="112"/>
      <c r="E154" s="112"/>
      <c r="F154" s="190"/>
      <c r="G154" s="190"/>
      <c r="H154" s="191"/>
      <c r="I154" s="108"/>
      <c r="J154" s="106"/>
    </row>
    <row r="155" spans="2:10" x14ac:dyDescent="0.25">
      <c r="B155" s="91" t="str">
        <f>$C$56</f>
        <v>II.</v>
      </c>
      <c r="C155" s="92">
        <f>COUNT($B$57:C154)+1</f>
        <v>16</v>
      </c>
      <c r="D155" s="163" t="s">
        <v>918</v>
      </c>
      <c r="E155" s="93" t="s">
        <v>140</v>
      </c>
      <c r="F155" s="114">
        <v>1</v>
      </c>
      <c r="G155" s="201"/>
      <c r="H155" s="160">
        <f>F155*G155</f>
        <v>0</v>
      </c>
      <c r="I155" s="108"/>
      <c r="J155" s="106"/>
    </row>
    <row r="156" spans="2:10" x14ac:dyDescent="0.25">
      <c r="B156" s="103"/>
      <c r="C156" s="104"/>
      <c r="D156" s="109"/>
      <c r="E156" s="109"/>
      <c r="F156" s="188"/>
      <c r="G156" s="188"/>
      <c r="H156" s="189"/>
      <c r="I156" s="108"/>
      <c r="J156" s="106"/>
    </row>
    <row r="157" spans="2:10" x14ac:dyDescent="0.25">
      <c r="B157" s="110"/>
      <c r="C157" s="111"/>
      <c r="D157" s="112"/>
      <c r="E157" s="112"/>
      <c r="F157" s="190"/>
      <c r="G157" s="190"/>
      <c r="H157" s="191"/>
      <c r="I157" s="108"/>
      <c r="J157" s="106"/>
    </row>
    <row r="158" spans="2:10" x14ac:dyDescent="0.25">
      <c r="B158" s="91" t="str">
        <f>$C$56</f>
        <v>II.</v>
      </c>
      <c r="C158" s="92">
        <f>COUNT($B$57:C157)+1</f>
        <v>17</v>
      </c>
      <c r="D158" s="163" t="s">
        <v>919</v>
      </c>
      <c r="E158" s="108"/>
      <c r="F158" s="186"/>
      <c r="G158" s="186"/>
      <c r="H158" s="187"/>
      <c r="I158" s="108"/>
      <c r="J158" s="106"/>
    </row>
    <row r="159" spans="2:10" x14ac:dyDescent="0.25">
      <c r="B159" s="107"/>
      <c r="C159" s="6"/>
      <c r="D159" s="108" t="s">
        <v>920</v>
      </c>
      <c r="E159" s="93" t="s">
        <v>140</v>
      </c>
      <c r="F159" s="114">
        <v>1</v>
      </c>
      <c r="G159" s="201"/>
      <c r="H159" s="160">
        <f>F159*G159</f>
        <v>0</v>
      </c>
      <c r="I159" s="108"/>
      <c r="J159" s="106"/>
    </row>
    <row r="160" spans="2:10" x14ac:dyDescent="0.25">
      <c r="B160" s="103"/>
      <c r="C160" s="104"/>
      <c r="D160" s="109"/>
      <c r="E160" s="109"/>
      <c r="F160" s="188"/>
      <c r="G160" s="188"/>
      <c r="H160" s="189"/>
      <c r="I160" s="108"/>
      <c r="J160" s="106"/>
    </row>
    <row r="161" spans="2:10" x14ac:dyDescent="0.25">
      <c r="B161" s="110"/>
      <c r="C161" s="111"/>
      <c r="D161" s="112"/>
      <c r="E161" s="112"/>
      <c r="F161" s="190"/>
      <c r="G161" s="190"/>
      <c r="H161" s="191"/>
      <c r="I161" s="108"/>
      <c r="J161" s="106"/>
    </row>
    <row r="162" spans="2:10" x14ac:dyDescent="0.25">
      <c r="B162" s="91" t="str">
        <f>$C$56</f>
        <v>II.</v>
      </c>
      <c r="C162" s="92">
        <f>COUNT($B$57:C161)+1</f>
        <v>18</v>
      </c>
      <c r="D162" s="163" t="s">
        <v>921</v>
      </c>
      <c r="E162" s="108"/>
      <c r="F162" s="186"/>
      <c r="G162" s="186"/>
      <c r="H162" s="187"/>
      <c r="I162" s="108"/>
      <c r="J162" s="106"/>
    </row>
    <row r="163" spans="2:10" x14ac:dyDescent="0.25">
      <c r="B163" s="107"/>
      <c r="C163" s="6"/>
      <c r="D163" s="108" t="s">
        <v>923</v>
      </c>
      <c r="E163" s="108"/>
      <c r="F163" s="186"/>
      <c r="G163" s="186"/>
      <c r="H163" s="187"/>
      <c r="I163" s="108"/>
      <c r="J163" s="106"/>
    </row>
    <row r="164" spans="2:10" x14ac:dyDescent="0.25">
      <c r="B164" s="107"/>
      <c r="C164" s="6"/>
      <c r="D164" s="108" t="s">
        <v>922</v>
      </c>
      <c r="E164" s="93" t="s">
        <v>140</v>
      </c>
      <c r="F164" s="114">
        <v>1</v>
      </c>
      <c r="G164" s="201"/>
      <c r="H164" s="160">
        <f>F164*G164</f>
        <v>0</v>
      </c>
      <c r="I164" s="108"/>
      <c r="J164" s="106"/>
    </row>
    <row r="165" spans="2:10" x14ac:dyDescent="0.25">
      <c r="B165" s="103"/>
      <c r="C165" s="104"/>
      <c r="D165" s="109"/>
      <c r="E165" s="109"/>
      <c r="F165" s="188"/>
      <c r="G165" s="188"/>
      <c r="H165" s="189"/>
      <c r="I165" s="108"/>
      <c r="J165" s="106"/>
    </row>
    <row r="166" spans="2:10" x14ac:dyDescent="0.25">
      <c r="B166" s="110"/>
      <c r="C166" s="111"/>
      <c r="D166" s="112"/>
      <c r="E166" s="112"/>
      <c r="F166" s="190"/>
      <c r="G166" s="190"/>
      <c r="H166" s="191"/>
      <c r="I166" s="108"/>
      <c r="J166" s="106"/>
    </row>
    <row r="167" spans="2:10" x14ac:dyDescent="0.25">
      <c r="B167" s="91" t="str">
        <f>$C$56</f>
        <v>II.</v>
      </c>
      <c r="C167" s="92">
        <f>COUNT($B$57:C166)+1</f>
        <v>19</v>
      </c>
      <c r="D167" s="163" t="s">
        <v>924</v>
      </c>
      <c r="E167" s="93" t="s">
        <v>863</v>
      </c>
      <c r="F167" s="114">
        <v>3</v>
      </c>
      <c r="G167" s="186"/>
      <c r="H167" s="195">
        <f>((SUM(H57:H165)*F167)/100)</f>
        <v>0</v>
      </c>
      <c r="I167" s="108"/>
      <c r="J167" s="106"/>
    </row>
    <row r="168" spans="2:10" x14ac:dyDescent="0.25">
      <c r="B168" s="103"/>
      <c r="C168" s="104"/>
      <c r="D168" s="109"/>
      <c r="E168" s="109"/>
      <c r="F168" s="188"/>
      <c r="G168" s="188"/>
      <c r="H168" s="189"/>
      <c r="I168" s="108"/>
      <c r="J168" s="106"/>
    </row>
    <row r="169" spans="2:10" x14ac:dyDescent="0.25">
      <c r="B169" s="110"/>
      <c r="C169" s="111"/>
      <c r="D169" s="112"/>
      <c r="E169" s="112"/>
      <c r="F169" s="190"/>
      <c r="G169" s="190"/>
      <c r="H169" s="191"/>
      <c r="I169" s="108"/>
      <c r="J169" s="106"/>
    </row>
    <row r="170" spans="2:10" x14ac:dyDescent="0.25">
      <c r="B170" s="91" t="str">
        <f>$C$56</f>
        <v>II.</v>
      </c>
      <c r="C170" s="92">
        <f>COUNT($B$57:C169)+1</f>
        <v>20</v>
      </c>
      <c r="D170" s="163" t="s">
        <v>926</v>
      </c>
      <c r="E170" s="108"/>
      <c r="F170" s="186"/>
      <c r="G170" s="186"/>
      <c r="H170" s="187"/>
      <c r="I170" s="108"/>
      <c r="J170" s="106"/>
    </row>
    <row r="171" spans="2:10" x14ac:dyDescent="0.25">
      <c r="B171" s="107"/>
      <c r="C171" s="6"/>
      <c r="D171" s="108" t="s">
        <v>925</v>
      </c>
      <c r="E171" s="93" t="s">
        <v>140</v>
      </c>
      <c r="F171" s="114">
        <v>5</v>
      </c>
      <c r="G171" s="201"/>
      <c r="H171" s="160">
        <f>F171*G171</f>
        <v>0</v>
      </c>
      <c r="I171" s="108"/>
      <c r="J171" s="106"/>
    </row>
    <row r="172" spans="2:10" x14ac:dyDescent="0.25">
      <c r="B172" s="103"/>
      <c r="C172" s="104"/>
      <c r="D172" s="109"/>
      <c r="E172" s="109"/>
      <c r="F172" s="188"/>
      <c r="G172" s="188"/>
      <c r="H172" s="189"/>
      <c r="I172" s="108"/>
      <c r="J172" s="106"/>
    </row>
    <row r="173" spans="2:10" x14ac:dyDescent="0.25">
      <c r="B173" s="110"/>
      <c r="C173" s="111"/>
      <c r="D173" s="112"/>
      <c r="E173" s="112"/>
      <c r="F173" s="190"/>
      <c r="G173" s="190"/>
      <c r="H173" s="191"/>
      <c r="I173" s="108"/>
      <c r="J173" s="106"/>
    </row>
    <row r="174" spans="2:10" x14ac:dyDescent="0.25">
      <c r="B174" s="91" t="str">
        <f>$C$56</f>
        <v>II.</v>
      </c>
      <c r="C174" s="92">
        <f>COUNT($B$57:C173)+1</f>
        <v>21</v>
      </c>
      <c r="D174" s="163" t="s">
        <v>927</v>
      </c>
      <c r="E174" s="108"/>
      <c r="F174" s="186"/>
      <c r="G174" s="186"/>
      <c r="H174" s="187"/>
      <c r="I174" s="108"/>
      <c r="J174" s="106"/>
    </row>
    <row r="175" spans="2:10" x14ac:dyDescent="0.25">
      <c r="B175" s="107"/>
      <c r="C175" s="6"/>
      <c r="D175" s="197" t="s">
        <v>928</v>
      </c>
      <c r="E175" s="108"/>
      <c r="F175" s="186"/>
      <c r="G175" s="186"/>
      <c r="H175" s="187"/>
      <c r="I175" s="108"/>
      <c r="J175" s="106"/>
    </row>
    <row r="176" spans="2:10" x14ac:dyDescent="0.25">
      <c r="B176" s="107"/>
      <c r="C176" s="6"/>
      <c r="D176" s="197" t="s">
        <v>929</v>
      </c>
      <c r="E176" s="108"/>
      <c r="F176" s="186"/>
      <c r="G176" s="186"/>
      <c r="H176" s="187"/>
      <c r="I176" s="108"/>
      <c r="J176" s="106"/>
    </row>
    <row r="177" spans="2:10" x14ac:dyDescent="0.25">
      <c r="B177" s="107"/>
      <c r="C177" s="6"/>
      <c r="D177" s="197" t="s">
        <v>930</v>
      </c>
      <c r="E177" s="93" t="s">
        <v>140</v>
      </c>
      <c r="F177" s="114">
        <v>3</v>
      </c>
      <c r="G177" s="201"/>
      <c r="H177" s="160">
        <f>F177*G177</f>
        <v>0</v>
      </c>
      <c r="I177" s="108"/>
      <c r="J177" s="106"/>
    </row>
    <row r="178" spans="2:10" x14ac:dyDescent="0.25">
      <c r="B178" s="103"/>
      <c r="C178" s="104"/>
      <c r="D178" s="109"/>
      <c r="E178" s="109"/>
      <c r="F178" s="188"/>
      <c r="G178" s="188"/>
      <c r="H178" s="189"/>
      <c r="I178" s="108"/>
      <c r="J178" s="106"/>
    </row>
    <row r="179" spans="2:10" x14ac:dyDescent="0.25">
      <c r="B179" s="110"/>
      <c r="C179" s="111"/>
      <c r="D179" s="112"/>
      <c r="E179" s="112"/>
      <c r="F179" s="190"/>
      <c r="G179" s="190"/>
      <c r="H179" s="191"/>
      <c r="I179" s="108"/>
      <c r="J179" s="106"/>
    </row>
    <row r="180" spans="2:10" x14ac:dyDescent="0.25">
      <c r="B180" s="91" t="str">
        <f>$C$56</f>
        <v>II.</v>
      </c>
      <c r="C180" s="92">
        <f>COUNT($B$57:C179)+1</f>
        <v>22</v>
      </c>
      <c r="D180" s="163" t="s">
        <v>931</v>
      </c>
      <c r="E180" s="93" t="s">
        <v>140</v>
      </c>
      <c r="F180" s="114">
        <v>1</v>
      </c>
      <c r="G180" s="201"/>
      <c r="H180" s="160">
        <f>F180*G180</f>
        <v>0</v>
      </c>
      <c r="I180" s="108"/>
      <c r="J180" s="106"/>
    </row>
    <row r="181" spans="2:10" x14ac:dyDescent="0.25">
      <c r="B181" s="103"/>
      <c r="C181" s="104"/>
      <c r="D181" s="109"/>
      <c r="E181" s="109"/>
      <c r="F181" s="188"/>
      <c r="G181" s="188"/>
      <c r="H181" s="189"/>
      <c r="I181" s="108"/>
      <c r="J181" s="106"/>
    </row>
    <row r="182" spans="2:10" x14ac:dyDescent="0.25">
      <c r="B182" s="136"/>
      <c r="C182" s="137"/>
      <c r="D182" s="141" t="s">
        <v>932</v>
      </c>
      <c r="E182" s="137"/>
      <c r="F182" s="138"/>
      <c r="G182" s="138"/>
      <c r="H182" s="139">
        <f>SUM(H57:H181)</f>
        <v>0</v>
      </c>
      <c r="I182" s="108"/>
      <c r="J182" s="106"/>
    </row>
    <row r="183" spans="2:10" x14ac:dyDescent="0.25">
      <c r="D183" s="106"/>
      <c r="E183" s="106"/>
      <c r="F183" s="184"/>
      <c r="G183" s="184"/>
      <c r="H183" s="185"/>
      <c r="I183" s="108"/>
      <c r="J183" s="106"/>
    </row>
    <row r="184" spans="2:10" x14ac:dyDescent="0.25">
      <c r="D184" s="106"/>
      <c r="E184" s="106"/>
      <c r="F184" s="184"/>
      <c r="G184" s="184"/>
      <c r="H184" s="185"/>
      <c r="I184" s="108"/>
      <c r="J184" s="106"/>
    </row>
    <row r="185" spans="2:10" ht="16.5" thickBot="1" x14ac:dyDescent="0.3">
      <c r="B185" s="87"/>
      <c r="C185" s="88" t="s">
        <v>13</v>
      </c>
      <c r="D185" s="89" t="s">
        <v>933</v>
      </c>
      <c r="E185" s="90"/>
      <c r="F185" s="121"/>
      <c r="G185" s="131"/>
      <c r="H185" s="157"/>
      <c r="I185" s="108"/>
      <c r="J185" s="106"/>
    </row>
    <row r="186" spans="2:10" x14ac:dyDescent="0.25">
      <c r="B186" s="84"/>
      <c r="C186" s="85"/>
      <c r="D186" s="86"/>
      <c r="E186" s="85"/>
      <c r="F186" s="120"/>
      <c r="G186" s="130"/>
      <c r="H186" s="155"/>
      <c r="I186" s="108"/>
      <c r="J186" s="106"/>
    </row>
    <row r="187" spans="2:10" x14ac:dyDescent="0.25">
      <c r="B187" s="91" t="str">
        <f>$C$185</f>
        <v>III.</v>
      </c>
      <c r="C187" s="92">
        <f>COUNT($B$186:C186)+1</f>
        <v>1</v>
      </c>
      <c r="D187" s="163" t="s">
        <v>934</v>
      </c>
      <c r="E187" s="6"/>
      <c r="F187" s="122"/>
      <c r="G187" s="122"/>
      <c r="H187" s="149"/>
      <c r="I187" s="108"/>
      <c r="J187" s="106"/>
    </row>
    <row r="188" spans="2:10" x14ac:dyDescent="0.25">
      <c r="B188" s="107"/>
      <c r="C188" s="6"/>
      <c r="D188" s="108" t="s">
        <v>935</v>
      </c>
      <c r="E188" s="108"/>
      <c r="F188" s="186"/>
      <c r="G188" s="186"/>
      <c r="H188" s="187"/>
      <c r="I188" s="108"/>
      <c r="J188" s="106"/>
    </row>
    <row r="189" spans="2:10" x14ac:dyDescent="0.25">
      <c r="B189" s="107"/>
      <c r="C189" s="6"/>
      <c r="D189" s="108" t="s">
        <v>936</v>
      </c>
      <c r="E189" s="93" t="s">
        <v>183</v>
      </c>
      <c r="F189" s="114">
        <v>1</v>
      </c>
      <c r="G189" s="201"/>
      <c r="H189" s="160">
        <f>F189*G189</f>
        <v>0</v>
      </c>
      <c r="I189" s="108"/>
      <c r="J189" s="106"/>
    </row>
    <row r="190" spans="2:10" x14ac:dyDescent="0.25">
      <c r="B190" s="107"/>
      <c r="C190" s="6"/>
      <c r="D190" s="108"/>
      <c r="E190" s="108"/>
      <c r="F190" s="186"/>
      <c r="G190" s="186"/>
      <c r="H190" s="187"/>
      <c r="I190" s="108"/>
      <c r="J190" s="106"/>
    </row>
    <row r="191" spans="2:10" x14ac:dyDescent="0.25">
      <c r="B191" s="107"/>
      <c r="C191" s="6"/>
      <c r="D191" s="108" t="s">
        <v>943</v>
      </c>
      <c r="E191" s="108"/>
      <c r="F191" s="186"/>
      <c r="G191" s="186"/>
      <c r="H191" s="187"/>
      <c r="I191" s="108"/>
      <c r="J191" s="106"/>
    </row>
    <row r="192" spans="2:10" x14ac:dyDescent="0.25">
      <c r="B192" s="107"/>
      <c r="C192" s="6"/>
      <c r="D192" s="108" t="s">
        <v>937</v>
      </c>
      <c r="E192" s="93" t="s">
        <v>183</v>
      </c>
      <c r="F192" s="114">
        <v>1</v>
      </c>
      <c r="G192" s="201"/>
      <c r="H192" s="160">
        <f>F192*G192</f>
        <v>0</v>
      </c>
      <c r="I192" s="108"/>
      <c r="J192" s="106"/>
    </row>
    <row r="193" spans="2:10" x14ac:dyDescent="0.25">
      <c r="B193" s="107"/>
      <c r="C193" s="6"/>
      <c r="D193" s="108"/>
      <c r="E193" s="108"/>
      <c r="F193" s="186"/>
      <c r="G193" s="186"/>
      <c r="H193" s="187"/>
      <c r="I193" s="108"/>
      <c r="J193" s="106"/>
    </row>
    <row r="194" spans="2:10" x14ac:dyDescent="0.25">
      <c r="B194" s="107"/>
      <c r="C194" s="6"/>
      <c r="D194" s="108" t="s">
        <v>938</v>
      </c>
      <c r="E194" s="93" t="s">
        <v>183</v>
      </c>
      <c r="F194" s="114">
        <v>1</v>
      </c>
      <c r="G194" s="201"/>
      <c r="H194" s="160">
        <f>F194*G194</f>
        <v>0</v>
      </c>
      <c r="I194" s="108"/>
      <c r="J194" s="106"/>
    </row>
    <row r="195" spans="2:10" x14ac:dyDescent="0.25">
      <c r="B195" s="107"/>
      <c r="C195" s="6"/>
      <c r="D195" s="108"/>
      <c r="E195" s="108"/>
      <c r="F195" s="186"/>
      <c r="G195" s="186"/>
      <c r="H195" s="187"/>
      <c r="I195" s="108"/>
      <c r="J195" s="106"/>
    </row>
    <row r="196" spans="2:10" x14ac:dyDescent="0.25">
      <c r="B196" s="107"/>
      <c r="C196" s="6"/>
      <c r="D196" s="108" t="s">
        <v>939</v>
      </c>
      <c r="E196" s="93" t="s">
        <v>183</v>
      </c>
      <c r="F196" s="114">
        <v>1</v>
      </c>
      <c r="G196" s="201"/>
      <c r="H196" s="160">
        <f>F196*G196</f>
        <v>0</v>
      </c>
      <c r="I196" s="108"/>
      <c r="J196" s="106"/>
    </row>
    <row r="197" spans="2:10" x14ac:dyDescent="0.25">
      <c r="B197" s="107"/>
      <c r="C197" s="6"/>
      <c r="D197" s="108"/>
      <c r="E197" s="108"/>
      <c r="F197" s="186"/>
      <c r="G197" s="186"/>
      <c r="H197" s="187"/>
      <c r="I197" s="108"/>
      <c r="J197" s="106"/>
    </row>
    <row r="198" spans="2:10" x14ac:dyDescent="0.25">
      <c r="B198" s="107"/>
      <c r="C198" s="6"/>
      <c r="D198" s="108" t="s">
        <v>940</v>
      </c>
      <c r="E198" s="93" t="s">
        <v>183</v>
      </c>
      <c r="F198" s="114">
        <v>13</v>
      </c>
      <c r="G198" s="201"/>
      <c r="H198" s="160">
        <f>F198*G198</f>
        <v>0</v>
      </c>
      <c r="I198" s="108"/>
      <c r="J198" s="106"/>
    </row>
    <row r="199" spans="2:10" x14ac:dyDescent="0.25">
      <c r="B199" s="107"/>
      <c r="C199" s="6"/>
      <c r="D199" s="108"/>
      <c r="E199" s="108"/>
      <c r="F199" s="186"/>
      <c r="G199" s="186"/>
      <c r="H199" s="187"/>
      <c r="I199" s="108"/>
      <c r="J199" s="106"/>
    </row>
    <row r="200" spans="2:10" x14ac:dyDescent="0.25">
      <c r="B200" s="107"/>
      <c r="C200" s="6"/>
      <c r="D200" s="108" t="s">
        <v>941</v>
      </c>
      <c r="E200" s="93" t="s">
        <v>183</v>
      </c>
      <c r="F200" s="114">
        <v>1</v>
      </c>
      <c r="G200" s="132"/>
      <c r="H200" s="160">
        <f>F200*G200</f>
        <v>0</v>
      </c>
      <c r="I200" s="108"/>
      <c r="J200" s="106"/>
    </row>
    <row r="201" spans="2:10" x14ac:dyDescent="0.25">
      <c r="B201" s="107"/>
      <c r="C201" s="6"/>
      <c r="D201" s="108"/>
      <c r="E201" s="108"/>
      <c r="F201" s="186"/>
      <c r="G201" s="186"/>
      <c r="H201" s="187"/>
      <c r="I201" s="108"/>
      <c r="J201" s="106"/>
    </row>
    <row r="202" spans="2:10" x14ac:dyDescent="0.25">
      <c r="B202" s="107"/>
      <c r="C202" s="6"/>
      <c r="D202" s="108" t="s">
        <v>942</v>
      </c>
      <c r="E202" s="93" t="s">
        <v>183</v>
      </c>
      <c r="F202" s="114">
        <v>5</v>
      </c>
      <c r="G202" s="201"/>
      <c r="H202" s="160">
        <f>F202*G202</f>
        <v>0</v>
      </c>
      <c r="I202" s="108"/>
      <c r="J202" s="106"/>
    </row>
    <row r="203" spans="2:10" x14ac:dyDescent="0.25">
      <c r="B203" s="107"/>
      <c r="C203" s="6"/>
      <c r="D203" s="108"/>
      <c r="E203" s="108"/>
      <c r="F203" s="186"/>
      <c r="G203" s="186"/>
      <c r="H203" s="187"/>
      <c r="I203" s="108"/>
      <c r="J203" s="106"/>
    </row>
    <row r="204" spans="2:10" x14ac:dyDescent="0.25">
      <c r="B204" s="107"/>
      <c r="C204" s="6"/>
      <c r="D204" s="108" t="s">
        <v>944</v>
      </c>
      <c r="E204" s="108"/>
      <c r="F204" s="186"/>
      <c r="G204" s="186"/>
      <c r="H204" s="187"/>
      <c r="I204" s="108"/>
      <c r="J204" s="106"/>
    </row>
    <row r="205" spans="2:10" x14ac:dyDescent="0.25">
      <c r="B205" s="107"/>
      <c r="C205" s="6"/>
      <c r="D205" s="108" t="s">
        <v>945</v>
      </c>
      <c r="E205" s="93" t="s">
        <v>183</v>
      </c>
      <c r="F205" s="114">
        <v>3</v>
      </c>
      <c r="G205" s="201"/>
      <c r="H205" s="160">
        <f>F205*G205</f>
        <v>0</v>
      </c>
      <c r="I205" s="108"/>
      <c r="J205" s="106"/>
    </row>
    <row r="206" spans="2:10" x14ac:dyDescent="0.25">
      <c r="B206" s="107"/>
      <c r="C206" s="6"/>
      <c r="D206" s="108"/>
      <c r="E206" s="108"/>
      <c r="F206" s="186"/>
      <c r="G206" s="186"/>
      <c r="H206" s="187"/>
      <c r="I206" s="108"/>
      <c r="J206" s="106"/>
    </row>
    <row r="207" spans="2:10" x14ac:dyDescent="0.25">
      <c r="B207" s="107"/>
      <c r="C207" s="6"/>
      <c r="D207" s="108" t="s">
        <v>946</v>
      </c>
      <c r="E207" s="108"/>
      <c r="F207" s="186"/>
      <c r="G207" s="186"/>
      <c r="H207" s="187"/>
      <c r="I207" s="108"/>
      <c r="J207" s="106"/>
    </row>
    <row r="208" spans="2:10" x14ac:dyDescent="0.25">
      <c r="B208" s="107"/>
      <c r="C208" s="6"/>
      <c r="D208" s="108" t="s">
        <v>947</v>
      </c>
      <c r="E208" s="108"/>
      <c r="F208" s="186"/>
      <c r="G208" s="186"/>
      <c r="H208" s="187"/>
      <c r="I208" s="108"/>
      <c r="J208" s="106"/>
    </row>
    <row r="209" spans="2:10" x14ac:dyDescent="0.25">
      <c r="B209" s="107"/>
      <c r="C209" s="6"/>
      <c r="D209" s="108" t="s">
        <v>948</v>
      </c>
      <c r="E209" s="108"/>
      <c r="F209" s="186"/>
      <c r="G209" s="186"/>
      <c r="H209" s="187"/>
      <c r="I209" s="108"/>
      <c r="J209" s="106"/>
    </row>
    <row r="210" spans="2:10" x14ac:dyDescent="0.25">
      <c r="B210" s="107"/>
      <c r="C210" s="6"/>
      <c r="D210" s="108" t="s">
        <v>949</v>
      </c>
      <c r="E210" s="93" t="s">
        <v>183</v>
      </c>
      <c r="F210" s="114">
        <v>1</v>
      </c>
      <c r="G210" s="201"/>
      <c r="H210" s="160">
        <f>F210*G210</f>
        <v>0</v>
      </c>
      <c r="I210" s="108"/>
      <c r="J210" s="106"/>
    </row>
    <row r="211" spans="2:10" x14ac:dyDescent="0.25">
      <c r="B211" s="103"/>
      <c r="C211" s="104"/>
      <c r="D211" s="109"/>
      <c r="E211" s="109"/>
      <c r="F211" s="188"/>
      <c r="G211" s="188"/>
      <c r="H211" s="189"/>
      <c r="I211" s="108"/>
      <c r="J211" s="106"/>
    </row>
    <row r="212" spans="2:10" x14ac:dyDescent="0.25">
      <c r="B212" s="136"/>
      <c r="C212" s="137"/>
      <c r="D212" s="141" t="s">
        <v>950</v>
      </c>
      <c r="E212" s="137"/>
      <c r="F212" s="138"/>
      <c r="G212" s="138"/>
      <c r="H212" s="139">
        <f>SUM(H186:H211)</f>
        <v>0</v>
      </c>
      <c r="I212" s="108"/>
      <c r="J212" s="106"/>
    </row>
    <row r="213" spans="2:10" x14ac:dyDescent="0.25">
      <c r="D213" s="106"/>
      <c r="E213" s="106"/>
      <c r="F213" s="184"/>
      <c r="G213" s="184"/>
      <c r="H213" s="185"/>
      <c r="I213" s="108"/>
      <c r="J213" s="106"/>
    </row>
    <row r="214" spans="2:10" x14ac:dyDescent="0.25">
      <c r="D214" s="106"/>
    </row>
    <row r="215" spans="2:10" ht="16.5" thickBot="1" x14ac:dyDescent="0.3">
      <c r="B215" s="87"/>
      <c r="C215" s="88" t="s">
        <v>14</v>
      </c>
      <c r="D215" s="89" t="s">
        <v>951</v>
      </c>
      <c r="E215" s="90"/>
      <c r="F215" s="121"/>
      <c r="G215" s="131"/>
      <c r="H215" s="157"/>
    </row>
    <row r="216" spans="2:10" x14ac:dyDescent="0.25">
      <c r="B216" s="84"/>
      <c r="C216" s="85"/>
      <c r="D216" s="86"/>
      <c r="E216" s="85"/>
      <c r="F216" s="120"/>
      <c r="G216" s="130"/>
      <c r="H216" s="155"/>
    </row>
    <row r="217" spans="2:10" x14ac:dyDescent="0.25">
      <c r="B217" s="91" t="str">
        <f>$C$215</f>
        <v>IV.</v>
      </c>
      <c r="C217" s="92">
        <f>COUNT($B$216:C216)+1</f>
        <v>1</v>
      </c>
      <c r="D217" s="163" t="s">
        <v>1043</v>
      </c>
      <c r="E217" s="93" t="s">
        <v>140</v>
      </c>
      <c r="F217" s="114">
        <v>1</v>
      </c>
      <c r="G217" s="201"/>
      <c r="H217" s="160">
        <f>F217*G217</f>
        <v>0</v>
      </c>
    </row>
    <row r="218" spans="2:10" x14ac:dyDescent="0.25">
      <c r="B218" s="103"/>
      <c r="C218" s="104"/>
      <c r="D218" s="109"/>
      <c r="E218" s="104"/>
      <c r="F218" s="125"/>
      <c r="G218" s="125"/>
      <c r="H218" s="151"/>
    </row>
    <row r="219" spans="2:10" x14ac:dyDescent="0.25">
      <c r="B219" s="110"/>
      <c r="C219" s="111"/>
      <c r="D219" s="112"/>
      <c r="E219" s="111"/>
      <c r="F219" s="126"/>
      <c r="G219" s="126"/>
      <c r="H219" s="152"/>
    </row>
    <row r="220" spans="2:10" ht="24" x14ac:dyDescent="0.25">
      <c r="B220" s="91" t="str">
        <f>$C$215</f>
        <v>IV.</v>
      </c>
      <c r="C220" s="92">
        <f>COUNT($B$216:C219)+1</f>
        <v>2</v>
      </c>
      <c r="D220" s="163" t="s">
        <v>1042</v>
      </c>
      <c r="E220" s="93" t="s">
        <v>183</v>
      </c>
      <c r="F220" s="114">
        <v>4</v>
      </c>
      <c r="G220" s="201"/>
      <c r="H220" s="160">
        <f>F220*G220</f>
        <v>0</v>
      </c>
    </row>
    <row r="221" spans="2:10" x14ac:dyDescent="0.25">
      <c r="B221" s="103"/>
      <c r="C221" s="104"/>
      <c r="D221" s="109"/>
      <c r="E221" s="104"/>
      <c r="F221" s="125"/>
      <c r="G221" s="125"/>
      <c r="H221" s="151"/>
    </row>
    <row r="222" spans="2:10" x14ac:dyDescent="0.25">
      <c r="B222" s="110"/>
      <c r="C222" s="111"/>
      <c r="D222" s="112"/>
      <c r="E222" s="111"/>
      <c r="F222" s="126"/>
      <c r="G222" s="126"/>
      <c r="H222" s="152"/>
    </row>
    <row r="223" spans="2:10" ht="24" x14ac:dyDescent="0.25">
      <c r="B223" s="91" t="str">
        <f>$C$215</f>
        <v>IV.</v>
      </c>
      <c r="C223" s="92">
        <f>COUNT($B$216:C222)+1</f>
        <v>3</v>
      </c>
      <c r="D223" s="163" t="s">
        <v>1041</v>
      </c>
      <c r="E223" s="93" t="s">
        <v>198</v>
      </c>
      <c r="F223" s="114">
        <v>250</v>
      </c>
      <c r="G223" s="201"/>
      <c r="H223" s="160">
        <f>F223*G223</f>
        <v>0</v>
      </c>
    </row>
    <row r="224" spans="2:10" x14ac:dyDescent="0.25">
      <c r="B224" s="103"/>
      <c r="C224" s="104"/>
      <c r="D224" s="109"/>
      <c r="E224" s="104"/>
      <c r="F224" s="125"/>
      <c r="G224" s="125"/>
      <c r="H224" s="151"/>
    </row>
    <row r="225" spans="2:8" x14ac:dyDescent="0.25">
      <c r="B225" s="110"/>
      <c r="C225" s="111"/>
      <c r="D225" s="112"/>
      <c r="E225" s="111"/>
      <c r="F225" s="126"/>
      <c r="G225" s="126"/>
      <c r="H225" s="152"/>
    </row>
    <row r="226" spans="2:8" x14ac:dyDescent="0.25">
      <c r="B226" s="91" t="str">
        <f>$C$215</f>
        <v>IV.</v>
      </c>
      <c r="C226" s="92">
        <f>COUNT($B$216:C225)+1</f>
        <v>4</v>
      </c>
      <c r="D226" s="163" t="s">
        <v>954</v>
      </c>
      <c r="E226" s="6"/>
      <c r="F226" s="122"/>
      <c r="G226" s="122"/>
      <c r="H226" s="149"/>
    </row>
    <row r="227" spans="2:8" x14ac:dyDescent="0.25">
      <c r="B227" s="107"/>
      <c r="C227" s="6"/>
      <c r="D227" s="108" t="s">
        <v>952</v>
      </c>
      <c r="E227" s="6"/>
      <c r="F227" s="122"/>
      <c r="G227" s="122"/>
      <c r="H227" s="149"/>
    </row>
    <row r="228" spans="2:8" x14ac:dyDescent="0.25">
      <c r="B228" s="107"/>
      <c r="C228" s="6"/>
      <c r="D228" s="108" t="s">
        <v>953</v>
      </c>
      <c r="E228" s="93" t="s">
        <v>140</v>
      </c>
      <c r="F228" s="114">
        <v>1</v>
      </c>
      <c r="G228" s="201"/>
      <c r="H228" s="160">
        <f>F228*G228</f>
        <v>0</v>
      </c>
    </row>
    <row r="229" spans="2:8" x14ac:dyDescent="0.25">
      <c r="B229" s="103"/>
      <c r="C229" s="104"/>
      <c r="D229" s="109"/>
      <c r="E229" s="104"/>
      <c r="F229" s="125"/>
      <c r="G229" s="125"/>
      <c r="H229" s="151"/>
    </row>
    <row r="230" spans="2:8" x14ac:dyDescent="0.25">
      <c r="B230" s="110"/>
      <c r="C230" s="111"/>
      <c r="D230" s="112"/>
      <c r="E230" s="111"/>
      <c r="F230" s="126"/>
      <c r="G230" s="126"/>
      <c r="H230" s="152"/>
    </row>
    <row r="231" spans="2:8" x14ac:dyDescent="0.25">
      <c r="B231" s="91" t="str">
        <f>$C$215</f>
        <v>IV.</v>
      </c>
      <c r="C231" s="92">
        <f>COUNT($B$216:C230)+1</f>
        <v>5</v>
      </c>
      <c r="D231" s="163" t="s">
        <v>862</v>
      </c>
      <c r="E231" s="93" t="s">
        <v>863</v>
      </c>
      <c r="F231" s="114">
        <v>3</v>
      </c>
      <c r="G231" s="186"/>
      <c r="H231" s="195">
        <f>((SUM(H216:H229)*F231)/100)</f>
        <v>0</v>
      </c>
    </row>
    <row r="232" spans="2:8" x14ac:dyDescent="0.25">
      <c r="B232" s="103"/>
      <c r="C232" s="104"/>
      <c r="D232" s="109"/>
      <c r="E232" s="104"/>
      <c r="F232" s="125"/>
      <c r="G232" s="125"/>
      <c r="H232" s="151"/>
    </row>
    <row r="233" spans="2:8" x14ac:dyDescent="0.25">
      <c r="B233" s="136"/>
      <c r="C233" s="137"/>
      <c r="D233" s="141" t="s">
        <v>955</v>
      </c>
      <c r="E233" s="137"/>
      <c r="F233" s="138"/>
      <c r="G233" s="138"/>
      <c r="H233" s="139">
        <f>SUM(H216:H232)</f>
        <v>0</v>
      </c>
    </row>
    <row r="234" spans="2:8" x14ac:dyDescent="0.25">
      <c r="D234" s="106"/>
    </row>
    <row r="235" spans="2:8" x14ac:dyDescent="0.25">
      <c r="D235" s="106"/>
    </row>
    <row r="236" spans="2:8" x14ac:dyDescent="0.25">
      <c r="B236" s="136"/>
      <c r="C236" s="137"/>
      <c r="D236" s="141" t="s">
        <v>864</v>
      </c>
      <c r="E236" s="137"/>
      <c r="F236" s="138"/>
      <c r="G236" s="138"/>
      <c r="H236" s="139">
        <f>H53</f>
        <v>0</v>
      </c>
    </row>
    <row r="237" spans="2:8" x14ac:dyDescent="0.25">
      <c r="B237" s="136"/>
      <c r="C237" s="137"/>
      <c r="D237" s="141" t="s">
        <v>932</v>
      </c>
      <c r="E237" s="137"/>
      <c r="F237" s="138"/>
      <c r="G237" s="138"/>
      <c r="H237" s="139">
        <f>H182</f>
        <v>0</v>
      </c>
    </row>
    <row r="238" spans="2:8" x14ac:dyDescent="0.25">
      <c r="B238" s="136"/>
      <c r="C238" s="137"/>
      <c r="D238" s="141" t="s">
        <v>950</v>
      </c>
      <c r="E238" s="137"/>
      <c r="F238" s="138"/>
      <c r="G238" s="138"/>
      <c r="H238" s="139">
        <f>H212</f>
        <v>0</v>
      </c>
    </row>
    <row r="239" spans="2:8" x14ac:dyDescent="0.25">
      <c r="B239" s="136"/>
      <c r="C239" s="137"/>
      <c r="D239" s="141" t="s">
        <v>955</v>
      </c>
      <c r="E239" s="137"/>
      <c r="F239" s="138"/>
      <c r="G239" s="138"/>
      <c r="H239" s="139">
        <f>H233</f>
        <v>0</v>
      </c>
    </row>
    <row r="240" spans="2:8" x14ac:dyDescent="0.25">
      <c r="D240" s="106"/>
    </row>
    <row r="241" spans="2:8" x14ac:dyDescent="0.25">
      <c r="B241" s="136"/>
      <c r="C241" s="137"/>
      <c r="D241" s="141" t="s">
        <v>956</v>
      </c>
      <c r="E241" s="137"/>
      <c r="F241" s="138"/>
      <c r="G241" s="138"/>
      <c r="H241" s="139">
        <f>SUM(H236:H239)</f>
        <v>0</v>
      </c>
    </row>
    <row r="242" spans="2:8" x14ac:dyDescent="0.25">
      <c r="D242" s="106"/>
    </row>
    <row r="243" spans="2:8" x14ac:dyDescent="0.25">
      <c r="D243" s="106"/>
    </row>
    <row r="244" spans="2:8" x14ac:dyDescent="0.25">
      <c r="D244" s="106"/>
    </row>
    <row r="245" spans="2:8" x14ac:dyDescent="0.25">
      <c r="D245" s="106"/>
    </row>
    <row r="246" spans="2:8" x14ac:dyDescent="0.25">
      <c r="D246" s="106"/>
    </row>
    <row r="247" spans="2:8" x14ac:dyDescent="0.25">
      <c r="D247" s="106"/>
    </row>
    <row r="248" spans="2:8" x14ac:dyDescent="0.25">
      <c r="D248" s="106"/>
    </row>
    <row r="249" spans="2:8" x14ac:dyDescent="0.25">
      <c r="D249" s="106"/>
    </row>
    <row r="250" spans="2:8" x14ac:dyDescent="0.25">
      <c r="D250" s="106"/>
    </row>
    <row r="251" spans="2:8" x14ac:dyDescent="0.25">
      <c r="D251" s="106"/>
    </row>
    <row r="252" spans="2:8" x14ac:dyDescent="0.25">
      <c r="D252" s="106"/>
    </row>
    <row r="253" spans="2:8" x14ac:dyDescent="0.25">
      <c r="D253" s="106"/>
    </row>
    <row r="254" spans="2:8" x14ac:dyDescent="0.25">
      <c r="D254" s="106"/>
    </row>
    <row r="255" spans="2:8" x14ac:dyDescent="0.25">
      <c r="D255" s="106"/>
    </row>
    <row r="256" spans="2:8" x14ac:dyDescent="0.25">
      <c r="D256" s="106"/>
    </row>
    <row r="257" spans="4:4" x14ac:dyDescent="0.25">
      <c r="D257" s="106"/>
    </row>
    <row r="258" spans="4:4" x14ac:dyDescent="0.25">
      <c r="D258" s="106"/>
    </row>
    <row r="259" spans="4:4" x14ac:dyDescent="0.25">
      <c r="D259" s="106"/>
    </row>
    <row r="260" spans="4:4" x14ac:dyDescent="0.25">
      <c r="D260" s="106"/>
    </row>
    <row r="261" spans="4:4" x14ac:dyDescent="0.25">
      <c r="D261" s="106"/>
    </row>
    <row r="262" spans="4:4" x14ac:dyDescent="0.25">
      <c r="D262" s="106"/>
    </row>
    <row r="263" spans="4:4" x14ac:dyDescent="0.25">
      <c r="D263" s="106"/>
    </row>
    <row r="264" spans="4:4" x14ac:dyDescent="0.25">
      <c r="D264" s="106"/>
    </row>
    <row r="265" spans="4:4" x14ac:dyDescent="0.25">
      <c r="D265" s="106"/>
    </row>
    <row r="266" spans="4:4" x14ac:dyDescent="0.25">
      <c r="D266" s="106"/>
    </row>
    <row r="267" spans="4:4" x14ac:dyDescent="0.25">
      <c r="D267" s="106"/>
    </row>
    <row r="268" spans="4:4" x14ac:dyDescent="0.25">
      <c r="D268" s="106"/>
    </row>
    <row r="269" spans="4:4" x14ac:dyDescent="0.25">
      <c r="D269" s="106"/>
    </row>
    <row r="270" spans="4:4" x14ac:dyDescent="0.25">
      <c r="D270" s="106"/>
    </row>
    <row r="271" spans="4:4" x14ac:dyDescent="0.25">
      <c r="D271" s="106"/>
    </row>
    <row r="272" spans="4:4" x14ac:dyDescent="0.25">
      <c r="D272" s="106"/>
    </row>
    <row r="273" spans="4:4" x14ac:dyDescent="0.25">
      <c r="D273" s="106"/>
    </row>
    <row r="274" spans="4:4" x14ac:dyDescent="0.25">
      <c r="D274" s="106"/>
    </row>
    <row r="275" spans="4:4" x14ac:dyDescent="0.25">
      <c r="D275" s="106"/>
    </row>
    <row r="276" spans="4:4" x14ac:dyDescent="0.25">
      <c r="D276" s="106"/>
    </row>
    <row r="277" spans="4:4" x14ac:dyDescent="0.25">
      <c r="D277" s="106"/>
    </row>
    <row r="278" spans="4:4" x14ac:dyDescent="0.25">
      <c r="D278" s="106"/>
    </row>
    <row r="279" spans="4:4" x14ac:dyDescent="0.25">
      <c r="D279" s="106"/>
    </row>
    <row r="280" spans="4:4" x14ac:dyDescent="0.25">
      <c r="D280" s="106"/>
    </row>
  </sheetData>
  <sheetProtection algorithmName="SHA-512" hashValue="fdBhQGbShFCHW1gIVRiMFtyWk4k6u1TX337K+GM7y2gN4YhtXOjGgY4KMyYjxNofT+k9Tp71jiOycqCtVu5jzg==" saltValue="e5pE4P4jLAXXm/i5hTkosQ==" spinCount="100000" sheet="1" objects="1" scenarios="1"/>
  <conditionalFormatting sqref="G200">
    <cfRule type="expression" dxfId="140" priority="58">
      <formula>G200=""</formula>
    </cfRule>
  </conditionalFormatting>
  <conditionalFormatting sqref="G21">
    <cfRule type="expression" dxfId="139" priority="50">
      <formula>G21=""</formula>
    </cfRule>
  </conditionalFormatting>
  <conditionalFormatting sqref="G36">
    <cfRule type="expression" dxfId="138" priority="49">
      <formula>G36=""</formula>
    </cfRule>
  </conditionalFormatting>
  <conditionalFormatting sqref="G44">
    <cfRule type="expression" dxfId="137" priority="48">
      <formula>G44=""</formula>
    </cfRule>
  </conditionalFormatting>
  <conditionalFormatting sqref="G48">
    <cfRule type="expression" dxfId="136" priority="47">
      <formula>G48=""</formula>
    </cfRule>
  </conditionalFormatting>
  <conditionalFormatting sqref="G66">
    <cfRule type="expression" dxfId="135" priority="46">
      <formula>G66=""</formula>
    </cfRule>
  </conditionalFormatting>
  <conditionalFormatting sqref="G67">
    <cfRule type="expression" dxfId="134" priority="45">
      <formula>G67=""</formula>
    </cfRule>
  </conditionalFormatting>
  <conditionalFormatting sqref="G68">
    <cfRule type="expression" dxfId="133" priority="44">
      <formula>G68=""</formula>
    </cfRule>
  </conditionalFormatting>
  <conditionalFormatting sqref="G69">
    <cfRule type="expression" dxfId="132" priority="43">
      <formula>G69=""</formula>
    </cfRule>
  </conditionalFormatting>
  <conditionalFormatting sqref="G70">
    <cfRule type="expression" dxfId="131" priority="42">
      <formula>G70=""</formula>
    </cfRule>
  </conditionalFormatting>
  <conditionalFormatting sqref="G76">
    <cfRule type="expression" dxfId="130" priority="41">
      <formula>G76=""</formula>
    </cfRule>
  </conditionalFormatting>
  <conditionalFormatting sqref="G77">
    <cfRule type="expression" dxfId="129" priority="40">
      <formula>G77=""</formula>
    </cfRule>
  </conditionalFormatting>
  <conditionalFormatting sqref="G84">
    <cfRule type="expression" dxfId="128" priority="39">
      <formula>G84=""</formula>
    </cfRule>
  </conditionalFormatting>
  <conditionalFormatting sqref="G90">
    <cfRule type="expression" dxfId="127" priority="38">
      <formula>G90=""</formula>
    </cfRule>
  </conditionalFormatting>
  <conditionalFormatting sqref="G91">
    <cfRule type="expression" dxfId="126" priority="37">
      <formula>G91=""</formula>
    </cfRule>
  </conditionalFormatting>
  <conditionalFormatting sqref="G97">
    <cfRule type="expression" dxfId="125" priority="36">
      <formula>G97=""</formula>
    </cfRule>
  </conditionalFormatting>
  <conditionalFormatting sqref="G98">
    <cfRule type="expression" dxfId="124" priority="35">
      <formula>G98=""</formula>
    </cfRule>
  </conditionalFormatting>
  <conditionalFormatting sqref="G103">
    <cfRule type="expression" dxfId="123" priority="34">
      <formula>G103=""</formula>
    </cfRule>
  </conditionalFormatting>
  <conditionalFormatting sqref="G106">
    <cfRule type="expression" dxfId="122" priority="33">
      <formula>G106=""</formula>
    </cfRule>
  </conditionalFormatting>
  <conditionalFormatting sqref="G110">
    <cfRule type="expression" dxfId="121" priority="32">
      <formula>G110=""</formula>
    </cfRule>
  </conditionalFormatting>
  <conditionalFormatting sqref="G114">
    <cfRule type="expression" dxfId="120" priority="31">
      <formula>G114=""</formula>
    </cfRule>
  </conditionalFormatting>
  <conditionalFormatting sqref="G121">
    <cfRule type="expression" dxfId="119" priority="30">
      <formula>G121=""</formula>
    </cfRule>
  </conditionalFormatting>
  <conditionalFormatting sqref="G122">
    <cfRule type="expression" dxfId="118" priority="29">
      <formula>G122=""</formula>
    </cfRule>
  </conditionalFormatting>
  <conditionalFormatting sqref="G126">
    <cfRule type="expression" dxfId="117" priority="28">
      <formula>G126=""</formula>
    </cfRule>
  </conditionalFormatting>
  <conditionalFormatting sqref="G134">
    <cfRule type="expression" dxfId="116" priority="27">
      <formula>G134=""</formula>
    </cfRule>
  </conditionalFormatting>
  <conditionalFormatting sqref="G138">
    <cfRule type="expression" dxfId="115" priority="26">
      <formula>G138=""</formula>
    </cfRule>
  </conditionalFormatting>
  <conditionalFormatting sqref="G143">
    <cfRule type="expression" dxfId="114" priority="25">
      <formula>G143=""</formula>
    </cfRule>
  </conditionalFormatting>
  <conditionalFormatting sqref="G144">
    <cfRule type="expression" dxfId="113" priority="24">
      <formula>G144=""</formula>
    </cfRule>
  </conditionalFormatting>
  <conditionalFormatting sqref="G152">
    <cfRule type="expression" dxfId="112" priority="23">
      <formula>G152=""</formula>
    </cfRule>
  </conditionalFormatting>
  <conditionalFormatting sqref="G155">
    <cfRule type="expression" dxfId="111" priority="22">
      <formula>G155=""</formula>
    </cfRule>
  </conditionalFormatting>
  <conditionalFormatting sqref="G159">
    <cfRule type="expression" dxfId="110" priority="21">
      <formula>G159=""</formula>
    </cfRule>
  </conditionalFormatting>
  <conditionalFormatting sqref="G164">
    <cfRule type="expression" dxfId="109" priority="20">
      <formula>G164=""</formula>
    </cfRule>
  </conditionalFormatting>
  <conditionalFormatting sqref="G171">
    <cfRule type="expression" dxfId="108" priority="19">
      <formula>G171=""</formula>
    </cfRule>
  </conditionalFormatting>
  <conditionalFormatting sqref="G177">
    <cfRule type="expression" dxfId="107" priority="18">
      <formula>G177=""</formula>
    </cfRule>
  </conditionalFormatting>
  <conditionalFormatting sqref="G180">
    <cfRule type="expression" dxfId="106" priority="17">
      <formula>G180=""</formula>
    </cfRule>
  </conditionalFormatting>
  <conditionalFormatting sqref="G189">
    <cfRule type="expression" dxfId="105" priority="16">
      <formula>G189=""</formula>
    </cfRule>
  </conditionalFormatting>
  <conditionalFormatting sqref="G192">
    <cfRule type="expression" dxfId="104" priority="15">
      <formula>G192=""</formula>
    </cfRule>
  </conditionalFormatting>
  <conditionalFormatting sqref="G194">
    <cfRule type="expression" dxfId="103" priority="14">
      <formula>G194=""</formula>
    </cfRule>
  </conditionalFormatting>
  <conditionalFormatting sqref="G196">
    <cfRule type="expression" dxfId="102" priority="13">
      <formula>G196=""</formula>
    </cfRule>
  </conditionalFormatting>
  <conditionalFormatting sqref="G198">
    <cfRule type="expression" dxfId="101" priority="12">
      <formula>G198=""</formula>
    </cfRule>
  </conditionalFormatting>
  <conditionalFormatting sqref="G202">
    <cfRule type="expression" dxfId="100" priority="11">
      <formula>G202=""</formula>
    </cfRule>
  </conditionalFormatting>
  <conditionalFormatting sqref="G205">
    <cfRule type="expression" dxfId="99" priority="10">
      <formula>G205=""</formula>
    </cfRule>
  </conditionalFormatting>
  <conditionalFormatting sqref="G210">
    <cfRule type="expression" dxfId="98" priority="9">
      <formula>G210=""</formula>
    </cfRule>
  </conditionalFormatting>
  <conditionalFormatting sqref="G217">
    <cfRule type="expression" dxfId="97" priority="8">
      <formula>G217=""</formula>
    </cfRule>
  </conditionalFormatting>
  <conditionalFormatting sqref="G220">
    <cfRule type="expression" dxfId="96" priority="7">
      <formula>G220=""</formula>
    </cfRule>
  </conditionalFormatting>
  <conditionalFormatting sqref="G223">
    <cfRule type="expression" dxfId="95" priority="6">
      <formula>G223=""</formula>
    </cfRule>
  </conditionalFormatting>
  <conditionalFormatting sqref="G228">
    <cfRule type="expression" dxfId="94" priority="5">
      <formula>G228=""</formula>
    </cfRule>
  </conditionalFormatting>
  <conditionalFormatting sqref="D21">
    <cfRule type="expression" dxfId="93" priority="4">
      <formula>D21=""</formula>
    </cfRule>
  </conditionalFormatting>
  <conditionalFormatting sqref="D36">
    <cfRule type="expression" dxfId="92" priority="3">
      <formula>D36=""</formula>
    </cfRule>
  </conditionalFormatting>
  <conditionalFormatting sqref="D44">
    <cfRule type="expression" dxfId="91" priority="2">
      <formula>D44=""</formula>
    </cfRule>
  </conditionalFormatting>
  <conditionalFormatting sqref="D152">
    <cfRule type="expression" dxfId="90" priority="1">
      <formula>D152=""</formula>
    </cfRule>
  </conditionalFormatting>
  <pageMargins left="0.7" right="0.7" top="0.75" bottom="0.75" header="0.3" footer="0.3"/>
  <pageSetup paperSize="9" scale="65" orientation="portrait" r:id="rId1"/>
  <rowBreaks count="5" manualBreakCount="5">
    <brk id="54" max="8" man="1"/>
    <brk id="128" max="8" man="1"/>
    <brk id="183" max="16383" man="1"/>
    <brk id="213" max="8" man="1"/>
    <brk id="23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24"/>
  <sheetViews>
    <sheetView view="pageBreakPreview" topLeftCell="A613" zoomScale="80" zoomScaleNormal="80" zoomScaleSheetLayoutView="80" workbookViewId="0">
      <selection activeCell="F637" sqref="F637"/>
    </sheetView>
  </sheetViews>
  <sheetFormatPr defaultRowHeight="15" x14ac:dyDescent="0.25"/>
  <cols>
    <col min="1" max="1" width="4.28515625" customWidth="1"/>
    <col min="2" max="2" width="5.85546875" customWidth="1"/>
    <col min="3" max="3" width="4.7109375" customWidth="1"/>
    <col min="4" max="4" width="74.140625" customWidth="1"/>
    <col min="5" max="5" width="6.42578125" customWidth="1"/>
    <col min="6" max="6" width="8.42578125" style="127" customWidth="1"/>
    <col min="7" max="7" width="11.42578125" style="127" customWidth="1"/>
    <col min="8" max="8" width="10.7109375" style="153" customWidth="1"/>
    <col min="9" max="9" width="6.85546875" style="6" customWidth="1"/>
  </cols>
  <sheetData>
    <row r="2" spans="2:8" ht="15" customHeight="1" x14ac:dyDescent="0.25">
      <c r="B2" s="75"/>
      <c r="C2" s="76"/>
      <c r="D2" s="77" t="s">
        <v>146</v>
      </c>
      <c r="E2" s="76"/>
      <c r="F2" s="117"/>
      <c r="G2" s="128"/>
      <c r="H2" s="154"/>
    </row>
    <row r="3" spans="2:8" ht="15" customHeight="1" x14ac:dyDescent="0.25">
      <c r="B3" s="78"/>
      <c r="C3" s="79"/>
      <c r="D3" s="80"/>
      <c r="E3" s="79"/>
      <c r="F3" s="118"/>
      <c r="G3" s="129"/>
      <c r="H3" s="155"/>
    </row>
    <row r="4" spans="2:8" ht="15" customHeight="1" x14ac:dyDescent="0.25">
      <c r="B4" s="81"/>
      <c r="C4" s="82"/>
      <c r="D4" s="83" t="s">
        <v>134</v>
      </c>
      <c r="E4" s="82" t="s">
        <v>135</v>
      </c>
      <c r="F4" s="119" t="s">
        <v>136</v>
      </c>
      <c r="G4" s="119" t="s">
        <v>137</v>
      </c>
      <c r="H4" s="156" t="s">
        <v>138</v>
      </c>
    </row>
    <row r="5" spans="2:8" ht="15" customHeight="1" x14ac:dyDescent="0.25">
      <c r="B5" s="165"/>
      <c r="C5" s="166"/>
      <c r="D5" s="167"/>
      <c r="E5" s="166"/>
      <c r="F5" s="168"/>
      <c r="G5" s="169"/>
      <c r="H5" s="154"/>
    </row>
    <row r="6" spans="2:8" ht="15" customHeight="1" thickBot="1" x14ac:dyDescent="0.3">
      <c r="B6" s="87"/>
      <c r="C6" s="88" t="s">
        <v>10</v>
      </c>
      <c r="D6" s="89" t="s">
        <v>445</v>
      </c>
      <c r="E6" s="90"/>
      <c r="F6" s="121"/>
      <c r="G6" s="131"/>
      <c r="H6" s="157"/>
    </row>
    <row r="7" spans="2:8" ht="15" customHeight="1" x14ac:dyDescent="0.25">
      <c r="B7" s="84"/>
      <c r="C7" s="85"/>
      <c r="D7" s="86"/>
      <c r="E7" s="85"/>
      <c r="F7" s="120"/>
      <c r="G7" s="130"/>
      <c r="H7" s="155"/>
    </row>
    <row r="8" spans="2:8" ht="15" customHeight="1" x14ac:dyDescent="0.25">
      <c r="B8" s="91" t="str">
        <f>$C$6</f>
        <v>I.</v>
      </c>
      <c r="C8" s="92">
        <f>COUNT($B$7:C7)+1</f>
        <v>1</v>
      </c>
      <c r="D8" s="163" t="s">
        <v>446</v>
      </c>
      <c r="E8" s="6"/>
      <c r="F8" s="122"/>
      <c r="G8" s="122"/>
      <c r="H8" s="149"/>
    </row>
    <row r="9" spans="2:8" s="6" customFormat="1" ht="15" customHeight="1" x14ac:dyDescent="0.25">
      <c r="B9" s="170"/>
      <c r="C9" s="145"/>
      <c r="D9" s="164" t="s">
        <v>447</v>
      </c>
      <c r="E9" s="144"/>
      <c r="F9" s="146"/>
      <c r="G9" s="146"/>
      <c r="H9" s="149"/>
    </row>
    <row r="10" spans="2:8" s="6" customFormat="1" x14ac:dyDescent="0.25">
      <c r="B10" s="107"/>
      <c r="D10" s="164" t="s">
        <v>448</v>
      </c>
      <c r="E10" s="93" t="s">
        <v>223</v>
      </c>
      <c r="F10" s="114">
        <v>4</v>
      </c>
      <c r="G10" s="201"/>
      <c r="H10" s="160">
        <f>F10*G10</f>
        <v>0</v>
      </c>
    </row>
    <row r="11" spans="2:8" x14ac:dyDescent="0.25">
      <c r="B11" s="103"/>
      <c r="C11" s="104"/>
      <c r="D11" s="171"/>
      <c r="E11" s="104"/>
      <c r="F11" s="125"/>
      <c r="G11" s="125"/>
      <c r="H11" s="151"/>
    </row>
    <row r="12" spans="2:8" x14ac:dyDescent="0.25">
      <c r="B12" s="110"/>
      <c r="C12" s="111"/>
      <c r="D12" s="172"/>
      <c r="E12" s="111"/>
      <c r="F12" s="126"/>
      <c r="G12" s="126"/>
      <c r="H12" s="152"/>
    </row>
    <row r="13" spans="2:8" x14ac:dyDescent="0.25">
      <c r="B13" s="91" t="str">
        <f>$C$6</f>
        <v>I.</v>
      </c>
      <c r="C13" s="92">
        <f>COUNT($B$7:C12)+1</f>
        <v>2</v>
      </c>
      <c r="D13" s="163" t="s">
        <v>449</v>
      </c>
      <c r="E13" s="6"/>
      <c r="F13" s="122"/>
      <c r="G13" s="122"/>
      <c r="H13" s="149"/>
    </row>
    <row r="14" spans="2:8" x14ac:dyDescent="0.25">
      <c r="B14" s="107"/>
      <c r="C14" s="6"/>
      <c r="D14" s="164" t="s">
        <v>450</v>
      </c>
      <c r="E14" s="6"/>
      <c r="F14" s="122"/>
      <c r="G14" s="122"/>
      <c r="H14" s="149"/>
    </row>
    <row r="15" spans="2:8" x14ac:dyDescent="0.25">
      <c r="B15" s="107"/>
      <c r="C15" s="6"/>
      <c r="D15" s="164" t="s">
        <v>451</v>
      </c>
      <c r="E15" s="6"/>
      <c r="F15" s="122"/>
      <c r="G15" s="122"/>
      <c r="H15" s="149"/>
    </row>
    <row r="16" spans="2:8" x14ac:dyDescent="0.25">
      <c r="B16" s="107"/>
      <c r="C16" s="6"/>
      <c r="D16" s="164"/>
      <c r="E16" s="6"/>
      <c r="F16" s="122"/>
      <c r="G16" s="122"/>
      <c r="H16" s="149"/>
    </row>
    <row r="17" spans="2:8" x14ac:dyDescent="0.25">
      <c r="B17" s="107"/>
      <c r="C17" s="6"/>
      <c r="D17" s="164" t="s">
        <v>452</v>
      </c>
      <c r="E17" s="93" t="s">
        <v>183</v>
      </c>
      <c r="F17" s="114">
        <v>4</v>
      </c>
      <c r="G17" s="201"/>
      <c r="H17" s="160">
        <f>F17*G17</f>
        <v>0</v>
      </c>
    </row>
    <row r="18" spans="2:8" x14ac:dyDescent="0.25">
      <c r="B18" s="103"/>
      <c r="C18" s="104"/>
      <c r="D18" s="171"/>
      <c r="E18" s="104"/>
      <c r="F18" s="125"/>
      <c r="G18" s="125"/>
      <c r="H18" s="151"/>
    </row>
    <row r="19" spans="2:8" x14ac:dyDescent="0.25">
      <c r="B19" s="110"/>
      <c r="C19" s="111"/>
      <c r="D19" s="172"/>
      <c r="E19" s="111"/>
      <c r="F19" s="126"/>
      <c r="G19" s="126"/>
      <c r="H19" s="152"/>
    </row>
    <row r="20" spans="2:8" x14ac:dyDescent="0.25">
      <c r="B20" s="91" t="str">
        <f>$C$6</f>
        <v>I.</v>
      </c>
      <c r="C20" s="92">
        <f>COUNT($B$7:C19)+1</f>
        <v>3</v>
      </c>
      <c r="D20" s="163" t="s">
        <v>453</v>
      </c>
      <c r="E20" s="6"/>
      <c r="F20" s="122"/>
      <c r="G20" s="122"/>
      <c r="H20" s="149"/>
    </row>
    <row r="21" spans="2:8" x14ac:dyDescent="0.25">
      <c r="B21" s="107"/>
      <c r="C21" s="6"/>
      <c r="D21" s="164" t="s">
        <v>454</v>
      </c>
      <c r="E21" s="6"/>
      <c r="F21" s="122"/>
      <c r="G21" s="122"/>
      <c r="H21" s="149"/>
    </row>
    <row r="22" spans="2:8" x14ac:dyDescent="0.25">
      <c r="B22" s="107"/>
      <c r="C22" s="6"/>
      <c r="D22" s="164" t="s">
        <v>455</v>
      </c>
      <c r="E22" s="6"/>
      <c r="F22" s="122"/>
      <c r="G22" s="122"/>
      <c r="H22" s="149"/>
    </row>
    <row r="23" spans="2:8" x14ac:dyDescent="0.25">
      <c r="B23" s="107"/>
      <c r="C23" s="6"/>
      <c r="D23" s="164" t="s">
        <v>456</v>
      </c>
      <c r="E23" s="6"/>
      <c r="F23" s="122"/>
      <c r="G23" s="122"/>
      <c r="H23" s="149"/>
    </row>
    <row r="24" spans="2:8" x14ac:dyDescent="0.25">
      <c r="B24" s="107"/>
      <c r="C24" s="6"/>
      <c r="D24" s="164"/>
      <c r="E24" s="6"/>
      <c r="F24" s="122"/>
      <c r="G24" s="122"/>
      <c r="H24" s="149"/>
    </row>
    <row r="25" spans="2:8" x14ac:dyDescent="0.25">
      <c r="B25" s="107"/>
      <c r="C25" s="6"/>
      <c r="D25" s="164" t="s">
        <v>457</v>
      </c>
      <c r="E25" s="93" t="s">
        <v>183</v>
      </c>
      <c r="F25" s="114">
        <v>4</v>
      </c>
      <c r="G25" s="201"/>
      <c r="H25" s="160">
        <f>F25*G25</f>
        <v>0</v>
      </c>
    </row>
    <row r="26" spans="2:8" x14ac:dyDescent="0.25">
      <c r="B26" s="103"/>
      <c r="C26" s="104"/>
      <c r="D26" s="171"/>
      <c r="E26" s="104"/>
      <c r="F26" s="125"/>
      <c r="G26" s="125"/>
      <c r="H26" s="151"/>
    </row>
    <row r="27" spans="2:8" x14ac:dyDescent="0.25">
      <c r="B27" s="110"/>
      <c r="C27" s="111"/>
      <c r="D27" s="172"/>
      <c r="E27" s="111"/>
      <c r="F27" s="126"/>
      <c r="G27" s="126"/>
      <c r="H27" s="152"/>
    </row>
    <row r="28" spans="2:8" x14ac:dyDescent="0.25">
      <c r="B28" s="91" t="str">
        <f>$C$6</f>
        <v>I.</v>
      </c>
      <c r="C28" s="92">
        <f>COUNT($B$7:C27)+1</f>
        <v>4</v>
      </c>
      <c r="D28" s="163" t="s">
        <v>458</v>
      </c>
      <c r="E28" s="6"/>
      <c r="F28" s="122"/>
      <c r="G28" s="122"/>
      <c r="H28" s="149"/>
    </row>
    <row r="29" spans="2:8" x14ac:dyDescent="0.25">
      <c r="B29" s="107"/>
      <c r="C29" s="6"/>
      <c r="D29" s="164" t="s">
        <v>459</v>
      </c>
      <c r="E29" s="6"/>
      <c r="F29" s="122"/>
      <c r="G29" s="122"/>
      <c r="H29" s="149"/>
    </row>
    <row r="30" spans="2:8" x14ac:dyDescent="0.25">
      <c r="B30" s="107"/>
      <c r="C30" s="6"/>
      <c r="D30" s="164" t="s">
        <v>460</v>
      </c>
      <c r="E30" s="6"/>
      <c r="F30" s="122"/>
      <c r="G30" s="122"/>
      <c r="H30" s="149"/>
    </row>
    <row r="31" spans="2:8" x14ac:dyDescent="0.25">
      <c r="B31" s="107"/>
      <c r="C31" s="6"/>
      <c r="D31" s="164" t="s">
        <v>461</v>
      </c>
      <c r="E31" s="6"/>
      <c r="F31" s="122"/>
      <c r="G31" s="122"/>
      <c r="H31" s="149"/>
    </row>
    <row r="32" spans="2:8" x14ac:dyDescent="0.25">
      <c r="B32" s="107"/>
      <c r="C32" s="6"/>
      <c r="D32" s="164" t="s">
        <v>462</v>
      </c>
      <c r="E32" s="93" t="s">
        <v>140</v>
      </c>
      <c r="F32" s="114">
        <v>1</v>
      </c>
      <c r="G32" s="201"/>
      <c r="H32" s="160">
        <f>F32*G32</f>
        <v>0</v>
      </c>
    </row>
    <row r="33" spans="2:8" x14ac:dyDescent="0.25">
      <c r="B33" s="103"/>
      <c r="C33" s="104"/>
      <c r="D33" s="171"/>
      <c r="E33" s="104"/>
      <c r="F33" s="125"/>
      <c r="G33" s="125"/>
      <c r="H33" s="151"/>
    </row>
    <row r="34" spans="2:8" x14ac:dyDescent="0.25">
      <c r="B34" s="110"/>
      <c r="C34" s="111"/>
      <c r="D34" s="172"/>
      <c r="E34" s="111"/>
      <c r="F34" s="126"/>
      <c r="G34" s="126"/>
      <c r="H34" s="152"/>
    </row>
    <row r="35" spans="2:8" x14ac:dyDescent="0.25">
      <c r="B35" s="91" t="str">
        <f>$C$6</f>
        <v>I.</v>
      </c>
      <c r="C35" s="92">
        <f>COUNT($B$7:C34)+1</f>
        <v>5</v>
      </c>
      <c r="D35" s="163" t="s">
        <v>463</v>
      </c>
      <c r="E35" s="6"/>
      <c r="F35" s="122"/>
      <c r="G35" s="122"/>
      <c r="H35" s="149"/>
    </row>
    <row r="36" spans="2:8" x14ac:dyDescent="0.25">
      <c r="B36" s="107"/>
      <c r="C36" s="6"/>
      <c r="D36" s="164" t="s">
        <v>464</v>
      </c>
      <c r="E36" s="93" t="s">
        <v>140</v>
      </c>
      <c r="F36" s="114">
        <v>2</v>
      </c>
      <c r="G36" s="201"/>
      <c r="H36" s="160">
        <f>F36*G36</f>
        <v>0</v>
      </c>
    </row>
    <row r="37" spans="2:8" x14ac:dyDescent="0.25">
      <c r="B37" s="103"/>
      <c r="C37" s="104"/>
      <c r="D37" s="171"/>
      <c r="E37" s="104"/>
      <c r="F37" s="125"/>
      <c r="G37" s="125"/>
      <c r="H37" s="151"/>
    </row>
    <row r="38" spans="2:8" x14ac:dyDescent="0.25">
      <c r="B38" s="110"/>
      <c r="C38" s="111"/>
      <c r="D38" s="172"/>
      <c r="E38" s="111"/>
      <c r="F38" s="126"/>
      <c r="G38" s="126"/>
      <c r="H38" s="152"/>
    </row>
    <row r="39" spans="2:8" x14ac:dyDescent="0.25">
      <c r="B39" s="91" t="str">
        <f>$C$6</f>
        <v>I.</v>
      </c>
      <c r="C39" s="92">
        <f>COUNT($B$7:C38)+1</f>
        <v>6</v>
      </c>
      <c r="D39" s="163" t="s">
        <v>465</v>
      </c>
      <c r="E39" s="6"/>
      <c r="F39" s="122"/>
      <c r="G39" s="122"/>
      <c r="H39" s="149"/>
    </row>
    <row r="40" spans="2:8" x14ac:dyDescent="0.25">
      <c r="B40" s="107"/>
      <c r="C40" s="6"/>
      <c r="D40" s="164" t="s">
        <v>466</v>
      </c>
      <c r="E40" s="6"/>
      <c r="F40" s="122"/>
      <c r="G40" s="122"/>
      <c r="H40" s="149"/>
    </row>
    <row r="41" spans="2:8" x14ac:dyDescent="0.25">
      <c r="B41" s="107"/>
      <c r="C41" s="6"/>
      <c r="D41" s="164" t="s">
        <v>467</v>
      </c>
      <c r="E41" s="6"/>
      <c r="F41" s="122"/>
      <c r="G41" s="122"/>
      <c r="H41" s="149"/>
    </row>
    <row r="42" spans="2:8" x14ac:dyDescent="0.25">
      <c r="B42" s="107"/>
      <c r="C42" s="6"/>
      <c r="D42" s="164" t="s">
        <v>468</v>
      </c>
      <c r="E42" s="6"/>
      <c r="F42" s="122"/>
      <c r="G42" s="122"/>
      <c r="H42" s="149"/>
    </row>
    <row r="43" spans="2:8" x14ac:dyDescent="0.25">
      <c r="B43" s="107"/>
      <c r="C43" s="6"/>
      <c r="D43" s="164" t="s">
        <v>469</v>
      </c>
      <c r="E43" s="6"/>
      <c r="F43" s="122"/>
      <c r="G43" s="122"/>
      <c r="H43" s="149"/>
    </row>
    <row r="44" spans="2:8" x14ac:dyDescent="0.25">
      <c r="B44" s="107"/>
      <c r="C44" s="6"/>
      <c r="D44" s="164" t="s">
        <v>470</v>
      </c>
      <c r="E44" s="6"/>
      <c r="F44" s="122"/>
      <c r="G44" s="122"/>
      <c r="H44" s="149"/>
    </row>
    <row r="45" spans="2:8" x14ac:dyDescent="0.25">
      <c r="B45" s="107"/>
      <c r="C45" s="6"/>
      <c r="D45" s="108" t="s">
        <v>471</v>
      </c>
      <c r="E45" s="6"/>
      <c r="F45" s="122"/>
      <c r="G45" s="122"/>
      <c r="H45" s="149"/>
    </row>
    <row r="46" spans="2:8" x14ac:dyDescent="0.25">
      <c r="B46" s="107"/>
      <c r="C46" s="6"/>
      <c r="D46" s="108" t="s">
        <v>472</v>
      </c>
      <c r="E46" s="6"/>
      <c r="F46" s="122"/>
      <c r="G46" s="122"/>
      <c r="H46" s="149"/>
    </row>
    <row r="47" spans="2:8" x14ac:dyDescent="0.25">
      <c r="B47" s="107"/>
      <c r="C47" s="6"/>
      <c r="D47" s="108" t="s">
        <v>473</v>
      </c>
      <c r="E47" s="6"/>
      <c r="F47" s="122"/>
      <c r="G47" s="122"/>
      <c r="H47" s="149"/>
    </row>
    <row r="48" spans="2:8" x14ac:dyDescent="0.25">
      <c r="B48" s="107"/>
      <c r="C48" s="6"/>
      <c r="D48" s="108" t="s">
        <v>474</v>
      </c>
      <c r="E48" s="6"/>
      <c r="F48" s="122"/>
      <c r="G48" s="122"/>
      <c r="H48" s="149"/>
    </row>
    <row r="49" spans="2:8" x14ac:dyDescent="0.25">
      <c r="B49" s="107"/>
      <c r="C49" s="6"/>
      <c r="D49" s="108" t="s">
        <v>475</v>
      </c>
      <c r="E49" s="6"/>
      <c r="F49" s="122"/>
      <c r="G49" s="122"/>
      <c r="H49" s="149"/>
    </row>
    <row r="50" spans="2:8" x14ac:dyDescent="0.25">
      <c r="B50" s="107"/>
      <c r="C50" s="6"/>
      <c r="D50" s="108" t="s">
        <v>476</v>
      </c>
      <c r="E50" s="6"/>
      <c r="F50" s="122"/>
      <c r="G50" s="122"/>
      <c r="H50" s="149"/>
    </row>
    <row r="51" spans="2:8" x14ac:dyDescent="0.25">
      <c r="B51" s="107"/>
      <c r="C51" s="6"/>
      <c r="D51" s="108" t="s">
        <v>477</v>
      </c>
      <c r="E51" s="6"/>
      <c r="F51" s="122"/>
      <c r="G51" s="122"/>
      <c r="H51" s="149"/>
    </row>
    <row r="52" spans="2:8" x14ac:dyDescent="0.25">
      <c r="B52" s="107"/>
      <c r="C52" s="6"/>
      <c r="D52" s="173" t="s">
        <v>478</v>
      </c>
      <c r="E52" s="6"/>
      <c r="F52" s="122"/>
      <c r="G52" s="122"/>
      <c r="H52" s="149"/>
    </row>
    <row r="53" spans="2:8" x14ac:dyDescent="0.25">
      <c r="B53" s="107"/>
      <c r="C53" s="6"/>
      <c r="D53" s="173" t="s">
        <v>479</v>
      </c>
      <c r="E53" s="6"/>
      <c r="F53" s="122"/>
      <c r="G53" s="122"/>
      <c r="H53" s="149"/>
    </row>
    <row r="54" spans="2:8" x14ac:dyDescent="0.25">
      <c r="B54" s="107"/>
      <c r="C54" s="6"/>
      <c r="D54" s="173" t="s">
        <v>480</v>
      </c>
      <c r="E54" s="6"/>
      <c r="F54" s="122"/>
      <c r="G54" s="122"/>
      <c r="H54" s="149"/>
    </row>
    <row r="55" spans="2:8" x14ac:dyDescent="0.25">
      <c r="B55" s="107"/>
      <c r="C55" s="6"/>
      <c r="D55" s="173"/>
      <c r="E55" s="6"/>
      <c r="F55" s="122"/>
      <c r="G55" s="122"/>
      <c r="H55" s="149"/>
    </row>
    <row r="56" spans="2:8" x14ac:dyDescent="0.25">
      <c r="B56" s="107"/>
      <c r="C56" s="6"/>
      <c r="D56" s="197" t="s">
        <v>1035</v>
      </c>
      <c r="E56" s="6"/>
      <c r="F56" s="122"/>
      <c r="G56" s="122"/>
      <c r="H56" s="149"/>
    </row>
    <row r="57" spans="2:8" x14ac:dyDescent="0.25">
      <c r="B57" s="107"/>
      <c r="C57" s="6"/>
      <c r="D57" s="248" t="s">
        <v>1014</v>
      </c>
      <c r="E57" s="6"/>
      <c r="F57" s="122"/>
      <c r="G57" s="122"/>
      <c r="H57" s="149"/>
    </row>
    <row r="58" spans="2:8" x14ac:dyDescent="0.25">
      <c r="B58" s="107"/>
      <c r="C58" s="6"/>
      <c r="D58" s="247"/>
      <c r="E58" s="6"/>
      <c r="F58" s="122"/>
      <c r="G58" s="122"/>
      <c r="H58" s="149"/>
    </row>
    <row r="59" spans="2:8" x14ac:dyDescent="0.25">
      <c r="B59" s="107"/>
      <c r="C59" s="6"/>
      <c r="D59" s="173"/>
      <c r="E59" s="6"/>
      <c r="F59" s="122"/>
      <c r="G59" s="122"/>
      <c r="H59" s="149"/>
    </row>
    <row r="60" spans="2:8" x14ac:dyDescent="0.25">
      <c r="B60" s="107"/>
      <c r="C60" s="6"/>
      <c r="D60" s="174" t="s">
        <v>481</v>
      </c>
      <c r="E60" s="93" t="s">
        <v>198</v>
      </c>
      <c r="F60" s="114">
        <v>31</v>
      </c>
      <c r="G60" s="201"/>
      <c r="H60" s="160">
        <f>F60*G60</f>
        <v>0</v>
      </c>
    </row>
    <row r="61" spans="2:8" x14ac:dyDescent="0.25">
      <c r="B61" s="107"/>
      <c r="C61" s="6"/>
      <c r="D61" s="174" t="s">
        <v>482</v>
      </c>
      <c r="E61" s="93" t="s">
        <v>198</v>
      </c>
      <c r="F61" s="114">
        <v>24</v>
      </c>
      <c r="G61" s="201"/>
      <c r="H61" s="160">
        <f>F61*G61</f>
        <v>0</v>
      </c>
    </row>
    <row r="62" spans="2:8" x14ac:dyDescent="0.25">
      <c r="B62" s="103"/>
      <c r="C62" s="104"/>
      <c r="D62" s="175"/>
      <c r="E62" s="104"/>
      <c r="F62" s="125"/>
      <c r="G62" s="125"/>
      <c r="H62" s="151"/>
    </row>
    <row r="63" spans="2:8" x14ac:dyDescent="0.25">
      <c r="B63" s="110"/>
      <c r="C63" s="111"/>
      <c r="D63" s="176"/>
      <c r="E63" s="111"/>
      <c r="F63" s="126"/>
      <c r="G63" s="126"/>
      <c r="H63" s="152"/>
    </row>
    <row r="64" spans="2:8" x14ac:dyDescent="0.25">
      <c r="B64" s="91" t="str">
        <f>$C$6</f>
        <v>I.</v>
      </c>
      <c r="C64" s="92">
        <f>COUNT($B$7:C63)+1</f>
        <v>7</v>
      </c>
      <c r="D64" s="163" t="s">
        <v>483</v>
      </c>
      <c r="E64" s="6"/>
      <c r="F64" s="122"/>
      <c r="G64" s="122"/>
      <c r="H64" s="149"/>
    </row>
    <row r="65" spans="2:8" x14ac:dyDescent="0.25">
      <c r="B65" s="107"/>
      <c r="C65" s="6"/>
      <c r="D65" s="173" t="s">
        <v>484</v>
      </c>
      <c r="E65" s="6"/>
      <c r="F65" s="122"/>
      <c r="G65" s="122"/>
      <c r="H65" s="149"/>
    </row>
    <row r="66" spans="2:8" x14ac:dyDescent="0.25">
      <c r="B66" s="107"/>
      <c r="C66" s="6"/>
      <c r="D66" s="173" t="s">
        <v>485</v>
      </c>
      <c r="E66" s="6"/>
      <c r="F66" s="122"/>
      <c r="G66" s="122"/>
      <c r="H66" s="149"/>
    </row>
    <row r="67" spans="2:8" x14ac:dyDescent="0.25">
      <c r="B67" s="107"/>
      <c r="C67" s="6"/>
      <c r="D67" s="173" t="s">
        <v>486</v>
      </c>
      <c r="E67" s="6"/>
      <c r="F67" s="122"/>
      <c r="G67" s="122"/>
      <c r="H67" s="149"/>
    </row>
    <row r="68" spans="2:8" x14ac:dyDescent="0.25">
      <c r="B68" s="107"/>
      <c r="C68" s="6"/>
      <c r="D68" s="173"/>
      <c r="E68" s="6"/>
      <c r="F68" s="122"/>
      <c r="G68" s="122"/>
      <c r="H68" s="149"/>
    </row>
    <row r="69" spans="2:8" x14ac:dyDescent="0.25">
      <c r="B69" s="107"/>
      <c r="C69" s="6"/>
      <c r="D69" s="173" t="s">
        <v>487</v>
      </c>
      <c r="E69" s="93" t="s">
        <v>198</v>
      </c>
      <c r="F69" s="114">
        <v>28</v>
      </c>
      <c r="G69" s="201"/>
      <c r="H69" s="160">
        <f>F69*G69</f>
        <v>0</v>
      </c>
    </row>
    <row r="70" spans="2:8" x14ac:dyDescent="0.25">
      <c r="B70" s="103"/>
      <c r="C70" s="104"/>
      <c r="D70" s="175"/>
      <c r="E70" s="104"/>
      <c r="F70" s="125"/>
      <c r="G70" s="125"/>
      <c r="H70" s="151"/>
    </row>
    <row r="71" spans="2:8" x14ac:dyDescent="0.25">
      <c r="D71" s="162"/>
    </row>
    <row r="72" spans="2:8" x14ac:dyDescent="0.25">
      <c r="D72" s="162"/>
    </row>
    <row r="73" spans="2:8" x14ac:dyDescent="0.25">
      <c r="B73" s="110"/>
      <c r="C73" s="111"/>
      <c r="D73" s="176"/>
      <c r="E73" s="111"/>
      <c r="F73" s="126"/>
      <c r="G73" s="126"/>
      <c r="H73" s="152"/>
    </row>
    <row r="74" spans="2:8" x14ac:dyDescent="0.25">
      <c r="B74" s="91" t="str">
        <f>$C$6</f>
        <v>I.</v>
      </c>
      <c r="C74" s="92">
        <f>COUNT($B$7:C73)+1</f>
        <v>8</v>
      </c>
      <c r="D74" s="163" t="s">
        <v>488</v>
      </c>
      <c r="E74" s="6"/>
      <c r="F74" s="122"/>
      <c r="G74" s="122"/>
      <c r="H74" s="149"/>
    </row>
    <row r="75" spans="2:8" x14ac:dyDescent="0.25">
      <c r="B75" s="107"/>
      <c r="C75" s="6"/>
      <c r="D75" s="173" t="s">
        <v>489</v>
      </c>
      <c r="E75" s="6"/>
      <c r="F75" s="122"/>
      <c r="G75" s="122"/>
      <c r="H75" s="149"/>
    </row>
    <row r="76" spans="2:8" x14ac:dyDescent="0.25">
      <c r="B76" s="107"/>
      <c r="C76" s="6"/>
      <c r="D76" s="173" t="s">
        <v>490</v>
      </c>
      <c r="E76" s="6"/>
      <c r="F76" s="122"/>
      <c r="G76" s="122"/>
      <c r="H76" s="149"/>
    </row>
    <row r="77" spans="2:8" x14ac:dyDescent="0.25">
      <c r="B77" s="107"/>
      <c r="C77" s="6"/>
      <c r="D77" s="173" t="s">
        <v>491</v>
      </c>
      <c r="E77" s="6"/>
      <c r="F77" s="122"/>
      <c r="G77" s="122"/>
      <c r="H77" s="149"/>
    </row>
    <row r="78" spans="2:8" x14ac:dyDescent="0.25">
      <c r="B78" s="107"/>
      <c r="C78" s="6"/>
      <c r="D78" s="173" t="s">
        <v>492</v>
      </c>
      <c r="E78" s="6"/>
      <c r="F78" s="122"/>
      <c r="G78" s="122"/>
      <c r="H78" s="149"/>
    </row>
    <row r="79" spans="2:8" x14ac:dyDescent="0.25">
      <c r="B79" s="107"/>
      <c r="C79" s="6"/>
      <c r="D79" s="173" t="s">
        <v>493</v>
      </c>
      <c r="E79" s="6"/>
      <c r="F79" s="122"/>
      <c r="G79" s="122"/>
      <c r="H79" s="149"/>
    </row>
    <row r="80" spans="2:8" x14ac:dyDescent="0.25">
      <c r="B80" s="107"/>
      <c r="C80" s="6"/>
      <c r="D80" s="173" t="s">
        <v>494</v>
      </c>
      <c r="E80" s="6"/>
      <c r="F80" s="122"/>
      <c r="G80" s="122"/>
      <c r="H80" s="149"/>
    </row>
    <row r="81" spans="2:8" x14ac:dyDescent="0.25">
      <c r="B81" s="107"/>
      <c r="C81" s="6"/>
      <c r="D81" s="173"/>
      <c r="E81" s="6"/>
      <c r="F81" s="122"/>
      <c r="G81" s="122"/>
      <c r="H81" s="149"/>
    </row>
    <row r="82" spans="2:8" x14ac:dyDescent="0.25">
      <c r="B82" s="107"/>
      <c r="C82" s="6"/>
      <c r="D82" s="108" t="s">
        <v>495</v>
      </c>
      <c r="E82" s="93" t="s">
        <v>198</v>
      </c>
      <c r="F82" s="114">
        <v>13</v>
      </c>
      <c r="G82" s="201"/>
      <c r="H82" s="160">
        <f>F82*G82</f>
        <v>0</v>
      </c>
    </row>
    <row r="83" spans="2:8" x14ac:dyDescent="0.25">
      <c r="B83" s="103"/>
      <c r="C83" s="104"/>
      <c r="D83" s="109"/>
      <c r="E83" s="104"/>
      <c r="F83" s="125"/>
      <c r="G83" s="125"/>
      <c r="H83" s="151"/>
    </row>
    <row r="84" spans="2:8" x14ac:dyDescent="0.25">
      <c r="B84" s="110"/>
      <c r="C84" s="111"/>
      <c r="D84" s="112"/>
      <c r="E84" s="111"/>
      <c r="F84" s="126"/>
      <c r="G84" s="126"/>
      <c r="H84" s="152"/>
    </row>
    <row r="85" spans="2:8" x14ac:dyDescent="0.25">
      <c r="B85" s="91" t="str">
        <f>$C$6</f>
        <v>I.</v>
      </c>
      <c r="C85" s="92">
        <f>COUNT($B$7:C84)+1</f>
        <v>9</v>
      </c>
      <c r="D85" s="163" t="s">
        <v>496</v>
      </c>
      <c r="E85" s="6"/>
      <c r="F85" s="122"/>
      <c r="G85" s="122"/>
      <c r="H85" s="149"/>
    </row>
    <row r="86" spans="2:8" x14ac:dyDescent="0.25">
      <c r="B86" s="107"/>
      <c r="C86" s="6"/>
      <c r="D86" s="108" t="s">
        <v>497</v>
      </c>
      <c r="E86" s="6"/>
      <c r="F86" s="122"/>
      <c r="G86" s="122"/>
      <c r="H86" s="149"/>
    </row>
    <row r="87" spans="2:8" x14ac:dyDescent="0.25">
      <c r="B87" s="107"/>
      <c r="C87" s="6"/>
      <c r="D87" s="108" t="s">
        <v>498</v>
      </c>
      <c r="E87" s="6"/>
      <c r="F87" s="122"/>
      <c r="G87" s="122"/>
      <c r="H87" s="149"/>
    </row>
    <row r="88" spans="2:8" x14ac:dyDescent="0.25">
      <c r="B88" s="107"/>
      <c r="C88" s="6"/>
      <c r="D88" s="108" t="s">
        <v>499</v>
      </c>
      <c r="E88" s="6"/>
      <c r="F88" s="122"/>
      <c r="G88" s="122"/>
      <c r="H88" s="149"/>
    </row>
    <row r="89" spans="2:8" x14ac:dyDescent="0.25">
      <c r="B89" s="107"/>
      <c r="C89" s="6"/>
      <c r="D89" s="108" t="s">
        <v>500</v>
      </c>
      <c r="E89" s="6"/>
      <c r="F89" s="122"/>
      <c r="G89" s="122"/>
      <c r="H89" s="149"/>
    </row>
    <row r="90" spans="2:8" x14ac:dyDescent="0.25">
      <c r="B90" s="107"/>
      <c r="C90" s="6"/>
      <c r="D90" s="108" t="s">
        <v>501</v>
      </c>
      <c r="E90" s="93" t="s">
        <v>502</v>
      </c>
      <c r="F90" s="114">
        <v>5</v>
      </c>
      <c r="G90" s="201"/>
      <c r="H90" s="160">
        <f>F90*G90</f>
        <v>0</v>
      </c>
    </row>
    <row r="91" spans="2:8" x14ac:dyDescent="0.25">
      <c r="B91" s="103"/>
      <c r="C91" s="104"/>
      <c r="D91" s="109"/>
      <c r="E91" s="104"/>
      <c r="F91" s="125"/>
      <c r="G91" s="125"/>
      <c r="H91" s="151"/>
    </row>
    <row r="92" spans="2:8" x14ac:dyDescent="0.25">
      <c r="B92" s="110"/>
      <c r="C92" s="111"/>
      <c r="D92" s="112"/>
      <c r="E92" s="111"/>
      <c r="F92" s="126"/>
      <c r="G92" s="126"/>
      <c r="H92" s="152"/>
    </row>
    <row r="93" spans="2:8" x14ac:dyDescent="0.25">
      <c r="B93" s="91" t="str">
        <f>$C$6</f>
        <v>I.</v>
      </c>
      <c r="C93" s="92">
        <f>COUNT($B$7:C92)+1</f>
        <v>10</v>
      </c>
      <c r="D93" s="163" t="s">
        <v>503</v>
      </c>
      <c r="E93" s="6"/>
      <c r="F93" s="122"/>
      <c r="G93" s="122"/>
      <c r="H93" s="149"/>
    </row>
    <row r="94" spans="2:8" x14ac:dyDescent="0.25">
      <c r="B94" s="107"/>
      <c r="C94" s="6"/>
      <c r="D94" s="108" t="s">
        <v>504</v>
      </c>
      <c r="E94" s="6"/>
      <c r="F94" s="122"/>
      <c r="G94" s="122"/>
      <c r="H94" s="149"/>
    </row>
    <row r="95" spans="2:8" x14ac:dyDescent="0.25">
      <c r="B95" s="107"/>
      <c r="C95" s="6"/>
      <c r="D95" s="108" t="s">
        <v>505</v>
      </c>
      <c r="E95" s="6"/>
      <c r="F95" s="122"/>
      <c r="G95" s="122"/>
      <c r="H95" s="149"/>
    </row>
    <row r="96" spans="2:8" x14ac:dyDescent="0.25">
      <c r="B96" s="107"/>
      <c r="C96" s="6"/>
      <c r="D96" s="108" t="s">
        <v>506</v>
      </c>
      <c r="E96" s="6"/>
      <c r="F96" s="122"/>
      <c r="G96" s="122"/>
      <c r="H96" s="149"/>
    </row>
    <row r="97" spans="2:8" x14ac:dyDescent="0.25">
      <c r="B97" s="107"/>
      <c r="C97" s="6"/>
      <c r="D97" s="108" t="s">
        <v>507</v>
      </c>
      <c r="E97" s="6"/>
      <c r="F97" s="122"/>
      <c r="G97" s="122"/>
      <c r="H97" s="149"/>
    </row>
    <row r="98" spans="2:8" x14ac:dyDescent="0.25">
      <c r="B98" s="107"/>
      <c r="C98" s="6"/>
      <c r="D98" s="108" t="s">
        <v>508</v>
      </c>
      <c r="E98" s="93" t="s">
        <v>140</v>
      </c>
      <c r="F98" s="114">
        <v>1</v>
      </c>
      <c r="G98" s="201"/>
      <c r="H98" s="160">
        <f>F98*G98</f>
        <v>0</v>
      </c>
    </row>
    <row r="99" spans="2:8" x14ac:dyDescent="0.25">
      <c r="B99" s="103"/>
      <c r="C99" s="104"/>
      <c r="D99" s="109"/>
      <c r="E99" s="104"/>
      <c r="F99" s="125"/>
      <c r="G99" s="125"/>
      <c r="H99" s="151"/>
    </row>
    <row r="100" spans="2:8" x14ac:dyDescent="0.25">
      <c r="B100" s="110"/>
      <c r="C100" s="111"/>
      <c r="D100" s="112"/>
      <c r="E100" s="111"/>
      <c r="F100" s="126"/>
      <c r="G100" s="126"/>
      <c r="H100" s="152"/>
    </row>
    <row r="101" spans="2:8" x14ac:dyDescent="0.25">
      <c r="B101" s="91" t="str">
        <f>$C$6</f>
        <v>I.</v>
      </c>
      <c r="C101" s="92">
        <f>COUNT($B$7:C100)+1</f>
        <v>11</v>
      </c>
      <c r="D101" s="163" t="s">
        <v>509</v>
      </c>
      <c r="E101" s="6"/>
      <c r="F101" s="122"/>
      <c r="G101" s="122"/>
      <c r="H101" s="149"/>
    </row>
    <row r="102" spans="2:8" x14ac:dyDescent="0.25">
      <c r="B102" s="107"/>
      <c r="C102" s="6"/>
      <c r="D102" s="108" t="s">
        <v>510</v>
      </c>
      <c r="E102" s="6"/>
      <c r="F102" s="122"/>
      <c r="G102" s="122"/>
      <c r="H102" s="149"/>
    </row>
    <row r="103" spans="2:8" x14ac:dyDescent="0.25">
      <c r="B103" s="107"/>
      <c r="C103" s="6"/>
      <c r="D103" s="108" t="s">
        <v>511</v>
      </c>
      <c r="E103" s="93" t="s">
        <v>223</v>
      </c>
      <c r="F103" s="114">
        <v>1</v>
      </c>
      <c r="G103" s="201"/>
      <c r="H103" s="160">
        <f>F103*G103</f>
        <v>0</v>
      </c>
    </row>
    <row r="104" spans="2:8" x14ac:dyDescent="0.25">
      <c r="B104" s="103"/>
      <c r="C104" s="104"/>
      <c r="D104" s="109"/>
      <c r="E104" s="104"/>
      <c r="F104" s="125"/>
      <c r="G104" s="125"/>
      <c r="H104" s="151"/>
    </row>
    <row r="105" spans="2:8" x14ac:dyDescent="0.25">
      <c r="B105" s="110"/>
      <c r="C105" s="111"/>
      <c r="D105" s="112"/>
      <c r="E105" s="111"/>
      <c r="F105" s="126"/>
      <c r="G105" s="126"/>
      <c r="H105" s="152"/>
    </row>
    <row r="106" spans="2:8" x14ac:dyDescent="0.25">
      <c r="B106" s="91" t="str">
        <f>$C$6</f>
        <v>I.</v>
      </c>
      <c r="C106" s="92">
        <f>COUNT($B$7:C105)+1</f>
        <v>12</v>
      </c>
      <c r="D106" s="163" t="s">
        <v>512</v>
      </c>
      <c r="E106" s="6"/>
      <c r="F106" s="122"/>
      <c r="G106" s="122"/>
      <c r="H106" s="149"/>
    </row>
    <row r="107" spans="2:8" x14ac:dyDescent="0.25">
      <c r="B107" s="107"/>
      <c r="C107" s="6"/>
      <c r="D107" s="108" t="s">
        <v>513</v>
      </c>
      <c r="E107" s="6"/>
      <c r="F107" s="122"/>
      <c r="G107" s="122"/>
      <c r="H107" s="149"/>
    </row>
    <row r="108" spans="2:8" x14ac:dyDescent="0.25">
      <c r="B108" s="107"/>
      <c r="C108" s="6"/>
      <c r="D108" s="108" t="s">
        <v>514</v>
      </c>
      <c r="E108" s="93" t="s">
        <v>140</v>
      </c>
      <c r="F108" s="114">
        <v>1</v>
      </c>
      <c r="G108" s="201"/>
      <c r="H108" s="160">
        <f>F108*G108</f>
        <v>0</v>
      </c>
    </row>
    <row r="109" spans="2:8" x14ac:dyDescent="0.25">
      <c r="B109" s="103"/>
      <c r="C109" s="104"/>
      <c r="D109" s="109"/>
      <c r="E109" s="104"/>
      <c r="F109" s="125"/>
      <c r="G109" s="125"/>
      <c r="H109" s="151"/>
    </row>
    <row r="110" spans="2:8" x14ac:dyDescent="0.25">
      <c r="B110" s="110"/>
      <c r="C110" s="111"/>
      <c r="D110" s="112"/>
      <c r="E110" s="111"/>
      <c r="F110" s="126"/>
      <c r="G110" s="126"/>
      <c r="H110" s="152"/>
    </row>
    <row r="111" spans="2:8" x14ac:dyDescent="0.25">
      <c r="B111" s="91" t="str">
        <f>$C$6</f>
        <v>I.</v>
      </c>
      <c r="C111" s="92">
        <f>COUNT($B$7:C110)+1</f>
        <v>13</v>
      </c>
      <c r="D111" s="163" t="s">
        <v>515</v>
      </c>
      <c r="E111" s="6"/>
      <c r="F111" s="122"/>
      <c r="G111" s="122"/>
      <c r="H111" s="149"/>
    </row>
    <row r="112" spans="2:8" x14ac:dyDescent="0.25">
      <c r="B112" s="107"/>
      <c r="C112" s="6"/>
      <c r="D112" s="108" t="s">
        <v>516</v>
      </c>
      <c r="E112" s="6"/>
      <c r="F112" s="122"/>
      <c r="G112" s="122"/>
      <c r="H112" s="149"/>
    </row>
    <row r="113" spans="2:8" x14ac:dyDescent="0.25">
      <c r="B113" s="107"/>
      <c r="C113" s="6"/>
      <c r="D113" s="108" t="s">
        <v>517</v>
      </c>
      <c r="E113" s="93" t="s">
        <v>140</v>
      </c>
      <c r="F113" s="114">
        <v>1</v>
      </c>
      <c r="G113" s="201"/>
      <c r="H113" s="160">
        <f>F113*G113</f>
        <v>0</v>
      </c>
    </row>
    <row r="114" spans="2:8" x14ac:dyDescent="0.25">
      <c r="B114" s="103"/>
      <c r="C114" s="104"/>
      <c r="D114" s="109"/>
      <c r="E114" s="104"/>
      <c r="F114" s="125"/>
      <c r="G114" s="125"/>
      <c r="H114" s="151"/>
    </row>
    <row r="115" spans="2:8" x14ac:dyDescent="0.25">
      <c r="B115" s="110"/>
      <c r="C115" s="111"/>
      <c r="D115" s="112"/>
      <c r="E115" s="111"/>
      <c r="F115" s="126"/>
      <c r="G115" s="126"/>
      <c r="H115" s="152"/>
    </row>
    <row r="116" spans="2:8" x14ac:dyDescent="0.25">
      <c r="B116" s="91" t="str">
        <f>$C$6</f>
        <v>I.</v>
      </c>
      <c r="C116" s="92">
        <f>COUNT($B$7:C115)+1</f>
        <v>14</v>
      </c>
      <c r="D116" s="163" t="s">
        <v>518</v>
      </c>
      <c r="E116" s="6"/>
      <c r="F116" s="122"/>
      <c r="G116" s="122"/>
      <c r="H116" s="149"/>
    </row>
    <row r="117" spans="2:8" x14ac:dyDescent="0.25">
      <c r="B117" s="107"/>
      <c r="C117" s="6"/>
      <c r="D117" s="108" t="s">
        <v>519</v>
      </c>
      <c r="E117" s="6"/>
      <c r="F117" s="122"/>
      <c r="G117" s="122"/>
      <c r="H117" s="149"/>
    </row>
    <row r="118" spans="2:8" x14ac:dyDescent="0.25">
      <c r="B118" s="107"/>
      <c r="C118" s="6"/>
      <c r="D118" s="108" t="s">
        <v>520</v>
      </c>
      <c r="E118" s="6"/>
      <c r="F118" s="122"/>
      <c r="G118" s="122"/>
      <c r="H118" s="149"/>
    </row>
    <row r="119" spans="2:8" x14ac:dyDescent="0.25">
      <c r="B119" s="107"/>
      <c r="C119" s="6"/>
      <c r="D119" s="108" t="s">
        <v>521</v>
      </c>
      <c r="E119" s="6"/>
      <c r="F119" s="122"/>
      <c r="G119" s="122"/>
      <c r="H119" s="149"/>
    </row>
    <row r="120" spans="2:8" x14ac:dyDescent="0.25">
      <c r="B120" s="107"/>
      <c r="C120" s="6"/>
      <c r="D120" s="108"/>
      <c r="E120" s="6"/>
      <c r="F120" s="122"/>
      <c r="G120" s="122"/>
      <c r="H120" s="149"/>
    </row>
    <row r="121" spans="2:8" x14ac:dyDescent="0.25">
      <c r="B121" s="107"/>
      <c r="C121" s="6"/>
      <c r="D121" s="108" t="s">
        <v>522</v>
      </c>
      <c r="E121" s="93" t="s">
        <v>140</v>
      </c>
      <c r="F121" s="114">
        <v>2</v>
      </c>
      <c r="G121" s="201"/>
      <c r="H121" s="160">
        <f>F121*G121</f>
        <v>0</v>
      </c>
    </row>
    <row r="122" spans="2:8" x14ac:dyDescent="0.25">
      <c r="B122" s="103"/>
      <c r="C122" s="104"/>
      <c r="D122" s="109"/>
      <c r="E122" s="104"/>
      <c r="F122" s="125"/>
      <c r="G122" s="125"/>
      <c r="H122" s="151"/>
    </row>
    <row r="123" spans="2:8" x14ac:dyDescent="0.25">
      <c r="B123" s="110"/>
      <c r="C123" s="111"/>
      <c r="D123" s="112"/>
      <c r="E123" s="111"/>
      <c r="F123" s="126"/>
      <c r="G123" s="126"/>
      <c r="H123" s="152"/>
    </row>
    <row r="124" spans="2:8" x14ac:dyDescent="0.25">
      <c r="B124" s="91" t="str">
        <f>$C$6</f>
        <v>I.</v>
      </c>
      <c r="C124" s="92">
        <f>COUNT($B$7:C123)+1</f>
        <v>15</v>
      </c>
      <c r="D124" s="163" t="s">
        <v>523</v>
      </c>
      <c r="E124" s="6"/>
      <c r="F124" s="122"/>
      <c r="G124" s="122"/>
      <c r="H124" s="149"/>
    </row>
    <row r="125" spans="2:8" x14ac:dyDescent="0.25">
      <c r="B125" s="107"/>
      <c r="C125" s="6"/>
      <c r="D125" s="108" t="s">
        <v>524</v>
      </c>
      <c r="E125" s="6"/>
      <c r="F125" s="122"/>
      <c r="G125" s="122"/>
      <c r="H125" s="149"/>
    </row>
    <row r="126" spans="2:8" x14ac:dyDescent="0.25">
      <c r="B126" s="107"/>
      <c r="C126" s="6"/>
      <c r="D126" s="108" t="s">
        <v>525</v>
      </c>
      <c r="E126" s="6"/>
      <c r="F126" s="122"/>
      <c r="G126" s="122"/>
      <c r="H126" s="149"/>
    </row>
    <row r="127" spans="2:8" x14ac:dyDescent="0.25">
      <c r="B127" s="107"/>
      <c r="C127" s="6"/>
      <c r="D127" s="108" t="s">
        <v>526</v>
      </c>
      <c r="E127" s="93" t="s">
        <v>223</v>
      </c>
      <c r="F127" s="114">
        <v>4</v>
      </c>
      <c r="G127" s="201"/>
      <c r="H127" s="160">
        <f>F127*G127</f>
        <v>0</v>
      </c>
    </row>
    <row r="128" spans="2:8" x14ac:dyDescent="0.25">
      <c r="B128" s="103"/>
      <c r="C128" s="104"/>
      <c r="D128" s="109"/>
      <c r="E128" s="104"/>
      <c r="F128" s="125"/>
      <c r="G128" s="125"/>
      <c r="H128" s="151"/>
    </row>
    <row r="129" spans="2:8" x14ac:dyDescent="0.25">
      <c r="B129" s="136"/>
      <c r="C129" s="137"/>
      <c r="D129" s="141" t="s">
        <v>527</v>
      </c>
      <c r="E129" s="137"/>
      <c r="F129" s="138"/>
      <c r="G129" s="138"/>
      <c r="H129" s="139">
        <f>SUM(H7:H128)</f>
        <v>0</v>
      </c>
    </row>
    <row r="130" spans="2:8" x14ac:dyDescent="0.25">
      <c r="B130" s="6"/>
      <c r="C130" s="6"/>
      <c r="D130" s="145"/>
      <c r="E130" s="6"/>
      <c r="F130" s="122"/>
      <c r="G130" s="122"/>
      <c r="H130" s="150"/>
    </row>
    <row r="131" spans="2:8" x14ac:dyDescent="0.25">
      <c r="D131" s="106"/>
    </row>
    <row r="132" spans="2:8" ht="16.5" thickBot="1" x14ac:dyDescent="0.3">
      <c r="B132" s="87"/>
      <c r="C132" s="88" t="s">
        <v>12</v>
      </c>
      <c r="D132" s="89" t="s">
        <v>528</v>
      </c>
      <c r="E132" s="90"/>
      <c r="F132" s="121"/>
      <c r="G132" s="131"/>
      <c r="H132" s="157"/>
    </row>
    <row r="133" spans="2:8" x14ac:dyDescent="0.25">
      <c r="B133" s="84"/>
      <c r="C133" s="85"/>
      <c r="D133" s="86"/>
      <c r="E133" s="85"/>
      <c r="F133" s="120"/>
      <c r="G133" s="130"/>
      <c r="H133" s="155"/>
    </row>
    <row r="134" spans="2:8" x14ac:dyDescent="0.25">
      <c r="B134" s="91" t="str">
        <f>$C$132</f>
        <v>II.</v>
      </c>
      <c r="C134" s="92">
        <f>COUNT($B$133:C133)+1</f>
        <v>1</v>
      </c>
      <c r="D134" s="163" t="s">
        <v>529</v>
      </c>
      <c r="E134" s="6"/>
      <c r="F134" s="122"/>
      <c r="G134" s="122"/>
      <c r="H134" s="149"/>
    </row>
    <row r="135" spans="2:8" x14ac:dyDescent="0.25">
      <c r="B135" s="107"/>
      <c r="C135" s="6"/>
      <c r="D135" s="108" t="s">
        <v>530</v>
      </c>
      <c r="E135" s="6"/>
      <c r="F135" s="122"/>
      <c r="G135" s="122"/>
      <c r="H135" s="149"/>
    </row>
    <row r="136" spans="2:8" x14ac:dyDescent="0.25">
      <c r="B136" s="107"/>
      <c r="C136" s="6"/>
      <c r="D136" s="108" t="s">
        <v>531</v>
      </c>
      <c r="E136" s="6"/>
      <c r="F136" s="122"/>
      <c r="G136" s="122"/>
      <c r="H136" s="149"/>
    </row>
    <row r="137" spans="2:8" x14ac:dyDescent="0.25">
      <c r="B137" s="107"/>
      <c r="C137" s="6"/>
      <c r="D137" s="108" t="s">
        <v>532</v>
      </c>
      <c r="E137" s="6"/>
      <c r="F137" s="122"/>
      <c r="G137" s="122"/>
      <c r="H137" s="149"/>
    </row>
    <row r="138" spans="2:8" x14ac:dyDescent="0.25">
      <c r="B138" s="107"/>
      <c r="C138" s="6"/>
      <c r="D138" s="108" t="s">
        <v>533</v>
      </c>
      <c r="E138" s="6"/>
      <c r="F138" s="122"/>
      <c r="G138" s="122"/>
      <c r="H138" s="149"/>
    </row>
    <row r="139" spans="2:8" x14ac:dyDescent="0.25">
      <c r="B139" s="107"/>
      <c r="C139" s="6"/>
      <c r="D139" s="108" t="s">
        <v>534</v>
      </c>
      <c r="E139" s="6"/>
      <c r="F139" s="122"/>
      <c r="G139" s="122"/>
      <c r="H139" s="149"/>
    </row>
    <row r="140" spans="2:8" x14ac:dyDescent="0.25">
      <c r="B140" s="107"/>
      <c r="C140" s="6"/>
      <c r="D140" s="108"/>
      <c r="E140" s="6"/>
      <c r="F140" s="122"/>
      <c r="G140" s="122"/>
      <c r="H140" s="149"/>
    </row>
    <row r="141" spans="2:8" x14ac:dyDescent="0.25">
      <c r="B141" s="107"/>
      <c r="C141" s="6"/>
      <c r="D141" s="197" t="s">
        <v>1036</v>
      </c>
      <c r="E141" s="6"/>
      <c r="F141" s="122"/>
      <c r="G141" s="122"/>
      <c r="H141" s="149"/>
    </row>
    <row r="142" spans="2:8" x14ac:dyDescent="0.25">
      <c r="B142" s="107"/>
      <c r="C142" s="6"/>
      <c r="D142" s="248" t="s">
        <v>1014</v>
      </c>
      <c r="E142" s="6"/>
      <c r="F142" s="122"/>
      <c r="G142" s="122"/>
      <c r="H142" s="149"/>
    </row>
    <row r="143" spans="2:8" x14ac:dyDescent="0.25">
      <c r="B143" s="107"/>
      <c r="C143" s="6"/>
      <c r="D143" s="247"/>
      <c r="E143" s="93" t="s">
        <v>140</v>
      </c>
      <c r="F143" s="114">
        <v>4</v>
      </c>
      <c r="G143" s="201"/>
      <c r="H143" s="160">
        <f>F143*G143</f>
        <v>0</v>
      </c>
    </row>
    <row r="144" spans="2:8" x14ac:dyDescent="0.25">
      <c r="B144" s="103"/>
      <c r="C144" s="104"/>
      <c r="D144" s="109"/>
      <c r="E144" s="104"/>
      <c r="F144" s="125"/>
      <c r="G144" s="125"/>
      <c r="H144" s="151"/>
    </row>
    <row r="145" spans="2:8" x14ac:dyDescent="0.25">
      <c r="B145" s="110"/>
      <c r="C145" s="111"/>
      <c r="D145" s="112"/>
      <c r="E145" s="111"/>
      <c r="F145" s="126"/>
      <c r="G145" s="126"/>
      <c r="H145" s="152"/>
    </row>
    <row r="146" spans="2:8" x14ac:dyDescent="0.25">
      <c r="B146" s="91" t="str">
        <f>$C$132</f>
        <v>II.</v>
      </c>
      <c r="C146" s="92">
        <f>COUNT($B$133:C145)+1</f>
        <v>2</v>
      </c>
      <c r="D146" s="163" t="s">
        <v>535</v>
      </c>
      <c r="E146" s="6"/>
      <c r="F146" s="122"/>
      <c r="G146" s="122"/>
      <c r="H146" s="149"/>
    </row>
    <row r="147" spans="2:8" x14ac:dyDescent="0.25">
      <c r="B147" s="107"/>
      <c r="C147" s="6"/>
      <c r="D147" s="108" t="s">
        <v>536</v>
      </c>
      <c r="E147" s="6"/>
      <c r="F147" s="122"/>
      <c r="G147" s="122"/>
      <c r="H147" s="149"/>
    </row>
    <row r="148" spans="2:8" x14ac:dyDescent="0.25">
      <c r="B148" s="107"/>
      <c r="C148" s="6"/>
      <c r="D148" s="108" t="s">
        <v>537</v>
      </c>
      <c r="E148" s="6"/>
      <c r="F148" s="122"/>
      <c r="G148" s="122"/>
      <c r="H148" s="149"/>
    </row>
    <row r="149" spans="2:8" x14ac:dyDescent="0.25">
      <c r="B149" s="107"/>
      <c r="C149" s="6"/>
      <c r="D149" s="108" t="s">
        <v>538</v>
      </c>
      <c r="E149" s="93" t="s">
        <v>140</v>
      </c>
      <c r="F149" s="114">
        <v>4</v>
      </c>
      <c r="G149" s="201"/>
      <c r="H149" s="160">
        <f>F149*G149</f>
        <v>0</v>
      </c>
    </row>
    <row r="150" spans="2:8" x14ac:dyDescent="0.25">
      <c r="B150" s="103"/>
      <c r="C150" s="104"/>
      <c r="D150" s="109"/>
      <c r="E150" s="104"/>
      <c r="F150" s="125"/>
      <c r="G150" s="125"/>
      <c r="H150" s="151"/>
    </row>
    <row r="151" spans="2:8" x14ac:dyDescent="0.25">
      <c r="B151" s="110"/>
      <c r="C151" s="111"/>
      <c r="D151" s="112"/>
      <c r="E151" s="111"/>
      <c r="F151" s="126"/>
      <c r="G151" s="126"/>
      <c r="H151" s="152"/>
    </row>
    <row r="152" spans="2:8" x14ac:dyDescent="0.25">
      <c r="B152" s="91" t="str">
        <f>$C$132</f>
        <v>II.</v>
      </c>
      <c r="C152" s="92">
        <f>COUNT($B$133:C151)+1</f>
        <v>3</v>
      </c>
      <c r="D152" s="163" t="s">
        <v>539</v>
      </c>
      <c r="E152" s="6"/>
      <c r="F152" s="122"/>
      <c r="G152" s="122"/>
      <c r="H152" s="149"/>
    </row>
    <row r="153" spans="2:8" x14ac:dyDescent="0.25">
      <c r="B153" s="107"/>
      <c r="C153" s="6"/>
      <c r="D153" s="108" t="s">
        <v>540</v>
      </c>
      <c r="E153" s="6"/>
      <c r="F153" s="122"/>
      <c r="G153" s="122"/>
      <c r="H153" s="149"/>
    </row>
    <row r="154" spans="2:8" x14ac:dyDescent="0.25">
      <c r="B154" s="107"/>
      <c r="C154" s="6"/>
      <c r="D154" s="108" t="s">
        <v>541</v>
      </c>
      <c r="E154" s="93" t="s">
        <v>140</v>
      </c>
      <c r="F154" s="114">
        <v>1</v>
      </c>
      <c r="G154" s="201"/>
      <c r="H154" s="160">
        <f>F154*G154</f>
        <v>0</v>
      </c>
    </row>
    <row r="155" spans="2:8" x14ac:dyDescent="0.25">
      <c r="B155" s="103"/>
      <c r="C155" s="104"/>
      <c r="D155" s="109"/>
      <c r="E155" s="104"/>
      <c r="F155" s="125"/>
      <c r="G155" s="125"/>
      <c r="H155" s="151"/>
    </row>
    <row r="156" spans="2:8" x14ac:dyDescent="0.25">
      <c r="B156" s="110"/>
      <c r="C156" s="111"/>
      <c r="D156" s="112"/>
      <c r="E156" s="111"/>
      <c r="F156" s="126"/>
      <c r="G156" s="126"/>
      <c r="H156" s="152"/>
    </row>
    <row r="157" spans="2:8" x14ac:dyDescent="0.25">
      <c r="B157" s="91" t="str">
        <f>$C$132</f>
        <v>II.</v>
      </c>
      <c r="C157" s="92">
        <f>COUNT($B$133:C156)+1</f>
        <v>4</v>
      </c>
      <c r="D157" s="163" t="s">
        <v>542</v>
      </c>
      <c r="E157" s="6"/>
      <c r="F157" s="122"/>
      <c r="G157" s="122"/>
      <c r="H157" s="149"/>
    </row>
    <row r="158" spans="2:8" x14ac:dyDescent="0.25">
      <c r="B158" s="107"/>
      <c r="C158" s="6"/>
      <c r="D158" s="108" t="s">
        <v>543</v>
      </c>
      <c r="E158" s="6"/>
      <c r="F158" s="122"/>
      <c r="G158" s="122"/>
      <c r="H158" s="149"/>
    </row>
    <row r="159" spans="2:8" x14ac:dyDescent="0.25">
      <c r="B159" s="107"/>
      <c r="C159" s="6"/>
      <c r="D159" s="108" t="s">
        <v>544</v>
      </c>
      <c r="E159" s="6"/>
      <c r="F159" s="122"/>
      <c r="G159" s="122"/>
      <c r="H159" s="149"/>
    </row>
    <row r="160" spans="2:8" x14ac:dyDescent="0.25">
      <c r="B160" s="107"/>
      <c r="C160" s="6"/>
      <c r="D160" s="108" t="s">
        <v>545</v>
      </c>
      <c r="E160" s="6"/>
      <c r="F160" s="122"/>
      <c r="G160" s="122"/>
      <c r="H160" s="149"/>
    </row>
    <row r="161" spans="2:8" x14ac:dyDescent="0.25">
      <c r="B161" s="107"/>
      <c r="C161" s="6"/>
      <c r="D161" s="108"/>
      <c r="E161" s="6"/>
      <c r="F161" s="122"/>
      <c r="G161" s="122"/>
      <c r="H161" s="149"/>
    </row>
    <row r="162" spans="2:8" x14ac:dyDescent="0.25">
      <c r="B162" s="107"/>
      <c r="C162" s="6"/>
      <c r="D162" s="108" t="s">
        <v>546</v>
      </c>
      <c r="E162" s="93" t="s">
        <v>183</v>
      </c>
      <c r="F162" s="114">
        <v>3</v>
      </c>
      <c r="G162" s="201"/>
      <c r="H162" s="160">
        <f>F162*G162</f>
        <v>0</v>
      </c>
    </row>
    <row r="163" spans="2:8" x14ac:dyDescent="0.25">
      <c r="B163" s="107"/>
      <c r="C163" s="6"/>
      <c r="D163" s="108" t="s">
        <v>547</v>
      </c>
      <c r="E163" s="93" t="s">
        <v>183</v>
      </c>
      <c r="F163" s="114">
        <v>3</v>
      </c>
      <c r="G163" s="201"/>
      <c r="H163" s="160">
        <f>F163*G163</f>
        <v>0</v>
      </c>
    </row>
    <row r="164" spans="2:8" x14ac:dyDescent="0.25">
      <c r="B164" s="103"/>
      <c r="C164" s="104"/>
      <c r="D164" s="109"/>
      <c r="E164" s="104"/>
      <c r="F164" s="125"/>
      <c r="G164" s="125"/>
      <c r="H164" s="151"/>
    </row>
    <row r="165" spans="2:8" x14ac:dyDescent="0.25">
      <c r="B165" s="136"/>
      <c r="C165" s="137"/>
      <c r="D165" s="141" t="s">
        <v>548</v>
      </c>
      <c r="E165" s="137"/>
      <c r="F165" s="138"/>
      <c r="G165" s="138"/>
      <c r="H165" s="139">
        <f>SUM(H133:H164)</f>
        <v>0</v>
      </c>
    </row>
    <row r="166" spans="2:8" x14ac:dyDescent="0.25">
      <c r="D166" s="106"/>
    </row>
    <row r="167" spans="2:8" x14ac:dyDescent="0.25">
      <c r="D167" s="106"/>
    </row>
    <row r="168" spans="2:8" ht="16.5" thickBot="1" x14ac:dyDescent="0.3">
      <c r="B168" s="87"/>
      <c r="C168" s="88" t="s">
        <v>13</v>
      </c>
      <c r="D168" s="89" t="s">
        <v>549</v>
      </c>
      <c r="E168" s="90"/>
      <c r="F168" s="121"/>
      <c r="G168" s="131"/>
      <c r="H168" s="157"/>
    </row>
    <row r="169" spans="2:8" x14ac:dyDescent="0.25">
      <c r="B169" s="84"/>
      <c r="C169" s="85"/>
      <c r="D169" s="86"/>
      <c r="E169" s="85"/>
      <c r="F169" s="120"/>
      <c r="G169" s="130"/>
      <c r="H169" s="155"/>
    </row>
    <row r="170" spans="2:8" x14ac:dyDescent="0.25">
      <c r="B170" s="91" t="str">
        <f>$C$168</f>
        <v>III.</v>
      </c>
      <c r="C170" s="92">
        <f>COUNT($B$169:C169)+1</f>
        <v>1</v>
      </c>
      <c r="D170" s="163" t="s">
        <v>550</v>
      </c>
      <c r="E170" s="6"/>
      <c r="F170" s="122"/>
      <c r="G170" s="122"/>
      <c r="H170" s="149"/>
    </row>
    <row r="171" spans="2:8" x14ac:dyDescent="0.25">
      <c r="B171" s="107"/>
      <c r="C171" s="6"/>
      <c r="D171" s="108" t="s">
        <v>551</v>
      </c>
      <c r="E171" s="6"/>
      <c r="F171" s="122"/>
      <c r="G171" s="122"/>
      <c r="H171" s="149"/>
    </row>
    <row r="172" spans="2:8" x14ac:dyDescent="0.25">
      <c r="B172" s="107"/>
      <c r="C172" s="6"/>
      <c r="D172" s="108" t="s">
        <v>552</v>
      </c>
      <c r="E172" s="93" t="s">
        <v>223</v>
      </c>
      <c r="F172" s="114">
        <v>4</v>
      </c>
      <c r="G172" s="201"/>
      <c r="H172" s="160">
        <f>F172*G172</f>
        <v>0</v>
      </c>
    </row>
    <row r="173" spans="2:8" x14ac:dyDescent="0.25">
      <c r="B173" s="103"/>
      <c r="C173" s="104"/>
      <c r="D173" s="109"/>
      <c r="E173" s="104"/>
      <c r="F173" s="125"/>
      <c r="G173" s="125"/>
      <c r="H173" s="151"/>
    </row>
    <row r="174" spans="2:8" x14ac:dyDescent="0.25">
      <c r="B174" s="110"/>
      <c r="C174" s="111"/>
      <c r="D174" s="112"/>
      <c r="E174" s="111"/>
      <c r="F174" s="126"/>
      <c r="G174" s="126"/>
      <c r="H174" s="152"/>
    </row>
    <row r="175" spans="2:8" x14ac:dyDescent="0.25">
      <c r="B175" s="91" t="str">
        <f>$C$168</f>
        <v>III.</v>
      </c>
      <c r="C175" s="92">
        <f>COUNT($B$169:C174)+1</f>
        <v>2</v>
      </c>
      <c r="D175" s="163" t="s">
        <v>553</v>
      </c>
      <c r="E175" s="6"/>
      <c r="F175" s="122"/>
      <c r="G175" s="122"/>
      <c r="H175" s="149"/>
    </row>
    <row r="176" spans="2:8" x14ac:dyDescent="0.25">
      <c r="B176" s="107"/>
      <c r="C176" s="6"/>
      <c r="D176" s="108" t="s">
        <v>554</v>
      </c>
      <c r="E176" s="6"/>
      <c r="F176" s="122"/>
      <c r="G176" s="122"/>
      <c r="H176" s="149"/>
    </row>
    <row r="177" spans="2:8" x14ac:dyDescent="0.25">
      <c r="B177" s="107"/>
      <c r="C177" s="6"/>
      <c r="D177" s="108" t="s">
        <v>555</v>
      </c>
      <c r="E177" s="93" t="s">
        <v>140</v>
      </c>
      <c r="F177" s="114">
        <v>4</v>
      </c>
      <c r="G177" s="201"/>
      <c r="H177" s="160">
        <f>F177*G177</f>
        <v>0</v>
      </c>
    </row>
    <row r="178" spans="2:8" x14ac:dyDescent="0.25">
      <c r="B178" s="103"/>
      <c r="C178" s="104"/>
      <c r="D178" s="109"/>
      <c r="E178" s="104"/>
      <c r="F178" s="125"/>
      <c r="G178" s="125"/>
      <c r="H178" s="151"/>
    </row>
    <row r="179" spans="2:8" x14ac:dyDescent="0.25">
      <c r="B179" s="110"/>
      <c r="C179" s="111"/>
      <c r="D179" s="112"/>
      <c r="E179" s="111"/>
      <c r="F179" s="126"/>
      <c r="G179" s="126"/>
      <c r="H179" s="152"/>
    </row>
    <row r="180" spans="2:8" x14ac:dyDescent="0.25">
      <c r="B180" s="91" t="str">
        <f>$C$168</f>
        <v>III.</v>
      </c>
      <c r="C180" s="92">
        <f>COUNT($B$169:C179)+1</f>
        <v>3</v>
      </c>
      <c r="D180" s="163" t="s">
        <v>556</v>
      </c>
      <c r="E180" s="6"/>
      <c r="F180" s="122"/>
      <c r="G180" s="122"/>
      <c r="H180" s="149"/>
    </row>
    <row r="181" spans="2:8" x14ac:dyDescent="0.25">
      <c r="B181" s="107"/>
      <c r="C181" s="6"/>
      <c r="D181" s="108" t="s">
        <v>557</v>
      </c>
      <c r="E181" s="6"/>
      <c r="F181" s="122"/>
      <c r="G181" s="122"/>
      <c r="H181" s="149"/>
    </row>
    <row r="182" spans="2:8" x14ac:dyDescent="0.25">
      <c r="B182" s="107"/>
      <c r="C182" s="6"/>
      <c r="D182" s="108" t="s">
        <v>558</v>
      </c>
      <c r="E182" s="6"/>
      <c r="F182" s="122"/>
      <c r="G182" s="122"/>
      <c r="H182" s="149"/>
    </row>
    <row r="183" spans="2:8" x14ac:dyDescent="0.25">
      <c r="B183" s="107"/>
      <c r="C183" s="6"/>
      <c r="D183" s="108" t="s">
        <v>559</v>
      </c>
      <c r="E183" s="6"/>
      <c r="F183" s="122"/>
      <c r="G183" s="122"/>
      <c r="H183" s="149"/>
    </row>
    <row r="184" spans="2:8" x14ac:dyDescent="0.25">
      <c r="B184" s="107"/>
      <c r="C184" s="6"/>
      <c r="D184" s="108" t="s">
        <v>560</v>
      </c>
      <c r="E184" s="6"/>
      <c r="F184" s="122"/>
      <c r="G184" s="122"/>
      <c r="H184" s="149"/>
    </row>
    <row r="185" spans="2:8" x14ac:dyDescent="0.25">
      <c r="B185" s="107"/>
      <c r="C185" s="6"/>
      <c r="D185" s="108" t="s">
        <v>561</v>
      </c>
      <c r="E185" s="6"/>
      <c r="F185" s="122"/>
      <c r="G185" s="122"/>
      <c r="H185" s="149"/>
    </row>
    <row r="186" spans="2:8" x14ac:dyDescent="0.25">
      <c r="B186" s="107"/>
      <c r="C186" s="6"/>
      <c r="D186" s="108" t="s">
        <v>562</v>
      </c>
      <c r="E186" s="93" t="s">
        <v>502</v>
      </c>
      <c r="F186" s="114">
        <v>45</v>
      </c>
      <c r="G186" s="201"/>
      <c r="H186" s="160">
        <f>F186*G186</f>
        <v>0</v>
      </c>
    </row>
    <row r="187" spans="2:8" x14ac:dyDescent="0.25">
      <c r="B187" s="103"/>
      <c r="C187" s="104"/>
      <c r="D187" s="109"/>
      <c r="E187" s="104"/>
      <c r="F187" s="125"/>
      <c r="G187" s="125"/>
      <c r="H187" s="151"/>
    </row>
    <row r="188" spans="2:8" x14ac:dyDescent="0.25">
      <c r="B188" s="110"/>
      <c r="C188" s="111"/>
      <c r="D188" s="112"/>
      <c r="E188" s="111"/>
      <c r="F188" s="126"/>
      <c r="G188" s="126"/>
      <c r="H188" s="152"/>
    </row>
    <row r="189" spans="2:8" x14ac:dyDescent="0.25">
      <c r="B189" s="91" t="str">
        <f>$C$168</f>
        <v>III.</v>
      </c>
      <c r="C189" s="92">
        <f>COUNT($B$169:C188)+1</f>
        <v>4</v>
      </c>
      <c r="D189" s="163" t="s">
        <v>449</v>
      </c>
      <c r="E189" s="6"/>
      <c r="F189" s="122"/>
      <c r="G189" s="122"/>
      <c r="H189" s="149"/>
    </row>
    <row r="190" spans="2:8" x14ac:dyDescent="0.25">
      <c r="B190" s="107"/>
      <c r="C190" s="6"/>
      <c r="D190" s="108" t="s">
        <v>563</v>
      </c>
      <c r="E190" s="6"/>
      <c r="F190" s="122"/>
      <c r="G190" s="122"/>
      <c r="H190" s="149"/>
    </row>
    <row r="191" spans="2:8" x14ac:dyDescent="0.25">
      <c r="B191" s="107"/>
      <c r="C191" s="6"/>
      <c r="D191" s="108" t="s">
        <v>564</v>
      </c>
      <c r="E191" s="6"/>
      <c r="F191" s="122"/>
      <c r="G191" s="122"/>
      <c r="H191" s="149"/>
    </row>
    <row r="192" spans="2:8" x14ac:dyDescent="0.25">
      <c r="B192" s="107"/>
      <c r="C192" s="6"/>
      <c r="D192" s="108" t="s">
        <v>565</v>
      </c>
      <c r="E192" s="6"/>
      <c r="F192" s="122"/>
      <c r="G192" s="122"/>
      <c r="H192" s="149"/>
    </row>
    <row r="193" spans="2:8" x14ac:dyDescent="0.25">
      <c r="B193" s="107"/>
      <c r="C193" s="6"/>
      <c r="D193" s="108"/>
      <c r="E193" s="6"/>
      <c r="F193" s="122"/>
      <c r="G193" s="122"/>
      <c r="H193" s="149"/>
    </row>
    <row r="194" spans="2:8" x14ac:dyDescent="0.25">
      <c r="B194" s="107"/>
      <c r="C194" s="6"/>
      <c r="D194" s="108" t="s">
        <v>566</v>
      </c>
      <c r="E194" s="93" t="s">
        <v>140</v>
      </c>
      <c r="F194" s="114">
        <v>2</v>
      </c>
      <c r="G194" s="201"/>
      <c r="H194" s="160">
        <f>F194*G194</f>
        <v>0</v>
      </c>
    </row>
    <row r="195" spans="2:8" x14ac:dyDescent="0.25">
      <c r="B195" s="107"/>
      <c r="C195" s="6"/>
      <c r="D195" s="108" t="s">
        <v>567</v>
      </c>
      <c r="E195" s="93" t="s">
        <v>140</v>
      </c>
      <c r="F195" s="114">
        <v>1</v>
      </c>
      <c r="G195" s="201"/>
      <c r="H195" s="160">
        <f>F195*G195</f>
        <v>0</v>
      </c>
    </row>
    <row r="196" spans="2:8" x14ac:dyDescent="0.25">
      <c r="B196" s="103"/>
      <c r="C196" s="104"/>
      <c r="D196" s="109"/>
      <c r="E196" s="104"/>
      <c r="F196" s="125"/>
      <c r="G196" s="125"/>
      <c r="H196" s="151"/>
    </row>
    <row r="197" spans="2:8" x14ac:dyDescent="0.25">
      <c r="B197" s="110"/>
      <c r="C197" s="111"/>
      <c r="D197" s="112"/>
      <c r="E197" s="111"/>
      <c r="F197" s="126"/>
      <c r="G197" s="126"/>
      <c r="H197" s="152"/>
    </row>
    <row r="198" spans="2:8" x14ac:dyDescent="0.25">
      <c r="B198" s="91" t="str">
        <f>$C$168</f>
        <v>III.</v>
      </c>
      <c r="C198" s="92">
        <f>COUNT($B$169:C197)+1</f>
        <v>5</v>
      </c>
      <c r="D198" s="163" t="s">
        <v>568</v>
      </c>
      <c r="E198" s="6"/>
      <c r="F198" s="122"/>
      <c r="G198" s="122"/>
      <c r="H198" s="149"/>
    </row>
    <row r="199" spans="2:8" x14ac:dyDescent="0.25">
      <c r="B199" s="107"/>
      <c r="C199" s="6"/>
      <c r="D199" s="108" t="s">
        <v>569</v>
      </c>
      <c r="E199" s="6"/>
      <c r="F199" s="122"/>
      <c r="G199" s="122"/>
      <c r="H199" s="149"/>
    </row>
    <row r="200" spans="2:8" x14ac:dyDescent="0.25">
      <c r="B200" s="107"/>
      <c r="C200" s="6"/>
      <c r="D200" s="108" t="s">
        <v>570</v>
      </c>
      <c r="E200" s="6"/>
      <c r="F200" s="122"/>
      <c r="G200" s="122"/>
      <c r="H200" s="149"/>
    </row>
    <row r="201" spans="2:8" x14ac:dyDescent="0.25">
      <c r="B201" s="107"/>
      <c r="C201" s="6"/>
      <c r="D201" s="108" t="s">
        <v>571</v>
      </c>
      <c r="E201" s="6"/>
      <c r="F201" s="122"/>
      <c r="G201" s="122"/>
      <c r="H201" s="149"/>
    </row>
    <row r="202" spans="2:8" x14ac:dyDescent="0.25">
      <c r="B202" s="107"/>
      <c r="C202" s="6"/>
      <c r="D202" s="108" t="s">
        <v>572</v>
      </c>
      <c r="E202" s="6"/>
      <c r="F202" s="122"/>
      <c r="G202" s="122"/>
      <c r="H202" s="149"/>
    </row>
    <row r="203" spans="2:8" x14ac:dyDescent="0.25">
      <c r="B203" s="107"/>
      <c r="C203" s="6"/>
      <c r="D203" s="108" t="s">
        <v>573</v>
      </c>
      <c r="E203" s="6"/>
      <c r="F203" s="122"/>
      <c r="G203" s="122"/>
      <c r="H203" s="149"/>
    </row>
    <row r="204" spans="2:8" x14ac:dyDescent="0.25">
      <c r="B204" s="107"/>
      <c r="C204" s="6"/>
      <c r="D204" s="108" t="s">
        <v>574</v>
      </c>
      <c r="E204" s="6"/>
      <c r="F204" s="122"/>
      <c r="G204" s="122"/>
      <c r="H204" s="149"/>
    </row>
    <row r="205" spans="2:8" x14ac:dyDescent="0.25">
      <c r="B205" s="107"/>
      <c r="C205" s="6"/>
      <c r="D205" s="108" t="s">
        <v>494</v>
      </c>
      <c r="E205" s="6"/>
      <c r="F205" s="122"/>
      <c r="G205" s="122"/>
      <c r="H205" s="149"/>
    </row>
    <row r="206" spans="2:8" x14ac:dyDescent="0.25">
      <c r="B206" s="107"/>
      <c r="C206" s="6"/>
      <c r="D206" s="108"/>
      <c r="E206" s="6"/>
      <c r="F206" s="122"/>
      <c r="G206" s="122"/>
      <c r="H206" s="149"/>
    </row>
    <row r="207" spans="2:8" x14ac:dyDescent="0.25">
      <c r="B207" s="107"/>
      <c r="C207" s="6"/>
      <c r="D207" s="177" t="s">
        <v>575</v>
      </c>
      <c r="E207" s="93" t="s">
        <v>198</v>
      </c>
      <c r="F207" s="114">
        <v>31</v>
      </c>
      <c r="G207" s="201"/>
      <c r="H207" s="160">
        <f>F207*G207</f>
        <v>0</v>
      </c>
    </row>
    <row r="208" spans="2:8" x14ac:dyDescent="0.25">
      <c r="B208" s="107"/>
      <c r="C208" s="6"/>
      <c r="D208" s="177" t="s">
        <v>457</v>
      </c>
      <c r="E208" s="93" t="s">
        <v>198</v>
      </c>
      <c r="F208" s="114">
        <v>8</v>
      </c>
      <c r="G208" s="201"/>
      <c r="H208" s="160">
        <f>F208*G208</f>
        <v>0</v>
      </c>
    </row>
    <row r="209" spans="2:8" x14ac:dyDescent="0.25">
      <c r="B209" s="103"/>
      <c r="C209" s="104"/>
      <c r="D209" s="178"/>
      <c r="E209" s="104"/>
      <c r="F209" s="125"/>
      <c r="G209" s="125"/>
      <c r="H209" s="151"/>
    </row>
    <row r="210" spans="2:8" x14ac:dyDescent="0.25">
      <c r="B210" s="110"/>
      <c r="C210" s="111"/>
      <c r="D210" s="112"/>
      <c r="E210" s="111"/>
      <c r="F210" s="126"/>
      <c r="G210" s="126"/>
      <c r="H210" s="152"/>
    </row>
    <row r="211" spans="2:8" x14ac:dyDescent="0.25">
      <c r="B211" s="91" t="str">
        <f>$C$168</f>
        <v>III.</v>
      </c>
      <c r="C211" s="92">
        <f>COUNT($B$169:C210)+1</f>
        <v>6</v>
      </c>
      <c r="D211" s="163" t="s">
        <v>576</v>
      </c>
      <c r="E211" s="6"/>
      <c r="F211" s="122"/>
      <c r="G211" s="122"/>
      <c r="H211" s="149"/>
    </row>
    <row r="212" spans="2:8" x14ac:dyDescent="0.25">
      <c r="B212" s="107"/>
      <c r="C212" s="6"/>
      <c r="D212" s="108" t="s">
        <v>577</v>
      </c>
      <c r="E212" s="6"/>
      <c r="F212" s="122"/>
      <c r="G212" s="122"/>
      <c r="H212" s="149"/>
    </row>
    <row r="213" spans="2:8" x14ac:dyDescent="0.25">
      <c r="B213" s="107"/>
      <c r="C213" s="6"/>
      <c r="D213" s="108" t="s">
        <v>578</v>
      </c>
      <c r="E213" s="6"/>
      <c r="F213" s="122"/>
      <c r="G213" s="122"/>
      <c r="H213" s="149"/>
    </row>
    <row r="214" spans="2:8" x14ac:dyDescent="0.25">
      <c r="B214" s="107"/>
      <c r="C214" s="6"/>
      <c r="D214" s="108" t="s">
        <v>579</v>
      </c>
      <c r="E214" s="6"/>
      <c r="F214" s="122"/>
      <c r="G214" s="122"/>
      <c r="H214" s="149"/>
    </row>
    <row r="215" spans="2:8" x14ac:dyDescent="0.25">
      <c r="B215" s="107"/>
      <c r="C215" s="6"/>
      <c r="D215" s="108" t="s">
        <v>580</v>
      </c>
      <c r="E215" s="6"/>
      <c r="F215" s="122"/>
      <c r="G215" s="122"/>
      <c r="H215" s="149"/>
    </row>
    <row r="216" spans="2:8" x14ac:dyDescent="0.25">
      <c r="B216" s="107"/>
      <c r="C216" s="6"/>
      <c r="D216" s="108" t="s">
        <v>581</v>
      </c>
      <c r="E216" s="6"/>
      <c r="F216" s="122"/>
      <c r="G216" s="122"/>
      <c r="H216" s="149"/>
    </row>
    <row r="217" spans="2:8" x14ac:dyDescent="0.25">
      <c r="B217" s="107"/>
      <c r="C217" s="6"/>
      <c r="D217" s="108" t="s">
        <v>582</v>
      </c>
      <c r="E217" s="6"/>
      <c r="F217" s="122"/>
      <c r="G217" s="122"/>
      <c r="H217" s="149"/>
    </row>
    <row r="218" spans="2:8" x14ac:dyDescent="0.25">
      <c r="B218" s="107"/>
      <c r="C218" s="6"/>
      <c r="D218" s="108" t="s">
        <v>583</v>
      </c>
      <c r="E218" s="6"/>
      <c r="F218" s="122"/>
      <c r="G218" s="122"/>
      <c r="H218" s="149"/>
    </row>
    <row r="219" spans="2:8" x14ac:dyDescent="0.25">
      <c r="B219" s="107"/>
      <c r="C219" s="6"/>
      <c r="D219" s="179" t="s">
        <v>584</v>
      </c>
      <c r="E219" s="6"/>
      <c r="F219" s="122"/>
      <c r="G219" s="122"/>
      <c r="H219" s="149"/>
    </row>
    <row r="220" spans="2:8" x14ac:dyDescent="0.25">
      <c r="B220" s="107"/>
      <c r="C220" s="6"/>
      <c r="D220" s="179"/>
      <c r="E220" s="6"/>
      <c r="F220" s="122"/>
      <c r="G220" s="122"/>
      <c r="H220" s="149"/>
    </row>
    <row r="221" spans="2:8" x14ac:dyDescent="0.25">
      <c r="B221" s="107"/>
      <c r="C221" s="6"/>
      <c r="D221" s="147" t="s">
        <v>585</v>
      </c>
      <c r="E221" s="93" t="s">
        <v>198</v>
      </c>
      <c r="F221" s="114">
        <v>7</v>
      </c>
      <c r="G221" s="201"/>
      <c r="H221" s="160">
        <f>F221*G221</f>
        <v>0</v>
      </c>
    </row>
    <row r="222" spans="2:8" x14ac:dyDescent="0.25">
      <c r="B222" s="107"/>
      <c r="C222" s="6"/>
      <c r="D222" s="147" t="s">
        <v>586</v>
      </c>
      <c r="E222" s="93" t="s">
        <v>198</v>
      </c>
      <c r="F222" s="114">
        <v>7</v>
      </c>
      <c r="G222" s="201"/>
      <c r="H222" s="160">
        <f>F222*G222</f>
        <v>0</v>
      </c>
    </row>
    <row r="223" spans="2:8" x14ac:dyDescent="0.25">
      <c r="B223" s="103"/>
      <c r="C223" s="104"/>
      <c r="D223" s="109"/>
      <c r="E223" s="104"/>
      <c r="F223" s="125"/>
      <c r="G223" s="125"/>
      <c r="H223" s="151"/>
    </row>
    <row r="224" spans="2:8" x14ac:dyDescent="0.25">
      <c r="B224" s="110"/>
      <c r="C224" s="111"/>
      <c r="D224" s="112"/>
      <c r="E224" s="111"/>
      <c r="F224" s="126"/>
      <c r="G224" s="126"/>
      <c r="H224" s="152"/>
    </row>
    <row r="225" spans="2:8" x14ac:dyDescent="0.25">
      <c r="B225" s="91" t="str">
        <f>$C$168</f>
        <v>III.</v>
      </c>
      <c r="C225" s="92">
        <f>COUNT($B$169:C224)+1</f>
        <v>7</v>
      </c>
      <c r="D225" s="163" t="s">
        <v>587</v>
      </c>
      <c r="E225" s="6"/>
      <c r="F225" s="122"/>
      <c r="G225" s="122"/>
      <c r="H225" s="149"/>
    </row>
    <row r="226" spans="2:8" x14ac:dyDescent="0.25">
      <c r="B226" s="107"/>
      <c r="C226" s="6"/>
      <c r="D226" s="108" t="s">
        <v>588</v>
      </c>
      <c r="E226" s="6"/>
      <c r="F226" s="122"/>
      <c r="G226" s="122"/>
      <c r="H226" s="149"/>
    </row>
    <row r="227" spans="2:8" x14ac:dyDescent="0.25">
      <c r="B227" s="107"/>
      <c r="C227" s="6"/>
      <c r="D227" s="108" t="s">
        <v>589</v>
      </c>
      <c r="E227" s="93" t="s">
        <v>176</v>
      </c>
      <c r="F227" s="114">
        <v>2</v>
      </c>
      <c r="G227" s="201"/>
      <c r="H227" s="160">
        <f>F227*G227</f>
        <v>0</v>
      </c>
    </row>
    <row r="228" spans="2:8" x14ac:dyDescent="0.25">
      <c r="B228" s="103"/>
      <c r="C228" s="104"/>
      <c r="D228" s="109"/>
      <c r="E228" s="104"/>
      <c r="F228" s="125"/>
      <c r="G228" s="125"/>
      <c r="H228" s="151"/>
    </row>
    <row r="229" spans="2:8" x14ac:dyDescent="0.25">
      <c r="B229" s="6"/>
      <c r="C229" s="6"/>
      <c r="D229" s="108"/>
      <c r="E229" s="6"/>
      <c r="F229" s="122"/>
      <c r="G229" s="122"/>
      <c r="H229" s="150"/>
    </row>
    <row r="230" spans="2:8" x14ac:dyDescent="0.25">
      <c r="D230" s="106"/>
    </row>
    <row r="231" spans="2:8" x14ac:dyDescent="0.25">
      <c r="B231" s="110"/>
      <c r="C231" s="111"/>
      <c r="D231" s="112"/>
      <c r="E231" s="111"/>
      <c r="F231" s="126"/>
      <c r="G231" s="126"/>
      <c r="H231" s="152"/>
    </row>
    <row r="232" spans="2:8" x14ac:dyDescent="0.25">
      <c r="B232" s="91" t="str">
        <f>$C$168</f>
        <v>III.</v>
      </c>
      <c r="C232" s="92">
        <f>COUNT($B$169:C230)+1</f>
        <v>8</v>
      </c>
      <c r="D232" s="163" t="s">
        <v>590</v>
      </c>
      <c r="E232" s="6"/>
      <c r="F232" s="122"/>
      <c r="G232" s="122"/>
      <c r="H232" s="149"/>
    </row>
    <row r="233" spans="2:8" x14ac:dyDescent="0.25">
      <c r="B233" s="107"/>
      <c r="C233" s="6"/>
      <c r="D233" s="108" t="s">
        <v>591</v>
      </c>
      <c r="E233" s="6"/>
      <c r="F233" s="122"/>
      <c r="G233" s="122"/>
      <c r="H233" s="149"/>
    </row>
    <row r="234" spans="2:8" x14ac:dyDescent="0.25">
      <c r="B234" s="107"/>
      <c r="C234" s="6"/>
      <c r="D234" s="108" t="s">
        <v>592</v>
      </c>
      <c r="E234" s="6"/>
      <c r="F234" s="122"/>
      <c r="G234" s="122"/>
      <c r="H234" s="149"/>
    </row>
    <row r="235" spans="2:8" x14ac:dyDescent="0.25">
      <c r="B235" s="107"/>
      <c r="C235" s="6"/>
      <c r="D235" s="108" t="s">
        <v>593</v>
      </c>
      <c r="E235" s="6"/>
      <c r="F235" s="122"/>
      <c r="G235" s="122"/>
      <c r="H235" s="149"/>
    </row>
    <row r="236" spans="2:8" x14ac:dyDescent="0.25">
      <c r="B236" s="107"/>
      <c r="C236" s="6"/>
      <c r="D236" s="108" t="s">
        <v>594</v>
      </c>
      <c r="E236" s="6"/>
      <c r="F236" s="122"/>
      <c r="G236" s="122"/>
      <c r="H236" s="149"/>
    </row>
    <row r="237" spans="2:8" x14ac:dyDescent="0.25">
      <c r="B237" s="107"/>
      <c r="C237" s="6"/>
      <c r="D237" s="108" t="s">
        <v>595</v>
      </c>
      <c r="E237" s="6"/>
      <c r="F237" s="122"/>
      <c r="G237" s="122"/>
      <c r="H237" s="149"/>
    </row>
    <row r="238" spans="2:8" x14ac:dyDescent="0.25">
      <c r="B238" s="107"/>
      <c r="C238" s="6"/>
      <c r="D238" s="108" t="s">
        <v>596</v>
      </c>
      <c r="E238" s="6"/>
      <c r="F238" s="122"/>
      <c r="G238" s="122"/>
      <c r="H238" s="149"/>
    </row>
    <row r="239" spans="2:8" x14ac:dyDescent="0.25">
      <c r="B239" s="107"/>
      <c r="C239" s="6"/>
      <c r="D239" s="108"/>
      <c r="E239" s="6"/>
      <c r="F239" s="122"/>
      <c r="G239" s="122"/>
      <c r="H239" s="149"/>
    </row>
    <row r="240" spans="2:8" x14ac:dyDescent="0.25">
      <c r="B240" s="107"/>
      <c r="C240" s="6"/>
      <c r="D240" s="197" t="s">
        <v>1040</v>
      </c>
      <c r="E240" s="6"/>
      <c r="F240" s="122"/>
      <c r="G240" s="122"/>
      <c r="H240" s="149"/>
    </row>
    <row r="241" spans="2:8" x14ac:dyDescent="0.25">
      <c r="B241" s="107"/>
      <c r="C241" s="6"/>
      <c r="D241" s="248" t="s">
        <v>1014</v>
      </c>
      <c r="E241" s="6"/>
      <c r="F241" s="122"/>
      <c r="G241" s="122"/>
      <c r="H241" s="149"/>
    </row>
    <row r="242" spans="2:8" x14ac:dyDescent="0.25">
      <c r="B242" s="107"/>
      <c r="C242" s="6"/>
      <c r="D242" s="247"/>
      <c r="E242" s="6"/>
      <c r="F242" s="122"/>
      <c r="G242" s="122"/>
      <c r="H242" s="149"/>
    </row>
    <row r="243" spans="2:8" x14ac:dyDescent="0.25">
      <c r="B243" s="107"/>
      <c r="C243" s="6"/>
      <c r="D243" s="6"/>
      <c r="E243" s="6"/>
      <c r="F243" s="122"/>
      <c r="G243" s="122"/>
      <c r="H243" s="149"/>
    </row>
    <row r="244" spans="2:8" x14ac:dyDescent="0.25">
      <c r="B244" s="107"/>
      <c r="C244" s="6"/>
      <c r="D244" s="180" t="s">
        <v>597</v>
      </c>
      <c r="E244" s="6"/>
      <c r="F244" s="122"/>
      <c r="G244" s="122"/>
      <c r="H244" s="149"/>
    </row>
    <row r="245" spans="2:8" x14ac:dyDescent="0.25">
      <c r="B245" s="107"/>
      <c r="C245" s="6"/>
      <c r="D245" s="180" t="s">
        <v>598</v>
      </c>
      <c r="E245" s="93" t="s">
        <v>183</v>
      </c>
      <c r="F245" s="114">
        <v>1</v>
      </c>
      <c r="G245" s="201"/>
      <c r="H245" s="160">
        <f>F245*G245</f>
        <v>0</v>
      </c>
    </row>
    <row r="246" spans="2:8" x14ac:dyDescent="0.25">
      <c r="B246" s="107"/>
      <c r="C246" s="6"/>
      <c r="D246" s="180" t="s">
        <v>599</v>
      </c>
      <c r="E246" s="93" t="s">
        <v>183</v>
      </c>
      <c r="F246" s="114">
        <v>1</v>
      </c>
      <c r="G246" s="201"/>
      <c r="H246" s="160">
        <f>F246*G246</f>
        <v>0</v>
      </c>
    </row>
    <row r="247" spans="2:8" x14ac:dyDescent="0.25">
      <c r="B247" s="107"/>
      <c r="C247" s="6"/>
      <c r="D247" s="180" t="s">
        <v>600</v>
      </c>
      <c r="E247" s="6"/>
      <c r="F247" s="122"/>
      <c r="G247" s="122"/>
      <c r="H247" s="149"/>
    </row>
    <row r="248" spans="2:8" x14ac:dyDescent="0.25">
      <c r="B248" s="107"/>
      <c r="C248" s="6"/>
      <c r="D248" s="180" t="s">
        <v>601</v>
      </c>
      <c r="E248" s="93" t="s">
        <v>183</v>
      </c>
      <c r="F248" s="114">
        <v>1</v>
      </c>
      <c r="G248" s="201"/>
      <c r="H248" s="160">
        <f>F248*G248</f>
        <v>0</v>
      </c>
    </row>
    <row r="249" spans="2:8" x14ac:dyDescent="0.25">
      <c r="B249" s="107"/>
      <c r="C249" s="6"/>
      <c r="D249" s="180" t="s">
        <v>602</v>
      </c>
      <c r="E249" s="6"/>
      <c r="F249" s="122"/>
      <c r="G249" s="122"/>
      <c r="H249" s="149"/>
    </row>
    <row r="250" spans="2:8" x14ac:dyDescent="0.25">
      <c r="B250" s="107"/>
      <c r="C250" s="6"/>
      <c r="D250" s="180" t="s">
        <v>603</v>
      </c>
      <c r="E250" s="93" t="s">
        <v>183</v>
      </c>
      <c r="F250" s="114">
        <v>1</v>
      </c>
      <c r="G250" s="201"/>
      <c r="H250" s="160">
        <f>F250*G250</f>
        <v>0</v>
      </c>
    </row>
    <row r="251" spans="2:8" x14ac:dyDescent="0.25">
      <c r="B251" s="103"/>
      <c r="C251" s="104"/>
      <c r="D251" s="109"/>
      <c r="E251" s="104"/>
      <c r="F251" s="125"/>
      <c r="G251" s="125"/>
      <c r="H251" s="151"/>
    </row>
    <row r="252" spans="2:8" x14ac:dyDescent="0.25">
      <c r="B252" s="110"/>
      <c r="C252" s="111"/>
      <c r="D252" s="112"/>
      <c r="E252" s="111"/>
      <c r="F252" s="126"/>
      <c r="G252" s="126"/>
      <c r="H252" s="152"/>
    </row>
    <row r="253" spans="2:8" x14ac:dyDescent="0.25">
      <c r="B253" s="91" t="str">
        <f>$C$168</f>
        <v>III.</v>
      </c>
      <c r="C253" s="92">
        <f>COUNT($B$169:C251)+1</f>
        <v>9</v>
      </c>
      <c r="D253" s="163" t="s">
        <v>604</v>
      </c>
      <c r="E253" s="6"/>
      <c r="F253" s="122"/>
      <c r="G253" s="122"/>
      <c r="H253" s="149"/>
    </row>
    <row r="254" spans="2:8" x14ac:dyDescent="0.25">
      <c r="B254" s="107"/>
      <c r="C254" s="6"/>
      <c r="D254" s="108" t="s">
        <v>605</v>
      </c>
      <c r="E254" s="6"/>
      <c r="F254" s="122"/>
      <c r="G254" s="122"/>
      <c r="H254" s="149"/>
    </row>
    <row r="255" spans="2:8" x14ac:dyDescent="0.25">
      <c r="B255" s="107"/>
      <c r="C255" s="6"/>
      <c r="D255" s="108" t="s">
        <v>606</v>
      </c>
      <c r="E255" s="6"/>
      <c r="F255" s="122"/>
      <c r="G255" s="122"/>
      <c r="H255" s="149"/>
    </row>
    <row r="256" spans="2:8" x14ac:dyDescent="0.25">
      <c r="B256" s="107"/>
      <c r="C256" s="6"/>
      <c r="D256" s="108"/>
      <c r="E256" s="6"/>
      <c r="F256" s="122"/>
      <c r="G256" s="122"/>
      <c r="H256" s="149"/>
    </row>
    <row r="257" spans="2:8" x14ac:dyDescent="0.25">
      <c r="B257" s="107"/>
      <c r="C257" s="6"/>
      <c r="D257" s="180" t="s">
        <v>607</v>
      </c>
      <c r="E257" s="93" t="s">
        <v>140</v>
      </c>
      <c r="F257" s="114">
        <v>2</v>
      </c>
      <c r="G257" s="201"/>
      <c r="H257" s="160">
        <f>F257*G257</f>
        <v>0</v>
      </c>
    </row>
    <row r="258" spans="2:8" x14ac:dyDescent="0.25">
      <c r="B258" s="107"/>
      <c r="C258" s="6"/>
      <c r="D258" s="180" t="s">
        <v>608</v>
      </c>
      <c r="E258" s="93" t="s">
        <v>140</v>
      </c>
      <c r="F258" s="114">
        <v>2</v>
      </c>
      <c r="G258" s="201"/>
      <c r="H258" s="160">
        <f>F258*G258</f>
        <v>0</v>
      </c>
    </row>
    <row r="259" spans="2:8" x14ac:dyDescent="0.25">
      <c r="B259" s="103"/>
      <c r="C259" s="104"/>
      <c r="D259" s="178"/>
      <c r="E259" s="104"/>
      <c r="F259" s="125"/>
      <c r="G259" s="125"/>
      <c r="H259" s="151"/>
    </row>
    <row r="260" spans="2:8" x14ac:dyDescent="0.25">
      <c r="B260" s="110"/>
      <c r="C260" s="111"/>
      <c r="D260" s="112"/>
      <c r="E260" s="111"/>
      <c r="F260" s="126"/>
      <c r="G260" s="126"/>
      <c r="H260" s="152"/>
    </row>
    <row r="261" spans="2:8" x14ac:dyDescent="0.25">
      <c r="B261" s="91" t="str">
        <f>$C$168</f>
        <v>III.</v>
      </c>
      <c r="C261" s="92">
        <f>COUNT($B$169:C259)+1</f>
        <v>10</v>
      </c>
      <c r="D261" s="163" t="s">
        <v>609</v>
      </c>
      <c r="E261" s="6"/>
      <c r="F261" s="122"/>
      <c r="G261" s="122"/>
      <c r="H261" s="149"/>
    </row>
    <row r="262" spans="2:8" x14ac:dyDescent="0.25">
      <c r="B262" s="107"/>
      <c r="C262" s="6"/>
      <c r="D262" s="108" t="s">
        <v>610</v>
      </c>
      <c r="E262" s="6"/>
      <c r="F262" s="122"/>
      <c r="G262" s="122"/>
      <c r="H262" s="149"/>
    </row>
    <row r="263" spans="2:8" x14ac:dyDescent="0.25">
      <c r="B263" s="107"/>
      <c r="C263" s="6"/>
      <c r="D263" s="108" t="s">
        <v>611</v>
      </c>
      <c r="E263" s="93" t="s">
        <v>183</v>
      </c>
      <c r="F263" s="114">
        <v>4</v>
      </c>
      <c r="G263" s="201"/>
      <c r="H263" s="160">
        <f>F263*G263</f>
        <v>0</v>
      </c>
    </row>
    <row r="264" spans="2:8" x14ac:dyDescent="0.25">
      <c r="B264" s="103"/>
      <c r="C264" s="104"/>
      <c r="D264" s="109"/>
      <c r="E264" s="104"/>
      <c r="F264" s="125"/>
      <c r="G264" s="125"/>
      <c r="H264" s="151"/>
    </row>
    <row r="265" spans="2:8" x14ac:dyDescent="0.25">
      <c r="B265" s="110"/>
      <c r="C265" s="111"/>
      <c r="D265" s="112"/>
      <c r="E265" s="111"/>
      <c r="F265" s="126"/>
      <c r="G265" s="126"/>
      <c r="H265" s="152"/>
    </row>
    <row r="266" spans="2:8" x14ac:dyDescent="0.25">
      <c r="B266" s="91" t="str">
        <f>$C$168</f>
        <v>III.</v>
      </c>
      <c r="C266" s="92">
        <f>COUNT($B$169:C264)+1</f>
        <v>11</v>
      </c>
      <c r="D266" s="163" t="s">
        <v>612</v>
      </c>
      <c r="E266" s="6"/>
      <c r="F266" s="122"/>
      <c r="G266" s="122"/>
      <c r="H266" s="149"/>
    </row>
    <row r="267" spans="2:8" x14ac:dyDescent="0.25">
      <c r="B267" s="107"/>
      <c r="C267" s="6"/>
      <c r="D267" s="108" t="s">
        <v>613</v>
      </c>
      <c r="E267" s="6"/>
      <c r="F267" s="122"/>
      <c r="G267" s="122"/>
      <c r="H267" s="149"/>
    </row>
    <row r="268" spans="2:8" x14ac:dyDescent="0.25">
      <c r="B268" s="107"/>
      <c r="C268" s="6"/>
      <c r="D268" s="108" t="s">
        <v>614</v>
      </c>
      <c r="E268" s="6"/>
      <c r="F268" s="122"/>
      <c r="G268" s="122"/>
      <c r="H268" s="149"/>
    </row>
    <row r="269" spans="2:8" x14ac:dyDescent="0.25">
      <c r="B269" s="107"/>
      <c r="C269" s="6"/>
      <c r="D269" s="108" t="s">
        <v>615</v>
      </c>
      <c r="E269" s="6"/>
      <c r="F269" s="122"/>
      <c r="G269" s="122"/>
      <c r="H269" s="149"/>
    </row>
    <row r="270" spans="2:8" x14ac:dyDescent="0.25">
      <c r="B270" s="107"/>
      <c r="C270" s="6"/>
      <c r="D270" s="108" t="s">
        <v>611</v>
      </c>
      <c r="E270" s="93" t="s">
        <v>183</v>
      </c>
      <c r="F270" s="114">
        <v>4</v>
      </c>
      <c r="G270" s="201"/>
      <c r="H270" s="160">
        <f>F270*G270</f>
        <v>0</v>
      </c>
    </row>
    <row r="271" spans="2:8" x14ac:dyDescent="0.25">
      <c r="B271" s="103"/>
      <c r="C271" s="104"/>
      <c r="D271" s="109"/>
      <c r="E271" s="104"/>
      <c r="F271" s="125"/>
      <c r="G271" s="125"/>
      <c r="H271" s="151"/>
    </row>
    <row r="272" spans="2:8" x14ac:dyDescent="0.25">
      <c r="B272" s="110"/>
      <c r="C272" s="111"/>
      <c r="D272" s="112"/>
      <c r="E272" s="111"/>
      <c r="F272" s="126"/>
      <c r="G272" s="126"/>
      <c r="H272" s="152"/>
    </row>
    <row r="273" spans="2:8" x14ac:dyDescent="0.25">
      <c r="B273" s="91" t="str">
        <f>$C$168</f>
        <v>III.</v>
      </c>
      <c r="C273" s="92">
        <f>COUNT($B$169:C271)+1</f>
        <v>12</v>
      </c>
      <c r="D273" s="163" t="s">
        <v>618</v>
      </c>
      <c r="E273" s="6"/>
      <c r="F273" s="122"/>
      <c r="G273" s="122"/>
      <c r="H273" s="149"/>
    </row>
    <row r="274" spans="2:8" x14ac:dyDescent="0.25">
      <c r="B274" s="107"/>
      <c r="C274" s="6"/>
      <c r="D274" s="108" t="s">
        <v>616</v>
      </c>
      <c r="E274" s="6"/>
      <c r="F274" s="122"/>
      <c r="G274" s="122"/>
      <c r="H274" s="149"/>
    </row>
    <row r="275" spans="2:8" x14ac:dyDescent="0.25">
      <c r="B275" s="107"/>
      <c r="C275" s="6"/>
      <c r="D275" s="108" t="s">
        <v>617</v>
      </c>
      <c r="E275" s="6"/>
      <c r="F275" s="122"/>
      <c r="G275" s="122"/>
      <c r="H275" s="149"/>
    </row>
    <row r="276" spans="2:8" x14ac:dyDescent="0.25">
      <c r="B276" s="107"/>
      <c r="C276" s="6"/>
      <c r="D276" s="108"/>
      <c r="E276" s="6"/>
      <c r="F276" s="122"/>
      <c r="G276" s="122"/>
      <c r="H276" s="149"/>
    </row>
    <row r="277" spans="2:8" x14ac:dyDescent="0.25">
      <c r="B277" s="107"/>
      <c r="C277" s="6"/>
      <c r="D277" s="173" t="s">
        <v>611</v>
      </c>
      <c r="E277" s="93" t="s">
        <v>183</v>
      </c>
      <c r="F277" s="114">
        <v>4</v>
      </c>
      <c r="G277" s="201"/>
      <c r="H277" s="160">
        <f>F277*G277</f>
        <v>0</v>
      </c>
    </row>
    <row r="278" spans="2:8" x14ac:dyDescent="0.25">
      <c r="B278" s="103"/>
      <c r="C278" s="104"/>
      <c r="D278" s="109"/>
      <c r="E278" s="104"/>
      <c r="F278" s="125"/>
      <c r="G278" s="125"/>
      <c r="H278" s="151"/>
    </row>
    <row r="279" spans="2:8" x14ac:dyDescent="0.25">
      <c r="B279" s="110"/>
      <c r="C279" s="111"/>
      <c r="D279" s="112"/>
      <c r="E279" s="111"/>
      <c r="F279" s="126"/>
      <c r="G279" s="126"/>
      <c r="H279" s="152"/>
    </row>
    <row r="280" spans="2:8" x14ac:dyDescent="0.25">
      <c r="B280" s="91" t="str">
        <f>$C$168</f>
        <v>III.</v>
      </c>
      <c r="C280" s="92">
        <f>COUNT($B$169:C278)+1</f>
        <v>13</v>
      </c>
      <c r="D280" s="163" t="s">
        <v>619</v>
      </c>
      <c r="E280" s="6"/>
      <c r="F280" s="122"/>
      <c r="G280" s="122"/>
      <c r="H280" s="149"/>
    </row>
    <row r="281" spans="2:8" x14ac:dyDescent="0.25">
      <c r="B281" s="107"/>
      <c r="C281" s="6"/>
      <c r="D281" s="108" t="s">
        <v>620</v>
      </c>
      <c r="E281" s="6"/>
      <c r="F281" s="122"/>
      <c r="G281" s="122"/>
      <c r="H281" s="149"/>
    </row>
    <row r="282" spans="2:8" x14ac:dyDescent="0.25">
      <c r="B282" s="107"/>
      <c r="C282" s="6"/>
      <c r="D282" s="108" t="s">
        <v>621</v>
      </c>
      <c r="E282" s="93" t="s">
        <v>183</v>
      </c>
      <c r="F282" s="114">
        <v>4</v>
      </c>
      <c r="G282" s="201"/>
      <c r="H282" s="160">
        <f>F282*G282</f>
        <v>0</v>
      </c>
    </row>
    <row r="283" spans="2:8" x14ac:dyDescent="0.25">
      <c r="B283" s="103"/>
      <c r="C283" s="104"/>
      <c r="D283" s="109"/>
      <c r="E283" s="104"/>
      <c r="F283" s="125"/>
      <c r="G283" s="125"/>
      <c r="H283" s="151"/>
    </row>
    <row r="284" spans="2:8" x14ac:dyDescent="0.25">
      <c r="B284" s="110"/>
      <c r="C284" s="111"/>
      <c r="D284" s="112"/>
      <c r="E284" s="111"/>
      <c r="F284" s="126"/>
      <c r="G284" s="126"/>
      <c r="H284" s="152"/>
    </row>
    <row r="285" spans="2:8" x14ac:dyDescent="0.25">
      <c r="B285" s="91" t="str">
        <f>$C$168</f>
        <v>III.</v>
      </c>
      <c r="C285" s="92">
        <f>COUNT($B$169:C283)+1</f>
        <v>14</v>
      </c>
      <c r="D285" s="163" t="s">
        <v>496</v>
      </c>
      <c r="E285" s="6"/>
      <c r="F285" s="122"/>
      <c r="G285" s="122"/>
      <c r="H285" s="149"/>
    </row>
    <row r="286" spans="2:8" x14ac:dyDescent="0.25">
      <c r="B286" s="107"/>
      <c r="C286" s="6"/>
      <c r="D286" s="108" t="s">
        <v>622</v>
      </c>
      <c r="E286" s="6"/>
      <c r="F286" s="122"/>
      <c r="G286" s="122"/>
      <c r="H286" s="149"/>
    </row>
    <row r="287" spans="2:8" x14ac:dyDescent="0.25">
      <c r="B287" s="107"/>
      <c r="C287" s="6"/>
      <c r="D287" s="108" t="s">
        <v>623</v>
      </c>
      <c r="E287" s="6"/>
      <c r="F287" s="122"/>
      <c r="G287" s="122"/>
      <c r="H287" s="149"/>
    </row>
    <row r="288" spans="2:8" x14ac:dyDescent="0.25">
      <c r="B288" s="107"/>
      <c r="C288" s="6"/>
      <c r="D288" s="108" t="s">
        <v>624</v>
      </c>
      <c r="E288" s="6"/>
      <c r="F288" s="122"/>
      <c r="G288" s="122"/>
      <c r="H288" s="149"/>
    </row>
    <row r="289" spans="2:8" x14ac:dyDescent="0.25">
      <c r="B289" s="107"/>
      <c r="C289" s="6"/>
      <c r="D289" s="108" t="s">
        <v>625</v>
      </c>
      <c r="E289" s="6"/>
      <c r="F289" s="122"/>
      <c r="G289" s="122"/>
      <c r="H289" s="149"/>
    </row>
    <row r="290" spans="2:8" x14ac:dyDescent="0.25">
      <c r="B290" s="107"/>
      <c r="C290" s="6"/>
      <c r="D290" s="108" t="s">
        <v>626</v>
      </c>
      <c r="E290" s="93" t="s">
        <v>502</v>
      </c>
      <c r="F290" s="114">
        <v>8</v>
      </c>
      <c r="G290" s="201"/>
      <c r="H290" s="160">
        <f>F290*G290</f>
        <v>0</v>
      </c>
    </row>
    <row r="291" spans="2:8" x14ac:dyDescent="0.25">
      <c r="B291" s="103"/>
      <c r="C291" s="104"/>
      <c r="D291" s="109"/>
      <c r="E291" s="104"/>
      <c r="F291" s="125"/>
      <c r="G291" s="125"/>
      <c r="H291" s="151"/>
    </row>
    <row r="292" spans="2:8" x14ac:dyDescent="0.25">
      <c r="B292" s="110"/>
      <c r="C292" s="111"/>
      <c r="D292" s="112"/>
      <c r="E292" s="111"/>
      <c r="F292" s="126"/>
      <c r="G292" s="126"/>
      <c r="H292" s="152"/>
    </row>
    <row r="293" spans="2:8" x14ac:dyDescent="0.25">
      <c r="B293" s="91" t="str">
        <f>$C$168</f>
        <v>III.</v>
      </c>
      <c r="C293" s="92">
        <f>COUNT($B$169:C291)+1</f>
        <v>15</v>
      </c>
      <c r="D293" s="163" t="s">
        <v>627</v>
      </c>
      <c r="E293" s="6"/>
      <c r="F293" s="122"/>
      <c r="G293" s="122"/>
      <c r="H293" s="149"/>
    </row>
    <row r="294" spans="2:8" x14ac:dyDescent="0.25">
      <c r="B294" s="107"/>
      <c r="C294" s="6"/>
      <c r="D294" s="108" t="s">
        <v>628</v>
      </c>
      <c r="E294" s="93" t="s">
        <v>140</v>
      </c>
      <c r="F294" s="114">
        <v>1</v>
      </c>
      <c r="G294" s="201"/>
      <c r="H294" s="160">
        <f>F294*G294</f>
        <v>0</v>
      </c>
    </row>
    <row r="295" spans="2:8" x14ac:dyDescent="0.25">
      <c r="B295" s="103"/>
      <c r="C295" s="104"/>
      <c r="D295" s="109"/>
      <c r="E295" s="104"/>
      <c r="F295" s="125"/>
      <c r="G295" s="125"/>
      <c r="H295" s="151"/>
    </row>
    <row r="296" spans="2:8" x14ac:dyDescent="0.25">
      <c r="B296" s="110"/>
      <c r="C296" s="111"/>
      <c r="D296" s="112"/>
      <c r="E296" s="111"/>
      <c r="F296" s="126"/>
      <c r="G296" s="126"/>
      <c r="H296" s="152"/>
    </row>
    <row r="297" spans="2:8" x14ac:dyDescent="0.25">
      <c r="B297" s="91" t="str">
        <f>$C$168</f>
        <v>III.</v>
      </c>
      <c r="C297" s="92">
        <f>COUNT($B$169:C295)+1</f>
        <v>16</v>
      </c>
      <c r="D297" s="163" t="s">
        <v>629</v>
      </c>
      <c r="E297" s="6"/>
      <c r="F297" s="122"/>
      <c r="G297" s="122"/>
      <c r="H297" s="149"/>
    </row>
    <row r="298" spans="2:8" x14ac:dyDescent="0.25">
      <c r="B298" s="107"/>
      <c r="C298" s="6"/>
      <c r="D298" s="108" t="s">
        <v>630</v>
      </c>
      <c r="E298" s="6"/>
      <c r="F298" s="122"/>
      <c r="G298" s="122"/>
      <c r="H298" s="149"/>
    </row>
    <row r="299" spans="2:8" x14ac:dyDescent="0.25">
      <c r="B299" s="107"/>
      <c r="C299" s="6"/>
      <c r="D299" s="108" t="s">
        <v>631</v>
      </c>
      <c r="E299" s="6"/>
      <c r="F299" s="122"/>
      <c r="G299" s="122"/>
      <c r="H299" s="149"/>
    </row>
    <row r="300" spans="2:8" x14ac:dyDescent="0.25">
      <c r="B300" s="107"/>
      <c r="C300" s="6"/>
      <c r="D300" s="108" t="s">
        <v>632</v>
      </c>
      <c r="E300" s="93" t="s">
        <v>140</v>
      </c>
      <c r="F300" s="114">
        <v>1</v>
      </c>
      <c r="G300" s="201"/>
      <c r="H300" s="160">
        <f>F300*G300</f>
        <v>0</v>
      </c>
    </row>
    <row r="301" spans="2:8" x14ac:dyDescent="0.25">
      <c r="B301" s="103"/>
      <c r="C301" s="104"/>
      <c r="D301" s="109"/>
      <c r="E301" s="104"/>
      <c r="F301" s="125"/>
      <c r="G301" s="125"/>
      <c r="H301" s="151"/>
    </row>
    <row r="302" spans="2:8" x14ac:dyDescent="0.25">
      <c r="B302" s="110"/>
      <c r="C302" s="111"/>
      <c r="D302" s="112"/>
      <c r="E302" s="111"/>
      <c r="F302" s="126"/>
      <c r="G302" s="126"/>
      <c r="H302" s="152"/>
    </row>
    <row r="303" spans="2:8" x14ac:dyDescent="0.25">
      <c r="B303" s="91" t="str">
        <f>$C$168</f>
        <v>III.</v>
      </c>
      <c r="C303" s="92">
        <f>COUNT($B$169:C301)+1</f>
        <v>17</v>
      </c>
      <c r="D303" s="163" t="s">
        <v>633</v>
      </c>
      <c r="E303" s="6"/>
      <c r="F303" s="122"/>
      <c r="G303" s="122"/>
      <c r="H303" s="149"/>
    </row>
    <row r="304" spans="2:8" x14ac:dyDescent="0.25">
      <c r="B304" s="107"/>
      <c r="C304" s="6"/>
      <c r="D304" s="108" t="s">
        <v>634</v>
      </c>
      <c r="E304" s="6"/>
      <c r="F304" s="122"/>
      <c r="G304" s="122"/>
      <c r="H304" s="149"/>
    </row>
    <row r="305" spans="2:8" x14ac:dyDescent="0.25">
      <c r="B305" s="107"/>
      <c r="C305" s="6"/>
      <c r="D305" s="108" t="s">
        <v>635</v>
      </c>
      <c r="E305" s="93" t="s">
        <v>223</v>
      </c>
      <c r="F305" s="114">
        <v>1</v>
      </c>
      <c r="G305" s="201"/>
      <c r="H305" s="160">
        <f>F305*G305</f>
        <v>0</v>
      </c>
    </row>
    <row r="306" spans="2:8" x14ac:dyDescent="0.25">
      <c r="B306" s="103"/>
      <c r="C306" s="104"/>
      <c r="D306" s="109"/>
      <c r="E306" s="104"/>
      <c r="F306" s="125"/>
      <c r="G306" s="125"/>
      <c r="H306" s="151"/>
    </row>
    <row r="307" spans="2:8" x14ac:dyDescent="0.25">
      <c r="D307" s="106"/>
    </row>
    <row r="308" spans="2:8" x14ac:dyDescent="0.25">
      <c r="D308" s="106"/>
    </row>
    <row r="309" spans="2:8" x14ac:dyDescent="0.25">
      <c r="B309" s="110"/>
      <c r="C309" s="111"/>
      <c r="D309" s="112"/>
      <c r="E309" s="111"/>
      <c r="F309" s="126"/>
      <c r="G309" s="126"/>
      <c r="H309" s="152"/>
    </row>
    <row r="310" spans="2:8" x14ac:dyDescent="0.25">
      <c r="B310" s="91" t="str">
        <f>$C$168</f>
        <v>III.</v>
      </c>
      <c r="C310" s="92">
        <f>COUNT($B$169:C308)+1</f>
        <v>18</v>
      </c>
      <c r="D310" s="163" t="s">
        <v>636</v>
      </c>
      <c r="E310" s="6"/>
      <c r="F310" s="122"/>
      <c r="G310" s="122"/>
      <c r="H310" s="149"/>
    </row>
    <row r="311" spans="2:8" x14ac:dyDescent="0.25">
      <c r="B311" s="107"/>
      <c r="C311" s="6"/>
      <c r="D311" s="108" t="s">
        <v>637</v>
      </c>
      <c r="E311" s="6"/>
      <c r="F311" s="122"/>
      <c r="G311" s="122"/>
      <c r="H311" s="149"/>
    </row>
    <row r="312" spans="2:8" x14ac:dyDescent="0.25">
      <c r="B312" s="107"/>
      <c r="C312" s="6"/>
      <c r="D312" s="108" t="s">
        <v>638</v>
      </c>
      <c r="E312" s="93" t="s">
        <v>223</v>
      </c>
      <c r="F312" s="114">
        <v>1</v>
      </c>
      <c r="G312" s="201"/>
      <c r="H312" s="160">
        <f>F312*G312</f>
        <v>0</v>
      </c>
    </row>
    <row r="313" spans="2:8" x14ac:dyDescent="0.25">
      <c r="B313" s="103"/>
      <c r="C313" s="104"/>
      <c r="D313" s="109"/>
      <c r="E313" s="104"/>
      <c r="F313" s="125"/>
      <c r="G313" s="125"/>
      <c r="H313" s="151"/>
    </row>
    <row r="314" spans="2:8" x14ac:dyDescent="0.25">
      <c r="B314" s="110"/>
      <c r="C314" s="111"/>
      <c r="D314" s="112"/>
      <c r="E314" s="111"/>
      <c r="F314" s="126"/>
      <c r="G314" s="126"/>
      <c r="H314" s="152"/>
    </row>
    <row r="315" spans="2:8" x14ac:dyDescent="0.25">
      <c r="B315" s="91" t="str">
        <f>$C$168</f>
        <v>III.</v>
      </c>
      <c r="C315" s="92">
        <f>COUNT($B$169:C313)+1</f>
        <v>19</v>
      </c>
      <c r="D315" s="163" t="s">
        <v>639</v>
      </c>
      <c r="E315" s="6"/>
      <c r="F315" s="122"/>
      <c r="G315" s="122"/>
      <c r="H315" s="149"/>
    </row>
    <row r="316" spans="2:8" x14ac:dyDescent="0.25">
      <c r="B316" s="107"/>
      <c r="C316" s="6"/>
      <c r="D316" s="108" t="s">
        <v>640</v>
      </c>
      <c r="E316" s="6"/>
      <c r="F316" s="122"/>
      <c r="G316" s="122"/>
      <c r="H316" s="149"/>
    </row>
    <row r="317" spans="2:8" x14ac:dyDescent="0.25">
      <c r="B317" s="107"/>
      <c r="C317" s="6"/>
      <c r="D317" s="108" t="s">
        <v>641</v>
      </c>
      <c r="E317" s="6"/>
      <c r="F317" s="122"/>
      <c r="G317" s="122"/>
      <c r="H317" s="149"/>
    </row>
    <row r="318" spans="2:8" x14ac:dyDescent="0.25">
      <c r="B318" s="107"/>
      <c r="C318" s="6"/>
      <c r="D318" s="108" t="s">
        <v>526</v>
      </c>
      <c r="E318" s="93" t="s">
        <v>223</v>
      </c>
      <c r="F318" s="114">
        <v>16</v>
      </c>
      <c r="G318" s="201"/>
      <c r="H318" s="160">
        <f>F318*G318</f>
        <v>0</v>
      </c>
    </row>
    <row r="319" spans="2:8" x14ac:dyDescent="0.25">
      <c r="B319" s="103"/>
      <c r="C319" s="104"/>
      <c r="D319" s="109"/>
      <c r="E319" s="104"/>
      <c r="F319" s="125"/>
      <c r="G319" s="125"/>
      <c r="H319" s="151"/>
    </row>
    <row r="320" spans="2:8" x14ac:dyDescent="0.25">
      <c r="B320" s="136"/>
      <c r="C320" s="137"/>
      <c r="D320" s="141" t="s">
        <v>642</v>
      </c>
      <c r="E320" s="137"/>
      <c r="F320" s="138"/>
      <c r="G320" s="138"/>
      <c r="H320" s="139">
        <f>SUM(H169:H319)</f>
        <v>0</v>
      </c>
    </row>
    <row r="321" spans="2:8" x14ac:dyDescent="0.25">
      <c r="D321" s="106"/>
    </row>
    <row r="322" spans="2:8" x14ac:dyDescent="0.25">
      <c r="D322" s="106"/>
    </row>
    <row r="323" spans="2:8" ht="16.5" thickBot="1" x14ac:dyDescent="0.3">
      <c r="B323" s="87"/>
      <c r="C323" s="88" t="s">
        <v>14</v>
      </c>
      <c r="D323" s="89" t="s">
        <v>644</v>
      </c>
      <c r="E323" s="90"/>
      <c r="F323" s="121"/>
      <c r="G323" s="131"/>
      <c r="H323" s="157"/>
    </row>
    <row r="324" spans="2:8" x14ac:dyDescent="0.25">
      <c r="B324" s="84"/>
      <c r="C324" s="85"/>
      <c r="D324" s="86"/>
      <c r="E324" s="6"/>
      <c r="F324" s="122"/>
      <c r="G324" s="122"/>
      <c r="H324" s="149"/>
    </row>
    <row r="325" spans="2:8" x14ac:dyDescent="0.25">
      <c r="B325" s="91" t="str">
        <f>$C$323</f>
        <v>IV.</v>
      </c>
      <c r="C325" s="92">
        <f>COUNT($B$324:C324)+1</f>
        <v>1</v>
      </c>
      <c r="D325" s="163" t="s">
        <v>643</v>
      </c>
      <c r="E325" s="6"/>
      <c r="F325" s="122"/>
      <c r="G325" s="122"/>
      <c r="H325" s="149"/>
    </row>
    <row r="326" spans="2:8" x14ac:dyDescent="0.25">
      <c r="B326" s="107"/>
      <c r="C326" s="6"/>
      <c r="D326" s="181" t="s">
        <v>645</v>
      </c>
      <c r="E326" s="6"/>
      <c r="F326" s="122"/>
      <c r="G326" s="122"/>
      <c r="H326" s="149"/>
    </row>
    <row r="327" spans="2:8" x14ac:dyDescent="0.25">
      <c r="B327" s="107"/>
      <c r="C327" s="6"/>
      <c r="D327" s="181"/>
      <c r="E327" s="6"/>
      <c r="F327" s="122"/>
      <c r="G327" s="122"/>
      <c r="H327" s="149"/>
    </row>
    <row r="328" spans="2:8" x14ac:dyDescent="0.25">
      <c r="B328" s="107"/>
      <c r="C328" s="6"/>
      <c r="D328" s="181" t="s">
        <v>646</v>
      </c>
      <c r="E328" s="6"/>
      <c r="F328" s="122"/>
      <c r="G328" s="122"/>
      <c r="H328" s="149"/>
    </row>
    <row r="329" spans="2:8" x14ac:dyDescent="0.25">
      <c r="B329" s="107"/>
      <c r="C329" s="6"/>
      <c r="D329" s="181" t="s">
        <v>647</v>
      </c>
      <c r="E329" s="6"/>
      <c r="F329" s="122"/>
      <c r="G329" s="122"/>
      <c r="H329" s="149"/>
    </row>
    <row r="330" spans="2:8" x14ac:dyDescent="0.25">
      <c r="B330" s="107"/>
      <c r="C330" s="6"/>
      <c r="D330" s="181" t="s">
        <v>648</v>
      </c>
      <c r="E330" s="6"/>
      <c r="F330" s="122"/>
      <c r="G330" s="122"/>
      <c r="H330" s="149"/>
    </row>
    <row r="331" spans="2:8" x14ac:dyDescent="0.25">
      <c r="B331" s="107"/>
      <c r="C331" s="6"/>
      <c r="D331" s="181" t="s">
        <v>649</v>
      </c>
      <c r="E331" s="6"/>
      <c r="F331" s="122"/>
      <c r="G331" s="122"/>
      <c r="H331" s="149"/>
    </row>
    <row r="332" spans="2:8" x14ac:dyDescent="0.25">
      <c r="B332" s="107"/>
      <c r="C332" s="6"/>
      <c r="D332" s="181" t="s">
        <v>650</v>
      </c>
      <c r="E332" s="6"/>
      <c r="F332" s="122"/>
      <c r="G332" s="122"/>
      <c r="H332" s="149"/>
    </row>
    <row r="333" spans="2:8" x14ac:dyDescent="0.25">
      <c r="B333" s="107"/>
      <c r="C333" s="6"/>
      <c r="D333" s="174" t="s">
        <v>651</v>
      </c>
      <c r="E333" s="6"/>
      <c r="F333" s="122"/>
      <c r="G333" s="122"/>
      <c r="H333" s="149"/>
    </row>
    <row r="334" spans="2:8" x14ac:dyDescent="0.25">
      <c r="B334" s="107"/>
      <c r="C334" s="6"/>
      <c r="D334" s="174" t="s">
        <v>652</v>
      </c>
      <c r="E334" s="6"/>
      <c r="F334" s="122"/>
      <c r="G334" s="122"/>
      <c r="H334" s="149"/>
    </row>
    <row r="335" spans="2:8" x14ac:dyDescent="0.25">
      <c r="B335" s="107"/>
      <c r="C335" s="6"/>
      <c r="D335" s="174" t="s">
        <v>653</v>
      </c>
      <c r="E335" s="6"/>
      <c r="F335" s="122"/>
      <c r="G335" s="122"/>
      <c r="H335" s="149"/>
    </row>
    <row r="336" spans="2:8" x14ac:dyDescent="0.25">
      <c r="B336" s="107"/>
      <c r="C336" s="6"/>
      <c r="D336" s="174" t="s">
        <v>654</v>
      </c>
      <c r="E336" s="6"/>
      <c r="F336" s="122"/>
      <c r="G336" s="122"/>
      <c r="H336" s="149"/>
    </row>
    <row r="337" spans="2:8" x14ac:dyDescent="0.25">
      <c r="B337" s="107"/>
      <c r="C337" s="6"/>
      <c r="D337" s="174" t="s">
        <v>655</v>
      </c>
      <c r="E337" s="6"/>
      <c r="F337" s="122"/>
      <c r="G337" s="122"/>
      <c r="H337" s="149"/>
    </row>
    <row r="338" spans="2:8" x14ac:dyDescent="0.25">
      <c r="B338" s="107"/>
      <c r="C338" s="6"/>
      <c r="D338" s="174" t="s">
        <v>656</v>
      </c>
      <c r="E338" s="6"/>
      <c r="F338" s="122"/>
      <c r="G338" s="122"/>
      <c r="H338" s="149"/>
    </row>
    <row r="339" spans="2:8" x14ac:dyDescent="0.25">
      <c r="B339" s="107"/>
      <c r="C339" s="6"/>
      <c r="D339" s="174" t="s">
        <v>657</v>
      </c>
      <c r="E339" s="6"/>
      <c r="F339" s="122"/>
      <c r="G339" s="122"/>
      <c r="H339" s="149"/>
    </row>
    <row r="340" spans="2:8" x14ac:dyDescent="0.25">
      <c r="B340" s="107"/>
      <c r="C340" s="6"/>
      <c r="D340" s="174" t="s">
        <v>658</v>
      </c>
      <c r="E340" s="6"/>
      <c r="F340" s="122"/>
      <c r="G340" s="122"/>
      <c r="H340" s="149"/>
    </row>
    <row r="341" spans="2:8" x14ac:dyDescent="0.25">
      <c r="B341" s="107"/>
      <c r="C341" s="6"/>
      <c r="D341" s="174" t="s">
        <v>659</v>
      </c>
      <c r="E341" s="6"/>
      <c r="F341" s="122"/>
      <c r="G341" s="122"/>
      <c r="H341" s="149"/>
    </row>
    <row r="342" spans="2:8" x14ac:dyDescent="0.25">
      <c r="B342" s="107"/>
      <c r="C342" s="6"/>
      <c r="D342" s="174" t="s">
        <v>660</v>
      </c>
      <c r="E342" s="6"/>
      <c r="F342" s="122"/>
      <c r="G342" s="122"/>
      <c r="H342" s="149"/>
    </row>
    <row r="343" spans="2:8" x14ac:dyDescent="0.25">
      <c r="B343" s="107"/>
      <c r="C343" s="6"/>
      <c r="D343" s="174" t="s">
        <v>661</v>
      </c>
      <c r="E343" s="6"/>
      <c r="F343" s="122"/>
      <c r="G343" s="122"/>
      <c r="H343" s="149"/>
    </row>
    <row r="344" spans="2:8" x14ac:dyDescent="0.25">
      <c r="B344" s="107"/>
      <c r="C344" s="6"/>
      <c r="D344" s="174" t="s">
        <v>662</v>
      </c>
      <c r="E344" s="6"/>
      <c r="F344" s="122"/>
      <c r="G344" s="122"/>
      <c r="H344" s="149"/>
    </row>
    <row r="345" spans="2:8" x14ac:dyDescent="0.25">
      <c r="B345" s="107"/>
      <c r="C345" s="6"/>
      <c r="D345" s="174" t="s">
        <v>663</v>
      </c>
      <c r="E345" s="6"/>
      <c r="F345" s="122"/>
      <c r="G345" s="122"/>
      <c r="H345" s="149"/>
    </row>
    <row r="346" spans="2:8" x14ac:dyDescent="0.25">
      <c r="B346" s="107"/>
      <c r="C346" s="6"/>
      <c r="D346" s="174" t="s">
        <v>664</v>
      </c>
      <c r="E346" s="6"/>
      <c r="F346" s="122"/>
      <c r="G346" s="122"/>
      <c r="H346" s="149"/>
    </row>
    <row r="347" spans="2:8" x14ac:dyDescent="0.25">
      <c r="B347" s="107"/>
      <c r="C347" s="6"/>
      <c r="D347" s="174" t="s">
        <v>665</v>
      </c>
      <c r="E347" s="6"/>
      <c r="F347" s="122"/>
      <c r="G347" s="122"/>
      <c r="H347" s="149"/>
    </row>
    <row r="348" spans="2:8" x14ac:dyDescent="0.25">
      <c r="B348" s="107"/>
      <c r="C348" s="6"/>
      <c r="D348" s="174" t="s">
        <v>666</v>
      </c>
      <c r="E348" s="6"/>
      <c r="F348" s="122"/>
      <c r="G348" s="122"/>
      <c r="H348" s="149"/>
    </row>
    <row r="349" spans="2:8" x14ac:dyDescent="0.25">
      <c r="B349" s="107"/>
      <c r="C349" s="6"/>
      <c r="D349" s="182"/>
      <c r="E349" s="6"/>
      <c r="F349" s="122"/>
      <c r="G349" s="122"/>
      <c r="H349" s="149"/>
    </row>
    <row r="350" spans="2:8" x14ac:dyDescent="0.25">
      <c r="B350" s="107"/>
      <c r="C350" s="6"/>
      <c r="D350" s="197" t="s">
        <v>1037</v>
      </c>
      <c r="E350" s="6"/>
      <c r="F350" s="122"/>
      <c r="G350" s="122"/>
      <c r="H350" s="149"/>
    </row>
    <row r="351" spans="2:8" x14ac:dyDescent="0.25">
      <c r="B351" s="107"/>
      <c r="C351" s="6"/>
      <c r="D351" s="248" t="s">
        <v>1014</v>
      </c>
      <c r="E351" s="6"/>
      <c r="F351" s="122"/>
      <c r="G351" s="122"/>
      <c r="H351" s="149"/>
    </row>
    <row r="352" spans="2:8" x14ac:dyDescent="0.25">
      <c r="B352" s="107"/>
      <c r="C352" s="6"/>
      <c r="D352" s="247"/>
      <c r="E352" s="6"/>
      <c r="F352" s="122"/>
      <c r="G352" s="122"/>
      <c r="H352" s="149"/>
    </row>
    <row r="353" spans="2:8" x14ac:dyDescent="0.25">
      <c r="B353" s="107"/>
      <c r="C353" s="6"/>
      <c r="D353" s="181"/>
      <c r="E353" s="6"/>
      <c r="F353" s="122"/>
      <c r="G353" s="122"/>
      <c r="H353" s="149"/>
    </row>
    <row r="354" spans="2:8" x14ac:dyDescent="0.25">
      <c r="B354" s="107"/>
      <c r="C354" s="6"/>
      <c r="D354" s="183" t="s">
        <v>667</v>
      </c>
      <c r="E354" s="6"/>
      <c r="F354" s="122"/>
      <c r="G354" s="122"/>
      <c r="H354" s="149"/>
    </row>
    <row r="355" spans="2:8" ht="36" x14ac:dyDescent="0.25">
      <c r="B355" s="107"/>
      <c r="C355" s="6"/>
      <c r="D355" s="174" t="s">
        <v>668</v>
      </c>
      <c r="E355" s="6"/>
      <c r="F355" s="122"/>
      <c r="G355" s="122"/>
      <c r="H355" s="149"/>
    </row>
    <row r="356" spans="2:8" x14ac:dyDescent="0.25">
      <c r="B356" s="107"/>
      <c r="C356" s="6"/>
      <c r="D356" s="174" t="s">
        <v>669</v>
      </c>
      <c r="E356" s="6"/>
      <c r="F356" s="122"/>
      <c r="G356" s="122"/>
      <c r="H356" s="149"/>
    </row>
    <row r="357" spans="2:8" x14ac:dyDescent="0.25">
      <c r="B357" s="107"/>
      <c r="C357" s="6"/>
      <c r="D357" s="174" t="s">
        <v>670</v>
      </c>
      <c r="E357" s="6"/>
      <c r="F357" s="122"/>
      <c r="G357" s="122"/>
      <c r="H357" s="149"/>
    </row>
    <row r="358" spans="2:8" x14ac:dyDescent="0.25">
      <c r="B358" s="107"/>
      <c r="C358" s="6"/>
      <c r="D358" s="174" t="s">
        <v>671</v>
      </c>
      <c r="E358" s="6"/>
      <c r="F358" s="122"/>
      <c r="G358" s="122"/>
      <c r="H358" s="149"/>
    </row>
    <row r="359" spans="2:8" x14ac:dyDescent="0.25">
      <c r="B359" s="107"/>
      <c r="C359" s="6"/>
      <c r="D359" s="174" t="s">
        <v>665</v>
      </c>
      <c r="E359" s="6"/>
      <c r="F359" s="122"/>
      <c r="G359" s="122"/>
      <c r="H359" s="149"/>
    </row>
    <row r="360" spans="2:8" x14ac:dyDescent="0.25">
      <c r="B360" s="107"/>
      <c r="C360" s="6"/>
      <c r="D360" s="174" t="s">
        <v>672</v>
      </c>
      <c r="E360" s="6"/>
      <c r="F360" s="122"/>
      <c r="G360" s="122"/>
      <c r="H360" s="149"/>
    </row>
    <row r="361" spans="2:8" x14ac:dyDescent="0.25">
      <c r="B361" s="107"/>
      <c r="C361" s="6"/>
      <c r="D361" s="174" t="s">
        <v>673</v>
      </c>
      <c r="E361" s="6"/>
      <c r="F361" s="122"/>
      <c r="G361" s="122"/>
      <c r="H361" s="149"/>
    </row>
    <row r="362" spans="2:8" x14ac:dyDescent="0.25">
      <c r="B362" s="107"/>
      <c r="C362" s="6"/>
      <c r="D362" s="174" t="s">
        <v>674</v>
      </c>
      <c r="E362" s="6"/>
      <c r="F362" s="122"/>
      <c r="G362" s="122"/>
      <c r="H362" s="149"/>
    </row>
    <row r="363" spans="2:8" x14ac:dyDescent="0.25">
      <c r="B363" s="107"/>
      <c r="C363" s="6"/>
      <c r="D363" s="174" t="s">
        <v>675</v>
      </c>
      <c r="E363" s="6"/>
      <c r="F363" s="122"/>
      <c r="G363" s="122"/>
      <c r="H363" s="149"/>
    </row>
    <row r="364" spans="2:8" x14ac:dyDescent="0.25">
      <c r="B364" s="107"/>
      <c r="C364" s="6"/>
      <c r="D364" s="174" t="s">
        <v>676</v>
      </c>
      <c r="E364" s="6"/>
      <c r="F364" s="122"/>
      <c r="G364" s="122"/>
      <c r="H364" s="149"/>
    </row>
    <row r="365" spans="2:8" x14ac:dyDescent="0.25">
      <c r="B365" s="107"/>
      <c r="C365" s="6"/>
      <c r="D365" s="174" t="s">
        <v>677</v>
      </c>
      <c r="E365" s="6"/>
      <c r="F365" s="122"/>
      <c r="G365" s="122"/>
      <c r="H365" s="149"/>
    </row>
    <row r="366" spans="2:8" x14ac:dyDescent="0.25">
      <c r="B366" s="107"/>
      <c r="C366" s="6"/>
      <c r="D366" s="174" t="s">
        <v>678</v>
      </c>
      <c r="E366" s="6"/>
      <c r="F366" s="122"/>
      <c r="G366" s="122"/>
      <c r="H366" s="149"/>
    </row>
    <row r="367" spans="2:8" x14ac:dyDescent="0.25">
      <c r="B367" s="107"/>
      <c r="C367" s="6"/>
      <c r="D367" s="174"/>
      <c r="E367" s="6"/>
      <c r="F367" s="122"/>
      <c r="G367" s="122"/>
      <c r="H367" s="149"/>
    </row>
    <row r="368" spans="2:8" x14ac:dyDescent="0.25">
      <c r="B368" s="107"/>
      <c r="C368" s="6"/>
      <c r="D368" s="197" t="s">
        <v>1038</v>
      </c>
      <c r="E368" s="6"/>
      <c r="F368" s="122"/>
      <c r="G368" s="122"/>
      <c r="H368" s="149"/>
    </row>
    <row r="369" spans="2:10" x14ac:dyDescent="0.25">
      <c r="B369" s="107"/>
      <c r="C369" s="6"/>
      <c r="D369" s="248" t="s">
        <v>1014</v>
      </c>
      <c r="E369" s="6"/>
      <c r="F369" s="122"/>
      <c r="G369" s="122"/>
      <c r="H369" s="149"/>
    </row>
    <row r="370" spans="2:10" x14ac:dyDescent="0.25">
      <c r="B370" s="107"/>
      <c r="C370" s="6"/>
      <c r="D370" s="247"/>
      <c r="E370" s="93" t="s">
        <v>140</v>
      </c>
      <c r="F370" s="114">
        <v>1</v>
      </c>
      <c r="G370" s="201"/>
      <c r="H370" s="160">
        <f>F370*G370</f>
        <v>0</v>
      </c>
    </row>
    <row r="371" spans="2:10" x14ac:dyDescent="0.25">
      <c r="B371" s="103"/>
      <c r="C371" s="104"/>
      <c r="D371" s="178"/>
      <c r="E371" s="104"/>
      <c r="F371" s="125"/>
      <c r="G371" s="125"/>
      <c r="H371" s="151"/>
    </row>
    <row r="372" spans="2:10" x14ac:dyDescent="0.25">
      <c r="B372" s="110"/>
      <c r="C372" s="111"/>
      <c r="D372" s="112"/>
      <c r="E372" s="111"/>
      <c r="F372" s="126"/>
      <c r="G372" s="126"/>
      <c r="H372" s="152"/>
    </row>
    <row r="373" spans="2:10" x14ac:dyDescent="0.25">
      <c r="B373" s="91" t="str">
        <f>$C$323</f>
        <v>IV.</v>
      </c>
      <c r="C373" s="92">
        <f>COUNT($B$324:C372)+1</f>
        <v>2</v>
      </c>
      <c r="D373" s="163" t="s">
        <v>679</v>
      </c>
      <c r="E373" s="108"/>
      <c r="F373" s="186"/>
      <c r="G373" s="186"/>
      <c r="H373" s="187"/>
      <c r="I373" s="108"/>
      <c r="J373" s="106"/>
    </row>
    <row r="374" spans="2:10" x14ac:dyDescent="0.25">
      <c r="B374" s="107"/>
      <c r="C374" s="6"/>
      <c r="D374" s="108" t="s">
        <v>680</v>
      </c>
      <c r="E374" s="108"/>
      <c r="F374" s="186"/>
      <c r="G374" s="186"/>
      <c r="H374" s="187"/>
      <c r="I374" s="108"/>
      <c r="J374" s="106"/>
    </row>
    <row r="375" spans="2:10" x14ac:dyDescent="0.25">
      <c r="B375" s="107"/>
      <c r="C375" s="6"/>
      <c r="D375" s="108" t="s">
        <v>681</v>
      </c>
      <c r="E375" s="108"/>
      <c r="F375" s="186"/>
      <c r="G375" s="186"/>
      <c r="H375" s="187"/>
      <c r="I375" s="108"/>
      <c r="J375" s="106"/>
    </row>
    <row r="376" spans="2:10" x14ac:dyDescent="0.25">
      <c r="B376" s="107"/>
      <c r="C376" s="6"/>
      <c r="D376" s="108" t="s">
        <v>682</v>
      </c>
      <c r="E376" s="93" t="s">
        <v>140</v>
      </c>
      <c r="F376" s="114">
        <v>1</v>
      </c>
      <c r="G376" s="201"/>
      <c r="H376" s="160">
        <f>F376*G376</f>
        <v>0</v>
      </c>
      <c r="I376" s="108"/>
      <c r="J376" s="106"/>
    </row>
    <row r="377" spans="2:10" x14ac:dyDescent="0.25">
      <c r="B377" s="103"/>
      <c r="C377" s="104"/>
      <c r="D377" s="109"/>
      <c r="E377" s="109"/>
      <c r="F377" s="188"/>
      <c r="G377" s="188"/>
      <c r="H377" s="189"/>
      <c r="I377" s="108"/>
      <c r="J377" s="106"/>
    </row>
    <row r="378" spans="2:10" x14ac:dyDescent="0.25">
      <c r="B378" s="110"/>
      <c r="C378" s="111"/>
      <c r="D378" s="112"/>
      <c r="E378" s="112"/>
      <c r="F378" s="190"/>
      <c r="G378" s="190"/>
      <c r="H378" s="191"/>
      <c r="I378" s="108"/>
      <c r="J378" s="106"/>
    </row>
    <row r="379" spans="2:10" x14ac:dyDescent="0.25">
      <c r="B379" s="91" t="str">
        <f>$C$323</f>
        <v>IV.</v>
      </c>
      <c r="C379" s="92">
        <f>COUNT($B$324:C378)+1</f>
        <v>3</v>
      </c>
      <c r="D379" s="163" t="s">
        <v>683</v>
      </c>
      <c r="E379" s="108"/>
      <c r="F379" s="186"/>
      <c r="G379" s="186"/>
      <c r="H379" s="187"/>
      <c r="I379" s="108"/>
      <c r="J379" s="106"/>
    </row>
    <row r="380" spans="2:10" x14ac:dyDescent="0.25">
      <c r="B380" s="107"/>
      <c r="C380" s="6"/>
      <c r="D380" s="108" t="s">
        <v>684</v>
      </c>
      <c r="E380" s="93" t="s">
        <v>140</v>
      </c>
      <c r="F380" s="114">
        <v>1</v>
      </c>
      <c r="G380" s="201"/>
      <c r="H380" s="160">
        <f>F380*G380</f>
        <v>0</v>
      </c>
      <c r="I380" s="108"/>
      <c r="J380" s="106"/>
    </row>
    <row r="381" spans="2:10" x14ac:dyDescent="0.25">
      <c r="B381" s="103"/>
      <c r="C381" s="104"/>
      <c r="D381" s="109"/>
      <c r="E381" s="109"/>
      <c r="F381" s="188"/>
      <c r="G381" s="188"/>
      <c r="H381" s="189"/>
      <c r="I381" s="108"/>
      <c r="J381" s="106"/>
    </row>
    <row r="382" spans="2:10" x14ac:dyDescent="0.25">
      <c r="B382" s="110"/>
      <c r="C382" s="111"/>
      <c r="D382" s="112"/>
      <c r="E382" s="112"/>
      <c r="F382" s="190"/>
      <c r="G382" s="190"/>
      <c r="H382" s="191"/>
      <c r="I382" s="108"/>
      <c r="J382" s="106"/>
    </row>
    <row r="383" spans="2:10" x14ac:dyDescent="0.25">
      <c r="B383" s="91" t="str">
        <f>$C$323</f>
        <v>IV.</v>
      </c>
      <c r="C383" s="92">
        <f>COUNT($B$324:C382)+1</f>
        <v>4</v>
      </c>
      <c r="D383" s="163" t="s">
        <v>685</v>
      </c>
      <c r="E383" s="108"/>
      <c r="F383" s="186"/>
      <c r="G383" s="186"/>
      <c r="H383" s="187"/>
      <c r="I383" s="108"/>
      <c r="J383" s="106"/>
    </row>
    <row r="384" spans="2:10" x14ac:dyDescent="0.25">
      <c r="B384" s="107"/>
      <c r="C384" s="6"/>
      <c r="D384" s="108" t="s">
        <v>686</v>
      </c>
      <c r="E384" s="108"/>
      <c r="F384" s="186"/>
      <c r="G384" s="186"/>
      <c r="H384" s="187"/>
      <c r="I384" s="108"/>
      <c r="J384" s="106"/>
    </row>
    <row r="385" spans="2:10" x14ac:dyDescent="0.25">
      <c r="B385" s="107"/>
      <c r="C385" s="6"/>
      <c r="D385" s="108" t="s">
        <v>687</v>
      </c>
      <c r="E385" s="108"/>
      <c r="F385" s="186"/>
      <c r="G385" s="186"/>
      <c r="H385" s="187"/>
      <c r="I385" s="108"/>
      <c r="J385" s="106"/>
    </row>
    <row r="386" spans="2:10" x14ac:dyDescent="0.25">
      <c r="B386" s="107"/>
      <c r="C386" s="6"/>
      <c r="D386" s="108" t="s">
        <v>688</v>
      </c>
      <c r="E386" s="108"/>
      <c r="F386" s="186"/>
      <c r="G386" s="186"/>
      <c r="H386" s="187"/>
      <c r="I386" s="108"/>
      <c r="J386" s="106"/>
    </row>
    <row r="387" spans="2:10" x14ac:dyDescent="0.25">
      <c r="B387" s="107"/>
      <c r="C387" s="6"/>
      <c r="D387" s="108" t="s">
        <v>689</v>
      </c>
      <c r="E387" s="108"/>
      <c r="F387" s="186"/>
      <c r="G387" s="186"/>
      <c r="H387" s="187"/>
      <c r="I387" s="108"/>
      <c r="J387" s="106"/>
    </row>
    <row r="388" spans="2:10" x14ac:dyDescent="0.25">
      <c r="B388" s="107"/>
      <c r="C388" s="6"/>
      <c r="D388" s="108" t="s">
        <v>690</v>
      </c>
      <c r="E388" s="108"/>
      <c r="F388" s="186"/>
      <c r="G388" s="186"/>
      <c r="H388" s="187"/>
      <c r="I388" s="108"/>
      <c r="J388" s="106"/>
    </row>
    <row r="389" spans="2:10" x14ac:dyDescent="0.25">
      <c r="B389" s="107"/>
      <c r="C389" s="6"/>
      <c r="D389" s="108" t="s">
        <v>691</v>
      </c>
      <c r="E389" s="93" t="s">
        <v>140</v>
      </c>
      <c r="F389" s="114">
        <v>1</v>
      </c>
      <c r="G389" s="201"/>
      <c r="H389" s="160">
        <f>F389*G389</f>
        <v>0</v>
      </c>
      <c r="I389" s="108"/>
      <c r="J389" s="106"/>
    </row>
    <row r="390" spans="2:10" x14ac:dyDescent="0.25">
      <c r="B390" s="103"/>
      <c r="C390" s="104"/>
      <c r="D390" s="109"/>
      <c r="E390" s="109"/>
      <c r="F390" s="188"/>
      <c r="G390" s="188"/>
      <c r="H390" s="189"/>
      <c r="I390" s="108"/>
      <c r="J390" s="106"/>
    </row>
    <row r="391" spans="2:10" x14ac:dyDescent="0.25">
      <c r="B391" s="110"/>
      <c r="C391" s="111"/>
      <c r="D391" s="112"/>
      <c r="E391" s="112"/>
      <c r="F391" s="190"/>
      <c r="G391" s="190"/>
      <c r="H391" s="191"/>
      <c r="I391" s="108"/>
      <c r="J391" s="106"/>
    </row>
    <row r="392" spans="2:10" x14ac:dyDescent="0.25">
      <c r="B392" s="91" t="str">
        <f>$C$323</f>
        <v>IV.</v>
      </c>
      <c r="C392" s="92">
        <f>COUNT($B$324:C391)+1</f>
        <v>5</v>
      </c>
      <c r="D392" s="163" t="s">
        <v>692</v>
      </c>
      <c r="E392" s="108"/>
      <c r="F392" s="186"/>
      <c r="G392" s="186"/>
      <c r="H392" s="187"/>
      <c r="I392" s="108"/>
      <c r="J392" s="106"/>
    </row>
    <row r="393" spans="2:10" x14ac:dyDescent="0.25">
      <c r="B393" s="107"/>
      <c r="C393" s="6"/>
      <c r="D393" s="108" t="s">
        <v>693</v>
      </c>
      <c r="E393" s="108"/>
      <c r="F393" s="186"/>
      <c r="G393" s="186"/>
      <c r="H393" s="187"/>
      <c r="I393" s="108"/>
      <c r="J393" s="106"/>
    </row>
    <row r="394" spans="2:10" x14ac:dyDescent="0.25">
      <c r="B394" s="107"/>
      <c r="C394" s="6"/>
      <c r="D394" s="108" t="s">
        <v>694</v>
      </c>
      <c r="E394" s="108"/>
      <c r="F394" s="186"/>
      <c r="G394" s="186"/>
      <c r="H394" s="187"/>
      <c r="I394" s="108"/>
      <c r="J394" s="106"/>
    </row>
    <row r="395" spans="2:10" x14ac:dyDescent="0.25">
      <c r="B395" s="107"/>
      <c r="C395" s="6"/>
      <c r="D395" s="108" t="s">
        <v>695</v>
      </c>
      <c r="E395" s="108"/>
      <c r="F395" s="186"/>
      <c r="G395" s="186"/>
      <c r="H395" s="187"/>
      <c r="I395" s="108"/>
      <c r="J395" s="106"/>
    </row>
    <row r="396" spans="2:10" x14ac:dyDescent="0.25">
      <c r="B396" s="107"/>
      <c r="C396" s="6"/>
      <c r="D396" s="108" t="s">
        <v>696</v>
      </c>
      <c r="E396" s="108"/>
      <c r="F396" s="186"/>
      <c r="G396" s="186"/>
      <c r="H396" s="187"/>
      <c r="I396" s="108"/>
      <c r="J396" s="106"/>
    </row>
    <row r="397" spans="2:10" x14ac:dyDescent="0.25">
      <c r="B397" s="107"/>
      <c r="C397" s="6"/>
      <c r="D397" s="108" t="s">
        <v>697</v>
      </c>
      <c r="E397" s="108"/>
      <c r="F397" s="186"/>
      <c r="G397" s="186"/>
      <c r="H397" s="187"/>
      <c r="I397" s="108"/>
      <c r="J397" s="106"/>
    </row>
    <row r="398" spans="2:10" x14ac:dyDescent="0.25">
      <c r="B398" s="107"/>
      <c r="C398" s="6"/>
      <c r="D398" s="108" t="s">
        <v>691</v>
      </c>
      <c r="E398" s="93" t="s">
        <v>140</v>
      </c>
      <c r="F398" s="114">
        <v>1</v>
      </c>
      <c r="G398" s="201"/>
      <c r="H398" s="160">
        <f>F398*G398</f>
        <v>0</v>
      </c>
      <c r="I398" s="108"/>
      <c r="J398" s="106"/>
    </row>
    <row r="399" spans="2:10" x14ac:dyDescent="0.25">
      <c r="B399" s="103"/>
      <c r="C399" s="104"/>
      <c r="D399" s="109"/>
      <c r="E399" s="109"/>
      <c r="F399" s="188"/>
      <c r="G399" s="188"/>
      <c r="H399" s="189"/>
      <c r="I399" s="108"/>
      <c r="J399" s="106"/>
    </row>
    <row r="400" spans="2:10" x14ac:dyDescent="0.25">
      <c r="D400" s="106"/>
      <c r="E400" s="106"/>
      <c r="F400" s="184"/>
      <c r="G400" s="184"/>
      <c r="H400" s="185"/>
      <c r="I400" s="108"/>
      <c r="J400" s="106"/>
    </row>
    <row r="401" spans="2:10" x14ac:dyDescent="0.25">
      <c r="D401" s="106"/>
      <c r="E401" s="106"/>
      <c r="F401" s="184"/>
      <c r="G401" s="184"/>
      <c r="H401" s="185"/>
      <c r="I401" s="108"/>
      <c r="J401" s="106"/>
    </row>
    <row r="402" spans="2:10" x14ac:dyDescent="0.25">
      <c r="B402" s="110"/>
      <c r="C402" s="111"/>
      <c r="D402" s="112"/>
      <c r="E402" s="112"/>
      <c r="F402" s="190"/>
      <c r="G402" s="190"/>
      <c r="H402" s="191"/>
      <c r="I402" s="108"/>
      <c r="J402" s="106"/>
    </row>
    <row r="403" spans="2:10" x14ac:dyDescent="0.25">
      <c r="B403" s="91" t="str">
        <f>$C$323</f>
        <v>IV.</v>
      </c>
      <c r="C403" s="92">
        <f>COUNT($B$324:C402)+1</f>
        <v>6</v>
      </c>
      <c r="D403" s="163" t="s">
        <v>698</v>
      </c>
      <c r="E403" s="108"/>
      <c r="F403" s="186"/>
      <c r="G403" s="186"/>
      <c r="H403" s="187"/>
      <c r="I403" s="108"/>
      <c r="J403" s="106"/>
    </row>
    <row r="404" spans="2:10" x14ac:dyDescent="0.25">
      <c r="B404" s="107"/>
      <c r="C404" s="6"/>
      <c r="D404" s="108" t="s">
        <v>699</v>
      </c>
      <c r="E404" s="108"/>
      <c r="F404" s="186"/>
      <c r="G404" s="186"/>
      <c r="H404" s="187"/>
      <c r="I404" s="108"/>
      <c r="J404" s="106"/>
    </row>
    <row r="405" spans="2:10" x14ac:dyDescent="0.25">
      <c r="B405" s="107"/>
      <c r="C405" s="6"/>
      <c r="D405" s="108" t="s">
        <v>700</v>
      </c>
      <c r="E405" s="108"/>
      <c r="F405" s="186"/>
      <c r="G405" s="186"/>
      <c r="H405" s="187"/>
      <c r="I405" s="108"/>
      <c r="J405" s="106"/>
    </row>
    <row r="406" spans="2:10" x14ac:dyDescent="0.25">
      <c r="B406" s="107"/>
      <c r="C406" s="6"/>
      <c r="D406" s="108" t="s">
        <v>701</v>
      </c>
      <c r="E406" s="108"/>
      <c r="F406" s="186"/>
      <c r="G406" s="186"/>
      <c r="H406" s="187"/>
      <c r="I406" s="108"/>
      <c r="J406" s="106"/>
    </row>
    <row r="407" spans="2:10" x14ac:dyDescent="0.25">
      <c r="B407" s="107"/>
      <c r="C407" s="6"/>
      <c r="D407" s="108" t="s">
        <v>702</v>
      </c>
      <c r="E407" s="108"/>
      <c r="F407" s="186"/>
      <c r="G407" s="186"/>
      <c r="H407" s="187"/>
      <c r="I407" s="108"/>
      <c r="J407" s="106"/>
    </row>
    <row r="408" spans="2:10" x14ac:dyDescent="0.25">
      <c r="B408" s="107"/>
      <c r="C408" s="6"/>
      <c r="D408" s="108" t="s">
        <v>703</v>
      </c>
      <c r="E408" s="108"/>
      <c r="F408" s="186"/>
      <c r="G408" s="186"/>
      <c r="H408" s="187"/>
      <c r="I408" s="108"/>
      <c r="J408" s="106"/>
    </row>
    <row r="409" spans="2:10" x14ac:dyDescent="0.25">
      <c r="B409" s="107"/>
      <c r="C409" s="6"/>
      <c r="D409" s="108" t="s">
        <v>704</v>
      </c>
      <c r="E409" s="108"/>
      <c r="F409" s="186"/>
      <c r="G409" s="186"/>
      <c r="H409" s="187"/>
      <c r="I409" s="108"/>
      <c r="J409" s="106"/>
    </row>
    <row r="410" spans="2:10" x14ac:dyDescent="0.25">
      <c r="B410" s="107"/>
      <c r="C410" s="6"/>
      <c r="D410" s="108"/>
      <c r="E410" s="108"/>
      <c r="F410" s="186"/>
      <c r="G410" s="186"/>
      <c r="H410" s="187"/>
      <c r="I410" s="108"/>
      <c r="J410" s="106"/>
    </row>
    <row r="411" spans="2:10" x14ac:dyDescent="0.25">
      <c r="B411" s="107"/>
      <c r="C411" s="6"/>
      <c r="D411" s="108" t="s">
        <v>705</v>
      </c>
      <c r="E411" s="93" t="s">
        <v>198</v>
      </c>
      <c r="F411" s="114">
        <v>7</v>
      </c>
      <c r="G411" s="201"/>
      <c r="H411" s="160">
        <f>F411*G411</f>
        <v>0</v>
      </c>
      <c r="I411" s="108"/>
      <c r="J411" s="106"/>
    </row>
    <row r="412" spans="2:10" x14ac:dyDescent="0.25">
      <c r="B412" s="107"/>
      <c r="C412" s="6"/>
      <c r="D412" s="108" t="s">
        <v>706</v>
      </c>
      <c r="E412" s="93" t="s">
        <v>198</v>
      </c>
      <c r="F412" s="114">
        <v>7</v>
      </c>
      <c r="G412" s="201"/>
      <c r="H412" s="160">
        <f>F412*G412</f>
        <v>0</v>
      </c>
      <c r="I412" s="108"/>
      <c r="J412" s="106"/>
    </row>
    <row r="413" spans="2:10" x14ac:dyDescent="0.25">
      <c r="B413" s="103"/>
      <c r="C413" s="104"/>
      <c r="D413" s="109"/>
      <c r="E413" s="109"/>
      <c r="F413" s="188"/>
      <c r="G413" s="188"/>
      <c r="H413" s="189"/>
      <c r="I413" s="108"/>
      <c r="J413" s="106"/>
    </row>
    <row r="414" spans="2:10" x14ac:dyDescent="0.25">
      <c r="B414" s="110"/>
      <c r="C414" s="111"/>
      <c r="D414" s="112"/>
      <c r="E414" s="112"/>
      <c r="F414" s="190"/>
      <c r="G414" s="190"/>
      <c r="H414" s="191"/>
      <c r="I414" s="108"/>
      <c r="J414" s="106"/>
    </row>
    <row r="415" spans="2:10" x14ac:dyDescent="0.25">
      <c r="B415" s="91" t="str">
        <f>$C$323</f>
        <v>IV.</v>
      </c>
      <c r="C415" s="92">
        <f>COUNT($B$324:C413)+1</f>
        <v>7</v>
      </c>
      <c r="D415" s="163" t="s">
        <v>707</v>
      </c>
      <c r="E415" s="108"/>
      <c r="F415" s="186"/>
      <c r="G415" s="186"/>
      <c r="H415" s="187"/>
      <c r="I415" s="108"/>
      <c r="J415" s="106"/>
    </row>
    <row r="416" spans="2:10" x14ac:dyDescent="0.25">
      <c r="B416" s="107"/>
      <c r="C416" s="6"/>
      <c r="D416" s="108" t="s">
        <v>708</v>
      </c>
      <c r="E416" s="108"/>
      <c r="F416" s="186"/>
      <c r="G416" s="186"/>
      <c r="H416" s="187"/>
      <c r="I416" s="108"/>
      <c r="J416" s="106"/>
    </row>
    <row r="417" spans="2:10" x14ac:dyDescent="0.25">
      <c r="B417" s="107"/>
      <c r="C417" s="6"/>
      <c r="D417" s="108" t="s">
        <v>709</v>
      </c>
      <c r="E417" s="108"/>
      <c r="F417" s="186"/>
      <c r="G417" s="186"/>
      <c r="H417" s="187"/>
      <c r="I417" s="108"/>
      <c r="J417" s="106"/>
    </row>
    <row r="418" spans="2:10" x14ac:dyDescent="0.25">
      <c r="B418" s="107"/>
      <c r="C418" s="6"/>
      <c r="D418" s="108"/>
      <c r="E418" s="108"/>
      <c r="F418" s="186"/>
      <c r="G418" s="186"/>
      <c r="H418" s="187"/>
      <c r="I418" s="108"/>
      <c r="J418" s="106"/>
    </row>
    <row r="419" spans="2:10" x14ac:dyDescent="0.25">
      <c r="B419" s="107"/>
      <c r="C419" s="6"/>
      <c r="D419" s="108" t="s">
        <v>710</v>
      </c>
      <c r="E419" s="93" t="s">
        <v>198</v>
      </c>
      <c r="F419" s="114">
        <v>8</v>
      </c>
      <c r="G419" s="201"/>
      <c r="H419" s="160">
        <f>F419*G419</f>
        <v>0</v>
      </c>
      <c r="I419" s="108"/>
      <c r="J419" s="106"/>
    </row>
    <row r="420" spans="2:10" x14ac:dyDescent="0.25">
      <c r="B420" s="103"/>
      <c r="C420" s="104"/>
      <c r="D420" s="109"/>
      <c r="E420" s="109"/>
      <c r="F420" s="188"/>
      <c r="G420" s="188"/>
      <c r="H420" s="189"/>
      <c r="I420" s="108"/>
      <c r="J420" s="106"/>
    </row>
    <row r="421" spans="2:10" x14ac:dyDescent="0.25">
      <c r="B421" s="110"/>
      <c r="C421" s="111"/>
      <c r="D421" s="112"/>
      <c r="E421" s="112"/>
      <c r="F421" s="190"/>
      <c r="G421" s="190"/>
      <c r="H421" s="191"/>
      <c r="I421" s="108"/>
      <c r="J421" s="106"/>
    </row>
    <row r="422" spans="2:10" x14ac:dyDescent="0.25">
      <c r="B422" s="91" t="str">
        <f>$C$323</f>
        <v>IV.</v>
      </c>
      <c r="C422" s="92">
        <f>COUNT($B$324:C420)+1</f>
        <v>8</v>
      </c>
      <c r="D422" s="163" t="s">
        <v>496</v>
      </c>
      <c r="E422" s="108"/>
      <c r="F422" s="186"/>
      <c r="G422" s="186"/>
      <c r="H422" s="187"/>
      <c r="I422" s="108"/>
      <c r="J422" s="106"/>
    </row>
    <row r="423" spans="2:10" x14ac:dyDescent="0.25">
      <c r="B423" s="107"/>
      <c r="C423" s="6"/>
      <c r="D423" s="108" t="s">
        <v>622</v>
      </c>
      <c r="E423" s="108"/>
      <c r="F423" s="186"/>
      <c r="G423" s="186"/>
      <c r="H423" s="187"/>
      <c r="I423" s="108"/>
      <c r="J423" s="106"/>
    </row>
    <row r="424" spans="2:10" x14ac:dyDescent="0.25">
      <c r="B424" s="107"/>
      <c r="C424" s="6"/>
      <c r="D424" s="108" t="s">
        <v>623</v>
      </c>
      <c r="E424" s="108"/>
      <c r="F424" s="186"/>
      <c r="G424" s="186"/>
      <c r="H424" s="187"/>
      <c r="I424" s="108"/>
      <c r="J424" s="106"/>
    </row>
    <row r="425" spans="2:10" x14ac:dyDescent="0.25">
      <c r="B425" s="107"/>
      <c r="C425" s="6"/>
      <c r="D425" s="108" t="s">
        <v>711</v>
      </c>
      <c r="E425" s="108"/>
      <c r="F425" s="186"/>
      <c r="G425" s="186"/>
      <c r="H425" s="187"/>
      <c r="I425" s="108"/>
      <c r="J425" s="106"/>
    </row>
    <row r="426" spans="2:10" x14ac:dyDescent="0.25">
      <c r="B426" s="107"/>
      <c r="C426" s="6"/>
      <c r="D426" s="108" t="s">
        <v>712</v>
      </c>
      <c r="E426" s="108"/>
      <c r="F426" s="186"/>
      <c r="G426" s="186"/>
      <c r="H426" s="187"/>
      <c r="I426" s="108"/>
      <c r="J426" s="106"/>
    </row>
    <row r="427" spans="2:10" x14ac:dyDescent="0.25">
      <c r="B427" s="107"/>
      <c r="C427" s="6"/>
      <c r="D427" s="108" t="s">
        <v>713</v>
      </c>
      <c r="E427" s="93" t="s">
        <v>502</v>
      </c>
      <c r="F427" s="114">
        <v>12</v>
      </c>
      <c r="G427" s="201"/>
      <c r="H427" s="160">
        <f>F427*G427</f>
        <v>0</v>
      </c>
      <c r="I427" s="108"/>
      <c r="J427" s="106"/>
    </row>
    <row r="428" spans="2:10" x14ac:dyDescent="0.25">
      <c r="B428" s="103"/>
      <c r="C428" s="104"/>
      <c r="D428" s="109"/>
      <c r="E428" s="109"/>
      <c r="F428" s="188"/>
      <c r="G428" s="188"/>
      <c r="H428" s="189"/>
      <c r="I428" s="108"/>
      <c r="J428" s="106"/>
    </row>
    <row r="429" spans="2:10" x14ac:dyDescent="0.25">
      <c r="B429" s="110"/>
      <c r="C429" s="111"/>
      <c r="D429" s="112"/>
      <c r="E429" s="112"/>
      <c r="F429" s="190"/>
      <c r="G429" s="190"/>
      <c r="H429" s="191"/>
      <c r="I429" s="108"/>
      <c r="J429" s="106"/>
    </row>
    <row r="430" spans="2:10" x14ac:dyDescent="0.25">
      <c r="B430" s="91" t="str">
        <f>$C$323</f>
        <v>IV.</v>
      </c>
      <c r="C430" s="92">
        <f>COUNT($B$324:C428)+1</f>
        <v>9</v>
      </c>
      <c r="D430" s="163" t="s">
        <v>639</v>
      </c>
      <c r="E430" s="108"/>
      <c r="F430" s="186"/>
      <c r="G430" s="186"/>
      <c r="H430" s="187"/>
      <c r="I430" s="108"/>
      <c r="J430" s="106"/>
    </row>
    <row r="431" spans="2:10" x14ac:dyDescent="0.25">
      <c r="B431" s="107"/>
      <c r="C431" s="6"/>
      <c r="D431" s="108" t="s">
        <v>524</v>
      </c>
      <c r="E431" s="108"/>
      <c r="F431" s="186"/>
      <c r="G431" s="186"/>
      <c r="H431" s="187"/>
      <c r="I431" s="108"/>
      <c r="J431" s="106"/>
    </row>
    <row r="432" spans="2:10" x14ac:dyDescent="0.25">
      <c r="B432" s="107"/>
      <c r="C432" s="6"/>
      <c r="D432" s="108" t="s">
        <v>714</v>
      </c>
      <c r="E432" s="108"/>
      <c r="F432" s="186"/>
      <c r="G432" s="186"/>
      <c r="H432" s="187"/>
      <c r="I432" s="108"/>
      <c r="J432" s="106"/>
    </row>
    <row r="433" spans="2:10" x14ac:dyDescent="0.25">
      <c r="B433" s="107"/>
      <c r="C433" s="6"/>
      <c r="D433" s="108" t="s">
        <v>715</v>
      </c>
      <c r="E433" s="93" t="s">
        <v>223</v>
      </c>
      <c r="F433" s="114">
        <v>4</v>
      </c>
      <c r="G433" s="201"/>
      <c r="H433" s="160">
        <f>F433*G433</f>
        <v>0</v>
      </c>
      <c r="I433" s="108"/>
      <c r="J433" s="106"/>
    </row>
    <row r="434" spans="2:10" x14ac:dyDescent="0.25">
      <c r="B434" s="103"/>
      <c r="C434" s="104"/>
      <c r="D434" s="109"/>
      <c r="E434" s="109"/>
      <c r="F434" s="188"/>
      <c r="G434" s="188"/>
      <c r="H434" s="189"/>
      <c r="I434" s="108"/>
      <c r="J434" s="106"/>
    </row>
    <row r="435" spans="2:10" x14ac:dyDescent="0.25">
      <c r="B435" s="136"/>
      <c r="C435" s="137"/>
      <c r="D435" s="141" t="s">
        <v>716</v>
      </c>
      <c r="E435" s="137"/>
      <c r="F435" s="138"/>
      <c r="G435" s="138"/>
      <c r="H435" s="139">
        <f>SUM(H324:H434)</f>
        <v>0</v>
      </c>
      <c r="I435" s="108"/>
      <c r="J435" s="106"/>
    </row>
    <row r="436" spans="2:10" x14ac:dyDescent="0.25">
      <c r="D436" s="106"/>
      <c r="E436" s="106"/>
      <c r="F436" s="184"/>
      <c r="G436" s="184"/>
      <c r="H436" s="185"/>
      <c r="I436" s="108"/>
      <c r="J436" s="106"/>
    </row>
    <row r="437" spans="2:10" x14ac:dyDescent="0.25">
      <c r="D437" s="106"/>
      <c r="E437" s="106"/>
      <c r="F437" s="184"/>
      <c r="G437" s="184"/>
      <c r="H437" s="185"/>
      <c r="I437" s="108"/>
      <c r="J437" s="106"/>
    </row>
    <row r="438" spans="2:10" ht="16.5" thickBot="1" x14ac:dyDescent="0.3">
      <c r="B438" s="87"/>
      <c r="C438" s="88" t="s">
        <v>15</v>
      </c>
      <c r="D438" s="89" t="s">
        <v>717</v>
      </c>
      <c r="E438" s="90"/>
      <c r="F438" s="121"/>
      <c r="G438" s="131"/>
      <c r="H438" s="157"/>
      <c r="I438" s="108"/>
      <c r="J438" s="106"/>
    </row>
    <row r="439" spans="2:10" x14ac:dyDescent="0.25">
      <c r="B439" s="84"/>
      <c r="C439" s="85"/>
      <c r="D439" s="86"/>
      <c r="E439" s="6"/>
      <c r="F439" s="122"/>
      <c r="G439" s="122"/>
      <c r="H439" s="149"/>
      <c r="I439" s="108"/>
      <c r="J439" s="106"/>
    </row>
    <row r="440" spans="2:10" x14ac:dyDescent="0.25">
      <c r="B440" s="91" t="str">
        <f>$C$438</f>
        <v>V.</v>
      </c>
      <c r="C440" s="92">
        <f>COUNT($B$439:C439)+1</f>
        <v>1</v>
      </c>
      <c r="D440" s="163" t="s">
        <v>718</v>
      </c>
      <c r="E440" s="6"/>
      <c r="F440" s="122"/>
      <c r="G440" s="122"/>
      <c r="H440" s="149"/>
      <c r="I440" s="108"/>
      <c r="J440" s="106"/>
    </row>
    <row r="441" spans="2:10" x14ac:dyDescent="0.25">
      <c r="B441" s="107"/>
      <c r="C441" s="6"/>
      <c r="D441" s="108" t="s">
        <v>719</v>
      </c>
      <c r="E441" s="108"/>
      <c r="F441" s="186"/>
      <c r="G441" s="186"/>
      <c r="H441" s="187"/>
      <c r="I441" s="108"/>
      <c r="J441" s="106"/>
    </row>
    <row r="442" spans="2:10" x14ac:dyDescent="0.25">
      <c r="B442" s="107"/>
      <c r="C442" s="6"/>
      <c r="D442" s="108" t="s">
        <v>720</v>
      </c>
      <c r="E442" s="108"/>
      <c r="F442" s="186"/>
      <c r="G442" s="186"/>
      <c r="H442" s="187"/>
      <c r="I442" s="108"/>
      <c r="J442" s="106"/>
    </row>
    <row r="443" spans="2:10" x14ac:dyDescent="0.25">
      <c r="B443" s="107"/>
      <c r="C443" s="6"/>
      <c r="D443" s="108" t="s">
        <v>721</v>
      </c>
      <c r="E443" s="108"/>
      <c r="F443" s="186"/>
      <c r="G443" s="186"/>
      <c r="H443" s="187"/>
      <c r="I443" s="108"/>
      <c r="J443" s="106"/>
    </row>
    <row r="444" spans="2:10" x14ac:dyDescent="0.25">
      <c r="B444" s="107"/>
      <c r="C444" s="6"/>
      <c r="D444" s="108" t="s">
        <v>722</v>
      </c>
      <c r="E444" s="108"/>
      <c r="F444" s="186"/>
      <c r="G444" s="186"/>
      <c r="H444" s="187"/>
      <c r="I444" s="108"/>
      <c r="J444" s="106"/>
    </row>
    <row r="445" spans="2:10" x14ac:dyDescent="0.25">
      <c r="B445" s="107"/>
      <c r="C445" s="6"/>
      <c r="D445" s="108" t="s">
        <v>723</v>
      </c>
      <c r="E445" s="108"/>
      <c r="F445" s="186"/>
      <c r="G445" s="186"/>
      <c r="H445" s="187"/>
      <c r="I445" s="108"/>
      <c r="J445" s="106"/>
    </row>
    <row r="446" spans="2:10" x14ac:dyDescent="0.25">
      <c r="B446" s="107"/>
      <c r="C446" s="6"/>
      <c r="D446" s="108" t="s">
        <v>724</v>
      </c>
      <c r="E446" s="108"/>
      <c r="F446" s="186"/>
      <c r="G446" s="186"/>
      <c r="H446" s="187"/>
      <c r="I446" s="108"/>
      <c r="J446" s="106"/>
    </row>
    <row r="447" spans="2:10" x14ac:dyDescent="0.25">
      <c r="B447" s="107"/>
      <c r="C447" s="6"/>
      <c r="D447" s="108" t="s">
        <v>725</v>
      </c>
      <c r="E447" s="108"/>
      <c r="F447" s="186"/>
      <c r="G447" s="186"/>
      <c r="H447" s="187"/>
      <c r="I447" s="108"/>
      <c r="J447" s="106"/>
    </row>
    <row r="448" spans="2:10" x14ac:dyDescent="0.25">
      <c r="B448" s="107"/>
      <c r="C448" s="6"/>
      <c r="D448" s="108" t="s">
        <v>726</v>
      </c>
      <c r="E448" s="108"/>
      <c r="F448" s="186"/>
      <c r="G448" s="186"/>
      <c r="H448" s="187"/>
      <c r="I448" s="108"/>
      <c r="J448" s="106"/>
    </row>
    <row r="449" spans="2:10" x14ac:dyDescent="0.25">
      <c r="B449" s="107"/>
      <c r="C449" s="6"/>
      <c r="D449" s="108" t="s">
        <v>727</v>
      </c>
      <c r="E449" s="108"/>
      <c r="F449" s="186"/>
      <c r="G449" s="186"/>
      <c r="H449" s="187"/>
      <c r="I449" s="108"/>
      <c r="J449" s="106"/>
    </row>
    <row r="450" spans="2:10" x14ac:dyDescent="0.25">
      <c r="B450" s="107"/>
      <c r="C450" s="6"/>
      <c r="D450" s="108" t="s">
        <v>728</v>
      </c>
      <c r="E450" s="108"/>
      <c r="F450" s="186"/>
      <c r="G450" s="186"/>
      <c r="H450" s="187"/>
      <c r="I450" s="108"/>
      <c r="J450" s="106"/>
    </row>
    <row r="451" spans="2:10" x14ac:dyDescent="0.25">
      <c r="B451" s="107"/>
      <c r="C451" s="6"/>
      <c r="D451" s="108" t="s">
        <v>729</v>
      </c>
      <c r="E451" s="108"/>
      <c r="F451" s="186"/>
      <c r="G451" s="186"/>
      <c r="H451" s="187"/>
      <c r="I451" s="108"/>
      <c r="J451" s="106"/>
    </row>
    <row r="452" spans="2:10" x14ac:dyDescent="0.25">
      <c r="B452" s="107"/>
      <c r="C452" s="6"/>
      <c r="D452" s="108" t="s">
        <v>730</v>
      </c>
      <c r="E452" s="108"/>
      <c r="F452" s="186"/>
      <c r="G452" s="186"/>
      <c r="H452" s="187"/>
      <c r="I452" s="108"/>
      <c r="J452" s="106"/>
    </row>
    <row r="453" spans="2:10" x14ac:dyDescent="0.25">
      <c r="B453" s="107"/>
      <c r="C453" s="6"/>
      <c r="D453" s="108" t="s">
        <v>731</v>
      </c>
      <c r="E453" s="108"/>
      <c r="F453" s="186"/>
      <c r="G453" s="186"/>
      <c r="H453" s="187"/>
      <c r="I453" s="108"/>
      <c r="J453" s="106"/>
    </row>
    <row r="454" spans="2:10" x14ac:dyDescent="0.25">
      <c r="B454" s="107"/>
      <c r="C454" s="6"/>
      <c r="D454" s="108"/>
      <c r="E454" s="108"/>
      <c r="F454" s="186"/>
      <c r="G454" s="186"/>
      <c r="H454" s="187"/>
      <c r="I454" s="108"/>
      <c r="J454" s="106"/>
    </row>
    <row r="455" spans="2:10" x14ac:dyDescent="0.25">
      <c r="B455" s="107"/>
      <c r="C455" s="6"/>
      <c r="D455" s="108" t="s">
        <v>732</v>
      </c>
      <c r="E455" s="108"/>
      <c r="F455" s="186"/>
      <c r="G455" s="186"/>
      <c r="H455" s="187"/>
      <c r="I455" s="108"/>
      <c r="J455" s="106"/>
    </row>
    <row r="456" spans="2:10" x14ac:dyDescent="0.25">
      <c r="B456" s="107"/>
      <c r="C456" s="6"/>
      <c r="D456" s="108"/>
      <c r="E456" s="108"/>
      <c r="F456" s="186"/>
      <c r="G456" s="186"/>
      <c r="H456" s="187"/>
      <c r="I456" s="108"/>
      <c r="J456" s="106"/>
    </row>
    <row r="457" spans="2:10" x14ac:dyDescent="0.25">
      <c r="B457" s="107"/>
      <c r="C457" s="6"/>
      <c r="D457" s="108" t="s">
        <v>733</v>
      </c>
      <c r="E457" s="108"/>
      <c r="F457" s="186"/>
      <c r="G457" s="186"/>
      <c r="H457" s="187"/>
      <c r="I457" s="108"/>
      <c r="J457" s="106"/>
    </row>
    <row r="458" spans="2:10" x14ac:dyDescent="0.25">
      <c r="B458" s="107"/>
      <c r="C458" s="6"/>
      <c r="D458" s="108" t="s">
        <v>734</v>
      </c>
      <c r="E458" s="108"/>
      <c r="F458" s="186"/>
      <c r="G458" s="186"/>
      <c r="H458" s="187"/>
      <c r="I458" s="108"/>
      <c r="J458" s="106"/>
    </row>
    <row r="459" spans="2:10" x14ac:dyDescent="0.25">
      <c r="B459" s="107"/>
      <c r="C459" s="6"/>
      <c r="D459" s="192" t="s">
        <v>735</v>
      </c>
      <c r="E459" s="108"/>
      <c r="F459" s="186"/>
      <c r="G459" s="186"/>
      <c r="H459" s="187"/>
      <c r="I459" s="108"/>
      <c r="J459" s="106"/>
    </row>
    <row r="460" spans="2:10" x14ac:dyDescent="0.25">
      <c r="B460" s="107"/>
      <c r="C460" s="6"/>
      <c r="D460" s="192" t="s">
        <v>736</v>
      </c>
      <c r="E460" s="108"/>
      <c r="F460" s="186"/>
      <c r="G460" s="186"/>
      <c r="H460" s="187"/>
      <c r="I460" s="108"/>
      <c r="J460" s="106"/>
    </row>
    <row r="461" spans="2:10" x14ac:dyDescent="0.25">
      <c r="B461" s="107"/>
      <c r="C461" s="6"/>
      <c r="D461" s="192" t="s">
        <v>737</v>
      </c>
      <c r="E461" s="108"/>
      <c r="F461" s="186"/>
      <c r="G461" s="186"/>
      <c r="H461" s="187"/>
      <c r="I461" s="108"/>
      <c r="J461" s="106"/>
    </row>
    <row r="462" spans="2:10" x14ac:dyDescent="0.25">
      <c r="B462" s="107"/>
      <c r="C462" s="6"/>
      <c r="D462" s="192" t="s">
        <v>734</v>
      </c>
      <c r="E462" s="108"/>
      <c r="F462" s="186"/>
      <c r="G462" s="186"/>
      <c r="H462" s="187"/>
      <c r="I462" s="108"/>
      <c r="J462" s="106"/>
    </row>
    <row r="463" spans="2:10" x14ac:dyDescent="0.25">
      <c r="B463" s="107"/>
      <c r="C463" s="6"/>
      <c r="D463" s="192" t="s">
        <v>735</v>
      </c>
      <c r="E463" s="108"/>
      <c r="F463" s="186"/>
      <c r="G463" s="186"/>
      <c r="H463" s="187"/>
      <c r="I463" s="108"/>
      <c r="J463" s="106"/>
    </row>
    <row r="464" spans="2:10" x14ac:dyDescent="0.25">
      <c r="B464" s="107"/>
      <c r="C464" s="6"/>
      <c r="D464" s="192" t="s">
        <v>736</v>
      </c>
      <c r="E464" s="108"/>
      <c r="F464" s="186"/>
      <c r="G464" s="186"/>
      <c r="H464" s="187"/>
      <c r="I464" s="108"/>
      <c r="J464" s="106"/>
    </row>
    <row r="465" spans="2:10" x14ac:dyDescent="0.25">
      <c r="B465" s="107"/>
      <c r="C465" s="6"/>
      <c r="D465" s="192" t="s">
        <v>738</v>
      </c>
      <c r="E465" s="108"/>
      <c r="F465" s="186"/>
      <c r="G465" s="186"/>
      <c r="H465" s="187"/>
      <c r="I465" s="108"/>
      <c r="J465" s="106"/>
    </row>
    <row r="466" spans="2:10" x14ac:dyDescent="0.25">
      <c r="B466" s="107"/>
      <c r="C466" s="6"/>
      <c r="D466" s="192" t="s">
        <v>739</v>
      </c>
      <c r="E466" s="108"/>
      <c r="F466" s="186"/>
      <c r="G466" s="186"/>
      <c r="H466" s="187"/>
      <c r="I466" s="108"/>
      <c r="J466" s="106"/>
    </row>
    <row r="467" spans="2:10" x14ac:dyDescent="0.25">
      <c r="B467" s="107"/>
      <c r="C467" s="6"/>
      <c r="D467" s="192" t="s">
        <v>740</v>
      </c>
      <c r="E467" s="108"/>
      <c r="F467" s="186"/>
      <c r="G467" s="186"/>
      <c r="H467" s="187"/>
      <c r="I467" s="108"/>
      <c r="J467" s="106"/>
    </row>
    <row r="468" spans="2:10" x14ac:dyDescent="0.25">
      <c r="B468" s="107"/>
      <c r="C468" s="6"/>
      <c r="D468" s="192" t="s">
        <v>741</v>
      </c>
      <c r="E468" s="108"/>
      <c r="F468" s="186"/>
      <c r="G468" s="186"/>
      <c r="H468" s="187"/>
      <c r="I468" s="108"/>
      <c r="J468" s="106"/>
    </row>
    <row r="469" spans="2:10" x14ac:dyDescent="0.25">
      <c r="B469" s="107"/>
      <c r="C469" s="6"/>
      <c r="D469" s="192" t="s">
        <v>742</v>
      </c>
      <c r="E469" s="108"/>
      <c r="F469" s="186"/>
      <c r="G469" s="186"/>
      <c r="H469" s="187"/>
      <c r="I469" s="108"/>
      <c r="J469" s="106"/>
    </row>
    <row r="470" spans="2:10" x14ac:dyDescent="0.25">
      <c r="B470" s="107"/>
      <c r="C470" s="6"/>
      <c r="D470" s="192" t="s">
        <v>743</v>
      </c>
      <c r="E470" s="108"/>
      <c r="F470" s="186"/>
      <c r="G470" s="186"/>
      <c r="H470" s="187"/>
      <c r="I470" s="108"/>
      <c r="J470" s="106"/>
    </row>
    <row r="471" spans="2:10" x14ac:dyDescent="0.25">
      <c r="B471" s="107"/>
      <c r="C471" s="6"/>
      <c r="D471" s="108" t="s">
        <v>744</v>
      </c>
      <c r="E471" s="108"/>
      <c r="F471" s="186"/>
      <c r="G471" s="186"/>
      <c r="H471" s="187"/>
      <c r="I471" s="108"/>
      <c r="J471" s="106"/>
    </row>
    <row r="472" spans="2:10" x14ac:dyDescent="0.25">
      <c r="B472" s="107"/>
      <c r="C472" s="6"/>
      <c r="D472" s="108" t="s">
        <v>745</v>
      </c>
      <c r="E472" s="108"/>
      <c r="F472" s="186"/>
      <c r="G472" s="186"/>
      <c r="H472" s="187"/>
      <c r="I472" s="108"/>
      <c r="J472" s="106"/>
    </row>
    <row r="473" spans="2:10" x14ac:dyDescent="0.25">
      <c r="B473" s="107"/>
      <c r="C473" s="6"/>
      <c r="D473" s="108" t="s">
        <v>746</v>
      </c>
      <c r="E473" s="108"/>
      <c r="F473" s="186"/>
      <c r="G473" s="186"/>
      <c r="H473" s="187"/>
      <c r="I473" s="108"/>
      <c r="J473" s="106"/>
    </row>
    <row r="474" spans="2:10" x14ac:dyDescent="0.25">
      <c r="B474" s="107"/>
      <c r="C474" s="6"/>
      <c r="D474" s="108" t="s">
        <v>747</v>
      </c>
      <c r="E474" s="108"/>
      <c r="F474" s="186"/>
      <c r="G474" s="186"/>
      <c r="H474" s="187"/>
      <c r="I474" s="108"/>
      <c r="J474" s="106"/>
    </row>
    <row r="475" spans="2:10" x14ac:dyDescent="0.25">
      <c r="B475" s="107"/>
      <c r="C475" s="6"/>
      <c r="D475" s="108" t="s">
        <v>748</v>
      </c>
      <c r="E475" s="108"/>
      <c r="F475" s="186"/>
      <c r="G475" s="186"/>
      <c r="H475" s="187"/>
      <c r="I475" s="108"/>
      <c r="J475" s="106"/>
    </row>
    <row r="476" spans="2:10" x14ac:dyDescent="0.25">
      <c r="B476" s="107"/>
      <c r="C476" s="6"/>
      <c r="D476" s="108" t="s">
        <v>749</v>
      </c>
      <c r="E476" s="108"/>
      <c r="F476" s="186"/>
      <c r="G476" s="186"/>
      <c r="H476" s="187"/>
      <c r="I476" s="108"/>
      <c r="J476" s="106"/>
    </row>
    <row r="477" spans="2:10" x14ac:dyDescent="0.25">
      <c r="B477" s="107"/>
      <c r="C477" s="6"/>
      <c r="D477" s="108" t="s">
        <v>750</v>
      </c>
      <c r="E477" s="108"/>
      <c r="F477" s="186"/>
      <c r="G477" s="186"/>
      <c r="H477" s="187"/>
      <c r="I477" s="108"/>
      <c r="J477" s="106"/>
    </row>
    <row r="478" spans="2:10" x14ac:dyDescent="0.25">
      <c r="B478" s="107"/>
      <c r="C478" s="6"/>
      <c r="D478" s="108" t="s">
        <v>751</v>
      </c>
      <c r="E478" s="108"/>
      <c r="F478" s="186"/>
      <c r="G478" s="186"/>
      <c r="H478" s="187"/>
      <c r="I478" s="108"/>
      <c r="J478" s="106"/>
    </row>
    <row r="479" spans="2:10" x14ac:dyDescent="0.25">
      <c r="B479" s="107"/>
      <c r="C479" s="6"/>
      <c r="D479" s="108" t="s">
        <v>752</v>
      </c>
      <c r="E479" s="108"/>
      <c r="F479" s="186"/>
      <c r="G479" s="186"/>
      <c r="H479" s="187"/>
      <c r="I479" s="108"/>
      <c r="J479" s="106"/>
    </row>
    <row r="480" spans="2:10" x14ac:dyDescent="0.25">
      <c r="B480" s="107"/>
      <c r="C480" s="6"/>
      <c r="D480" s="108" t="s">
        <v>753</v>
      </c>
      <c r="E480" s="108"/>
      <c r="F480" s="186"/>
      <c r="G480" s="186"/>
      <c r="H480" s="187"/>
      <c r="I480" s="108"/>
      <c r="J480" s="106"/>
    </row>
    <row r="481" spans="2:10" x14ac:dyDescent="0.25">
      <c r="B481" s="107"/>
      <c r="C481" s="6"/>
      <c r="D481" s="108" t="s">
        <v>754</v>
      </c>
      <c r="E481" s="108"/>
      <c r="F481" s="186"/>
      <c r="G481" s="186"/>
      <c r="H481" s="187"/>
      <c r="I481" s="108"/>
      <c r="J481" s="106"/>
    </row>
    <row r="482" spans="2:10" x14ac:dyDescent="0.25">
      <c r="B482" s="107"/>
      <c r="C482" s="6"/>
      <c r="D482" s="108" t="s">
        <v>755</v>
      </c>
      <c r="E482" s="108"/>
      <c r="F482" s="186"/>
      <c r="G482" s="186"/>
      <c r="H482" s="187"/>
      <c r="I482" s="108"/>
      <c r="J482" s="106"/>
    </row>
    <row r="483" spans="2:10" x14ac:dyDescent="0.25">
      <c r="B483" s="107"/>
      <c r="C483" s="6"/>
      <c r="D483" s="108" t="s">
        <v>756</v>
      </c>
      <c r="E483" s="108"/>
      <c r="F483" s="186"/>
      <c r="G483" s="186"/>
      <c r="H483" s="187"/>
      <c r="I483" s="108"/>
      <c r="J483" s="106"/>
    </row>
    <row r="484" spans="2:10" x14ac:dyDescent="0.25">
      <c r="B484" s="107"/>
      <c r="C484" s="6"/>
      <c r="D484" s="108" t="s">
        <v>757</v>
      </c>
      <c r="E484" s="108"/>
      <c r="F484" s="186"/>
      <c r="G484" s="186"/>
      <c r="H484" s="187"/>
      <c r="I484" s="108"/>
      <c r="J484" s="106"/>
    </row>
    <row r="485" spans="2:10" x14ac:dyDescent="0.25">
      <c r="B485" s="107"/>
      <c r="C485" s="6"/>
      <c r="D485" s="108" t="s">
        <v>758</v>
      </c>
      <c r="E485" s="108"/>
      <c r="F485" s="186"/>
      <c r="G485" s="186"/>
      <c r="H485" s="187"/>
      <c r="I485" s="108"/>
      <c r="J485" s="106"/>
    </row>
    <row r="486" spans="2:10" x14ac:dyDescent="0.25">
      <c r="B486" s="107"/>
      <c r="C486" s="6"/>
      <c r="D486" s="108" t="s">
        <v>759</v>
      </c>
      <c r="E486" s="108"/>
      <c r="F486" s="186"/>
      <c r="G486" s="186"/>
      <c r="H486" s="187"/>
      <c r="I486" s="108"/>
      <c r="J486" s="106"/>
    </row>
    <row r="487" spans="2:10" ht="15.75" customHeight="1" x14ac:dyDescent="0.25">
      <c r="B487" s="107"/>
      <c r="C487" s="6"/>
      <c r="D487" s="108" t="s">
        <v>760</v>
      </c>
      <c r="E487" s="108"/>
      <c r="F487" s="186"/>
      <c r="G487" s="186"/>
      <c r="H487" s="187"/>
      <c r="I487" s="108"/>
      <c r="J487" s="106"/>
    </row>
    <row r="488" spans="2:10" ht="15.75" customHeight="1" x14ac:dyDescent="0.25">
      <c r="B488" s="107"/>
      <c r="C488" s="6"/>
      <c r="D488" s="108"/>
      <c r="E488" s="108"/>
      <c r="F488" s="186"/>
      <c r="G488" s="186"/>
      <c r="H488" s="187"/>
      <c r="I488" s="108"/>
      <c r="J488" s="106"/>
    </row>
    <row r="489" spans="2:10" x14ac:dyDescent="0.25">
      <c r="B489" s="107"/>
      <c r="C489" s="6"/>
      <c r="D489" s="197" t="s">
        <v>1039</v>
      </c>
      <c r="E489" s="108"/>
      <c r="F489" s="186"/>
      <c r="G489" s="186"/>
      <c r="H489" s="187"/>
      <c r="I489" s="108"/>
      <c r="J489" s="106"/>
    </row>
    <row r="490" spans="2:10" x14ac:dyDescent="0.25">
      <c r="B490" s="107"/>
      <c r="C490" s="6"/>
      <c r="D490" s="248" t="s">
        <v>1014</v>
      </c>
      <c r="E490" s="108"/>
      <c r="F490" s="186"/>
      <c r="G490" s="186"/>
      <c r="H490" s="187"/>
      <c r="I490" s="108"/>
      <c r="J490" s="106"/>
    </row>
    <row r="491" spans="2:10" x14ac:dyDescent="0.25">
      <c r="B491" s="107"/>
      <c r="C491" s="6"/>
      <c r="D491" s="247"/>
      <c r="E491" s="93" t="s">
        <v>140</v>
      </c>
      <c r="F491" s="114">
        <v>1</v>
      </c>
      <c r="G491" s="201"/>
      <c r="H491" s="160">
        <f>F491*G491</f>
        <v>0</v>
      </c>
      <c r="I491" s="108"/>
      <c r="J491" s="106"/>
    </row>
    <row r="492" spans="2:10" x14ac:dyDescent="0.25">
      <c r="B492" s="103"/>
      <c r="C492" s="104"/>
      <c r="D492" s="109"/>
      <c r="E492" s="109"/>
      <c r="F492" s="188"/>
      <c r="G492" s="188"/>
      <c r="H492" s="189"/>
      <c r="I492" s="108"/>
      <c r="J492" s="106"/>
    </row>
    <row r="493" spans="2:10" x14ac:dyDescent="0.25">
      <c r="B493" s="110"/>
      <c r="C493" s="111"/>
      <c r="D493" s="112"/>
      <c r="E493" s="112"/>
      <c r="F493" s="190"/>
      <c r="G493" s="190"/>
      <c r="H493" s="191"/>
      <c r="I493" s="108"/>
      <c r="J493" s="106"/>
    </row>
    <row r="494" spans="2:10" x14ac:dyDescent="0.25">
      <c r="B494" s="91" t="str">
        <f>$C$438</f>
        <v>V.</v>
      </c>
      <c r="C494" s="92">
        <f>COUNT($B$439:C493)+1</f>
        <v>2</v>
      </c>
      <c r="D494" s="163" t="s">
        <v>761</v>
      </c>
      <c r="E494" s="108"/>
      <c r="F494" s="186"/>
      <c r="G494" s="186"/>
      <c r="H494" s="187"/>
      <c r="I494" s="108"/>
      <c r="J494" s="106"/>
    </row>
    <row r="495" spans="2:10" x14ac:dyDescent="0.25">
      <c r="B495" s="107"/>
      <c r="C495" s="6"/>
      <c r="D495" s="108" t="s">
        <v>762</v>
      </c>
      <c r="E495" s="108"/>
      <c r="F495" s="186"/>
      <c r="G495" s="186"/>
      <c r="H495" s="187"/>
      <c r="I495" s="108"/>
      <c r="J495" s="106"/>
    </row>
    <row r="496" spans="2:10" x14ac:dyDescent="0.25">
      <c r="B496" s="107"/>
      <c r="C496" s="6"/>
      <c r="D496" s="108" t="s">
        <v>763</v>
      </c>
      <c r="E496" s="108"/>
      <c r="F496" s="186"/>
      <c r="G496" s="186"/>
      <c r="H496" s="187"/>
      <c r="I496" s="108"/>
      <c r="J496" s="106"/>
    </row>
    <row r="497" spans="2:10" x14ac:dyDescent="0.25">
      <c r="B497" s="107"/>
      <c r="C497" s="6"/>
      <c r="D497" s="108" t="s">
        <v>764</v>
      </c>
      <c r="E497" s="108"/>
      <c r="F497" s="186"/>
      <c r="G497" s="186"/>
      <c r="H497" s="187"/>
      <c r="I497" s="108"/>
      <c r="J497" s="106"/>
    </row>
    <row r="498" spans="2:10" x14ac:dyDescent="0.25">
      <c r="B498" s="107"/>
      <c r="C498" s="6"/>
      <c r="D498" s="108" t="s">
        <v>765</v>
      </c>
      <c r="E498" s="108"/>
      <c r="F498" s="186"/>
      <c r="G498" s="186"/>
      <c r="H498" s="187"/>
      <c r="I498" s="108"/>
      <c r="J498" s="106"/>
    </row>
    <row r="499" spans="2:10" x14ac:dyDescent="0.25">
      <c r="B499" s="107"/>
      <c r="C499" s="6"/>
      <c r="D499" s="108"/>
      <c r="E499" s="108"/>
      <c r="F499" s="186"/>
      <c r="G499" s="186"/>
      <c r="H499" s="187"/>
      <c r="I499" s="108"/>
      <c r="J499" s="106"/>
    </row>
    <row r="500" spans="2:10" x14ac:dyDescent="0.25">
      <c r="B500" s="107"/>
      <c r="C500" s="6"/>
      <c r="D500" s="108" t="s">
        <v>766</v>
      </c>
      <c r="E500" s="93" t="s">
        <v>183</v>
      </c>
      <c r="F500" s="114">
        <v>2</v>
      </c>
      <c r="G500" s="201"/>
      <c r="H500" s="160">
        <f>F500*G500</f>
        <v>0</v>
      </c>
      <c r="I500" s="108"/>
      <c r="J500" s="106"/>
    </row>
    <row r="501" spans="2:10" x14ac:dyDescent="0.25">
      <c r="B501" s="103"/>
      <c r="C501" s="104"/>
      <c r="D501" s="109"/>
      <c r="E501" s="109"/>
      <c r="F501" s="188"/>
      <c r="G501" s="188"/>
      <c r="H501" s="189"/>
      <c r="I501" s="108"/>
      <c r="J501" s="106"/>
    </row>
    <row r="502" spans="2:10" x14ac:dyDescent="0.25">
      <c r="B502" s="110"/>
      <c r="C502" s="111"/>
      <c r="D502" s="112"/>
      <c r="E502" s="112"/>
      <c r="F502" s="190"/>
      <c r="G502" s="190"/>
      <c r="H502" s="191"/>
      <c r="I502" s="108"/>
      <c r="J502" s="106"/>
    </row>
    <row r="503" spans="2:10" x14ac:dyDescent="0.25">
      <c r="B503" s="91" t="str">
        <f>$C$438</f>
        <v>V.</v>
      </c>
      <c r="C503" s="92">
        <f>COUNT($B$439:C502)+1</f>
        <v>3</v>
      </c>
      <c r="D503" s="163" t="s">
        <v>767</v>
      </c>
      <c r="E503" s="108"/>
      <c r="F503" s="186"/>
      <c r="G503" s="186"/>
      <c r="H503" s="187"/>
      <c r="I503" s="108"/>
      <c r="J503" s="106"/>
    </row>
    <row r="504" spans="2:10" x14ac:dyDescent="0.25">
      <c r="B504" s="107"/>
      <c r="C504" s="6"/>
      <c r="D504" s="108" t="s">
        <v>768</v>
      </c>
      <c r="E504" s="108"/>
      <c r="F504" s="186"/>
      <c r="G504" s="186"/>
      <c r="H504" s="187"/>
      <c r="I504" s="108"/>
      <c r="J504" s="106"/>
    </row>
    <row r="505" spans="2:10" x14ac:dyDescent="0.25">
      <c r="B505" s="107"/>
      <c r="C505" s="6"/>
      <c r="D505" s="108" t="s">
        <v>769</v>
      </c>
      <c r="E505" s="108"/>
      <c r="F505" s="186"/>
      <c r="G505" s="186"/>
      <c r="H505" s="187"/>
      <c r="I505" s="108"/>
      <c r="J505" s="106"/>
    </row>
    <row r="506" spans="2:10" x14ac:dyDescent="0.25">
      <c r="B506" s="107"/>
      <c r="C506" s="6"/>
      <c r="D506" s="108" t="s">
        <v>770</v>
      </c>
      <c r="E506" s="108"/>
      <c r="F506" s="186"/>
      <c r="G506" s="186"/>
      <c r="H506" s="187"/>
      <c r="I506" s="108"/>
      <c r="J506" s="106"/>
    </row>
    <row r="507" spans="2:10" x14ac:dyDescent="0.25">
      <c r="B507" s="107"/>
      <c r="C507" s="6"/>
      <c r="D507" s="108" t="s">
        <v>771</v>
      </c>
      <c r="E507" s="108"/>
      <c r="F507" s="186"/>
      <c r="G507" s="186"/>
      <c r="H507" s="187"/>
      <c r="I507" s="108"/>
      <c r="J507" s="106"/>
    </row>
    <row r="508" spans="2:10" x14ac:dyDescent="0.25">
      <c r="B508" s="107"/>
      <c r="C508" s="6"/>
      <c r="D508" s="108"/>
      <c r="E508" s="108"/>
      <c r="F508" s="186"/>
      <c r="G508" s="186"/>
      <c r="H508" s="187"/>
      <c r="I508" s="108"/>
      <c r="J508" s="106"/>
    </row>
    <row r="509" spans="2:10" x14ac:dyDescent="0.25">
      <c r="B509" s="107"/>
      <c r="C509" s="6"/>
      <c r="D509" s="108" t="s">
        <v>772</v>
      </c>
      <c r="E509" s="108"/>
      <c r="F509" s="186"/>
      <c r="G509" s="186"/>
      <c r="H509" s="187"/>
      <c r="I509" s="108"/>
      <c r="J509" s="106"/>
    </row>
    <row r="510" spans="2:10" x14ac:dyDescent="0.25">
      <c r="B510" s="107"/>
      <c r="C510" s="6"/>
      <c r="D510" s="108"/>
      <c r="E510" s="108"/>
      <c r="F510" s="186"/>
      <c r="G510" s="186"/>
      <c r="H510" s="187"/>
      <c r="I510" s="108"/>
      <c r="J510" s="106"/>
    </row>
    <row r="511" spans="2:10" x14ac:dyDescent="0.25">
      <c r="B511" s="107"/>
      <c r="C511" s="6"/>
      <c r="D511" s="108" t="s">
        <v>773</v>
      </c>
      <c r="E511" s="93" t="s">
        <v>183</v>
      </c>
      <c r="F511" s="114">
        <v>1</v>
      </c>
      <c r="G511" s="201"/>
      <c r="H511" s="160">
        <f>F511*G511</f>
        <v>0</v>
      </c>
      <c r="I511" s="108"/>
      <c r="J511" s="106"/>
    </row>
    <row r="512" spans="2:10" x14ac:dyDescent="0.25">
      <c r="B512" s="107"/>
      <c r="C512" s="6"/>
      <c r="D512" s="108" t="s">
        <v>774</v>
      </c>
      <c r="E512" s="93" t="s">
        <v>183</v>
      </c>
      <c r="F512" s="114">
        <v>2</v>
      </c>
      <c r="G512" s="201"/>
      <c r="H512" s="160">
        <f>F512*G512</f>
        <v>0</v>
      </c>
      <c r="I512" s="108"/>
      <c r="J512" s="106"/>
    </row>
    <row r="513" spans="2:10" x14ac:dyDescent="0.25">
      <c r="B513" s="103"/>
      <c r="C513" s="104"/>
      <c r="D513" s="109"/>
      <c r="E513" s="109"/>
      <c r="F513" s="188"/>
      <c r="G513" s="188"/>
      <c r="H513" s="189"/>
      <c r="I513" s="108"/>
      <c r="J513" s="106"/>
    </row>
    <row r="514" spans="2:10" x14ac:dyDescent="0.25">
      <c r="D514" s="106"/>
      <c r="E514" s="106"/>
      <c r="F514" s="184"/>
      <c r="G514" s="184"/>
      <c r="H514" s="185"/>
      <c r="I514" s="108"/>
      <c r="J514" s="106"/>
    </row>
    <row r="515" spans="2:10" x14ac:dyDescent="0.25">
      <c r="D515" s="106"/>
      <c r="E515" s="106"/>
      <c r="F515" s="184"/>
      <c r="G515" s="184"/>
      <c r="H515" s="185"/>
      <c r="I515" s="108"/>
      <c r="J515" s="106"/>
    </row>
    <row r="516" spans="2:10" x14ac:dyDescent="0.25">
      <c r="B516" s="110"/>
      <c r="C516" s="111"/>
      <c r="D516" s="112"/>
      <c r="E516" s="112"/>
      <c r="F516" s="190"/>
      <c r="G516" s="190"/>
      <c r="H516" s="191"/>
      <c r="I516" s="108"/>
      <c r="J516" s="106"/>
    </row>
    <row r="517" spans="2:10" x14ac:dyDescent="0.25">
      <c r="B517" s="91" t="str">
        <f>$C$438</f>
        <v>V.</v>
      </c>
      <c r="C517" s="92">
        <f>COUNT($B$439:C516)+1</f>
        <v>4</v>
      </c>
      <c r="D517" s="163" t="s">
        <v>775</v>
      </c>
      <c r="E517" s="108"/>
      <c r="F517" s="186"/>
      <c r="G517" s="186"/>
      <c r="H517" s="187"/>
      <c r="I517" s="108"/>
      <c r="J517" s="106"/>
    </row>
    <row r="518" spans="2:10" x14ac:dyDescent="0.25">
      <c r="B518" s="107"/>
      <c r="C518" s="6"/>
      <c r="D518" s="108" t="s">
        <v>776</v>
      </c>
      <c r="E518" s="108"/>
      <c r="F518" s="186"/>
      <c r="G518" s="186"/>
      <c r="H518" s="187"/>
      <c r="I518" s="108"/>
      <c r="J518" s="106"/>
    </row>
    <row r="519" spans="2:10" x14ac:dyDescent="0.25">
      <c r="B519" s="107"/>
      <c r="C519" s="6"/>
      <c r="D519" s="108" t="s">
        <v>769</v>
      </c>
      <c r="E519" s="108"/>
      <c r="F519" s="186"/>
      <c r="G519" s="186"/>
      <c r="H519" s="187"/>
      <c r="I519" s="108"/>
      <c r="J519" s="106"/>
    </row>
    <row r="520" spans="2:10" x14ac:dyDescent="0.25">
      <c r="B520" s="107"/>
      <c r="C520" s="6"/>
      <c r="D520" s="108" t="s">
        <v>777</v>
      </c>
      <c r="E520" s="108"/>
      <c r="F520" s="186"/>
      <c r="G520" s="186"/>
      <c r="H520" s="187"/>
      <c r="I520" s="108"/>
      <c r="J520" s="106"/>
    </row>
    <row r="521" spans="2:10" x14ac:dyDescent="0.25">
      <c r="B521" s="107"/>
      <c r="C521" s="6"/>
      <c r="D521" s="108" t="s">
        <v>778</v>
      </c>
      <c r="E521" s="108"/>
      <c r="F521" s="186"/>
      <c r="G521" s="186"/>
      <c r="H521" s="187"/>
      <c r="I521" s="108"/>
      <c r="J521" s="106"/>
    </row>
    <row r="522" spans="2:10" x14ac:dyDescent="0.25">
      <c r="B522" s="107"/>
      <c r="C522" s="6"/>
      <c r="D522" s="108"/>
      <c r="E522" s="108"/>
      <c r="F522" s="186"/>
      <c r="G522" s="186"/>
      <c r="H522" s="187"/>
      <c r="I522" s="108"/>
      <c r="J522" s="106"/>
    </row>
    <row r="523" spans="2:10" x14ac:dyDescent="0.25">
      <c r="B523" s="107"/>
      <c r="C523" s="6"/>
      <c r="D523" s="108" t="s">
        <v>779</v>
      </c>
      <c r="E523" s="108"/>
      <c r="F523" s="186"/>
      <c r="G523" s="186"/>
      <c r="H523" s="187"/>
      <c r="I523" s="108"/>
      <c r="J523" s="106"/>
    </row>
    <row r="524" spans="2:10" x14ac:dyDescent="0.25">
      <c r="B524" s="107"/>
      <c r="C524" s="6"/>
      <c r="D524" s="108"/>
      <c r="E524" s="108"/>
      <c r="F524" s="186"/>
      <c r="G524" s="186"/>
      <c r="H524" s="187"/>
      <c r="I524" s="108"/>
      <c r="J524" s="106"/>
    </row>
    <row r="525" spans="2:10" x14ac:dyDescent="0.25">
      <c r="B525" s="107"/>
      <c r="C525" s="6"/>
      <c r="D525" s="108" t="s">
        <v>773</v>
      </c>
      <c r="E525" s="93" t="s">
        <v>183</v>
      </c>
      <c r="F525" s="114">
        <v>1</v>
      </c>
      <c r="G525" s="201"/>
      <c r="H525" s="160">
        <f>F525*G525</f>
        <v>0</v>
      </c>
      <c r="I525" s="108"/>
      <c r="J525" s="106"/>
    </row>
    <row r="526" spans="2:10" x14ac:dyDescent="0.25">
      <c r="B526" s="107"/>
      <c r="C526" s="6"/>
      <c r="D526" s="108" t="s">
        <v>774</v>
      </c>
      <c r="E526" s="93" t="s">
        <v>183</v>
      </c>
      <c r="F526" s="114">
        <v>2</v>
      </c>
      <c r="G526" s="201"/>
      <c r="H526" s="160">
        <f>F526*G526</f>
        <v>0</v>
      </c>
      <c r="I526" s="108"/>
      <c r="J526" s="106"/>
    </row>
    <row r="527" spans="2:10" x14ac:dyDescent="0.25">
      <c r="B527" s="103"/>
      <c r="C527" s="104"/>
      <c r="D527" s="109"/>
      <c r="E527" s="109"/>
      <c r="F527" s="188"/>
      <c r="G527" s="188"/>
      <c r="H527" s="189"/>
      <c r="I527" s="108"/>
      <c r="J527" s="106"/>
    </row>
    <row r="528" spans="2:10" x14ac:dyDescent="0.25">
      <c r="B528" s="110"/>
      <c r="C528" s="111"/>
      <c r="D528" s="112"/>
      <c r="E528" s="112"/>
      <c r="F528" s="190"/>
      <c r="G528" s="190"/>
      <c r="H528" s="191"/>
      <c r="I528" s="108"/>
      <c r="J528" s="106"/>
    </row>
    <row r="529" spans="2:10" x14ac:dyDescent="0.25">
      <c r="B529" s="91" t="str">
        <f>$C$438</f>
        <v>V.</v>
      </c>
      <c r="C529" s="92">
        <f>COUNT($B$439:C528)+1</f>
        <v>5</v>
      </c>
      <c r="D529" s="163" t="s">
        <v>780</v>
      </c>
      <c r="E529" s="108"/>
      <c r="F529" s="186"/>
      <c r="G529" s="186"/>
      <c r="H529" s="187"/>
      <c r="I529" s="108"/>
      <c r="J529" s="106"/>
    </row>
    <row r="530" spans="2:10" x14ac:dyDescent="0.25">
      <c r="B530" s="107"/>
      <c r="C530" s="6"/>
      <c r="D530" s="108" t="s">
        <v>781</v>
      </c>
      <c r="E530" s="108"/>
      <c r="F530" s="186"/>
      <c r="G530" s="186"/>
      <c r="H530" s="187"/>
      <c r="I530" s="108"/>
      <c r="J530" s="106"/>
    </row>
    <row r="531" spans="2:10" x14ac:dyDescent="0.25">
      <c r="B531" s="107"/>
      <c r="C531" s="6"/>
      <c r="D531" s="108" t="s">
        <v>782</v>
      </c>
      <c r="E531" s="108"/>
      <c r="F531" s="186"/>
      <c r="G531" s="186"/>
      <c r="H531" s="187"/>
      <c r="I531" s="108"/>
      <c r="J531" s="106"/>
    </row>
    <row r="532" spans="2:10" x14ac:dyDescent="0.25">
      <c r="B532" s="107"/>
      <c r="C532" s="6"/>
      <c r="D532" s="108" t="s">
        <v>783</v>
      </c>
      <c r="E532" s="108"/>
      <c r="F532" s="186"/>
      <c r="G532" s="186"/>
      <c r="H532" s="187"/>
      <c r="I532" s="108"/>
      <c r="J532" s="106"/>
    </row>
    <row r="533" spans="2:10" x14ac:dyDescent="0.25">
      <c r="B533" s="107"/>
      <c r="C533" s="6"/>
      <c r="D533" s="108" t="s">
        <v>784</v>
      </c>
      <c r="E533" s="108"/>
      <c r="F533" s="186"/>
      <c r="G533" s="186"/>
      <c r="H533" s="187"/>
      <c r="I533" s="108"/>
      <c r="J533" s="106"/>
    </row>
    <row r="534" spans="2:10" x14ac:dyDescent="0.25">
      <c r="B534" s="107"/>
      <c r="C534" s="6"/>
      <c r="D534" s="108"/>
      <c r="E534" s="108"/>
      <c r="F534" s="186"/>
      <c r="G534" s="186"/>
      <c r="H534" s="187"/>
      <c r="I534" s="108"/>
      <c r="J534" s="106"/>
    </row>
    <row r="535" spans="2:10" x14ac:dyDescent="0.25">
      <c r="B535" s="107"/>
      <c r="C535" s="6"/>
      <c r="D535" s="193" t="s">
        <v>785</v>
      </c>
      <c r="E535" s="93" t="s">
        <v>198</v>
      </c>
      <c r="F535" s="114">
        <v>1</v>
      </c>
      <c r="G535" s="201"/>
      <c r="H535" s="160">
        <f>F535*G535</f>
        <v>0</v>
      </c>
      <c r="I535" s="108"/>
      <c r="J535" s="106"/>
    </row>
    <row r="536" spans="2:10" x14ac:dyDescent="0.25">
      <c r="B536" s="107"/>
      <c r="C536" s="6"/>
      <c r="D536" s="193" t="s">
        <v>786</v>
      </c>
      <c r="E536" s="93" t="s">
        <v>198</v>
      </c>
      <c r="F536" s="114">
        <v>3</v>
      </c>
      <c r="G536" s="201"/>
      <c r="H536" s="160">
        <f>F536*G536</f>
        <v>0</v>
      </c>
      <c r="I536" s="108"/>
      <c r="J536" s="106"/>
    </row>
    <row r="537" spans="2:10" x14ac:dyDescent="0.25">
      <c r="B537" s="107"/>
      <c r="C537" s="6"/>
      <c r="D537" s="193" t="s">
        <v>787</v>
      </c>
      <c r="E537" s="93" t="s">
        <v>198</v>
      </c>
      <c r="F537" s="114">
        <v>6</v>
      </c>
      <c r="G537" s="201"/>
      <c r="H537" s="160">
        <f>F537*G537</f>
        <v>0</v>
      </c>
      <c r="I537" s="108"/>
      <c r="J537" s="106"/>
    </row>
    <row r="538" spans="2:10" x14ac:dyDescent="0.25">
      <c r="B538" s="107"/>
      <c r="C538" s="6"/>
      <c r="D538" s="193" t="s">
        <v>788</v>
      </c>
      <c r="E538" s="93" t="s">
        <v>198</v>
      </c>
      <c r="F538" s="114">
        <v>11</v>
      </c>
      <c r="G538" s="201"/>
      <c r="H538" s="160">
        <f>F538*G538</f>
        <v>0</v>
      </c>
      <c r="I538" s="108"/>
      <c r="J538" s="106"/>
    </row>
    <row r="539" spans="2:10" x14ac:dyDescent="0.25">
      <c r="B539" s="107"/>
      <c r="C539" s="6"/>
      <c r="D539" s="193" t="s">
        <v>789</v>
      </c>
      <c r="E539" s="93" t="s">
        <v>198</v>
      </c>
      <c r="F539" s="114">
        <v>3</v>
      </c>
      <c r="G539" s="201"/>
      <c r="H539" s="160">
        <f>F539*G539</f>
        <v>0</v>
      </c>
      <c r="I539" s="108"/>
      <c r="J539" s="106"/>
    </row>
    <row r="540" spans="2:10" x14ac:dyDescent="0.25">
      <c r="B540" s="103"/>
      <c r="C540" s="104"/>
      <c r="D540" s="109"/>
      <c r="E540" s="109"/>
      <c r="F540" s="188"/>
      <c r="G540" s="188"/>
      <c r="H540" s="189"/>
      <c r="I540" s="108"/>
      <c r="J540" s="106"/>
    </row>
    <row r="541" spans="2:10" x14ac:dyDescent="0.25">
      <c r="B541" s="110"/>
      <c r="C541" s="111"/>
      <c r="D541" s="112"/>
      <c r="E541" s="112"/>
      <c r="F541" s="190"/>
      <c r="G541" s="190"/>
      <c r="H541" s="191"/>
      <c r="I541" s="108"/>
      <c r="J541" s="106"/>
    </row>
    <row r="542" spans="2:10" x14ac:dyDescent="0.25">
      <c r="B542" s="91" t="str">
        <f>$C$438</f>
        <v>V.</v>
      </c>
      <c r="C542" s="92">
        <f>COUNT($B$439:C541)+1</f>
        <v>6</v>
      </c>
      <c r="D542" s="163" t="s">
        <v>790</v>
      </c>
      <c r="E542" s="108"/>
      <c r="F542" s="186"/>
      <c r="G542" s="186"/>
      <c r="H542" s="187"/>
      <c r="I542" s="108"/>
      <c r="J542" s="106"/>
    </row>
    <row r="543" spans="2:10" x14ac:dyDescent="0.25">
      <c r="B543" s="107"/>
      <c r="C543" s="6"/>
      <c r="D543" s="108" t="s">
        <v>791</v>
      </c>
      <c r="E543" s="108"/>
      <c r="F543" s="186"/>
      <c r="G543" s="186"/>
      <c r="H543" s="187"/>
      <c r="I543" s="108"/>
      <c r="J543" s="106"/>
    </row>
    <row r="544" spans="2:10" x14ac:dyDescent="0.25">
      <c r="B544" s="107"/>
      <c r="C544" s="6"/>
      <c r="D544" s="108" t="s">
        <v>792</v>
      </c>
      <c r="E544" s="108"/>
      <c r="F544" s="186"/>
      <c r="G544" s="186"/>
      <c r="H544" s="187"/>
      <c r="I544" s="108"/>
      <c r="J544" s="106"/>
    </row>
    <row r="545" spans="2:10" x14ac:dyDescent="0.25">
      <c r="B545" s="107"/>
      <c r="C545" s="6"/>
      <c r="D545" s="108" t="s">
        <v>793</v>
      </c>
      <c r="E545" s="108"/>
      <c r="F545" s="186"/>
      <c r="G545" s="186"/>
      <c r="H545" s="187"/>
      <c r="I545" s="108"/>
      <c r="J545" s="106"/>
    </row>
    <row r="546" spans="2:10" x14ac:dyDescent="0.25">
      <c r="B546" s="107"/>
      <c r="C546" s="6"/>
      <c r="D546" s="108"/>
      <c r="E546" s="108"/>
      <c r="F546" s="186"/>
      <c r="G546" s="186"/>
      <c r="H546" s="187"/>
      <c r="I546" s="108"/>
      <c r="J546" s="106"/>
    </row>
    <row r="547" spans="2:10" x14ac:dyDescent="0.25">
      <c r="B547" s="107"/>
      <c r="C547" s="6"/>
      <c r="D547" s="108" t="s">
        <v>794</v>
      </c>
      <c r="E547" s="108"/>
      <c r="F547" s="186"/>
      <c r="G547" s="186"/>
      <c r="H547" s="187"/>
      <c r="I547" s="108"/>
      <c r="J547" s="106"/>
    </row>
    <row r="548" spans="2:10" x14ac:dyDescent="0.25">
      <c r="B548" s="107"/>
      <c r="C548" s="6"/>
      <c r="D548" s="108"/>
      <c r="E548" s="108"/>
      <c r="F548" s="186"/>
      <c r="G548" s="186"/>
      <c r="H548" s="187"/>
      <c r="I548" s="108"/>
      <c r="J548" s="106"/>
    </row>
    <row r="549" spans="2:10" x14ac:dyDescent="0.25">
      <c r="B549" s="107"/>
      <c r="C549" s="6"/>
      <c r="D549" s="193" t="s">
        <v>786</v>
      </c>
      <c r="E549" s="93" t="s">
        <v>198</v>
      </c>
      <c r="F549" s="114">
        <v>2</v>
      </c>
      <c r="G549" s="201"/>
      <c r="H549" s="160">
        <f>F549*G549</f>
        <v>0</v>
      </c>
      <c r="I549" s="108"/>
      <c r="J549" s="106"/>
    </row>
    <row r="550" spans="2:10" x14ac:dyDescent="0.25">
      <c r="B550" s="107"/>
      <c r="C550" s="6"/>
      <c r="D550" s="193" t="s">
        <v>787</v>
      </c>
      <c r="E550" s="93" t="s">
        <v>198</v>
      </c>
      <c r="F550" s="114">
        <v>3</v>
      </c>
      <c r="G550" s="201"/>
      <c r="H550" s="160">
        <f>F550*G550</f>
        <v>0</v>
      </c>
      <c r="I550" s="108"/>
      <c r="J550" s="106"/>
    </row>
    <row r="551" spans="2:10" x14ac:dyDescent="0.25">
      <c r="B551" s="103"/>
      <c r="C551" s="104"/>
      <c r="D551" s="109"/>
      <c r="E551" s="109"/>
      <c r="F551" s="188"/>
      <c r="G551" s="188"/>
      <c r="H551" s="189"/>
      <c r="I551" s="108"/>
      <c r="J551" s="106"/>
    </row>
    <row r="552" spans="2:10" x14ac:dyDescent="0.25">
      <c r="B552" s="110"/>
      <c r="C552" s="111"/>
      <c r="D552" s="112"/>
      <c r="E552" s="112"/>
      <c r="F552" s="190"/>
      <c r="G552" s="190"/>
      <c r="H552" s="191"/>
      <c r="I552" s="108"/>
      <c r="J552" s="106"/>
    </row>
    <row r="553" spans="2:10" x14ac:dyDescent="0.25">
      <c r="B553" s="91" t="str">
        <f>$C$438</f>
        <v>V.</v>
      </c>
      <c r="C553" s="92">
        <f>COUNT($B$439:C552)+1</f>
        <v>7</v>
      </c>
      <c r="D553" s="163" t="s">
        <v>795</v>
      </c>
      <c r="E553" s="108"/>
      <c r="F553" s="186"/>
      <c r="G553" s="186"/>
      <c r="H553" s="187"/>
      <c r="I553" s="108"/>
      <c r="J553" s="106"/>
    </row>
    <row r="554" spans="2:10" x14ac:dyDescent="0.25">
      <c r="B554" s="107"/>
      <c r="C554" s="6"/>
      <c r="D554" s="108" t="s">
        <v>791</v>
      </c>
      <c r="E554" s="108"/>
      <c r="F554" s="186"/>
      <c r="G554" s="186"/>
      <c r="H554" s="187"/>
      <c r="I554" s="108"/>
      <c r="J554" s="106"/>
    </row>
    <row r="555" spans="2:10" x14ac:dyDescent="0.25">
      <c r="B555" s="107"/>
      <c r="C555" s="6"/>
      <c r="D555" s="108" t="s">
        <v>796</v>
      </c>
      <c r="E555" s="108"/>
      <c r="F555" s="186"/>
      <c r="G555" s="186"/>
      <c r="H555" s="187"/>
      <c r="I555" s="108"/>
      <c r="J555" s="106"/>
    </row>
    <row r="556" spans="2:10" x14ac:dyDescent="0.25">
      <c r="B556" s="107"/>
      <c r="C556" s="6"/>
      <c r="D556" s="108" t="s">
        <v>797</v>
      </c>
      <c r="E556" s="108"/>
      <c r="F556" s="186"/>
      <c r="G556" s="186"/>
      <c r="H556" s="187"/>
      <c r="I556" s="108"/>
      <c r="J556" s="106"/>
    </row>
    <row r="557" spans="2:10" x14ac:dyDescent="0.25">
      <c r="B557" s="107"/>
      <c r="C557" s="6"/>
      <c r="D557" s="108"/>
      <c r="E557" s="108"/>
      <c r="F557" s="186"/>
      <c r="G557" s="186"/>
      <c r="H557" s="187"/>
      <c r="I557" s="108"/>
      <c r="J557" s="106"/>
    </row>
    <row r="558" spans="2:10" x14ac:dyDescent="0.25">
      <c r="B558" s="107"/>
      <c r="C558" s="6"/>
      <c r="D558" s="108" t="s">
        <v>798</v>
      </c>
      <c r="E558" s="108"/>
      <c r="F558" s="186"/>
      <c r="G558" s="186"/>
      <c r="H558" s="187"/>
      <c r="I558" s="108"/>
      <c r="J558" s="106"/>
    </row>
    <row r="559" spans="2:10" x14ac:dyDescent="0.25">
      <c r="B559" s="107"/>
      <c r="C559" s="6"/>
      <c r="D559" s="108"/>
      <c r="E559" s="108"/>
      <c r="F559" s="186"/>
      <c r="G559" s="186"/>
      <c r="H559" s="187"/>
      <c r="I559" s="108"/>
      <c r="J559" s="106"/>
    </row>
    <row r="560" spans="2:10" x14ac:dyDescent="0.25">
      <c r="B560" s="107"/>
      <c r="C560" s="6"/>
      <c r="D560" s="193" t="s">
        <v>786</v>
      </c>
      <c r="E560" s="93" t="s">
        <v>198</v>
      </c>
      <c r="F560" s="114">
        <v>2</v>
      </c>
      <c r="G560" s="201"/>
      <c r="H560" s="160">
        <f>F560*G560</f>
        <v>0</v>
      </c>
      <c r="I560" s="108"/>
      <c r="J560" s="106"/>
    </row>
    <row r="561" spans="2:10" x14ac:dyDescent="0.25">
      <c r="B561" s="107"/>
      <c r="C561" s="6"/>
      <c r="D561" s="193" t="s">
        <v>787</v>
      </c>
      <c r="E561" s="93" t="s">
        <v>198</v>
      </c>
      <c r="F561" s="114">
        <v>3</v>
      </c>
      <c r="G561" s="201"/>
      <c r="H561" s="160">
        <f>F561*G561</f>
        <v>0</v>
      </c>
      <c r="I561" s="108"/>
      <c r="J561" s="106"/>
    </row>
    <row r="562" spans="2:10" x14ac:dyDescent="0.25">
      <c r="B562" s="103"/>
      <c r="C562" s="104"/>
      <c r="D562" s="109"/>
      <c r="E562" s="109"/>
      <c r="F562" s="188"/>
      <c r="G562" s="188"/>
      <c r="H562" s="189"/>
      <c r="I562" s="108"/>
      <c r="J562" s="106"/>
    </row>
    <row r="563" spans="2:10" x14ac:dyDescent="0.25">
      <c r="B563" s="110"/>
      <c r="C563" s="111"/>
      <c r="D563" s="112"/>
      <c r="E563" s="112"/>
      <c r="F563" s="190"/>
      <c r="G563" s="190"/>
      <c r="H563" s="191"/>
      <c r="I563" s="108"/>
      <c r="J563" s="106"/>
    </row>
    <row r="564" spans="2:10" x14ac:dyDescent="0.25">
      <c r="B564" s="91" t="str">
        <f>$C$438</f>
        <v>V.</v>
      </c>
      <c r="C564" s="92">
        <f>COUNT($B$439:C563)+1</f>
        <v>8</v>
      </c>
      <c r="D564" s="163" t="s">
        <v>799</v>
      </c>
      <c r="E564" s="108"/>
      <c r="F564" s="186"/>
      <c r="G564" s="186"/>
      <c r="H564" s="187"/>
      <c r="I564" s="108"/>
      <c r="J564" s="106"/>
    </row>
    <row r="565" spans="2:10" x14ac:dyDescent="0.25">
      <c r="B565" s="107"/>
      <c r="C565" s="6"/>
      <c r="D565" s="108" t="s">
        <v>800</v>
      </c>
      <c r="E565" s="108"/>
      <c r="F565" s="186"/>
      <c r="G565" s="186"/>
      <c r="H565" s="187"/>
      <c r="I565" s="108"/>
      <c r="J565" s="106"/>
    </row>
    <row r="566" spans="2:10" x14ac:dyDescent="0.25">
      <c r="B566" s="107"/>
      <c r="C566" s="6"/>
      <c r="D566" s="108" t="s">
        <v>801</v>
      </c>
      <c r="E566" s="108"/>
      <c r="F566" s="186"/>
      <c r="G566" s="186"/>
      <c r="H566" s="187"/>
      <c r="I566" s="108"/>
      <c r="J566" s="106"/>
    </row>
    <row r="567" spans="2:10" x14ac:dyDescent="0.25">
      <c r="B567" s="107"/>
      <c r="C567" s="6"/>
      <c r="D567" s="108" t="s">
        <v>802</v>
      </c>
      <c r="E567" s="108"/>
      <c r="F567" s="186"/>
      <c r="G567" s="186"/>
      <c r="H567" s="187"/>
      <c r="I567" s="108"/>
      <c r="J567" s="106"/>
    </row>
    <row r="568" spans="2:10" x14ac:dyDescent="0.25">
      <c r="B568" s="107"/>
      <c r="C568" s="6"/>
      <c r="D568" s="108" t="s">
        <v>803</v>
      </c>
      <c r="E568" s="108"/>
      <c r="F568" s="186"/>
      <c r="G568" s="186"/>
      <c r="H568" s="187"/>
      <c r="I568" s="108"/>
      <c r="J568" s="106"/>
    </row>
    <row r="569" spans="2:10" x14ac:dyDescent="0.25">
      <c r="B569" s="107"/>
      <c r="C569" s="6"/>
      <c r="D569" s="108"/>
      <c r="E569" s="108"/>
      <c r="F569" s="186"/>
      <c r="G569" s="186"/>
      <c r="H569" s="187"/>
      <c r="I569" s="108"/>
      <c r="J569" s="106"/>
    </row>
    <row r="570" spans="2:10" x14ac:dyDescent="0.25">
      <c r="B570" s="107"/>
      <c r="C570" s="6"/>
      <c r="D570" s="108" t="s">
        <v>804</v>
      </c>
      <c r="E570" s="93" t="s">
        <v>183</v>
      </c>
      <c r="F570" s="114">
        <v>1</v>
      </c>
      <c r="G570" s="201"/>
      <c r="H570" s="160">
        <f>F570*G570</f>
        <v>0</v>
      </c>
      <c r="I570" s="108"/>
      <c r="J570" s="106"/>
    </row>
    <row r="571" spans="2:10" x14ac:dyDescent="0.25">
      <c r="B571" s="107"/>
      <c r="C571" s="6"/>
      <c r="D571" s="108" t="s">
        <v>805</v>
      </c>
      <c r="E571" s="93" t="s">
        <v>183</v>
      </c>
      <c r="F571" s="114">
        <v>2</v>
      </c>
      <c r="G571" s="201"/>
      <c r="H571" s="160">
        <f>F571*G571</f>
        <v>0</v>
      </c>
      <c r="I571" s="108"/>
      <c r="J571" s="106"/>
    </row>
    <row r="572" spans="2:10" x14ac:dyDescent="0.25">
      <c r="B572" s="103"/>
      <c r="C572" s="104"/>
      <c r="D572" s="109"/>
      <c r="E572" s="109"/>
      <c r="F572" s="188"/>
      <c r="G572" s="188"/>
      <c r="H572" s="189"/>
      <c r="I572" s="108"/>
      <c r="J572" s="106"/>
    </row>
    <row r="573" spans="2:10" x14ac:dyDescent="0.25">
      <c r="B573" s="110"/>
      <c r="C573" s="111"/>
      <c r="D573" s="112"/>
      <c r="E573" s="112"/>
      <c r="F573" s="190"/>
      <c r="G573" s="190"/>
      <c r="H573" s="191"/>
      <c r="I573" s="108"/>
      <c r="J573" s="106"/>
    </row>
    <row r="574" spans="2:10" x14ac:dyDescent="0.25">
      <c r="B574" s="91" t="str">
        <f>$C$438</f>
        <v>V.</v>
      </c>
      <c r="C574" s="92">
        <f>COUNT($B$439:C573)+1</f>
        <v>9</v>
      </c>
      <c r="D574" s="163" t="s">
        <v>806</v>
      </c>
      <c r="E574" s="108"/>
      <c r="F574" s="186"/>
      <c r="G574" s="186"/>
      <c r="H574" s="187"/>
      <c r="I574" s="108"/>
      <c r="J574" s="106"/>
    </row>
    <row r="575" spans="2:10" x14ac:dyDescent="0.25">
      <c r="B575" s="107"/>
      <c r="C575" s="6"/>
      <c r="D575" s="108" t="s">
        <v>807</v>
      </c>
      <c r="E575" s="108"/>
      <c r="F575" s="186"/>
      <c r="G575" s="186"/>
      <c r="H575" s="187"/>
      <c r="I575" s="108"/>
      <c r="J575" s="106"/>
    </row>
    <row r="576" spans="2:10" x14ac:dyDescent="0.25">
      <c r="B576" s="107"/>
      <c r="C576" s="6"/>
      <c r="D576" s="108" t="s">
        <v>808</v>
      </c>
      <c r="E576" s="108"/>
      <c r="F576" s="186"/>
      <c r="G576" s="186"/>
      <c r="H576" s="187"/>
      <c r="I576" s="108"/>
      <c r="J576" s="106"/>
    </row>
    <row r="577" spans="2:10" x14ac:dyDescent="0.25">
      <c r="B577" s="107"/>
      <c r="C577" s="6"/>
      <c r="D577" s="108" t="s">
        <v>809</v>
      </c>
      <c r="E577" s="108"/>
      <c r="F577" s="186"/>
      <c r="G577" s="186"/>
      <c r="H577" s="187"/>
      <c r="I577" s="108"/>
      <c r="J577" s="106"/>
    </row>
    <row r="578" spans="2:10" x14ac:dyDescent="0.25">
      <c r="B578" s="107"/>
      <c r="C578" s="6"/>
      <c r="D578" s="108" t="s">
        <v>810</v>
      </c>
      <c r="E578" s="108"/>
      <c r="F578" s="186"/>
      <c r="G578" s="186"/>
      <c r="H578" s="187"/>
      <c r="I578" s="108"/>
      <c r="J578" s="106"/>
    </row>
    <row r="579" spans="2:10" x14ac:dyDescent="0.25">
      <c r="B579" s="107"/>
      <c r="C579" s="6"/>
      <c r="D579" s="108" t="s">
        <v>811</v>
      </c>
      <c r="E579" s="108"/>
      <c r="F579" s="186"/>
      <c r="G579" s="186"/>
      <c r="H579" s="187"/>
      <c r="I579" s="108"/>
      <c r="J579" s="106"/>
    </row>
    <row r="580" spans="2:10" x14ac:dyDescent="0.25">
      <c r="B580" s="107"/>
      <c r="C580" s="6"/>
      <c r="D580" s="108"/>
      <c r="E580" s="108"/>
      <c r="F580" s="186"/>
      <c r="G580" s="186"/>
      <c r="H580" s="187"/>
      <c r="I580" s="108"/>
      <c r="J580" s="106"/>
    </row>
    <row r="581" spans="2:10" x14ac:dyDescent="0.25">
      <c r="B581" s="107"/>
      <c r="C581" s="6"/>
      <c r="D581" s="108" t="s">
        <v>812</v>
      </c>
      <c r="E581" s="93" t="s">
        <v>176</v>
      </c>
      <c r="F581" s="114">
        <v>9</v>
      </c>
      <c r="G581" s="201"/>
      <c r="H581" s="160">
        <f>F581*G581</f>
        <v>0</v>
      </c>
      <c r="I581" s="108"/>
      <c r="J581" s="106"/>
    </row>
    <row r="582" spans="2:10" x14ac:dyDescent="0.25">
      <c r="B582" s="103"/>
      <c r="C582" s="104"/>
      <c r="D582" s="109"/>
      <c r="E582" s="109"/>
      <c r="F582" s="188"/>
      <c r="G582" s="188"/>
      <c r="H582" s="189"/>
      <c r="I582" s="108"/>
      <c r="J582" s="106"/>
    </row>
    <row r="583" spans="2:10" x14ac:dyDescent="0.25">
      <c r="B583" s="110"/>
      <c r="C583" s="111"/>
      <c r="D583" s="112"/>
      <c r="E583" s="112"/>
      <c r="F583" s="190"/>
      <c r="G583" s="190"/>
      <c r="H583" s="191"/>
      <c r="I583" s="108"/>
      <c r="J583" s="106"/>
    </row>
    <row r="584" spans="2:10" x14ac:dyDescent="0.25">
      <c r="B584" s="91" t="str">
        <f>$C$438</f>
        <v>V.</v>
      </c>
      <c r="C584" s="92">
        <f>COUNT($B$439:C583)+1</f>
        <v>10</v>
      </c>
      <c r="D584" s="163" t="s">
        <v>813</v>
      </c>
      <c r="E584" s="108"/>
      <c r="F584" s="186"/>
      <c r="G584" s="186"/>
      <c r="H584" s="187"/>
      <c r="I584" s="108"/>
      <c r="J584" s="106"/>
    </row>
    <row r="585" spans="2:10" x14ac:dyDescent="0.25">
      <c r="B585" s="107"/>
      <c r="C585" s="6"/>
      <c r="D585" s="108" t="s">
        <v>814</v>
      </c>
      <c r="E585" s="108"/>
      <c r="F585" s="186"/>
      <c r="G585" s="186"/>
      <c r="H585" s="187"/>
      <c r="I585" s="108"/>
      <c r="J585" s="106"/>
    </row>
    <row r="586" spans="2:10" x14ac:dyDescent="0.25">
      <c r="B586" s="107"/>
      <c r="C586" s="6"/>
      <c r="D586" s="108" t="s">
        <v>815</v>
      </c>
      <c r="E586" s="108"/>
      <c r="F586" s="186"/>
      <c r="G586" s="186"/>
      <c r="H586" s="187"/>
      <c r="I586" s="108"/>
      <c r="J586" s="106"/>
    </row>
    <row r="587" spans="2:10" x14ac:dyDescent="0.25">
      <c r="B587" s="107"/>
      <c r="C587" s="6"/>
      <c r="D587" s="108" t="s">
        <v>816</v>
      </c>
      <c r="E587" s="108"/>
      <c r="F587" s="186"/>
      <c r="G587" s="186"/>
      <c r="H587" s="187"/>
      <c r="I587" s="108"/>
      <c r="J587" s="106"/>
    </row>
    <row r="588" spans="2:10" x14ac:dyDescent="0.25">
      <c r="B588" s="107"/>
      <c r="C588" s="6"/>
      <c r="D588" s="108" t="s">
        <v>817</v>
      </c>
      <c r="E588" s="93" t="s">
        <v>140</v>
      </c>
      <c r="F588" s="114">
        <v>1</v>
      </c>
      <c r="G588" s="201"/>
      <c r="H588" s="160">
        <f>F588*G588</f>
        <v>0</v>
      </c>
      <c r="I588" s="108"/>
      <c r="J588" s="106"/>
    </row>
    <row r="589" spans="2:10" x14ac:dyDescent="0.25">
      <c r="B589" s="103"/>
      <c r="C589" s="104"/>
      <c r="D589" s="109"/>
      <c r="E589" s="109"/>
      <c r="F589" s="188"/>
      <c r="G589" s="188"/>
      <c r="H589" s="189"/>
      <c r="I589" s="108"/>
      <c r="J589" s="106"/>
    </row>
    <row r="590" spans="2:10" x14ac:dyDescent="0.25">
      <c r="D590" s="106"/>
      <c r="E590" s="106"/>
      <c r="F590" s="184"/>
      <c r="G590" s="184"/>
      <c r="H590" s="185"/>
      <c r="I590" s="108"/>
      <c r="J590" s="106"/>
    </row>
    <row r="591" spans="2:10" x14ac:dyDescent="0.25">
      <c r="D591" s="106"/>
      <c r="E591" s="106"/>
      <c r="F591" s="184"/>
      <c r="G591" s="184"/>
      <c r="H591" s="185"/>
      <c r="I591" s="108"/>
      <c r="J591" s="106"/>
    </row>
    <row r="592" spans="2:10" x14ac:dyDescent="0.25">
      <c r="B592" s="110"/>
      <c r="C592" s="111"/>
      <c r="D592" s="112"/>
      <c r="E592" s="112"/>
      <c r="F592" s="190"/>
      <c r="G592" s="190"/>
      <c r="H592" s="191"/>
      <c r="I592" s="108"/>
      <c r="J592" s="106"/>
    </row>
    <row r="593" spans="2:10" x14ac:dyDescent="0.25">
      <c r="B593" s="91" t="str">
        <f>$C$438</f>
        <v>V.</v>
      </c>
      <c r="C593" s="92">
        <f>COUNT($B$439:C592)+1</f>
        <v>11</v>
      </c>
      <c r="D593" s="163" t="s">
        <v>818</v>
      </c>
      <c r="E593" s="108"/>
      <c r="F593" s="186"/>
      <c r="G593" s="186"/>
      <c r="H593" s="187"/>
      <c r="I593" s="108"/>
      <c r="J593" s="106"/>
    </row>
    <row r="594" spans="2:10" x14ac:dyDescent="0.25">
      <c r="B594" s="107"/>
      <c r="C594" s="6"/>
      <c r="D594" s="108" t="s">
        <v>819</v>
      </c>
      <c r="E594" s="108"/>
      <c r="F594" s="186"/>
      <c r="G594" s="186"/>
      <c r="H594" s="187"/>
      <c r="I594" s="108"/>
      <c r="J594" s="106"/>
    </row>
    <row r="595" spans="2:10" x14ac:dyDescent="0.25">
      <c r="B595" s="107"/>
      <c r="C595" s="6"/>
      <c r="D595" s="108" t="s">
        <v>820</v>
      </c>
      <c r="E595" s="108"/>
      <c r="F595" s="186"/>
      <c r="G595" s="186"/>
      <c r="H595" s="187"/>
      <c r="I595" s="108"/>
      <c r="J595" s="106"/>
    </row>
    <row r="596" spans="2:10" x14ac:dyDescent="0.25">
      <c r="B596" s="107"/>
      <c r="C596" s="6"/>
      <c r="D596" s="108" t="s">
        <v>821</v>
      </c>
      <c r="E596" s="108"/>
      <c r="F596" s="186"/>
      <c r="G596" s="186"/>
      <c r="H596" s="187"/>
      <c r="I596" s="108"/>
      <c r="J596" s="106"/>
    </row>
    <row r="597" spans="2:10" x14ac:dyDescent="0.25">
      <c r="B597" s="107"/>
      <c r="C597" s="6"/>
      <c r="D597" s="108" t="s">
        <v>822</v>
      </c>
      <c r="E597" s="108"/>
      <c r="F597" s="186"/>
      <c r="G597" s="186"/>
      <c r="H597" s="187"/>
      <c r="I597" s="108"/>
      <c r="J597" s="106"/>
    </row>
    <row r="598" spans="2:10" x14ac:dyDescent="0.25">
      <c r="B598" s="107"/>
      <c r="C598" s="6"/>
      <c r="D598" s="108" t="s">
        <v>823</v>
      </c>
      <c r="E598" s="93" t="s">
        <v>140</v>
      </c>
      <c r="F598" s="114">
        <v>1</v>
      </c>
      <c r="G598" s="201"/>
      <c r="H598" s="160">
        <f>F598*G598</f>
        <v>0</v>
      </c>
      <c r="I598" s="108"/>
      <c r="J598" s="106"/>
    </row>
    <row r="599" spans="2:10" x14ac:dyDescent="0.25">
      <c r="B599" s="103"/>
      <c r="C599" s="104"/>
      <c r="D599" s="109"/>
      <c r="E599" s="109"/>
      <c r="F599" s="188"/>
      <c r="G599" s="188"/>
      <c r="H599" s="189"/>
      <c r="I599" s="108"/>
      <c r="J599" s="106"/>
    </row>
    <row r="600" spans="2:10" x14ac:dyDescent="0.25">
      <c r="B600" s="110"/>
      <c r="C600" s="111"/>
      <c r="D600" s="112"/>
      <c r="E600" s="112"/>
      <c r="F600" s="190"/>
      <c r="G600" s="190"/>
      <c r="H600" s="191"/>
      <c r="I600" s="108"/>
      <c r="J600" s="106"/>
    </row>
    <row r="601" spans="2:10" x14ac:dyDescent="0.25">
      <c r="B601" s="91" t="str">
        <f>$C$438</f>
        <v>V.</v>
      </c>
      <c r="C601" s="92">
        <f>COUNT($B$439:C600)+1</f>
        <v>12</v>
      </c>
      <c r="D601" s="163" t="s">
        <v>824</v>
      </c>
      <c r="E601" s="108"/>
      <c r="F601" s="186"/>
      <c r="G601" s="186"/>
      <c r="H601" s="187"/>
      <c r="I601" s="108"/>
      <c r="J601" s="106"/>
    </row>
    <row r="602" spans="2:10" x14ac:dyDescent="0.25">
      <c r="B602" s="107"/>
      <c r="C602" s="6"/>
      <c r="D602" s="108" t="s">
        <v>825</v>
      </c>
      <c r="E602" s="108"/>
      <c r="F602" s="186"/>
      <c r="G602" s="186"/>
      <c r="H602" s="187"/>
      <c r="I602" s="108"/>
      <c r="J602" s="106"/>
    </row>
    <row r="603" spans="2:10" x14ac:dyDescent="0.25">
      <c r="B603" s="107"/>
      <c r="C603" s="6"/>
      <c r="D603" s="108" t="s">
        <v>826</v>
      </c>
      <c r="E603" s="108"/>
      <c r="F603" s="186"/>
      <c r="G603" s="186"/>
      <c r="H603" s="187"/>
      <c r="I603" s="108"/>
      <c r="J603" s="106"/>
    </row>
    <row r="604" spans="2:10" x14ac:dyDescent="0.25">
      <c r="B604" s="107"/>
      <c r="C604" s="6"/>
      <c r="D604" s="108" t="s">
        <v>827</v>
      </c>
      <c r="E604" s="93" t="s">
        <v>502</v>
      </c>
      <c r="F604" s="114">
        <v>265</v>
      </c>
      <c r="G604" s="201"/>
      <c r="H604" s="160">
        <f>F604*G604</f>
        <v>0</v>
      </c>
      <c r="I604" s="108"/>
      <c r="J604" s="106"/>
    </row>
    <row r="605" spans="2:10" x14ac:dyDescent="0.25">
      <c r="B605" s="103"/>
      <c r="C605" s="104"/>
      <c r="D605" s="109"/>
      <c r="E605" s="109"/>
      <c r="F605" s="188"/>
      <c r="G605" s="188"/>
      <c r="H605" s="189"/>
      <c r="I605" s="108"/>
      <c r="J605" s="106"/>
    </row>
    <row r="606" spans="2:10" x14ac:dyDescent="0.25">
      <c r="B606" s="110"/>
      <c r="C606" s="111"/>
      <c r="D606" s="112"/>
      <c r="E606" s="112"/>
      <c r="F606" s="190"/>
      <c r="G606" s="190"/>
      <c r="H606" s="191"/>
      <c r="I606" s="108"/>
      <c r="J606" s="106"/>
    </row>
    <row r="607" spans="2:10" x14ac:dyDescent="0.25">
      <c r="B607" s="91" t="str">
        <f>$C$438</f>
        <v>V.</v>
      </c>
      <c r="C607" s="92">
        <f>COUNT($B$439:C606)+1</f>
        <v>13</v>
      </c>
      <c r="D607" s="163" t="s">
        <v>828</v>
      </c>
      <c r="E607" s="108"/>
      <c r="F607" s="186"/>
      <c r="G607" s="186"/>
      <c r="H607" s="187"/>
      <c r="I607" s="108"/>
      <c r="J607" s="106"/>
    </row>
    <row r="608" spans="2:10" x14ac:dyDescent="0.25">
      <c r="B608" s="107"/>
      <c r="C608" s="6"/>
      <c r="D608" s="108" t="s">
        <v>829</v>
      </c>
      <c r="E608" s="108"/>
      <c r="F608" s="186"/>
      <c r="G608" s="186"/>
      <c r="H608" s="187"/>
      <c r="I608" s="108"/>
      <c r="J608" s="106"/>
    </row>
    <row r="609" spans="2:10" x14ac:dyDescent="0.25">
      <c r="B609" s="107"/>
      <c r="C609" s="6"/>
      <c r="D609" s="108" t="s">
        <v>830</v>
      </c>
      <c r="E609" s="108"/>
      <c r="F609" s="186"/>
      <c r="G609" s="186"/>
      <c r="H609" s="187"/>
      <c r="I609" s="108"/>
      <c r="J609" s="106"/>
    </row>
    <row r="610" spans="2:10" x14ac:dyDescent="0.25">
      <c r="B610" s="107"/>
      <c r="C610" s="6"/>
      <c r="D610" s="108" t="s">
        <v>831</v>
      </c>
      <c r="E610" s="93" t="s">
        <v>223</v>
      </c>
      <c r="F610" s="114">
        <v>4</v>
      </c>
      <c r="G610" s="201"/>
      <c r="H610" s="160">
        <f>F610*G610</f>
        <v>0</v>
      </c>
      <c r="I610" s="108"/>
      <c r="J610" s="106"/>
    </row>
    <row r="611" spans="2:10" x14ac:dyDescent="0.25">
      <c r="B611" s="103"/>
      <c r="C611" s="104"/>
      <c r="D611" s="109"/>
      <c r="E611" s="109"/>
      <c r="F611" s="188"/>
      <c r="G611" s="188"/>
      <c r="H611" s="189"/>
      <c r="I611" s="108"/>
      <c r="J611" s="106"/>
    </row>
    <row r="612" spans="2:10" x14ac:dyDescent="0.25">
      <c r="B612" s="110"/>
      <c r="C612" s="111"/>
      <c r="D612" s="112"/>
      <c r="E612" s="112"/>
      <c r="F612" s="190"/>
      <c r="G612" s="190"/>
      <c r="H612" s="191"/>
      <c r="I612" s="108"/>
      <c r="J612" s="106"/>
    </row>
    <row r="613" spans="2:10" x14ac:dyDescent="0.25">
      <c r="B613" s="91" t="str">
        <f>$C$438</f>
        <v>V.</v>
      </c>
      <c r="C613" s="92">
        <f>COUNT($B$439:C612)+1</f>
        <v>14</v>
      </c>
      <c r="D613" s="163" t="s">
        <v>518</v>
      </c>
      <c r="E613" s="108"/>
      <c r="F613" s="186"/>
      <c r="G613" s="186"/>
      <c r="H613" s="187"/>
      <c r="I613" s="108"/>
      <c r="J613" s="106"/>
    </row>
    <row r="614" spans="2:10" x14ac:dyDescent="0.25">
      <c r="B614" s="107"/>
      <c r="C614" s="6"/>
      <c r="D614" s="108" t="s">
        <v>832</v>
      </c>
      <c r="E614" s="108"/>
      <c r="F614" s="186"/>
      <c r="G614" s="186"/>
      <c r="H614" s="187"/>
      <c r="I614" s="108"/>
      <c r="J614" s="106"/>
    </row>
    <row r="615" spans="2:10" x14ac:dyDescent="0.25">
      <c r="B615" s="107"/>
      <c r="C615" s="6"/>
      <c r="D615" s="108" t="s">
        <v>833</v>
      </c>
      <c r="E615" s="108"/>
      <c r="F615" s="186"/>
      <c r="G615" s="186"/>
      <c r="H615" s="187"/>
      <c r="I615" s="108"/>
      <c r="J615" s="106"/>
    </row>
    <row r="616" spans="2:10" x14ac:dyDescent="0.25">
      <c r="B616" s="107"/>
      <c r="C616" s="6"/>
      <c r="D616" s="108" t="s">
        <v>834</v>
      </c>
      <c r="E616" s="108"/>
      <c r="F616" s="186"/>
      <c r="G616" s="186"/>
      <c r="H616" s="187"/>
      <c r="I616" s="108"/>
      <c r="J616" s="106"/>
    </row>
    <row r="617" spans="2:10" x14ac:dyDescent="0.25">
      <c r="B617" s="107"/>
      <c r="C617" s="6"/>
      <c r="D617" s="108"/>
      <c r="E617" s="108"/>
      <c r="F617" s="186"/>
      <c r="G617" s="186"/>
      <c r="H617" s="187"/>
      <c r="I617" s="108"/>
      <c r="J617" s="106"/>
    </row>
    <row r="618" spans="2:10" x14ac:dyDescent="0.25">
      <c r="B618" s="107"/>
      <c r="C618" s="6"/>
      <c r="D618" s="194" t="s">
        <v>835</v>
      </c>
      <c r="E618" s="93" t="s">
        <v>183</v>
      </c>
      <c r="F618" s="114">
        <v>1</v>
      </c>
      <c r="G618" s="201"/>
      <c r="H618" s="160">
        <f>F618*G618</f>
        <v>0</v>
      </c>
      <c r="I618" s="108"/>
      <c r="J618" s="106"/>
    </row>
    <row r="619" spans="2:10" x14ac:dyDescent="0.25">
      <c r="B619" s="107"/>
      <c r="C619" s="6"/>
      <c r="D619" s="194" t="s">
        <v>836</v>
      </c>
      <c r="E619" s="93" t="s">
        <v>183</v>
      </c>
      <c r="F619" s="114">
        <v>2</v>
      </c>
      <c r="G619" s="201"/>
      <c r="H619" s="160">
        <f>F619*G619</f>
        <v>0</v>
      </c>
      <c r="I619" s="108"/>
      <c r="J619" s="106"/>
    </row>
    <row r="620" spans="2:10" x14ac:dyDescent="0.25">
      <c r="B620" s="107"/>
      <c r="C620" s="6"/>
      <c r="D620" s="194" t="s">
        <v>837</v>
      </c>
      <c r="E620" s="93" t="s">
        <v>183</v>
      </c>
      <c r="F620" s="114">
        <v>2</v>
      </c>
      <c r="G620" s="201"/>
      <c r="H620" s="160">
        <f>F620*G620</f>
        <v>0</v>
      </c>
      <c r="I620" s="108"/>
      <c r="J620" s="106"/>
    </row>
    <row r="621" spans="2:10" x14ac:dyDescent="0.25">
      <c r="B621" s="103"/>
      <c r="C621" s="104"/>
      <c r="D621" s="178"/>
      <c r="E621" s="109"/>
      <c r="F621" s="188"/>
      <c r="G621" s="188"/>
      <c r="H621" s="189"/>
      <c r="I621" s="108"/>
      <c r="J621" s="106"/>
    </row>
    <row r="622" spans="2:10" x14ac:dyDescent="0.25">
      <c r="B622" s="136"/>
      <c r="C622" s="137"/>
      <c r="D622" s="141" t="s">
        <v>838</v>
      </c>
      <c r="E622" s="137"/>
      <c r="F622" s="138"/>
      <c r="G622" s="138"/>
      <c r="H622" s="139">
        <f>SUM(H439:H621)</f>
        <v>0</v>
      </c>
      <c r="I622" s="108"/>
      <c r="J622" s="106"/>
    </row>
    <row r="623" spans="2:10" x14ac:dyDescent="0.25">
      <c r="D623" s="106"/>
      <c r="E623" s="106"/>
      <c r="F623" s="184"/>
      <c r="G623" s="184"/>
      <c r="H623" s="185"/>
      <c r="I623" s="108"/>
      <c r="J623" s="106"/>
    </row>
    <row r="624" spans="2:10" x14ac:dyDescent="0.25">
      <c r="D624" s="106"/>
      <c r="E624" s="106"/>
      <c r="F624" s="184"/>
      <c r="G624" s="184"/>
      <c r="H624" s="185"/>
      <c r="I624" s="108"/>
      <c r="J624" s="106"/>
    </row>
    <row r="625" spans="2:10" x14ac:dyDescent="0.25">
      <c r="B625" s="136"/>
      <c r="C625" s="137"/>
      <c r="D625" s="141" t="s">
        <v>527</v>
      </c>
      <c r="E625" s="137"/>
      <c r="F625" s="138"/>
      <c r="G625" s="138"/>
      <c r="H625" s="139">
        <f>H129</f>
        <v>0</v>
      </c>
      <c r="I625" s="108"/>
      <c r="J625" s="106"/>
    </row>
    <row r="626" spans="2:10" x14ac:dyDescent="0.25">
      <c r="B626" s="136"/>
      <c r="C626" s="137"/>
      <c r="D626" s="141" t="s">
        <v>548</v>
      </c>
      <c r="E626" s="137"/>
      <c r="F626" s="138"/>
      <c r="G626" s="138"/>
      <c r="H626" s="139">
        <f>H165</f>
        <v>0</v>
      </c>
      <c r="I626" s="108"/>
      <c r="J626" s="106"/>
    </row>
    <row r="627" spans="2:10" x14ac:dyDescent="0.25">
      <c r="B627" s="136"/>
      <c r="C627" s="137"/>
      <c r="D627" s="141" t="s">
        <v>642</v>
      </c>
      <c r="E627" s="137"/>
      <c r="F627" s="138"/>
      <c r="G627" s="138"/>
      <c r="H627" s="139">
        <f>H320</f>
        <v>0</v>
      </c>
      <c r="I627" s="108"/>
      <c r="J627" s="106"/>
    </row>
    <row r="628" spans="2:10" x14ac:dyDescent="0.25">
      <c r="B628" s="136"/>
      <c r="C628" s="137"/>
      <c r="D628" s="141" t="s">
        <v>716</v>
      </c>
      <c r="E628" s="137"/>
      <c r="F628" s="138"/>
      <c r="G628" s="138"/>
      <c r="H628" s="139">
        <f>H435</f>
        <v>0</v>
      </c>
      <c r="I628" s="108"/>
      <c r="J628" s="106"/>
    </row>
    <row r="629" spans="2:10" x14ac:dyDescent="0.25">
      <c r="B629" s="136"/>
      <c r="C629" s="137"/>
      <c r="D629" s="141" t="s">
        <v>838</v>
      </c>
      <c r="E629" s="137"/>
      <c r="F629" s="138"/>
      <c r="G629" s="138"/>
      <c r="H629" s="139">
        <f>H622</f>
        <v>0</v>
      </c>
      <c r="I629" s="108"/>
      <c r="J629" s="106"/>
    </row>
    <row r="630" spans="2:10" x14ac:dyDescent="0.25">
      <c r="D630" s="106"/>
      <c r="E630" s="106"/>
      <c r="F630" s="184"/>
      <c r="G630" s="184"/>
      <c r="H630" s="185"/>
      <c r="I630" s="108"/>
      <c r="J630" s="106"/>
    </row>
    <row r="631" spans="2:10" x14ac:dyDescent="0.25">
      <c r="B631" s="136"/>
      <c r="C631" s="137"/>
      <c r="D631" s="141" t="s">
        <v>839</v>
      </c>
      <c r="E631" s="137"/>
      <c r="F631" s="138"/>
      <c r="G631" s="138"/>
      <c r="H631" s="139">
        <f>SUM(H625:H629)</f>
        <v>0</v>
      </c>
      <c r="I631" s="108"/>
      <c r="J631" s="106"/>
    </row>
    <row r="632" spans="2:10" x14ac:dyDescent="0.25">
      <c r="D632" s="106"/>
      <c r="E632" s="106"/>
      <c r="F632" s="184"/>
      <c r="G632" s="184"/>
      <c r="H632" s="185"/>
      <c r="I632" s="108"/>
      <c r="J632" s="106"/>
    </row>
    <row r="633" spans="2:10" x14ac:dyDescent="0.25">
      <c r="D633" s="106"/>
      <c r="E633" s="106"/>
      <c r="F633" s="184"/>
      <c r="G633" s="184"/>
      <c r="H633" s="185"/>
      <c r="I633" s="108"/>
      <c r="J633" s="106"/>
    </row>
    <row r="634" spans="2:10" x14ac:dyDescent="0.25">
      <c r="D634" s="106"/>
      <c r="E634" s="106"/>
      <c r="F634" s="184"/>
      <c r="G634" s="184"/>
      <c r="H634" s="185"/>
      <c r="I634" s="108"/>
      <c r="J634" s="106"/>
    </row>
    <row r="635" spans="2:10" x14ac:dyDescent="0.25">
      <c r="D635" s="106"/>
      <c r="E635" s="106"/>
      <c r="F635" s="184"/>
      <c r="G635" s="184"/>
      <c r="H635" s="185"/>
      <c r="I635" s="108"/>
      <c r="J635" s="106"/>
    </row>
    <row r="636" spans="2:10" x14ac:dyDescent="0.25">
      <c r="D636" s="106"/>
      <c r="E636" s="106"/>
      <c r="F636" s="184"/>
      <c r="G636" s="184"/>
      <c r="H636" s="185"/>
      <c r="I636" s="108"/>
      <c r="J636" s="106"/>
    </row>
    <row r="637" spans="2:10" x14ac:dyDescent="0.25">
      <c r="D637" s="106"/>
      <c r="E637" s="106"/>
      <c r="F637" s="184"/>
      <c r="G637" s="184"/>
      <c r="H637" s="185"/>
      <c r="I637" s="108"/>
      <c r="J637" s="106"/>
    </row>
    <row r="638" spans="2:10" x14ac:dyDescent="0.25">
      <c r="D638" s="106"/>
      <c r="E638" s="106"/>
      <c r="F638" s="184"/>
      <c r="G638" s="184"/>
      <c r="H638" s="185"/>
      <c r="I638" s="108"/>
      <c r="J638" s="106"/>
    </row>
    <row r="639" spans="2:10" x14ac:dyDescent="0.25">
      <c r="D639" s="106"/>
      <c r="E639" s="106"/>
      <c r="F639" s="184"/>
      <c r="G639" s="184"/>
      <c r="H639" s="185"/>
      <c r="I639" s="108"/>
      <c r="J639" s="106"/>
    </row>
    <row r="640" spans="2:10" x14ac:dyDescent="0.25">
      <c r="D640" s="106"/>
      <c r="E640" s="106"/>
      <c r="F640" s="184"/>
      <c r="G640" s="184"/>
      <c r="H640" s="185"/>
      <c r="I640" s="108"/>
      <c r="J640" s="106"/>
    </row>
    <row r="641" spans="4:10" x14ac:dyDescent="0.25">
      <c r="D641" s="106"/>
      <c r="E641" s="106"/>
      <c r="F641" s="184"/>
      <c r="G641" s="184"/>
      <c r="H641" s="185"/>
      <c r="I641" s="108"/>
      <c r="J641" s="106"/>
    </row>
    <row r="642" spans="4:10" x14ac:dyDescent="0.25">
      <c r="D642" s="106"/>
      <c r="E642" s="106"/>
      <c r="F642" s="184"/>
      <c r="G642" s="184"/>
      <c r="H642" s="185"/>
      <c r="I642" s="108"/>
      <c r="J642" s="106"/>
    </row>
    <row r="643" spans="4:10" x14ac:dyDescent="0.25">
      <c r="D643" s="106"/>
      <c r="E643" s="106"/>
      <c r="F643" s="184"/>
      <c r="G643" s="184"/>
      <c r="H643" s="185"/>
      <c r="I643" s="108"/>
      <c r="J643" s="106"/>
    </row>
    <row r="644" spans="4:10" x14ac:dyDescent="0.25">
      <c r="D644" s="106"/>
      <c r="E644" s="106"/>
      <c r="F644" s="184"/>
      <c r="G644" s="184"/>
      <c r="H644" s="185"/>
      <c r="I644" s="108"/>
      <c r="J644" s="106"/>
    </row>
    <row r="645" spans="4:10" x14ac:dyDescent="0.25">
      <c r="D645" s="106"/>
      <c r="E645" s="106"/>
      <c r="F645" s="184"/>
      <c r="G645" s="184"/>
      <c r="H645" s="185"/>
      <c r="I645" s="108"/>
      <c r="J645" s="106"/>
    </row>
    <row r="646" spans="4:10" x14ac:dyDescent="0.25">
      <c r="D646" s="106"/>
      <c r="E646" s="106"/>
      <c r="F646" s="184"/>
      <c r="G646" s="184"/>
      <c r="H646" s="185"/>
      <c r="I646" s="108"/>
      <c r="J646" s="106"/>
    </row>
    <row r="647" spans="4:10" x14ac:dyDescent="0.25">
      <c r="D647" s="106"/>
      <c r="E647" s="106"/>
      <c r="F647" s="184"/>
      <c r="G647" s="184"/>
      <c r="H647" s="185"/>
      <c r="I647" s="108"/>
      <c r="J647" s="106"/>
    </row>
    <row r="648" spans="4:10" x14ac:dyDescent="0.25">
      <c r="D648" s="106"/>
      <c r="E648" s="106"/>
      <c r="F648" s="184"/>
      <c r="G648" s="184"/>
      <c r="H648" s="185"/>
      <c r="I648" s="108"/>
      <c r="J648" s="106"/>
    </row>
    <row r="649" spans="4:10" x14ac:dyDescent="0.25">
      <c r="D649" s="106"/>
      <c r="E649" s="106"/>
      <c r="F649" s="184"/>
      <c r="G649" s="184"/>
      <c r="H649" s="185"/>
      <c r="I649" s="108"/>
      <c r="J649" s="106"/>
    </row>
    <row r="650" spans="4:10" x14ac:dyDescent="0.25">
      <c r="D650" s="106"/>
      <c r="E650" s="106"/>
      <c r="F650" s="184"/>
      <c r="G650" s="184"/>
      <c r="H650" s="185"/>
      <c r="I650" s="108"/>
      <c r="J650" s="106"/>
    </row>
    <row r="651" spans="4:10" x14ac:dyDescent="0.25">
      <c r="D651" s="106"/>
      <c r="E651" s="106"/>
      <c r="F651" s="184"/>
      <c r="G651" s="184"/>
      <c r="H651" s="185"/>
      <c r="I651" s="108"/>
      <c r="J651" s="106"/>
    </row>
    <row r="652" spans="4:10" x14ac:dyDescent="0.25">
      <c r="D652" s="106"/>
      <c r="E652" s="106"/>
      <c r="F652" s="184"/>
      <c r="G652" s="184"/>
      <c r="H652" s="185"/>
      <c r="I652" s="108"/>
      <c r="J652" s="106"/>
    </row>
    <row r="653" spans="4:10" x14ac:dyDescent="0.25">
      <c r="D653" s="106"/>
      <c r="E653" s="106"/>
      <c r="F653" s="184"/>
      <c r="G653" s="184"/>
      <c r="H653" s="185"/>
      <c r="I653" s="108"/>
      <c r="J653" s="106"/>
    </row>
    <row r="654" spans="4:10" x14ac:dyDescent="0.25">
      <c r="D654" s="106"/>
      <c r="E654" s="106"/>
      <c r="F654" s="184"/>
      <c r="G654" s="184"/>
      <c r="H654" s="185"/>
      <c r="I654" s="108"/>
      <c r="J654" s="106"/>
    </row>
    <row r="655" spans="4:10" x14ac:dyDescent="0.25">
      <c r="D655" s="106"/>
      <c r="E655" s="106"/>
      <c r="F655" s="184"/>
      <c r="G655" s="184"/>
      <c r="H655" s="185"/>
      <c r="I655" s="108"/>
      <c r="J655" s="106"/>
    </row>
    <row r="656" spans="4:10" x14ac:dyDescent="0.25">
      <c r="D656" s="106"/>
      <c r="E656" s="106"/>
      <c r="F656" s="184"/>
      <c r="G656" s="184"/>
      <c r="H656" s="185"/>
      <c r="I656" s="108"/>
      <c r="J656" s="106"/>
    </row>
    <row r="657" spans="4:10" x14ac:dyDescent="0.25">
      <c r="D657" s="106"/>
      <c r="E657" s="106"/>
      <c r="F657" s="184"/>
      <c r="G657" s="184"/>
      <c r="H657" s="185"/>
      <c r="I657" s="108"/>
      <c r="J657" s="106"/>
    </row>
    <row r="658" spans="4:10" x14ac:dyDescent="0.25">
      <c r="D658" s="106"/>
      <c r="E658" s="106"/>
      <c r="F658" s="184"/>
      <c r="G658" s="184"/>
      <c r="H658" s="185"/>
      <c r="I658" s="108"/>
      <c r="J658" s="106"/>
    </row>
    <row r="659" spans="4:10" x14ac:dyDescent="0.25">
      <c r="D659" s="106"/>
      <c r="E659" s="106"/>
      <c r="F659" s="184"/>
      <c r="G659" s="184"/>
      <c r="H659" s="185"/>
      <c r="I659" s="108"/>
      <c r="J659" s="106"/>
    </row>
    <row r="660" spans="4:10" x14ac:dyDescent="0.25">
      <c r="D660" s="106"/>
      <c r="E660" s="106"/>
      <c r="F660" s="184"/>
      <c r="G660" s="184"/>
      <c r="H660" s="185"/>
      <c r="I660" s="108"/>
      <c r="J660" s="106"/>
    </row>
    <row r="661" spans="4:10" x14ac:dyDescent="0.25">
      <c r="D661" s="106"/>
      <c r="E661" s="106"/>
      <c r="F661" s="184"/>
      <c r="G661" s="184"/>
      <c r="H661" s="185"/>
      <c r="I661" s="108"/>
      <c r="J661" s="106"/>
    </row>
    <row r="662" spans="4:10" x14ac:dyDescent="0.25">
      <c r="D662" s="106"/>
      <c r="E662" s="106"/>
      <c r="F662" s="184"/>
      <c r="G662" s="184"/>
      <c r="H662" s="185"/>
      <c r="I662" s="108"/>
      <c r="J662" s="106"/>
    </row>
    <row r="663" spans="4:10" x14ac:dyDescent="0.25">
      <c r="D663" s="106"/>
      <c r="E663" s="106"/>
      <c r="F663" s="184"/>
      <c r="G663" s="184"/>
      <c r="H663" s="185"/>
      <c r="I663" s="108"/>
      <c r="J663" s="106"/>
    </row>
    <row r="664" spans="4:10" x14ac:dyDescent="0.25">
      <c r="D664" s="106"/>
      <c r="E664" s="106"/>
      <c r="F664" s="184"/>
      <c r="G664" s="184"/>
      <c r="H664" s="185"/>
      <c r="I664" s="108"/>
      <c r="J664" s="106"/>
    </row>
    <row r="665" spans="4:10" x14ac:dyDescent="0.25">
      <c r="D665" s="106"/>
      <c r="E665" s="106"/>
      <c r="F665" s="184"/>
      <c r="G665" s="184"/>
      <c r="H665" s="185"/>
      <c r="I665" s="108"/>
      <c r="J665" s="106"/>
    </row>
    <row r="666" spans="4:10" x14ac:dyDescent="0.25">
      <c r="D666" s="106"/>
      <c r="E666" s="106"/>
      <c r="F666" s="184"/>
      <c r="G666" s="184"/>
      <c r="H666" s="185"/>
      <c r="I666" s="108"/>
      <c r="J666" s="106"/>
    </row>
    <row r="667" spans="4:10" x14ac:dyDescent="0.25">
      <c r="D667" s="106"/>
      <c r="E667" s="106"/>
      <c r="F667" s="184"/>
      <c r="G667" s="184"/>
      <c r="H667" s="185"/>
      <c r="I667" s="108"/>
      <c r="J667" s="106"/>
    </row>
    <row r="668" spans="4:10" x14ac:dyDescent="0.25">
      <c r="D668" s="106"/>
      <c r="E668" s="106"/>
      <c r="F668" s="184"/>
      <c r="G668" s="184"/>
      <c r="H668" s="185"/>
      <c r="I668" s="108"/>
      <c r="J668" s="106"/>
    </row>
    <row r="669" spans="4:10" x14ac:dyDescent="0.25">
      <c r="D669" s="106"/>
      <c r="E669" s="106"/>
      <c r="F669" s="184"/>
      <c r="G669" s="184"/>
      <c r="H669" s="185"/>
      <c r="I669" s="108"/>
      <c r="J669" s="106"/>
    </row>
    <row r="670" spans="4:10" x14ac:dyDescent="0.25">
      <c r="D670" s="106"/>
      <c r="E670" s="106"/>
      <c r="F670" s="184"/>
      <c r="G670" s="184"/>
      <c r="H670" s="185"/>
      <c r="I670" s="108"/>
      <c r="J670" s="106"/>
    </row>
    <row r="671" spans="4:10" x14ac:dyDescent="0.25">
      <c r="D671" s="106"/>
      <c r="E671" s="106"/>
      <c r="F671" s="184"/>
      <c r="G671" s="184"/>
      <c r="H671" s="185"/>
      <c r="I671" s="108"/>
      <c r="J671" s="106"/>
    </row>
    <row r="672" spans="4:10" x14ac:dyDescent="0.25">
      <c r="D672" s="106"/>
      <c r="E672" s="106"/>
      <c r="F672" s="184"/>
      <c r="G672" s="184"/>
      <c r="H672" s="185"/>
      <c r="I672" s="108"/>
      <c r="J672" s="106"/>
    </row>
    <row r="673" spans="4:10" x14ac:dyDescent="0.25">
      <c r="D673" s="106"/>
      <c r="E673" s="106"/>
      <c r="F673" s="184"/>
      <c r="G673" s="184"/>
      <c r="H673" s="185"/>
      <c r="I673" s="108"/>
      <c r="J673" s="106"/>
    </row>
    <row r="674" spans="4:10" x14ac:dyDescent="0.25">
      <c r="D674" s="106"/>
      <c r="E674" s="106"/>
      <c r="F674" s="184"/>
      <c r="G674" s="184"/>
      <c r="H674" s="185"/>
      <c r="I674" s="108"/>
      <c r="J674" s="106"/>
    </row>
    <row r="675" spans="4:10" x14ac:dyDescent="0.25">
      <c r="D675" s="106"/>
      <c r="E675" s="106"/>
      <c r="F675" s="184"/>
      <c r="G675" s="184"/>
      <c r="H675" s="185"/>
      <c r="I675" s="108"/>
      <c r="J675" s="106"/>
    </row>
    <row r="676" spans="4:10" x14ac:dyDescent="0.25">
      <c r="D676" s="106"/>
      <c r="E676" s="106"/>
      <c r="F676" s="184"/>
      <c r="G676" s="184"/>
      <c r="H676" s="185"/>
      <c r="I676" s="108"/>
      <c r="J676" s="106"/>
    </row>
    <row r="677" spans="4:10" x14ac:dyDescent="0.25">
      <c r="D677" s="106"/>
      <c r="E677" s="106"/>
      <c r="F677" s="184"/>
      <c r="G677" s="184"/>
      <c r="H677" s="185"/>
      <c r="I677" s="108"/>
      <c r="J677" s="106"/>
    </row>
    <row r="678" spans="4:10" x14ac:dyDescent="0.25">
      <c r="D678" s="106"/>
      <c r="E678" s="106"/>
      <c r="F678" s="184"/>
      <c r="G678" s="184"/>
      <c r="H678" s="185"/>
      <c r="I678" s="108"/>
      <c r="J678" s="106"/>
    </row>
    <row r="679" spans="4:10" x14ac:dyDescent="0.25">
      <c r="D679" s="106"/>
      <c r="E679" s="106"/>
      <c r="F679" s="184"/>
      <c r="G679" s="184"/>
      <c r="H679" s="185"/>
      <c r="I679" s="108"/>
      <c r="J679" s="106"/>
    </row>
    <row r="680" spans="4:10" x14ac:dyDescent="0.25">
      <c r="D680" s="106"/>
      <c r="E680" s="106"/>
      <c r="F680" s="184"/>
      <c r="G680" s="184"/>
      <c r="H680" s="185"/>
      <c r="I680" s="108"/>
      <c r="J680" s="106"/>
    </row>
    <row r="681" spans="4:10" x14ac:dyDescent="0.25">
      <c r="D681" s="106"/>
      <c r="E681" s="106"/>
      <c r="F681" s="184"/>
      <c r="G681" s="184"/>
      <c r="H681" s="185"/>
      <c r="I681" s="108"/>
      <c r="J681" s="106"/>
    </row>
    <row r="682" spans="4:10" x14ac:dyDescent="0.25">
      <c r="D682" s="106"/>
      <c r="E682" s="106"/>
      <c r="F682" s="184"/>
      <c r="G682" s="184"/>
      <c r="H682" s="185"/>
      <c r="I682" s="108"/>
      <c r="J682" s="106"/>
    </row>
    <row r="683" spans="4:10" x14ac:dyDescent="0.25">
      <c r="D683" s="106"/>
      <c r="E683" s="106"/>
      <c r="F683" s="184"/>
      <c r="G683" s="184"/>
      <c r="H683" s="185"/>
      <c r="I683" s="108"/>
      <c r="J683" s="106"/>
    </row>
    <row r="684" spans="4:10" x14ac:dyDescent="0.25">
      <c r="D684" s="106"/>
      <c r="E684" s="106"/>
      <c r="F684" s="184"/>
      <c r="G684" s="184"/>
      <c r="H684" s="185"/>
      <c r="I684" s="108"/>
      <c r="J684" s="106"/>
    </row>
    <row r="685" spans="4:10" x14ac:dyDescent="0.25">
      <c r="D685" s="106"/>
      <c r="E685" s="106"/>
      <c r="F685" s="184"/>
      <c r="G685" s="184"/>
      <c r="H685" s="185"/>
      <c r="I685" s="108"/>
      <c r="J685" s="106"/>
    </row>
    <row r="686" spans="4:10" x14ac:dyDescent="0.25">
      <c r="D686" s="106"/>
      <c r="E686" s="106"/>
      <c r="F686" s="184"/>
      <c r="G686" s="184"/>
      <c r="H686" s="185"/>
      <c r="I686" s="108"/>
      <c r="J686" s="106"/>
    </row>
    <row r="687" spans="4:10" x14ac:dyDescent="0.25">
      <c r="D687" s="106"/>
      <c r="E687" s="106"/>
      <c r="F687" s="184"/>
      <c r="G687" s="184"/>
      <c r="H687" s="185"/>
      <c r="I687" s="108"/>
      <c r="J687" s="106"/>
    </row>
    <row r="688" spans="4:10" x14ac:dyDescent="0.25">
      <c r="D688" s="106"/>
      <c r="E688" s="106"/>
      <c r="F688" s="184"/>
      <c r="G688" s="184"/>
      <c r="H688" s="185"/>
      <c r="I688" s="108"/>
      <c r="J688" s="106"/>
    </row>
    <row r="689" spans="4:10" x14ac:dyDescent="0.25">
      <c r="D689" s="106"/>
      <c r="E689" s="106"/>
      <c r="F689" s="184"/>
      <c r="G689" s="184"/>
      <c r="H689" s="185"/>
      <c r="I689" s="108"/>
      <c r="J689" s="106"/>
    </row>
    <row r="690" spans="4:10" x14ac:dyDescent="0.25">
      <c r="D690" s="106"/>
      <c r="E690" s="106"/>
      <c r="F690" s="184"/>
      <c r="G690" s="184"/>
      <c r="H690" s="185"/>
      <c r="I690" s="108"/>
      <c r="J690" s="106"/>
    </row>
    <row r="691" spans="4:10" x14ac:dyDescent="0.25">
      <c r="D691" s="106"/>
      <c r="E691" s="106"/>
      <c r="F691" s="184"/>
      <c r="G691" s="184"/>
      <c r="H691" s="185"/>
      <c r="I691" s="108"/>
      <c r="J691" s="106"/>
    </row>
    <row r="692" spans="4:10" x14ac:dyDescent="0.25">
      <c r="D692" s="106"/>
      <c r="E692" s="106"/>
      <c r="F692" s="184"/>
      <c r="G692" s="184"/>
      <c r="H692" s="185"/>
      <c r="I692" s="108"/>
      <c r="J692" s="106"/>
    </row>
    <row r="693" spans="4:10" x14ac:dyDescent="0.25">
      <c r="D693" s="106"/>
      <c r="E693" s="106"/>
      <c r="F693" s="184"/>
      <c r="G693" s="184"/>
      <c r="H693" s="185"/>
      <c r="I693" s="108"/>
      <c r="J693" s="106"/>
    </row>
    <row r="694" spans="4:10" x14ac:dyDescent="0.25">
      <c r="D694" s="106"/>
      <c r="E694" s="106"/>
      <c r="F694" s="184"/>
      <c r="G694" s="184"/>
      <c r="H694" s="185"/>
      <c r="I694" s="108"/>
      <c r="J694" s="106"/>
    </row>
    <row r="695" spans="4:10" x14ac:dyDescent="0.25">
      <c r="D695" s="106"/>
      <c r="E695" s="106"/>
      <c r="F695" s="184"/>
      <c r="G695" s="184"/>
      <c r="H695" s="185"/>
      <c r="I695" s="108"/>
      <c r="J695" s="106"/>
    </row>
    <row r="696" spans="4:10" x14ac:dyDescent="0.25">
      <c r="D696" s="106"/>
      <c r="E696" s="106"/>
      <c r="F696" s="184"/>
      <c r="G696" s="184"/>
      <c r="H696" s="185"/>
      <c r="I696" s="108"/>
      <c r="J696" s="106"/>
    </row>
    <row r="697" spans="4:10" x14ac:dyDescent="0.25">
      <c r="D697" s="106"/>
      <c r="E697" s="106"/>
      <c r="F697" s="184"/>
      <c r="G697" s="184"/>
      <c r="H697" s="185"/>
      <c r="I697" s="108"/>
      <c r="J697" s="106"/>
    </row>
    <row r="698" spans="4:10" x14ac:dyDescent="0.25">
      <c r="D698" s="106"/>
      <c r="E698" s="106"/>
      <c r="F698" s="184"/>
      <c r="G698" s="184"/>
      <c r="H698" s="185"/>
      <c r="I698" s="108"/>
      <c r="J698" s="106"/>
    </row>
    <row r="699" spans="4:10" x14ac:dyDescent="0.25">
      <c r="D699" s="106"/>
      <c r="E699" s="106"/>
      <c r="F699" s="184"/>
      <c r="G699" s="184"/>
      <c r="H699" s="185"/>
      <c r="I699" s="108"/>
      <c r="J699" s="106"/>
    </row>
    <row r="700" spans="4:10" x14ac:dyDescent="0.25">
      <c r="D700" s="106"/>
      <c r="E700" s="106"/>
      <c r="F700" s="184"/>
      <c r="G700" s="184"/>
      <c r="H700" s="185"/>
      <c r="I700" s="108"/>
      <c r="J700" s="106"/>
    </row>
    <row r="701" spans="4:10" x14ac:dyDescent="0.25">
      <c r="D701" s="106"/>
      <c r="E701" s="106"/>
      <c r="F701" s="184"/>
      <c r="G701" s="184"/>
      <c r="H701" s="185"/>
      <c r="I701" s="108"/>
      <c r="J701" s="106"/>
    </row>
    <row r="702" spans="4:10" x14ac:dyDescent="0.25">
      <c r="D702" s="106"/>
      <c r="E702" s="106"/>
      <c r="F702" s="184"/>
      <c r="G702" s="184"/>
      <c r="H702" s="185"/>
      <c r="I702" s="108"/>
      <c r="J702" s="106"/>
    </row>
    <row r="703" spans="4:10" x14ac:dyDescent="0.25">
      <c r="D703" s="106"/>
      <c r="E703" s="106"/>
      <c r="F703" s="184"/>
      <c r="G703" s="184"/>
      <c r="H703" s="185"/>
      <c r="I703" s="108"/>
      <c r="J703" s="106"/>
    </row>
    <row r="704" spans="4:10" x14ac:dyDescent="0.25">
      <c r="D704" s="106"/>
      <c r="E704" s="106"/>
      <c r="F704" s="184"/>
      <c r="G704" s="184"/>
      <c r="H704" s="185"/>
      <c r="I704" s="108"/>
      <c r="J704" s="106"/>
    </row>
    <row r="705" spans="4:10" x14ac:dyDescent="0.25">
      <c r="D705" s="106"/>
      <c r="E705" s="106"/>
      <c r="F705" s="184"/>
      <c r="G705" s="184"/>
      <c r="H705" s="185"/>
      <c r="I705" s="108"/>
      <c r="J705" s="106"/>
    </row>
    <row r="706" spans="4:10" x14ac:dyDescent="0.25">
      <c r="D706" s="106"/>
      <c r="E706" s="106"/>
      <c r="F706" s="184"/>
      <c r="G706" s="184"/>
      <c r="H706" s="185"/>
      <c r="I706" s="108"/>
      <c r="J706" s="106"/>
    </row>
    <row r="707" spans="4:10" x14ac:dyDescent="0.25">
      <c r="D707" s="106"/>
      <c r="E707" s="106"/>
      <c r="F707" s="184"/>
      <c r="G707" s="184"/>
      <c r="H707" s="185"/>
      <c r="I707" s="108"/>
      <c r="J707" s="106"/>
    </row>
    <row r="708" spans="4:10" x14ac:dyDescent="0.25">
      <c r="D708" s="106"/>
      <c r="E708" s="106"/>
      <c r="F708" s="184"/>
      <c r="G708" s="184"/>
      <c r="H708" s="185"/>
      <c r="I708" s="108"/>
      <c r="J708" s="106"/>
    </row>
    <row r="709" spans="4:10" x14ac:dyDescent="0.25">
      <c r="D709" s="106"/>
      <c r="E709" s="106"/>
      <c r="F709" s="184"/>
      <c r="G709" s="184"/>
      <c r="H709" s="185"/>
      <c r="I709" s="108"/>
      <c r="J709" s="106"/>
    </row>
    <row r="710" spans="4:10" x14ac:dyDescent="0.25">
      <c r="D710" s="106"/>
      <c r="E710" s="106"/>
      <c r="F710" s="184"/>
      <c r="G710" s="184"/>
      <c r="H710" s="185"/>
      <c r="I710" s="108"/>
      <c r="J710" s="106"/>
    </row>
    <row r="711" spans="4:10" x14ac:dyDescent="0.25">
      <c r="D711" s="106"/>
      <c r="E711" s="106"/>
      <c r="F711" s="184"/>
      <c r="G711" s="184"/>
      <c r="H711" s="185"/>
      <c r="I711" s="108"/>
      <c r="J711" s="106"/>
    </row>
    <row r="712" spans="4:10" x14ac:dyDescent="0.25">
      <c r="D712" s="106"/>
      <c r="E712" s="106"/>
      <c r="F712" s="184"/>
      <c r="G712" s="184"/>
      <c r="H712" s="185"/>
      <c r="I712" s="108"/>
      <c r="J712" s="106"/>
    </row>
    <row r="713" spans="4:10" x14ac:dyDescent="0.25">
      <c r="D713" s="106"/>
      <c r="E713" s="106"/>
      <c r="F713" s="184"/>
      <c r="G713" s="184"/>
      <c r="H713" s="185"/>
      <c r="I713" s="108"/>
      <c r="J713" s="106"/>
    </row>
    <row r="714" spans="4:10" x14ac:dyDescent="0.25">
      <c r="D714" s="106"/>
      <c r="E714" s="106"/>
      <c r="F714" s="184"/>
      <c r="G714" s="184"/>
      <c r="H714" s="185"/>
      <c r="I714" s="108"/>
      <c r="J714" s="106"/>
    </row>
    <row r="715" spans="4:10" x14ac:dyDescent="0.25">
      <c r="D715" s="106"/>
      <c r="E715" s="106"/>
      <c r="F715" s="184"/>
      <c r="G715" s="184"/>
      <c r="H715" s="185"/>
      <c r="I715" s="108"/>
      <c r="J715" s="106"/>
    </row>
    <row r="716" spans="4:10" x14ac:dyDescent="0.25">
      <c r="D716" s="106"/>
      <c r="E716" s="106"/>
      <c r="F716" s="184"/>
      <c r="G716" s="184"/>
      <c r="H716" s="185"/>
      <c r="I716" s="108"/>
      <c r="J716" s="106"/>
    </row>
    <row r="717" spans="4:10" x14ac:dyDescent="0.25">
      <c r="D717" s="106"/>
      <c r="E717" s="106"/>
      <c r="F717" s="184"/>
      <c r="G717" s="184"/>
      <c r="H717" s="185"/>
      <c r="I717" s="108"/>
      <c r="J717" s="106"/>
    </row>
    <row r="718" spans="4:10" x14ac:dyDescent="0.25">
      <c r="D718" s="106"/>
      <c r="E718" s="106"/>
      <c r="F718" s="184"/>
      <c r="G718" s="184"/>
      <c r="H718" s="185"/>
      <c r="I718" s="108"/>
      <c r="J718" s="106"/>
    </row>
    <row r="719" spans="4:10" x14ac:dyDescent="0.25">
      <c r="D719" s="106"/>
      <c r="E719" s="106"/>
      <c r="F719" s="184"/>
      <c r="G719" s="184"/>
      <c r="H719" s="185"/>
      <c r="I719" s="108"/>
      <c r="J719" s="106"/>
    </row>
    <row r="720" spans="4:10" x14ac:dyDescent="0.25">
      <c r="D720" s="106"/>
      <c r="E720" s="106"/>
      <c r="F720" s="184"/>
      <c r="G720" s="184"/>
      <c r="H720" s="185"/>
      <c r="I720" s="108"/>
      <c r="J720" s="106"/>
    </row>
    <row r="721" spans="4:10" x14ac:dyDescent="0.25">
      <c r="D721" s="106"/>
      <c r="E721" s="106"/>
      <c r="F721" s="184"/>
      <c r="G721" s="184"/>
      <c r="H721" s="185"/>
      <c r="I721" s="108"/>
      <c r="J721" s="106"/>
    </row>
    <row r="722" spans="4:10" x14ac:dyDescent="0.25">
      <c r="D722" s="106"/>
      <c r="E722" s="106"/>
      <c r="F722" s="184"/>
      <c r="G722" s="184"/>
      <c r="H722" s="185"/>
      <c r="I722" s="108"/>
      <c r="J722" s="106"/>
    </row>
    <row r="723" spans="4:10" x14ac:dyDescent="0.25">
      <c r="D723" s="106"/>
      <c r="E723" s="106"/>
      <c r="F723" s="184"/>
      <c r="G723" s="184"/>
      <c r="H723" s="185"/>
      <c r="I723" s="108"/>
      <c r="J723" s="106"/>
    </row>
    <row r="724" spans="4:10" x14ac:dyDescent="0.25">
      <c r="D724" s="106"/>
      <c r="E724" s="106"/>
      <c r="F724" s="184"/>
      <c r="G724" s="184"/>
      <c r="H724" s="185"/>
      <c r="I724" s="108"/>
      <c r="J724" s="106"/>
    </row>
    <row r="725" spans="4:10" x14ac:dyDescent="0.25">
      <c r="D725" s="106"/>
      <c r="E725" s="106"/>
      <c r="F725" s="184"/>
      <c r="G725" s="184"/>
      <c r="H725" s="185"/>
      <c r="I725" s="108"/>
      <c r="J725" s="106"/>
    </row>
    <row r="726" spans="4:10" x14ac:dyDescent="0.25">
      <c r="D726" s="106"/>
      <c r="E726" s="106"/>
      <c r="F726" s="184"/>
      <c r="G726" s="184"/>
      <c r="H726" s="185"/>
      <c r="I726" s="108"/>
      <c r="J726" s="106"/>
    </row>
    <row r="727" spans="4:10" x14ac:dyDescent="0.25">
      <c r="D727" s="106"/>
      <c r="E727" s="106"/>
      <c r="F727" s="184"/>
      <c r="G727" s="184"/>
      <c r="H727" s="185"/>
      <c r="I727" s="108"/>
      <c r="J727" s="106"/>
    </row>
    <row r="728" spans="4:10" x14ac:dyDescent="0.25">
      <c r="D728" s="106"/>
      <c r="E728" s="106"/>
      <c r="F728" s="184"/>
      <c r="G728" s="184"/>
      <c r="H728" s="185"/>
      <c r="I728" s="108"/>
      <c r="J728" s="106"/>
    </row>
    <row r="729" spans="4:10" x14ac:dyDescent="0.25">
      <c r="D729" s="106"/>
      <c r="E729" s="106"/>
      <c r="F729" s="184"/>
      <c r="G729" s="184"/>
      <c r="H729" s="185"/>
      <c r="I729" s="108"/>
      <c r="J729" s="106"/>
    </row>
    <row r="730" spans="4:10" x14ac:dyDescent="0.25">
      <c r="D730" s="106"/>
      <c r="E730" s="106"/>
      <c r="F730" s="184"/>
      <c r="G730" s="184"/>
      <c r="H730" s="185"/>
      <c r="I730" s="108"/>
      <c r="J730" s="106"/>
    </row>
    <row r="731" spans="4:10" x14ac:dyDescent="0.25">
      <c r="D731" s="106"/>
      <c r="E731" s="106"/>
      <c r="F731" s="184"/>
      <c r="G731" s="184"/>
      <c r="H731" s="185"/>
      <c r="I731" s="108"/>
      <c r="J731" s="106"/>
    </row>
    <row r="732" spans="4:10" x14ac:dyDescent="0.25">
      <c r="D732" s="106"/>
      <c r="E732" s="106"/>
      <c r="F732" s="184"/>
      <c r="G732" s="184"/>
      <c r="H732" s="185"/>
      <c r="I732" s="108"/>
      <c r="J732" s="106"/>
    </row>
    <row r="733" spans="4:10" x14ac:dyDescent="0.25">
      <c r="D733" s="106"/>
      <c r="E733" s="106"/>
      <c r="F733" s="184"/>
      <c r="G733" s="184"/>
      <c r="H733" s="185"/>
      <c r="I733" s="108"/>
      <c r="J733" s="106"/>
    </row>
    <row r="734" spans="4:10" x14ac:dyDescent="0.25">
      <c r="D734" s="106"/>
      <c r="E734" s="106"/>
      <c r="F734" s="184"/>
      <c r="G734" s="184"/>
      <c r="H734" s="185"/>
      <c r="I734" s="108"/>
      <c r="J734" s="106"/>
    </row>
    <row r="735" spans="4:10" x14ac:dyDescent="0.25">
      <c r="D735" s="106"/>
      <c r="E735" s="106"/>
      <c r="F735" s="184"/>
      <c r="G735" s="184"/>
      <c r="H735" s="185"/>
      <c r="I735" s="108"/>
      <c r="J735" s="106"/>
    </row>
    <row r="736" spans="4:10" x14ac:dyDescent="0.25">
      <c r="D736" s="106"/>
      <c r="E736" s="106"/>
      <c r="F736" s="184"/>
      <c r="G736" s="184"/>
      <c r="H736" s="185"/>
      <c r="I736" s="108"/>
      <c r="J736" s="106"/>
    </row>
    <row r="737" spans="4:10" x14ac:dyDescent="0.25">
      <c r="D737" s="106"/>
      <c r="E737" s="106"/>
      <c r="F737" s="184"/>
      <c r="G737" s="184"/>
      <c r="H737" s="185"/>
      <c r="I737" s="108"/>
      <c r="J737" s="106"/>
    </row>
    <row r="738" spans="4:10" x14ac:dyDescent="0.25">
      <c r="D738" s="106"/>
      <c r="E738" s="106"/>
      <c r="F738" s="184"/>
      <c r="G738" s="184"/>
      <c r="H738" s="185"/>
      <c r="I738" s="108"/>
      <c r="J738" s="106"/>
    </row>
    <row r="739" spans="4:10" x14ac:dyDescent="0.25">
      <c r="D739" s="106"/>
      <c r="E739" s="106"/>
      <c r="F739" s="184"/>
      <c r="G739" s="184"/>
      <c r="H739" s="185"/>
      <c r="I739" s="108"/>
      <c r="J739" s="106"/>
    </row>
    <row r="740" spans="4:10" x14ac:dyDescent="0.25">
      <c r="D740" s="106"/>
      <c r="E740" s="106"/>
      <c r="F740" s="184"/>
      <c r="G740" s="184"/>
      <c r="H740" s="185"/>
      <c r="I740" s="108"/>
      <c r="J740" s="106"/>
    </row>
    <row r="741" spans="4:10" x14ac:dyDescent="0.25">
      <c r="D741" s="106"/>
      <c r="E741" s="106"/>
      <c r="F741" s="184"/>
      <c r="G741" s="184"/>
      <c r="H741" s="185"/>
      <c r="I741" s="108"/>
      <c r="J741" s="106"/>
    </row>
    <row r="742" spans="4:10" x14ac:dyDescent="0.25">
      <c r="D742" s="106"/>
      <c r="E742" s="106"/>
      <c r="F742" s="184"/>
      <c r="G742" s="184"/>
      <c r="H742" s="185"/>
      <c r="I742" s="108"/>
      <c r="J742" s="106"/>
    </row>
    <row r="743" spans="4:10" x14ac:dyDescent="0.25">
      <c r="D743" s="106"/>
      <c r="E743" s="106"/>
      <c r="F743" s="184"/>
      <c r="G743" s="184"/>
      <c r="H743" s="185"/>
      <c r="I743" s="108"/>
      <c r="J743" s="106"/>
    </row>
    <row r="744" spans="4:10" x14ac:dyDescent="0.25">
      <c r="D744" s="106"/>
      <c r="E744" s="106"/>
      <c r="F744" s="184"/>
      <c r="G744" s="184"/>
      <c r="H744" s="185"/>
      <c r="I744" s="108"/>
      <c r="J744" s="106"/>
    </row>
    <row r="745" spans="4:10" x14ac:dyDescent="0.25">
      <c r="D745" s="106"/>
      <c r="E745" s="106"/>
      <c r="F745" s="184"/>
      <c r="G745" s="184"/>
      <c r="H745" s="185"/>
      <c r="I745" s="108"/>
      <c r="J745" s="106"/>
    </row>
    <row r="746" spans="4:10" x14ac:dyDescent="0.25">
      <c r="D746" s="106"/>
      <c r="E746" s="106"/>
      <c r="F746" s="184"/>
      <c r="G746" s="184"/>
      <c r="H746" s="185"/>
      <c r="I746" s="108"/>
      <c r="J746" s="106"/>
    </row>
    <row r="747" spans="4:10" x14ac:dyDescent="0.25">
      <c r="D747" s="106"/>
      <c r="E747" s="106"/>
      <c r="F747" s="184"/>
      <c r="G747" s="184"/>
      <c r="H747" s="185"/>
      <c r="I747" s="108"/>
      <c r="J747" s="106"/>
    </row>
    <row r="748" spans="4:10" x14ac:dyDescent="0.25">
      <c r="D748" s="106"/>
      <c r="E748" s="106"/>
      <c r="F748" s="184"/>
      <c r="G748" s="184"/>
      <c r="H748" s="185"/>
      <c r="I748" s="108"/>
      <c r="J748" s="106"/>
    </row>
    <row r="749" spans="4:10" x14ac:dyDescent="0.25">
      <c r="D749" s="106"/>
      <c r="E749" s="106"/>
      <c r="F749" s="184"/>
      <c r="G749" s="184"/>
      <c r="H749" s="185"/>
      <c r="I749" s="108"/>
      <c r="J749" s="106"/>
    </row>
    <row r="750" spans="4:10" x14ac:dyDescent="0.25">
      <c r="D750" s="106"/>
      <c r="E750" s="106"/>
      <c r="F750" s="184"/>
      <c r="G750" s="184"/>
      <c r="H750" s="185"/>
      <c r="I750" s="108"/>
      <c r="J750" s="106"/>
    </row>
    <row r="751" spans="4:10" x14ac:dyDescent="0.25">
      <c r="D751" s="106"/>
      <c r="E751" s="106"/>
      <c r="F751" s="184"/>
      <c r="G751" s="184"/>
      <c r="H751" s="185"/>
      <c r="I751" s="108"/>
      <c r="J751" s="106"/>
    </row>
    <row r="752" spans="4:10" x14ac:dyDescent="0.25">
      <c r="D752" s="106"/>
      <c r="E752" s="106"/>
      <c r="F752" s="184"/>
      <c r="G752" s="184"/>
      <c r="H752" s="185"/>
      <c r="I752" s="108"/>
      <c r="J752" s="106"/>
    </row>
    <row r="753" spans="4:10" x14ac:dyDescent="0.25">
      <c r="D753" s="106"/>
      <c r="E753" s="106"/>
      <c r="F753" s="184"/>
      <c r="G753" s="184"/>
      <c r="H753" s="185"/>
      <c r="I753" s="108"/>
      <c r="J753" s="106"/>
    </row>
    <row r="754" spans="4:10" x14ac:dyDescent="0.25">
      <c r="D754" s="106"/>
      <c r="E754" s="106"/>
      <c r="F754" s="184"/>
      <c r="G754" s="184"/>
      <c r="H754" s="185"/>
      <c r="I754" s="108"/>
      <c r="J754" s="106"/>
    </row>
    <row r="755" spans="4:10" x14ac:dyDescent="0.25">
      <c r="D755" s="106"/>
      <c r="E755" s="106"/>
      <c r="F755" s="184"/>
      <c r="G755" s="184"/>
      <c r="H755" s="185"/>
      <c r="I755" s="108"/>
      <c r="J755" s="106"/>
    </row>
    <row r="756" spans="4:10" x14ac:dyDescent="0.25">
      <c r="D756" s="106"/>
      <c r="E756" s="106"/>
      <c r="F756" s="184"/>
      <c r="G756" s="184"/>
      <c r="H756" s="185"/>
      <c r="I756" s="108"/>
      <c r="J756" s="106"/>
    </row>
    <row r="757" spans="4:10" x14ac:dyDescent="0.25">
      <c r="D757" s="106"/>
      <c r="E757" s="106"/>
      <c r="F757" s="184"/>
      <c r="G757" s="184"/>
      <c r="H757" s="185"/>
      <c r="I757" s="108"/>
      <c r="J757" s="106"/>
    </row>
    <row r="758" spans="4:10" x14ac:dyDescent="0.25">
      <c r="D758" s="106"/>
      <c r="E758" s="106"/>
      <c r="F758" s="184"/>
      <c r="G758" s="184"/>
      <c r="H758" s="185"/>
      <c r="I758" s="108"/>
      <c r="J758" s="106"/>
    </row>
    <row r="759" spans="4:10" x14ac:dyDescent="0.25">
      <c r="D759" s="106"/>
      <c r="E759" s="106"/>
      <c r="F759" s="184"/>
      <c r="G759" s="184"/>
      <c r="H759" s="185"/>
      <c r="I759" s="108"/>
      <c r="J759" s="106"/>
    </row>
    <row r="760" spans="4:10" x14ac:dyDescent="0.25">
      <c r="D760" s="106"/>
      <c r="E760" s="106"/>
      <c r="F760" s="184"/>
      <c r="G760" s="184"/>
      <c r="H760" s="185"/>
      <c r="I760" s="108"/>
      <c r="J760" s="106"/>
    </row>
    <row r="761" spans="4:10" x14ac:dyDescent="0.25">
      <c r="D761" s="106"/>
      <c r="E761" s="106"/>
      <c r="F761" s="184"/>
      <c r="G761" s="184"/>
      <c r="H761" s="185"/>
      <c r="I761" s="108"/>
      <c r="J761" s="106"/>
    </row>
    <row r="762" spans="4:10" x14ac:dyDescent="0.25">
      <c r="D762" s="106"/>
      <c r="E762" s="106"/>
      <c r="F762" s="184"/>
      <c r="G762" s="184"/>
      <c r="H762" s="185"/>
      <c r="I762" s="108"/>
      <c r="J762" s="106"/>
    </row>
    <row r="763" spans="4:10" x14ac:dyDescent="0.25">
      <c r="D763" s="106"/>
      <c r="E763" s="106"/>
      <c r="F763" s="184"/>
      <c r="G763" s="184"/>
      <c r="H763" s="185"/>
      <c r="I763" s="108"/>
      <c r="J763" s="106"/>
    </row>
    <row r="764" spans="4:10" x14ac:dyDescent="0.25">
      <c r="D764" s="106"/>
      <c r="E764" s="106"/>
      <c r="F764" s="184"/>
      <c r="G764" s="184"/>
      <c r="H764" s="185"/>
      <c r="I764" s="108"/>
      <c r="J764" s="106"/>
    </row>
    <row r="765" spans="4:10" x14ac:dyDescent="0.25">
      <c r="D765" s="106"/>
      <c r="E765" s="106"/>
      <c r="F765" s="184"/>
      <c r="G765" s="184"/>
      <c r="H765" s="185"/>
      <c r="I765" s="108"/>
      <c r="J765" s="106"/>
    </row>
    <row r="766" spans="4:10" x14ac:dyDescent="0.25">
      <c r="D766" s="106"/>
      <c r="E766" s="106"/>
      <c r="F766" s="184"/>
      <c r="G766" s="184"/>
      <c r="H766" s="185"/>
      <c r="I766" s="108"/>
      <c r="J766" s="106"/>
    </row>
    <row r="767" spans="4:10" x14ac:dyDescent="0.25">
      <c r="D767" s="106"/>
      <c r="E767" s="106"/>
      <c r="F767" s="184"/>
      <c r="G767" s="184"/>
      <c r="H767" s="185"/>
      <c r="I767" s="108"/>
      <c r="J767" s="106"/>
    </row>
    <row r="768" spans="4:10" x14ac:dyDescent="0.25">
      <c r="D768" s="106"/>
      <c r="E768" s="106"/>
      <c r="F768" s="184"/>
      <c r="G768" s="184"/>
      <c r="H768" s="185"/>
      <c r="I768" s="108"/>
      <c r="J768" s="106"/>
    </row>
    <row r="769" spans="4:10" x14ac:dyDescent="0.25">
      <c r="D769" s="106"/>
      <c r="E769" s="106"/>
      <c r="F769" s="184"/>
      <c r="G769" s="184"/>
      <c r="H769" s="185"/>
      <c r="I769" s="108"/>
      <c r="J769" s="106"/>
    </row>
    <row r="770" spans="4:10" x14ac:dyDescent="0.25">
      <c r="D770" s="106"/>
      <c r="E770" s="106"/>
      <c r="F770" s="184"/>
      <c r="G770" s="184"/>
      <c r="H770" s="185"/>
      <c r="I770" s="108"/>
      <c r="J770" s="106"/>
    </row>
    <row r="771" spans="4:10" x14ac:dyDescent="0.25">
      <c r="D771" s="106"/>
      <c r="E771" s="106"/>
      <c r="F771" s="184"/>
      <c r="G771" s="184"/>
      <c r="H771" s="185"/>
      <c r="I771" s="108"/>
      <c r="J771" s="106"/>
    </row>
    <row r="772" spans="4:10" x14ac:dyDescent="0.25">
      <c r="D772" s="106"/>
      <c r="E772" s="106"/>
      <c r="F772" s="184"/>
      <c r="G772" s="184"/>
      <c r="H772" s="185"/>
      <c r="I772" s="108"/>
      <c r="J772" s="106"/>
    </row>
    <row r="773" spans="4:10" x14ac:dyDescent="0.25">
      <c r="D773" s="106"/>
      <c r="E773" s="106"/>
      <c r="F773" s="184"/>
      <c r="G773" s="184"/>
      <c r="H773" s="185"/>
      <c r="I773" s="108"/>
      <c r="J773" s="106"/>
    </row>
    <row r="774" spans="4:10" x14ac:dyDescent="0.25">
      <c r="D774" s="106"/>
      <c r="E774" s="106"/>
      <c r="F774" s="184"/>
      <c r="G774" s="184"/>
      <c r="H774" s="185"/>
      <c r="I774" s="108"/>
      <c r="J774" s="106"/>
    </row>
    <row r="775" spans="4:10" x14ac:dyDescent="0.25">
      <c r="D775" s="106"/>
      <c r="E775" s="106"/>
      <c r="F775" s="184"/>
      <c r="G775" s="184"/>
      <c r="H775" s="185"/>
      <c r="I775" s="108"/>
      <c r="J775" s="106"/>
    </row>
    <row r="776" spans="4:10" x14ac:dyDescent="0.25">
      <c r="D776" s="106"/>
      <c r="E776" s="106"/>
      <c r="F776" s="184"/>
      <c r="G776" s="184"/>
      <c r="H776" s="185"/>
      <c r="I776" s="108"/>
      <c r="J776" s="106"/>
    </row>
    <row r="777" spans="4:10" x14ac:dyDescent="0.25">
      <c r="D777" s="106"/>
      <c r="E777" s="106"/>
      <c r="F777" s="184"/>
      <c r="G777" s="184"/>
      <c r="H777" s="185"/>
      <c r="I777" s="108"/>
      <c r="J777" s="106"/>
    </row>
    <row r="778" spans="4:10" x14ac:dyDescent="0.25">
      <c r="D778" s="106"/>
      <c r="E778" s="106"/>
      <c r="F778" s="184"/>
      <c r="G778" s="184"/>
      <c r="H778" s="185"/>
      <c r="I778" s="108"/>
      <c r="J778" s="106"/>
    </row>
    <row r="779" spans="4:10" x14ac:dyDescent="0.25">
      <c r="D779" s="106"/>
      <c r="E779" s="106"/>
      <c r="F779" s="184"/>
      <c r="G779" s="184"/>
      <c r="H779" s="185"/>
      <c r="I779" s="108"/>
      <c r="J779" s="106"/>
    </row>
    <row r="780" spans="4:10" x14ac:dyDescent="0.25">
      <c r="D780" s="106"/>
      <c r="E780" s="106"/>
      <c r="F780" s="184"/>
      <c r="G780" s="184"/>
      <c r="H780" s="185"/>
      <c r="I780" s="108"/>
      <c r="J780" s="106"/>
    </row>
    <row r="781" spans="4:10" x14ac:dyDescent="0.25">
      <c r="D781" s="106"/>
      <c r="E781" s="106"/>
      <c r="F781" s="184"/>
      <c r="G781" s="184"/>
      <c r="H781" s="185"/>
      <c r="I781" s="108"/>
      <c r="J781" s="106"/>
    </row>
    <row r="782" spans="4:10" x14ac:dyDescent="0.25">
      <c r="D782" s="106"/>
      <c r="E782" s="106"/>
      <c r="F782" s="184"/>
      <c r="G782" s="184"/>
      <c r="H782" s="185"/>
      <c r="I782" s="108"/>
      <c r="J782" s="106"/>
    </row>
    <row r="783" spans="4:10" x14ac:dyDescent="0.25">
      <c r="D783" s="106"/>
      <c r="E783" s="106"/>
      <c r="F783" s="184"/>
      <c r="G783" s="184"/>
      <c r="H783" s="185"/>
      <c r="I783" s="108"/>
      <c r="J783" s="106"/>
    </row>
    <row r="784" spans="4:10" x14ac:dyDescent="0.25">
      <c r="D784" s="106"/>
      <c r="E784" s="106"/>
      <c r="F784" s="184"/>
      <c r="G784" s="184"/>
      <c r="H784" s="185"/>
      <c r="I784" s="108"/>
      <c r="J784" s="106"/>
    </row>
    <row r="785" spans="4:10" x14ac:dyDescent="0.25">
      <c r="D785" s="106"/>
      <c r="E785" s="106"/>
      <c r="F785" s="184"/>
      <c r="G785" s="184"/>
      <c r="H785" s="185"/>
      <c r="I785" s="108"/>
      <c r="J785" s="106"/>
    </row>
    <row r="786" spans="4:10" x14ac:dyDescent="0.25">
      <c r="D786" s="106"/>
      <c r="E786" s="106"/>
      <c r="F786" s="184"/>
      <c r="G786" s="184"/>
      <c r="H786" s="185"/>
      <c r="I786" s="108"/>
      <c r="J786" s="106"/>
    </row>
    <row r="787" spans="4:10" x14ac:dyDescent="0.25">
      <c r="D787" s="106"/>
      <c r="E787" s="106"/>
      <c r="F787" s="184"/>
      <c r="G787" s="184"/>
      <c r="H787" s="185"/>
      <c r="I787" s="108"/>
      <c r="J787" s="106"/>
    </row>
    <row r="788" spans="4:10" x14ac:dyDescent="0.25">
      <c r="D788" s="106"/>
      <c r="E788" s="106"/>
      <c r="F788" s="184"/>
      <c r="G788" s="184"/>
      <c r="H788" s="185"/>
      <c r="I788" s="108"/>
      <c r="J788" s="106"/>
    </row>
    <row r="789" spans="4:10" x14ac:dyDescent="0.25">
      <c r="D789" s="106"/>
      <c r="E789" s="106"/>
      <c r="F789" s="184"/>
      <c r="G789" s="184"/>
      <c r="H789" s="185"/>
      <c r="I789" s="108"/>
      <c r="J789" s="106"/>
    </row>
    <row r="790" spans="4:10" x14ac:dyDescent="0.25">
      <c r="D790" s="106"/>
      <c r="E790" s="106"/>
      <c r="F790" s="184"/>
      <c r="G790" s="184"/>
      <c r="H790" s="185"/>
      <c r="I790" s="108"/>
      <c r="J790" s="106"/>
    </row>
    <row r="791" spans="4:10" x14ac:dyDescent="0.25">
      <c r="D791" s="106"/>
      <c r="E791" s="106"/>
      <c r="F791" s="184"/>
      <c r="G791" s="184"/>
      <c r="H791" s="185"/>
      <c r="I791" s="108"/>
      <c r="J791" s="106"/>
    </row>
    <row r="792" spans="4:10" x14ac:dyDescent="0.25">
      <c r="D792" s="106"/>
      <c r="E792" s="106"/>
      <c r="F792" s="184"/>
      <c r="G792" s="184"/>
      <c r="H792" s="185"/>
      <c r="I792" s="108"/>
      <c r="J792" s="106"/>
    </row>
    <row r="793" spans="4:10" x14ac:dyDescent="0.25">
      <c r="D793" s="106"/>
      <c r="E793" s="106"/>
      <c r="F793" s="184"/>
      <c r="G793" s="184"/>
      <c r="H793" s="185"/>
      <c r="I793" s="108"/>
      <c r="J793" s="106"/>
    </row>
    <row r="794" spans="4:10" x14ac:dyDescent="0.25">
      <c r="D794" s="106"/>
      <c r="E794" s="106"/>
      <c r="F794" s="184"/>
      <c r="G794" s="184"/>
      <c r="H794" s="185"/>
      <c r="I794" s="108"/>
      <c r="J794" s="106"/>
    </row>
    <row r="795" spans="4:10" x14ac:dyDescent="0.25">
      <c r="D795" s="106"/>
      <c r="E795" s="106"/>
      <c r="F795" s="184"/>
      <c r="G795" s="184"/>
      <c r="H795" s="185"/>
      <c r="I795" s="108"/>
      <c r="J795" s="106"/>
    </row>
    <row r="796" spans="4:10" x14ac:dyDescent="0.25">
      <c r="D796" s="106"/>
      <c r="E796" s="106"/>
      <c r="F796" s="184"/>
      <c r="G796" s="184"/>
      <c r="H796" s="185"/>
      <c r="I796" s="108"/>
      <c r="J796" s="106"/>
    </row>
    <row r="797" spans="4:10" x14ac:dyDescent="0.25">
      <c r="D797" s="106"/>
      <c r="E797" s="106"/>
      <c r="F797" s="184"/>
      <c r="G797" s="184"/>
      <c r="H797" s="185"/>
      <c r="I797" s="108"/>
      <c r="J797" s="106"/>
    </row>
    <row r="798" spans="4:10" x14ac:dyDescent="0.25">
      <c r="D798" s="106"/>
      <c r="E798" s="106"/>
      <c r="F798" s="184"/>
      <c r="G798" s="184"/>
      <c r="H798" s="185"/>
      <c r="I798" s="108"/>
      <c r="J798" s="106"/>
    </row>
    <row r="799" spans="4:10" x14ac:dyDescent="0.25">
      <c r="D799" s="106"/>
      <c r="E799" s="106"/>
      <c r="F799" s="184"/>
      <c r="G799" s="184"/>
      <c r="H799" s="185"/>
      <c r="I799" s="108"/>
      <c r="J799" s="106"/>
    </row>
    <row r="800" spans="4:10" x14ac:dyDescent="0.25">
      <c r="D800" s="106"/>
      <c r="E800" s="106"/>
      <c r="F800" s="184"/>
      <c r="G800" s="184"/>
      <c r="H800" s="185"/>
      <c r="I800" s="108"/>
      <c r="J800" s="106"/>
    </row>
    <row r="801" spans="4:10" x14ac:dyDescent="0.25">
      <c r="D801" s="106"/>
      <c r="E801" s="106"/>
      <c r="F801" s="184"/>
      <c r="G801" s="184"/>
      <c r="H801" s="185"/>
      <c r="I801" s="108"/>
      <c r="J801" s="106"/>
    </row>
    <row r="802" spans="4:10" x14ac:dyDescent="0.25">
      <c r="D802" s="106"/>
      <c r="E802" s="106"/>
      <c r="F802" s="184"/>
      <c r="G802" s="184"/>
      <c r="H802" s="185"/>
      <c r="I802" s="108"/>
      <c r="J802" s="106"/>
    </row>
    <row r="803" spans="4:10" x14ac:dyDescent="0.25">
      <c r="D803" s="106"/>
      <c r="E803" s="106"/>
      <c r="F803" s="184"/>
      <c r="G803" s="184"/>
      <c r="H803" s="185"/>
      <c r="I803" s="108"/>
      <c r="J803" s="106"/>
    </row>
    <row r="804" spans="4:10" x14ac:dyDescent="0.25">
      <c r="D804" s="106"/>
      <c r="E804" s="106"/>
      <c r="F804" s="184"/>
      <c r="G804" s="184"/>
      <c r="H804" s="185"/>
      <c r="I804" s="108"/>
      <c r="J804" s="106"/>
    </row>
    <row r="805" spans="4:10" x14ac:dyDescent="0.25">
      <c r="D805" s="106"/>
      <c r="E805" s="106"/>
      <c r="F805" s="184"/>
      <c r="G805" s="184"/>
      <c r="H805" s="185"/>
      <c r="I805" s="108"/>
      <c r="J805" s="106"/>
    </row>
    <row r="806" spans="4:10" x14ac:dyDescent="0.25">
      <c r="D806" s="106"/>
      <c r="E806" s="106"/>
      <c r="F806" s="184"/>
      <c r="G806" s="184"/>
      <c r="H806" s="185"/>
      <c r="I806" s="108"/>
      <c r="J806" s="106"/>
    </row>
    <row r="807" spans="4:10" x14ac:dyDescent="0.25">
      <c r="D807" s="106"/>
      <c r="E807" s="106"/>
      <c r="F807" s="184"/>
      <c r="G807" s="184"/>
      <c r="H807" s="185"/>
      <c r="I807" s="108"/>
      <c r="J807" s="106"/>
    </row>
    <row r="808" spans="4:10" x14ac:dyDescent="0.25">
      <c r="D808" s="106"/>
      <c r="E808" s="106"/>
      <c r="F808" s="184"/>
      <c r="G808" s="184"/>
      <c r="H808" s="185"/>
      <c r="I808" s="108"/>
      <c r="J808" s="106"/>
    </row>
    <row r="809" spans="4:10" x14ac:dyDescent="0.25">
      <c r="D809" s="106"/>
      <c r="E809" s="106"/>
      <c r="F809" s="184"/>
      <c r="G809" s="184"/>
      <c r="H809" s="185"/>
      <c r="I809" s="108"/>
      <c r="J809" s="106"/>
    </row>
    <row r="810" spans="4:10" x14ac:dyDescent="0.25">
      <c r="D810" s="106"/>
      <c r="E810" s="106"/>
      <c r="F810" s="184"/>
      <c r="G810" s="184"/>
      <c r="H810" s="185"/>
      <c r="I810" s="108"/>
      <c r="J810" s="106"/>
    </row>
    <row r="811" spans="4:10" x14ac:dyDescent="0.25">
      <c r="D811" s="106"/>
      <c r="E811" s="106"/>
      <c r="F811" s="184"/>
      <c r="G811" s="184"/>
      <c r="H811" s="185"/>
      <c r="I811" s="108"/>
      <c r="J811" s="106"/>
    </row>
    <row r="812" spans="4:10" x14ac:dyDescent="0.25">
      <c r="D812" s="106"/>
      <c r="E812" s="106"/>
      <c r="F812" s="184"/>
      <c r="G812" s="184"/>
      <c r="H812" s="185"/>
      <c r="I812" s="108"/>
      <c r="J812" s="106"/>
    </row>
    <row r="813" spans="4:10" x14ac:dyDescent="0.25">
      <c r="D813" s="106"/>
      <c r="E813" s="106"/>
      <c r="F813" s="184"/>
      <c r="G813" s="184"/>
      <c r="H813" s="185"/>
      <c r="I813" s="108"/>
      <c r="J813" s="106"/>
    </row>
    <row r="814" spans="4:10" x14ac:dyDescent="0.25">
      <c r="D814" s="106"/>
      <c r="E814" s="106"/>
      <c r="F814" s="184"/>
      <c r="G814" s="184"/>
      <c r="H814" s="185"/>
      <c r="I814" s="108"/>
      <c r="J814" s="106"/>
    </row>
    <row r="815" spans="4:10" x14ac:dyDescent="0.25">
      <c r="D815" s="106"/>
      <c r="E815" s="106"/>
      <c r="F815" s="184"/>
      <c r="G815" s="184"/>
      <c r="H815" s="185"/>
      <c r="I815" s="108"/>
      <c r="J815" s="106"/>
    </row>
    <row r="816" spans="4:10" x14ac:dyDescent="0.25">
      <c r="D816" s="106"/>
      <c r="E816" s="106"/>
      <c r="F816" s="184"/>
      <c r="G816" s="184"/>
      <c r="H816" s="185"/>
      <c r="I816" s="108"/>
      <c r="J816" s="106"/>
    </row>
    <row r="817" spans="4:10" x14ac:dyDescent="0.25">
      <c r="D817" s="106"/>
      <c r="E817" s="106"/>
      <c r="F817" s="184"/>
      <c r="G817" s="184"/>
      <c r="H817" s="185"/>
      <c r="I817" s="108"/>
      <c r="J817" s="106"/>
    </row>
    <row r="818" spans="4:10" x14ac:dyDescent="0.25">
      <c r="D818" s="106"/>
      <c r="E818" s="106"/>
      <c r="F818" s="184"/>
      <c r="G818" s="184"/>
      <c r="H818" s="185"/>
      <c r="I818" s="108"/>
      <c r="J818" s="106"/>
    </row>
    <row r="819" spans="4:10" x14ac:dyDescent="0.25">
      <c r="D819" s="106"/>
      <c r="E819" s="106"/>
      <c r="F819" s="184"/>
      <c r="G819" s="184"/>
      <c r="H819" s="185"/>
      <c r="I819" s="108"/>
      <c r="J819" s="106"/>
    </row>
    <row r="820" spans="4:10" x14ac:dyDescent="0.25">
      <c r="D820" s="106"/>
      <c r="E820" s="106"/>
      <c r="F820" s="184"/>
      <c r="G820" s="184"/>
      <c r="H820" s="185"/>
      <c r="I820" s="108"/>
      <c r="J820" s="106"/>
    </row>
    <row r="821" spans="4:10" x14ac:dyDescent="0.25">
      <c r="D821" s="106"/>
      <c r="E821" s="106"/>
      <c r="F821" s="184"/>
      <c r="G821" s="184"/>
      <c r="H821" s="185"/>
      <c r="I821" s="108"/>
      <c r="J821" s="106"/>
    </row>
    <row r="822" spans="4:10" x14ac:dyDescent="0.25">
      <c r="D822" s="106"/>
      <c r="E822" s="106"/>
      <c r="F822" s="184"/>
      <c r="G822" s="184"/>
      <c r="H822" s="185"/>
      <c r="I822" s="108"/>
      <c r="J822" s="106"/>
    </row>
    <row r="823" spans="4:10" x14ac:dyDescent="0.25">
      <c r="D823" s="106"/>
      <c r="E823" s="106"/>
      <c r="F823" s="184"/>
      <c r="G823" s="184"/>
      <c r="H823" s="185"/>
      <c r="I823" s="108"/>
      <c r="J823" s="106"/>
    </row>
    <row r="824" spans="4:10" x14ac:dyDescent="0.25">
      <c r="D824" s="106"/>
      <c r="E824" s="106"/>
      <c r="F824" s="184"/>
      <c r="G824" s="184"/>
      <c r="H824" s="185"/>
      <c r="I824" s="108"/>
      <c r="J824" s="106"/>
    </row>
  </sheetData>
  <sheetProtection algorithmName="SHA-512" hashValue="9K9Gn/pO7p9CECiavUXYGTgwmSN98Vr2ry/pkP0E35pp4nym0MHuyw63YWc3ld7Vf35DFK+1OdxglQf/7HgytA==" saltValue="PZsOmXMW/2tO3lKkzhieOw==" spinCount="100000" sheet="1" objects="1" scenarios="1"/>
  <conditionalFormatting sqref="G10">
    <cfRule type="expression" dxfId="89" priority="88">
      <formula>G10=""</formula>
    </cfRule>
  </conditionalFormatting>
  <conditionalFormatting sqref="G17">
    <cfRule type="expression" dxfId="88" priority="87">
      <formula>G17=""</formula>
    </cfRule>
  </conditionalFormatting>
  <conditionalFormatting sqref="G25">
    <cfRule type="expression" dxfId="87" priority="86">
      <formula>G25=""</formula>
    </cfRule>
  </conditionalFormatting>
  <conditionalFormatting sqref="G32">
    <cfRule type="expression" dxfId="86" priority="85">
      <formula>G32=""</formula>
    </cfRule>
  </conditionalFormatting>
  <conditionalFormatting sqref="G36">
    <cfRule type="expression" dxfId="85" priority="84">
      <formula>G36=""</formula>
    </cfRule>
  </conditionalFormatting>
  <conditionalFormatting sqref="G60">
    <cfRule type="expression" dxfId="84" priority="83">
      <formula>G60=""</formula>
    </cfRule>
  </conditionalFormatting>
  <conditionalFormatting sqref="G61">
    <cfRule type="expression" dxfId="83" priority="82">
      <formula>G61=""</formula>
    </cfRule>
  </conditionalFormatting>
  <conditionalFormatting sqref="G69">
    <cfRule type="expression" dxfId="82" priority="81">
      <formula>G69=""</formula>
    </cfRule>
  </conditionalFormatting>
  <conditionalFormatting sqref="G82">
    <cfRule type="expression" dxfId="81" priority="80">
      <formula>G82=""</formula>
    </cfRule>
  </conditionalFormatting>
  <conditionalFormatting sqref="G90">
    <cfRule type="expression" dxfId="80" priority="79">
      <formula>G90=""</formula>
    </cfRule>
  </conditionalFormatting>
  <conditionalFormatting sqref="G98">
    <cfRule type="expression" dxfId="79" priority="78">
      <formula>G98=""</formula>
    </cfRule>
  </conditionalFormatting>
  <conditionalFormatting sqref="G103">
    <cfRule type="expression" dxfId="78" priority="77">
      <formula>G103=""</formula>
    </cfRule>
  </conditionalFormatting>
  <conditionalFormatting sqref="G108">
    <cfRule type="expression" dxfId="77" priority="76">
      <formula>G108=""</formula>
    </cfRule>
  </conditionalFormatting>
  <conditionalFormatting sqref="G113">
    <cfRule type="expression" dxfId="76" priority="75">
      <formula>G113=""</formula>
    </cfRule>
  </conditionalFormatting>
  <conditionalFormatting sqref="G121">
    <cfRule type="expression" dxfId="75" priority="74">
      <formula>G121=""</formula>
    </cfRule>
  </conditionalFormatting>
  <conditionalFormatting sqref="G127">
    <cfRule type="expression" dxfId="74" priority="73">
      <formula>G127=""</formula>
    </cfRule>
  </conditionalFormatting>
  <conditionalFormatting sqref="G143">
    <cfRule type="expression" dxfId="73" priority="72">
      <formula>G143=""</formula>
    </cfRule>
  </conditionalFormatting>
  <conditionalFormatting sqref="G149">
    <cfRule type="expression" dxfId="72" priority="71">
      <formula>G149=""</formula>
    </cfRule>
  </conditionalFormatting>
  <conditionalFormatting sqref="G154">
    <cfRule type="expression" dxfId="71" priority="70">
      <formula>G154=""</formula>
    </cfRule>
  </conditionalFormatting>
  <conditionalFormatting sqref="G162">
    <cfRule type="expression" dxfId="70" priority="69">
      <formula>G162=""</formula>
    </cfRule>
  </conditionalFormatting>
  <conditionalFormatting sqref="G163">
    <cfRule type="expression" dxfId="69" priority="68">
      <formula>G163=""</formula>
    </cfRule>
  </conditionalFormatting>
  <conditionalFormatting sqref="G172">
    <cfRule type="expression" dxfId="68" priority="67">
      <formula>G172=""</formula>
    </cfRule>
  </conditionalFormatting>
  <conditionalFormatting sqref="G177">
    <cfRule type="expression" dxfId="67" priority="66">
      <formula>G177=""</formula>
    </cfRule>
  </conditionalFormatting>
  <conditionalFormatting sqref="G186">
    <cfRule type="expression" dxfId="66" priority="65">
      <formula>G186=""</formula>
    </cfRule>
  </conditionalFormatting>
  <conditionalFormatting sqref="G194">
    <cfRule type="expression" dxfId="65" priority="64">
      <formula>G194=""</formula>
    </cfRule>
  </conditionalFormatting>
  <conditionalFormatting sqref="G195">
    <cfRule type="expression" dxfId="64" priority="63">
      <formula>G195=""</formula>
    </cfRule>
  </conditionalFormatting>
  <conditionalFormatting sqref="G207">
    <cfRule type="expression" dxfId="63" priority="62">
      <formula>G207=""</formula>
    </cfRule>
  </conditionalFormatting>
  <conditionalFormatting sqref="G208">
    <cfRule type="expression" dxfId="62" priority="61">
      <formula>G208=""</formula>
    </cfRule>
  </conditionalFormatting>
  <conditionalFormatting sqref="G221">
    <cfRule type="expression" dxfId="61" priority="60">
      <formula>G221=""</formula>
    </cfRule>
  </conditionalFormatting>
  <conditionalFormatting sqref="G222">
    <cfRule type="expression" dxfId="60" priority="59">
      <formula>G222=""</formula>
    </cfRule>
  </conditionalFormatting>
  <conditionalFormatting sqref="G227">
    <cfRule type="expression" dxfId="59" priority="58">
      <formula>G227=""</formula>
    </cfRule>
  </conditionalFormatting>
  <conditionalFormatting sqref="G245">
    <cfRule type="expression" dxfId="58" priority="57">
      <formula>G245=""</formula>
    </cfRule>
  </conditionalFormatting>
  <conditionalFormatting sqref="G246">
    <cfRule type="expression" dxfId="57" priority="56">
      <formula>G246=""</formula>
    </cfRule>
  </conditionalFormatting>
  <conditionalFormatting sqref="G248">
    <cfRule type="expression" dxfId="56" priority="55">
      <formula>G248=""</formula>
    </cfRule>
  </conditionalFormatting>
  <conditionalFormatting sqref="G250">
    <cfRule type="expression" dxfId="55" priority="54">
      <formula>G250=""</formula>
    </cfRule>
  </conditionalFormatting>
  <conditionalFormatting sqref="G257">
    <cfRule type="expression" dxfId="54" priority="53">
      <formula>G257=""</formula>
    </cfRule>
  </conditionalFormatting>
  <conditionalFormatting sqref="G258">
    <cfRule type="expression" dxfId="53" priority="52">
      <formula>G258=""</formula>
    </cfRule>
  </conditionalFormatting>
  <conditionalFormatting sqref="G263">
    <cfRule type="expression" dxfId="52" priority="51">
      <formula>G263=""</formula>
    </cfRule>
  </conditionalFormatting>
  <conditionalFormatting sqref="G270">
    <cfRule type="expression" dxfId="51" priority="50">
      <formula>G270=""</formula>
    </cfRule>
  </conditionalFormatting>
  <conditionalFormatting sqref="G277">
    <cfRule type="expression" dxfId="50" priority="49">
      <formula>G277=""</formula>
    </cfRule>
  </conditionalFormatting>
  <conditionalFormatting sqref="G282">
    <cfRule type="expression" dxfId="49" priority="48">
      <formula>G282=""</formula>
    </cfRule>
  </conditionalFormatting>
  <conditionalFormatting sqref="G290">
    <cfRule type="expression" dxfId="48" priority="47">
      <formula>G290=""</formula>
    </cfRule>
  </conditionalFormatting>
  <conditionalFormatting sqref="G294">
    <cfRule type="expression" dxfId="47" priority="46">
      <formula>G294=""</formula>
    </cfRule>
  </conditionalFormatting>
  <conditionalFormatting sqref="G300">
    <cfRule type="expression" dxfId="46" priority="45">
      <formula>G300=""</formula>
    </cfRule>
  </conditionalFormatting>
  <conditionalFormatting sqref="G305">
    <cfRule type="expression" dxfId="45" priority="44">
      <formula>G305=""</formula>
    </cfRule>
  </conditionalFormatting>
  <conditionalFormatting sqref="G312">
    <cfRule type="expression" dxfId="44" priority="43">
      <formula>G312=""</formula>
    </cfRule>
  </conditionalFormatting>
  <conditionalFormatting sqref="G318">
    <cfRule type="expression" dxfId="43" priority="42">
      <formula>G318=""</formula>
    </cfRule>
  </conditionalFormatting>
  <conditionalFormatting sqref="G370">
    <cfRule type="expression" dxfId="42" priority="41">
      <formula>G370=""</formula>
    </cfRule>
  </conditionalFormatting>
  <conditionalFormatting sqref="G376">
    <cfRule type="expression" dxfId="41" priority="40">
      <formula>G376=""</formula>
    </cfRule>
  </conditionalFormatting>
  <conditionalFormatting sqref="G380">
    <cfRule type="expression" dxfId="40" priority="39">
      <formula>G380=""</formula>
    </cfRule>
  </conditionalFormatting>
  <conditionalFormatting sqref="G389">
    <cfRule type="expression" dxfId="39" priority="38">
      <formula>G389=""</formula>
    </cfRule>
  </conditionalFormatting>
  <conditionalFormatting sqref="G398">
    <cfRule type="expression" dxfId="38" priority="37">
      <formula>G398=""</formula>
    </cfRule>
  </conditionalFormatting>
  <conditionalFormatting sqref="G411">
    <cfRule type="expression" dxfId="37" priority="36">
      <formula>G411=""</formula>
    </cfRule>
  </conditionalFormatting>
  <conditionalFormatting sqref="G412">
    <cfRule type="expression" dxfId="36" priority="35">
      <formula>G412=""</formula>
    </cfRule>
  </conditionalFormatting>
  <conditionalFormatting sqref="G419">
    <cfRule type="expression" dxfId="35" priority="34">
      <formula>G419=""</formula>
    </cfRule>
  </conditionalFormatting>
  <conditionalFormatting sqref="G427">
    <cfRule type="expression" dxfId="34" priority="33">
      <formula>G427=""</formula>
    </cfRule>
  </conditionalFormatting>
  <conditionalFormatting sqref="G433">
    <cfRule type="expression" dxfId="33" priority="32">
      <formula>G433=""</formula>
    </cfRule>
  </conditionalFormatting>
  <conditionalFormatting sqref="G491">
    <cfRule type="expression" dxfId="32" priority="31">
      <formula>G491=""</formula>
    </cfRule>
  </conditionalFormatting>
  <conditionalFormatting sqref="G500">
    <cfRule type="expression" dxfId="31" priority="30">
      <formula>G500=""</formula>
    </cfRule>
  </conditionalFormatting>
  <conditionalFormatting sqref="G511">
    <cfRule type="expression" dxfId="30" priority="29">
      <formula>G511=""</formula>
    </cfRule>
  </conditionalFormatting>
  <conditionalFormatting sqref="G512">
    <cfRule type="expression" dxfId="29" priority="28">
      <formula>G512=""</formula>
    </cfRule>
  </conditionalFormatting>
  <conditionalFormatting sqref="G525">
    <cfRule type="expression" dxfId="28" priority="27">
      <formula>G525=""</formula>
    </cfRule>
  </conditionalFormatting>
  <conditionalFormatting sqref="G526">
    <cfRule type="expression" dxfId="27" priority="26">
      <formula>G526=""</formula>
    </cfRule>
  </conditionalFormatting>
  <conditionalFormatting sqref="G535">
    <cfRule type="expression" dxfId="26" priority="25">
      <formula>G535=""</formula>
    </cfRule>
  </conditionalFormatting>
  <conditionalFormatting sqref="G536">
    <cfRule type="expression" dxfId="25" priority="24">
      <formula>G536=""</formula>
    </cfRule>
  </conditionalFormatting>
  <conditionalFormatting sqref="G537">
    <cfRule type="expression" dxfId="24" priority="23">
      <formula>G537=""</formula>
    </cfRule>
  </conditionalFormatting>
  <conditionalFormatting sqref="G538">
    <cfRule type="expression" dxfId="23" priority="22">
      <formula>G538=""</formula>
    </cfRule>
  </conditionalFormatting>
  <conditionalFormatting sqref="G539">
    <cfRule type="expression" dxfId="22" priority="21">
      <formula>G539=""</formula>
    </cfRule>
  </conditionalFormatting>
  <conditionalFormatting sqref="G549">
    <cfRule type="expression" dxfId="21" priority="20">
      <formula>G549=""</formula>
    </cfRule>
  </conditionalFormatting>
  <conditionalFormatting sqref="G550">
    <cfRule type="expression" dxfId="20" priority="19">
      <formula>G550=""</formula>
    </cfRule>
  </conditionalFormatting>
  <conditionalFormatting sqref="G560">
    <cfRule type="expression" dxfId="19" priority="18">
      <formula>G560=""</formula>
    </cfRule>
  </conditionalFormatting>
  <conditionalFormatting sqref="G561">
    <cfRule type="expression" dxfId="18" priority="17">
      <formula>G561=""</formula>
    </cfRule>
  </conditionalFormatting>
  <conditionalFormatting sqref="G570">
    <cfRule type="expression" dxfId="17" priority="16">
      <formula>G570=""</formula>
    </cfRule>
  </conditionalFormatting>
  <conditionalFormatting sqref="G571">
    <cfRule type="expression" dxfId="16" priority="15">
      <formula>G571=""</formula>
    </cfRule>
  </conditionalFormatting>
  <conditionalFormatting sqref="G581">
    <cfRule type="expression" dxfId="15" priority="14">
      <formula>G581=""</formula>
    </cfRule>
  </conditionalFormatting>
  <conditionalFormatting sqref="G588">
    <cfRule type="expression" dxfId="14" priority="13">
      <formula>G588=""</formula>
    </cfRule>
  </conditionalFormatting>
  <conditionalFormatting sqref="G598">
    <cfRule type="expression" dxfId="13" priority="12">
      <formula>G598=""</formula>
    </cfRule>
  </conditionalFormatting>
  <conditionalFormatting sqref="G604">
    <cfRule type="expression" dxfId="12" priority="11">
      <formula>G604=""</formula>
    </cfRule>
  </conditionalFormatting>
  <conditionalFormatting sqref="G610">
    <cfRule type="expression" dxfId="11" priority="10">
      <formula>G610=""</formula>
    </cfRule>
  </conditionalFormatting>
  <conditionalFormatting sqref="G618">
    <cfRule type="expression" dxfId="10" priority="9">
      <formula>G618=""</formula>
    </cfRule>
  </conditionalFormatting>
  <conditionalFormatting sqref="G619">
    <cfRule type="expression" dxfId="9" priority="8">
      <formula>G619=""</formula>
    </cfRule>
  </conditionalFormatting>
  <conditionalFormatting sqref="G620">
    <cfRule type="expression" dxfId="8" priority="7">
      <formula>G620=""</formula>
    </cfRule>
  </conditionalFormatting>
  <conditionalFormatting sqref="D58">
    <cfRule type="expression" dxfId="7" priority="6">
      <formula>D58=""</formula>
    </cfRule>
  </conditionalFormatting>
  <conditionalFormatting sqref="D143">
    <cfRule type="expression" dxfId="6" priority="5">
      <formula>D143=""</formula>
    </cfRule>
  </conditionalFormatting>
  <conditionalFormatting sqref="D352">
    <cfRule type="expression" dxfId="5" priority="4">
      <formula>D352=""</formula>
    </cfRule>
  </conditionalFormatting>
  <conditionalFormatting sqref="D370">
    <cfRule type="expression" dxfId="4" priority="3">
      <formula>D370=""</formula>
    </cfRule>
  </conditionalFormatting>
  <conditionalFormatting sqref="D491">
    <cfRule type="expression" dxfId="3" priority="2">
      <formula>D491=""</formula>
    </cfRule>
  </conditionalFormatting>
  <conditionalFormatting sqref="D242">
    <cfRule type="expression" dxfId="2" priority="1">
      <formula>D242=""</formula>
    </cfRule>
  </conditionalFormatting>
  <pageMargins left="0.7" right="0.7" top="0.75" bottom="0.75" header="0.3" footer="0.3"/>
  <pageSetup paperSize="9" scale="65" orientation="portrait" r:id="rId1"/>
  <rowBreaks count="11" manualBreakCount="11">
    <brk id="71" max="8" man="1"/>
    <brk id="130" max="8" man="1"/>
    <brk id="166" max="8" man="1"/>
    <brk id="229" max="8" man="1"/>
    <brk id="307" max="8" man="1"/>
    <brk id="321" max="8" man="1"/>
    <brk id="400" max="8" man="1"/>
    <brk id="436" max="8" man="1"/>
    <brk id="514" max="8" man="1"/>
    <brk id="590" max="8" man="1"/>
    <brk id="62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6"/>
  <sheetViews>
    <sheetView view="pageBreakPreview" zoomScale="80" zoomScaleNormal="80" zoomScaleSheetLayoutView="80" workbookViewId="0">
      <selection activeCell="D22" sqref="D22"/>
    </sheetView>
  </sheetViews>
  <sheetFormatPr defaultRowHeight="15" x14ac:dyDescent="0.25"/>
  <cols>
    <col min="1" max="1" width="4.28515625" customWidth="1"/>
    <col min="2" max="2" width="5.85546875" customWidth="1"/>
    <col min="3" max="3" width="4.7109375" customWidth="1"/>
    <col min="4" max="4" width="74.140625" customWidth="1"/>
    <col min="5" max="5" width="6.42578125" customWidth="1"/>
    <col min="6" max="6" width="8.42578125" style="127" customWidth="1"/>
    <col min="7" max="7" width="11.42578125" style="127" customWidth="1"/>
    <col min="8" max="8" width="10.7109375" style="153" customWidth="1"/>
    <col min="9" max="9" width="6.85546875" style="6" customWidth="1"/>
  </cols>
  <sheetData>
    <row r="2" spans="2:10" ht="15" customHeight="1" x14ac:dyDescent="0.25">
      <c r="B2" s="75"/>
      <c r="C2" s="76"/>
      <c r="D2" s="77" t="s">
        <v>957</v>
      </c>
      <c r="E2" s="76"/>
      <c r="F2" s="117"/>
      <c r="G2" s="128"/>
      <c r="H2" s="154"/>
    </row>
    <row r="3" spans="2:10" ht="15" customHeight="1" x14ac:dyDescent="0.25">
      <c r="B3" s="78"/>
      <c r="C3" s="79"/>
      <c r="D3" s="80"/>
      <c r="E3" s="79"/>
      <c r="F3" s="118"/>
      <c r="G3" s="129"/>
      <c r="H3" s="155"/>
    </row>
    <row r="4" spans="2:10" ht="15" customHeight="1" x14ac:dyDescent="0.25">
      <c r="B4" s="81"/>
      <c r="C4" s="82"/>
      <c r="D4" s="83" t="s">
        <v>134</v>
      </c>
      <c r="E4" s="82" t="s">
        <v>135</v>
      </c>
      <c r="F4" s="119" t="s">
        <v>136</v>
      </c>
      <c r="G4" s="119" t="s">
        <v>137</v>
      </c>
      <c r="H4" s="156" t="s">
        <v>138</v>
      </c>
    </row>
    <row r="5" spans="2:10" ht="15" customHeight="1" x14ac:dyDescent="0.25">
      <c r="B5" s="165"/>
      <c r="C5" s="166"/>
      <c r="D5" s="167"/>
      <c r="E5" s="166"/>
      <c r="F5" s="168"/>
      <c r="G5" s="169"/>
      <c r="H5" s="154"/>
    </row>
    <row r="6" spans="2:10" ht="15" customHeight="1" thickBot="1" x14ac:dyDescent="0.3">
      <c r="B6" s="87"/>
      <c r="C6" s="88" t="s">
        <v>10</v>
      </c>
      <c r="D6" s="89" t="s">
        <v>965</v>
      </c>
      <c r="E6" s="90"/>
      <c r="F6" s="121"/>
      <c r="G6" s="131"/>
      <c r="H6" s="157"/>
    </row>
    <row r="7" spans="2:10" ht="15" customHeight="1" x14ac:dyDescent="0.25">
      <c r="B7" s="84"/>
      <c r="C7" s="85"/>
      <c r="D7" s="86"/>
      <c r="E7" s="85"/>
      <c r="F7" s="120"/>
      <c r="G7" s="130"/>
      <c r="H7" s="155"/>
    </row>
    <row r="8" spans="2:10" ht="15" customHeight="1" x14ac:dyDescent="0.25">
      <c r="B8" s="91" t="str">
        <f>$C$6</f>
        <v>I.</v>
      </c>
      <c r="C8" s="92">
        <f>COUNT($B$7:C7)+1</f>
        <v>1</v>
      </c>
      <c r="D8" s="163" t="s">
        <v>958</v>
      </c>
      <c r="E8" s="6"/>
      <c r="F8" s="122"/>
      <c r="G8" s="122"/>
      <c r="H8" s="149"/>
    </row>
    <row r="9" spans="2:10" s="6" customFormat="1" ht="15" customHeight="1" x14ac:dyDescent="0.25">
      <c r="B9" s="170"/>
      <c r="C9" s="145"/>
      <c r="D9" s="164" t="s">
        <v>962</v>
      </c>
      <c r="E9" s="144"/>
      <c r="F9" s="146"/>
      <c r="G9" s="146"/>
      <c r="H9" s="149"/>
    </row>
    <row r="10" spans="2:10" s="6" customFormat="1" ht="15" customHeight="1" x14ac:dyDescent="0.25">
      <c r="B10" s="170"/>
      <c r="C10" s="145"/>
      <c r="D10" s="164" t="s">
        <v>963</v>
      </c>
      <c r="E10" s="144"/>
      <c r="F10" s="146"/>
      <c r="G10" s="146"/>
      <c r="H10" s="149"/>
    </row>
    <row r="11" spans="2:10" s="6" customFormat="1" x14ac:dyDescent="0.25">
      <c r="B11" s="107"/>
      <c r="D11" s="164" t="s">
        <v>964</v>
      </c>
      <c r="H11" s="44"/>
    </row>
    <row r="12" spans="2:10" s="6" customFormat="1" x14ac:dyDescent="0.25">
      <c r="B12" s="107"/>
      <c r="D12" s="164" t="s">
        <v>1013</v>
      </c>
      <c r="E12" s="93" t="s">
        <v>140</v>
      </c>
      <c r="F12" s="114">
        <v>1</v>
      </c>
      <c r="G12" s="201"/>
      <c r="H12" s="160">
        <f>F12*G12</f>
        <v>0</v>
      </c>
    </row>
    <row r="13" spans="2:10" s="6" customFormat="1" x14ac:dyDescent="0.25">
      <c r="B13" s="103"/>
      <c r="C13" s="104"/>
      <c r="D13" s="171"/>
      <c r="E13" s="104"/>
      <c r="F13" s="125"/>
      <c r="G13" s="125"/>
      <c r="H13" s="151"/>
      <c r="J13"/>
    </row>
    <row r="14" spans="2:10" s="6" customFormat="1" x14ac:dyDescent="0.25">
      <c r="B14" s="110"/>
      <c r="C14" s="111"/>
      <c r="D14" s="172"/>
      <c r="E14" s="111"/>
      <c r="F14" s="126"/>
      <c r="G14" s="126"/>
      <c r="H14" s="152"/>
      <c r="J14"/>
    </row>
    <row r="15" spans="2:10" s="6" customFormat="1" x14ac:dyDescent="0.25">
      <c r="B15" s="91" t="str">
        <f>$C$6</f>
        <v>I.</v>
      </c>
      <c r="C15" s="92">
        <v>2</v>
      </c>
      <c r="D15" s="163" t="s">
        <v>960</v>
      </c>
      <c r="E15" s="93" t="s">
        <v>140</v>
      </c>
      <c r="F15" s="114">
        <v>1</v>
      </c>
      <c r="G15" s="201"/>
      <c r="H15" s="160">
        <f>F15*G15</f>
        <v>0</v>
      </c>
      <c r="J15"/>
    </row>
    <row r="16" spans="2:10" x14ac:dyDescent="0.25">
      <c r="B16" s="103"/>
      <c r="C16" s="104"/>
      <c r="D16" s="109"/>
      <c r="E16" s="109"/>
      <c r="F16" s="188"/>
      <c r="G16" s="188"/>
      <c r="H16" s="189"/>
      <c r="I16" s="108"/>
      <c r="J16" s="106"/>
    </row>
    <row r="17" spans="2:10" x14ac:dyDescent="0.25">
      <c r="E17" s="106"/>
      <c r="F17" s="184"/>
      <c r="G17" s="184"/>
      <c r="H17" s="185"/>
      <c r="I17" s="108"/>
      <c r="J17" s="106"/>
    </row>
    <row r="18" spans="2:10" x14ac:dyDescent="0.25">
      <c r="B18" s="136"/>
      <c r="C18" s="137"/>
      <c r="D18" s="141" t="s">
        <v>961</v>
      </c>
      <c r="E18" s="137"/>
      <c r="F18" s="138"/>
      <c r="G18" s="138"/>
      <c r="H18" s="139">
        <f>SUM(H7:H17)</f>
        <v>0</v>
      </c>
      <c r="I18" s="108"/>
      <c r="J18" s="106"/>
    </row>
    <row r="19" spans="2:10" x14ac:dyDescent="0.25">
      <c r="D19" s="106"/>
      <c r="E19" s="106"/>
      <c r="F19" s="184"/>
      <c r="G19" s="184"/>
      <c r="H19" s="185"/>
      <c r="I19" s="108"/>
      <c r="J19" s="106"/>
    </row>
    <row r="20" spans="2:10" x14ac:dyDescent="0.25">
      <c r="D20" s="106"/>
      <c r="E20" s="106"/>
      <c r="F20" s="184"/>
      <c r="G20" s="184"/>
      <c r="H20" s="185"/>
      <c r="I20" s="108"/>
      <c r="J20" s="106"/>
    </row>
    <row r="21" spans="2:10" x14ac:dyDescent="0.25">
      <c r="D21" s="106"/>
      <c r="E21" s="106"/>
      <c r="F21" s="184"/>
      <c r="G21" s="184"/>
      <c r="H21" s="185"/>
      <c r="I21" s="108"/>
      <c r="J21" s="106"/>
    </row>
    <row r="22" spans="2:10" x14ac:dyDescent="0.25">
      <c r="D22" s="106"/>
      <c r="E22" s="106"/>
      <c r="F22" s="184"/>
      <c r="G22" s="184"/>
      <c r="H22" s="185"/>
      <c r="I22" s="108"/>
      <c r="J22" s="106"/>
    </row>
    <row r="23" spans="2:10" x14ac:dyDescent="0.25">
      <c r="D23" s="106"/>
      <c r="E23" s="106"/>
      <c r="F23" s="184"/>
      <c r="G23" s="184"/>
      <c r="H23" s="185"/>
      <c r="I23" s="108"/>
      <c r="J23" s="106"/>
    </row>
    <row r="24" spans="2:10" x14ac:dyDescent="0.25">
      <c r="D24" s="106"/>
      <c r="E24" s="106"/>
      <c r="F24" s="184"/>
      <c r="G24" s="184"/>
      <c r="H24" s="185"/>
      <c r="I24" s="108"/>
      <c r="J24" s="106"/>
    </row>
    <row r="25" spans="2:10" x14ac:dyDescent="0.25">
      <c r="D25" s="106"/>
      <c r="E25" s="106"/>
      <c r="F25" s="184"/>
      <c r="G25" s="184"/>
      <c r="H25" s="185"/>
      <c r="I25" s="108"/>
      <c r="J25" s="106"/>
    </row>
    <row r="26" spans="2:10" x14ac:dyDescent="0.25">
      <c r="D26" s="106"/>
      <c r="E26" s="106"/>
      <c r="F26" s="184"/>
      <c r="G26" s="184"/>
      <c r="H26" s="185"/>
      <c r="I26" s="108"/>
      <c r="J26" s="106"/>
    </row>
    <row r="27" spans="2:10" x14ac:dyDescent="0.25">
      <c r="D27" s="106"/>
      <c r="E27" s="106"/>
      <c r="F27" s="184"/>
      <c r="G27" s="184"/>
      <c r="H27" s="185"/>
      <c r="I27" s="108"/>
      <c r="J27" s="106"/>
    </row>
    <row r="28" spans="2:10" x14ac:dyDescent="0.25">
      <c r="D28" s="106"/>
      <c r="E28" s="106"/>
      <c r="F28" s="184"/>
      <c r="G28" s="184"/>
      <c r="H28" s="185"/>
      <c r="I28" s="108"/>
      <c r="J28" s="106"/>
    </row>
    <row r="29" spans="2:10" x14ac:dyDescent="0.25">
      <c r="D29" s="106"/>
      <c r="E29" s="106"/>
      <c r="F29" s="184"/>
      <c r="G29" s="184"/>
      <c r="H29" s="185"/>
      <c r="I29" s="108"/>
      <c r="J29" s="106"/>
    </row>
    <row r="30" spans="2:10" x14ac:dyDescent="0.25">
      <c r="D30" s="106"/>
      <c r="E30" s="106"/>
      <c r="F30" s="184"/>
      <c r="G30" s="184"/>
      <c r="H30" s="185"/>
      <c r="I30" s="108"/>
      <c r="J30" s="106"/>
    </row>
    <row r="31" spans="2:10" x14ac:dyDescent="0.25">
      <c r="D31" s="106"/>
      <c r="E31" s="106"/>
      <c r="F31" s="184"/>
      <c r="G31" s="184"/>
      <c r="H31" s="185"/>
      <c r="I31" s="108"/>
      <c r="J31" s="106"/>
    </row>
    <row r="32" spans="2:10" x14ac:dyDescent="0.25">
      <c r="D32" s="106"/>
      <c r="E32" s="106"/>
      <c r="F32" s="184"/>
      <c r="G32" s="184"/>
      <c r="H32" s="185"/>
      <c r="I32" s="108"/>
      <c r="J32" s="106"/>
    </row>
    <row r="33" spans="4:10" x14ac:dyDescent="0.25">
      <c r="D33" s="106"/>
      <c r="E33" s="106"/>
      <c r="F33" s="184"/>
      <c r="G33" s="184"/>
      <c r="H33" s="185"/>
      <c r="I33" s="108"/>
      <c r="J33" s="106"/>
    </row>
    <row r="34" spans="4:10" x14ac:dyDescent="0.25">
      <c r="D34" s="106"/>
      <c r="E34" s="106"/>
      <c r="F34" s="184"/>
      <c r="G34" s="184"/>
      <c r="H34" s="185"/>
      <c r="I34" s="108"/>
      <c r="J34" s="106"/>
    </row>
    <row r="35" spans="4:10" x14ac:dyDescent="0.25">
      <c r="D35" s="106"/>
      <c r="E35" s="106"/>
      <c r="F35" s="184"/>
      <c r="G35" s="184"/>
      <c r="H35" s="185"/>
      <c r="I35" s="108"/>
      <c r="J35" s="106"/>
    </row>
    <row r="36" spans="4:10" x14ac:dyDescent="0.25">
      <c r="D36" s="106"/>
      <c r="E36" s="106"/>
      <c r="F36" s="184"/>
      <c r="G36" s="184"/>
      <c r="H36" s="185"/>
      <c r="I36" s="108"/>
      <c r="J36" s="106"/>
    </row>
    <row r="37" spans="4:10" x14ac:dyDescent="0.25">
      <c r="D37" s="106"/>
      <c r="E37" s="106"/>
      <c r="F37" s="184"/>
      <c r="G37" s="184"/>
      <c r="H37" s="185"/>
      <c r="I37" s="108"/>
      <c r="J37" s="106"/>
    </row>
    <row r="38" spans="4:10" x14ac:dyDescent="0.25">
      <c r="D38" s="106"/>
      <c r="E38" s="106"/>
      <c r="F38" s="184"/>
      <c r="G38" s="184"/>
      <c r="H38" s="185"/>
      <c r="I38" s="108"/>
      <c r="J38" s="106"/>
    </row>
    <row r="39" spans="4:10" x14ac:dyDescent="0.25">
      <c r="D39" s="106"/>
      <c r="E39" s="106"/>
      <c r="F39" s="184"/>
      <c r="G39" s="184"/>
      <c r="H39" s="185"/>
      <c r="I39" s="108"/>
      <c r="J39" s="106"/>
    </row>
    <row r="40" spans="4:10" x14ac:dyDescent="0.25">
      <c r="D40" s="106"/>
      <c r="E40" s="106"/>
      <c r="F40" s="184"/>
      <c r="G40" s="184"/>
      <c r="H40" s="185"/>
      <c r="I40" s="108"/>
      <c r="J40" s="106"/>
    </row>
    <row r="41" spans="4:10" x14ac:dyDescent="0.25">
      <c r="D41" s="106"/>
      <c r="E41" s="106"/>
      <c r="F41" s="184"/>
      <c r="G41" s="184"/>
      <c r="H41" s="185"/>
      <c r="I41" s="108"/>
      <c r="J41" s="106"/>
    </row>
    <row r="42" spans="4:10" x14ac:dyDescent="0.25">
      <c r="D42" s="106"/>
      <c r="E42" s="106"/>
      <c r="F42" s="184"/>
      <c r="G42" s="184"/>
      <c r="H42" s="185"/>
      <c r="I42" s="108"/>
      <c r="J42" s="106"/>
    </row>
    <row r="43" spans="4:10" x14ac:dyDescent="0.25">
      <c r="D43" s="106"/>
      <c r="E43" s="106"/>
      <c r="F43" s="184"/>
      <c r="G43" s="184"/>
      <c r="H43" s="185"/>
      <c r="I43" s="108"/>
      <c r="J43" s="106"/>
    </row>
    <row r="44" spans="4:10" x14ac:dyDescent="0.25">
      <c r="D44" s="106"/>
      <c r="E44" s="106"/>
      <c r="F44" s="184"/>
      <c r="G44" s="184"/>
      <c r="H44" s="185"/>
      <c r="I44" s="108"/>
      <c r="J44" s="106"/>
    </row>
    <row r="45" spans="4:10" x14ac:dyDescent="0.25">
      <c r="D45" s="106"/>
      <c r="E45" s="106"/>
      <c r="F45" s="184"/>
      <c r="G45" s="184"/>
      <c r="H45" s="185"/>
      <c r="I45" s="108"/>
      <c r="J45" s="106"/>
    </row>
    <row r="46" spans="4:10" x14ac:dyDescent="0.25">
      <c r="D46" s="106"/>
      <c r="E46" s="106"/>
      <c r="F46" s="184"/>
      <c r="G46" s="184"/>
      <c r="H46" s="185"/>
      <c r="I46" s="108"/>
      <c r="J46" s="106"/>
    </row>
    <row r="47" spans="4:10" x14ac:dyDescent="0.25">
      <c r="D47" s="106"/>
      <c r="E47" s="106"/>
      <c r="F47" s="184"/>
      <c r="G47" s="184"/>
      <c r="H47" s="185"/>
      <c r="I47" s="108"/>
      <c r="J47" s="106"/>
    </row>
    <row r="48" spans="4:10" x14ac:dyDescent="0.25">
      <c r="D48" s="106"/>
      <c r="E48" s="106"/>
      <c r="F48" s="184"/>
      <c r="G48" s="184"/>
      <c r="H48" s="185"/>
      <c r="I48" s="108"/>
      <c r="J48" s="106"/>
    </row>
    <row r="49" spans="4:10" x14ac:dyDescent="0.25">
      <c r="D49" s="106"/>
      <c r="E49" s="106"/>
      <c r="F49" s="184"/>
      <c r="G49" s="184"/>
      <c r="H49" s="185"/>
      <c r="I49" s="108"/>
      <c r="J49" s="106"/>
    </row>
    <row r="50" spans="4:10" x14ac:dyDescent="0.25">
      <c r="D50" s="106"/>
      <c r="E50" s="106"/>
      <c r="F50" s="184"/>
      <c r="G50" s="184"/>
      <c r="H50" s="185"/>
      <c r="I50" s="108"/>
      <c r="J50" s="106"/>
    </row>
    <row r="51" spans="4:10" x14ac:dyDescent="0.25">
      <c r="D51" s="106"/>
      <c r="E51" s="106"/>
      <c r="F51" s="184"/>
      <c r="G51" s="184"/>
      <c r="H51" s="185"/>
      <c r="I51" s="108"/>
      <c r="J51" s="106"/>
    </row>
    <row r="52" spans="4:10" x14ac:dyDescent="0.25">
      <c r="D52" s="106"/>
      <c r="E52" s="106"/>
      <c r="F52" s="184"/>
      <c r="G52" s="184"/>
      <c r="H52" s="185"/>
      <c r="I52" s="108"/>
      <c r="J52" s="106"/>
    </row>
    <row r="53" spans="4:10" x14ac:dyDescent="0.25">
      <c r="D53" s="106"/>
      <c r="E53" s="106"/>
      <c r="F53" s="184"/>
      <c r="G53" s="184"/>
      <c r="H53" s="185"/>
      <c r="I53" s="108"/>
      <c r="J53" s="106"/>
    </row>
    <row r="54" spans="4:10" x14ac:dyDescent="0.25">
      <c r="D54" s="106"/>
      <c r="E54" s="106"/>
      <c r="F54" s="184"/>
      <c r="G54" s="184"/>
      <c r="H54" s="185"/>
      <c r="I54" s="108"/>
      <c r="J54" s="106"/>
    </row>
    <row r="55" spans="4:10" x14ac:dyDescent="0.25">
      <c r="D55" s="106"/>
      <c r="E55" s="106"/>
      <c r="F55" s="184"/>
      <c r="G55" s="184"/>
      <c r="H55" s="185"/>
      <c r="I55" s="108"/>
      <c r="J55" s="106"/>
    </row>
    <row r="56" spans="4:10" x14ac:dyDescent="0.25">
      <c r="D56" s="106"/>
      <c r="E56" s="106"/>
      <c r="F56" s="184"/>
      <c r="G56" s="184"/>
      <c r="H56" s="185"/>
      <c r="I56" s="108"/>
      <c r="J56" s="106"/>
    </row>
    <row r="57" spans="4:10" x14ac:dyDescent="0.25">
      <c r="D57" s="106"/>
      <c r="E57" s="106"/>
      <c r="F57" s="184"/>
      <c r="G57" s="184"/>
      <c r="H57" s="185"/>
      <c r="I57" s="108"/>
      <c r="J57" s="106"/>
    </row>
    <row r="58" spans="4:10" x14ac:dyDescent="0.25">
      <c r="D58" s="106"/>
      <c r="E58" s="106"/>
      <c r="F58" s="184"/>
      <c r="G58" s="184"/>
      <c r="H58" s="185"/>
      <c r="I58" s="108"/>
      <c r="J58" s="106"/>
    </row>
    <row r="59" spans="4:10" x14ac:dyDescent="0.25">
      <c r="D59" s="106"/>
      <c r="E59" s="106"/>
      <c r="F59" s="184"/>
      <c r="G59" s="184"/>
      <c r="H59" s="185"/>
      <c r="I59" s="108"/>
      <c r="J59" s="106"/>
    </row>
    <row r="60" spans="4:10" x14ac:dyDescent="0.25">
      <c r="D60" s="106"/>
      <c r="E60" s="106"/>
      <c r="F60" s="184"/>
      <c r="G60" s="184"/>
      <c r="H60" s="185"/>
      <c r="I60" s="108"/>
      <c r="J60" s="106"/>
    </row>
    <row r="61" spans="4:10" x14ac:dyDescent="0.25">
      <c r="D61" s="106"/>
      <c r="E61" s="106"/>
      <c r="F61" s="184"/>
      <c r="G61" s="184"/>
      <c r="H61" s="185"/>
      <c r="I61" s="108"/>
      <c r="J61" s="106"/>
    </row>
    <row r="62" spans="4:10" x14ac:dyDescent="0.25">
      <c r="D62" s="106"/>
      <c r="E62" s="106"/>
      <c r="F62" s="184"/>
      <c r="G62" s="184"/>
      <c r="H62" s="185"/>
      <c r="I62" s="108"/>
      <c r="J62" s="106"/>
    </row>
    <row r="63" spans="4:10" x14ac:dyDescent="0.25">
      <c r="D63" s="106"/>
      <c r="E63" s="106"/>
      <c r="F63" s="184"/>
      <c r="G63" s="184"/>
      <c r="H63" s="185"/>
      <c r="I63" s="108"/>
      <c r="J63" s="106"/>
    </row>
    <row r="64" spans="4:10" x14ac:dyDescent="0.25">
      <c r="D64" s="106"/>
      <c r="E64" s="106"/>
      <c r="F64" s="184"/>
      <c r="G64" s="184"/>
      <c r="H64" s="185"/>
      <c r="I64" s="108"/>
      <c r="J64" s="106"/>
    </row>
    <row r="65" spans="4:10" x14ac:dyDescent="0.25">
      <c r="D65" s="106"/>
      <c r="E65" s="106"/>
      <c r="F65" s="184"/>
      <c r="G65" s="184"/>
      <c r="H65" s="185"/>
      <c r="I65" s="108"/>
      <c r="J65" s="106"/>
    </row>
    <row r="66" spans="4:10" x14ac:dyDescent="0.25">
      <c r="D66" s="106"/>
      <c r="E66" s="106"/>
      <c r="F66" s="184"/>
      <c r="G66" s="184"/>
      <c r="H66" s="185"/>
      <c r="I66" s="108"/>
      <c r="J66" s="106"/>
    </row>
    <row r="67" spans="4:10" x14ac:dyDescent="0.25">
      <c r="D67" s="106"/>
      <c r="E67" s="106"/>
      <c r="F67" s="184"/>
      <c r="G67" s="184"/>
      <c r="H67" s="185"/>
      <c r="I67" s="108"/>
      <c r="J67" s="106"/>
    </row>
    <row r="68" spans="4:10" x14ac:dyDescent="0.25">
      <c r="D68" s="106"/>
      <c r="E68" s="106"/>
      <c r="F68" s="184"/>
      <c r="G68" s="184"/>
      <c r="H68" s="185"/>
      <c r="I68" s="108"/>
      <c r="J68" s="106"/>
    </row>
    <row r="69" spans="4:10" x14ac:dyDescent="0.25">
      <c r="D69" s="106"/>
      <c r="E69" s="106"/>
      <c r="F69" s="184"/>
      <c r="G69" s="184"/>
      <c r="H69" s="185"/>
      <c r="I69" s="108"/>
      <c r="J69" s="106"/>
    </row>
    <row r="70" spans="4:10" x14ac:dyDescent="0.25">
      <c r="D70" s="106"/>
      <c r="E70" s="106"/>
      <c r="F70" s="184"/>
      <c r="G70" s="184"/>
      <c r="H70" s="185"/>
      <c r="I70" s="108"/>
      <c r="J70" s="106"/>
    </row>
    <row r="71" spans="4:10" x14ac:dyDescent="0.25">
      <c r="D71" s="106"/>
      <c r="E71" s="106"/>
      <c r="F71" s="184"/>
      <c r="G71" s="184"/>
      <c r="H71" s="185"/>
      <c r="I71" s="108"/>
      <c r="J71" s="106"/>
    </row>
    <row r="72" spans="4:10" x14ac:dyDescent="0.25">
      <c r="D72" s="106"/>
      <c r="E72" s="106"/>
      <c r="F72" s="184"/>
      <c r="G72" s="184"/>
      <c r="H72" s="185"/>
      <c r="I72" s="108"/>
      <c r="J72" s="106"/>
    </row>
    <row r="73" spans="4:10" x14ac:dyDescent="0.25">
      <c r="D73" s="106"/>
      <c r="E73" s="106"/>
      <c r="F73" s="184"/>
      <c r="G73" s="184"/>
      <c r="H73" s="185"/>
      <c r="I73" s="108"/>
      <c r="J73" s="106"/>
    </row>
    <row r="74" spans="4:10" x14ac:dyDescent="0.25">
      <c r="D74" s="106"/>
      <c r="E74" s="106"/>
      <c r="F74" s="184"/>
      <c r="G74" s="184"/>
      <c r="H74" s="185"/>
      <c r="I74" s="108"/>
      <c r="J74" s="106"/>
    </row>
    <row r="75" spans="4:10" x14ac:dyDescent="0.25">
      <c r="D75" s="106"/>
      <c r="E75" s="106"/>
      <c r="F75" s="184"/>
      <c r="G75" s="184"/>
      <c r="H75" s="185"/>
      <c r="I75" s="108"/>
      <c r="J75" s="106"/>
    </row>
    <row r="76" spans="4:10" x14ac:dyDescent="0.25">
      <c r="D76" s="106"/>
      <c r="E76" s="106"/>
      <c r="F76" s="184"/>
      <c r="G76" s="184"/>
      <c r="H76" s="185"/>
      <c r="I76" s="108"/>
      <c r="J76" s="106"/>
    </row>
    <row r="77" spans="4:10" x14ac:dyDescent="0.25">
      <c r="D77" s="106"/>
      <c r="E77" s="106"/>
      <c r="F77" s="184"/>
      <c r="G77" s="184"/>
      <c r="H77" s="185"/>
      <c r="I77" s="108"/>
      <c r="J77" s="106"/>
    </row>
    <row r="78" spans="4:10" x14ac:dyDescent="0.25">
      <c r="D78" s="106"/>
      <c r="E78" s="106"/>
      <c r="F78" s="184"/>
      <c r="G78" s="184"/>
      <c r="H78" s="185"/>
      <c r="I78" s="108"/>
      <c r="J78" s="106"/>
    </row>
    <row r="79" spans="4:10" x14ac:dyDescent="0.25">
      <c r="D79" s="106"/>
      <c r="E79" s="106"/>
      <c r="F79" s="184"/>
      <c r="G79" s="184"/>
      <c r="H79" s="185"/>
      <c r="I79" s="108"/>
      <c r="J79" s="106"/>
    </row>
    <row r="80" spans="4:10" x14ac:dyDescent="0.25">
      <c r="D80" s="106"/>
      <c r="E80" s="106"/>
      <c r="F80" s="184"/>
      <c r="G80" s="184"/>
      <c r="H80" s="185"/>
      <c r="I80" s="108"/>
      <c r="J80" s="106"/>
    </row>
    <row r="81" spans="4:10" x14ac:dyDescent="0.25">
      <c r="D81" s="106"/>
      <c r="E81" s="106"/>
      <c r="F81" s="184"/>
      <c r="G81" s="184"/>
      <c r="H81" s="185"/>
      <c r="I81" s="108"/>
      <c r="J81" s="106"/>
    </row>
    <row r="82" spans="4:10" x14ac:dyDescent="0.25">
      <c r="D82" s="106"/>
      <c r="E82" s="106"/>
      <c r="F82" s="184"/>
      <c r="G82" s="184"/>
      <c r="H82" s="185"/>
      <c r="I82" s="108"/>
      <c r="J82" s="106"/>
    </row>
    <row r="83" spans="4:10" x14ac:dyDescent="0.25">
      <c r="D83" s="106"/>
      <c r="E83" s="106"/>
      <c r="F83" s="184"/>
      <c r="G83" s="184"/>
      <c r="H83" s="185"/>
      <c r="I83" s="108"/>
      <c r="J83" s="106"/>
    </row>
    <row r="84" spans="4:10" x14ac:dyDescent="0.25">
      <c r="D84" s="106"/>
      <c r="E84" s="106"/>
      <c r="F84" s="184"/>
      <c r="G84" s="184"/>
      <c r="H84" s="185"/>
      <c r="I84" s="108"/>
      <c r="J84" s="106"/>
    </row>
    <row r="85" spans="4:10" x14ac:dyDescent="0.25">
      <c r="D85" s="106"/>
      <c r="E85" s="106"/>
      <c r="F85" s="184"/>
      <c r="G85" s="184"/>
      <c r="H85" s="185"/>
      <c r="I85" s="108"/>
      <c r="J85" s="106"/>
    </row>
    <row r="86" spans="4:10" x14ac:dyDescent="0.25">
      <c r="D86" s="106"/>
      <c r="E86" s="106"/>
      <c r="F86" s="184"/>
      <c r="G86" s="184"/>
      <c r="H86" s="185"/>
      <c r="I86" s="108"/>
      <c r="J86" s="106"/>
    </row>
    <row r="87" spans="4:10" x14ac:dyDescent="0.25">
      <c r="D87" s="106"/>
      <c r="E87" s="106"/>
      <c r="F87" s="184"/>
      <c r="G87" s="184"/>
      <c r="H87" s="185"/>
      <c r="I87" s="108"/>
      <c r="J87" s="106"/>
    </row>
    <row r="88" spans="4:10" x14ac:dyDescent="0.25">
      <c r="D88" s="106"/>
      <c r="E88" s="106"/>
      <c r="F88" s="184"/>
      <c r="G88" s="184"/>
      <c r="H88" s="185"/>
      <c r="I88" s="108"/>
      <c r="J88" s="106"/>
    </row>
    <row r="89" spans="4:10" x14ac:dyDescent="0.25">
      <c r="D89" s="106"/>
      <c r="E89" s="106"/>
      <c r="F89" s="184"/>
      <c r="G89" s="184"/>
      <c r="H89" s="185"/>
      <c r="I89" s="108"/>
      <c r="J89" s="106"/>
    </row>
    <row r="90" spans="4:10" x14ac:dyDescent="0.25">
      <c r="D90" s="106"/>
      <c r="E90" s="106"/>
      <c r="F90" s="184"/>
      <c r="G90" s="184"/>
      <c r="H90" s="185"/>
      <c r="I90" s="108"/>
      <c r="J90" s="106"/>
    </row>
    <row r="91" spans="4:10" x14ac:dyDescent="0.25">
      <c r="D91" s="106"/>
      <c r="E91" s="106"/>
      <c r="F91" s="184"/>
      <c r="G91" s="184"/>
      <c r="H91" s="185"/>
      <c r="I91" s="108"/>
      <c r="J91" s="106"/>
    </row>
    <row r="92" spans="4:10" x14ac:dyDescent="0.25">
      <c r="D92" s="106"/>
      <c r="E92" s="106"/>
      <c r="F92" s="184"/>
      <c r="G92" s="184"/>
      <c r="H92" s="185"/>
      <c r="I92" s="108"/>
      <c r="J92" s="106"/>
    </row>
    <row r="93" spans="4:10" x14ac:dyDescent="0.25">
      <c r="D93" s="106"/>
      <c r="E93" s="106"/>
      <c r="F93" s="184"/>
      <c r="G93" s="184"/>
      <c r="H93" s="185"/>
      <c r="I93" s="108"/>
      <c r="J93" s="106"/>
    </row>
    <row r="94" spans="4:10" x14ac:dyDescent="0.25">
      <c r="D94" s="106"/>
      <c r="E94" s="106"/>
      <c r="F94" s="184"/>
      <c r="G94" s="184"/>
      <c r="H94" s="185"/>
      <c r="I94" s="108"/>
      <c r="J94" s="106"/>
    </row>
    <row r="95" spans="4:10" x14ac:dyDescent="0.25">
      <c r="D95" s="106"/>
      <c r="E95" s="106"/>
      <c r="F95" s="184"/>
      <c r="G95" s="184"/>
      <c r="H95" s="185"/>
      <c r="I95" s="108"/>
      <c r="J95" s="106"/>
    </row>
    <row r="96" spans="4:10" x14ac:dyDescent="0.25">
      <c r="D96" s="106"/>
      <c r="E96" s="106"/>
      <c r="F96" s="184"/>
      <c r="G96" s="184"/>
      <c r="H96" s="185"/>
      <c r="I96" s="108"/>
      <c r="J96" s="106"/>
    </row>
    <row r="97" spans="4:10" x14ac:dyDescent="0.25">
      <c r="D97" s="106"/>
      <c r="E97" s="106"/>
      <c r="F97" s="184"/>
      <c r="G97" s="184"/>
      <c r="H97" s="185"/>
      <c r="I97" s="108"/>
      <c r="J97" s="106"/>
    </row>
    <row r="98" spans="4:10" x14ac:dyDescent="0.25">
      <c r="D98" s="106"/>
      <c r="E98" s="106"/>
      <c r="F98" s="184"/>
      <c r="G98" s="184"/>
      <c r="H98" s="185"/>
      <c r="I98" s="108"/>
      <c r="J98" s="106"/>
    </row>
    <row r="99" spans="4:10" x14ac:dyDescent="0.25">
      <c r="D99" s="106"/>
      <c r="E99" s="106"/>
      <c r="F99" s="184"/>
      <c r="G99" s="184"/>
      <c r="H99" s="185"/>
      <c r="I99" s="108"/>
      <c r="J99" s="106"/>
    </row>
    <row r="100" spans="4:10" x14ac:dyDescent="0.25">
      <c r="D100" s="106"/>
      <c r="E100" s="106"/>
      <c r="F100" s="184"/>
      <c r="G100" s="184"/>
      <c r="H100" s="185"/>
      <c r="I100" s="108"/>
      <c r="J100" s="106"/>
    </row>
    <row r="101" spans="4:10" x14ac:dyDescent="0.25">
      <c r="D101" s="106"/>
      <c r="E101" s="106"/>
      <c r="F101" s="184"/>
      <c r="G101" s="184"/>
      <c r="H101" s="185"/>
      <c r="I101" s="108"/>
      <c r="J101" s="106"/>
    </row>
    <row r="102" spans="4:10" x14ac:dyDescent="0.25">
      <c r="D102" s="106"/>
      <c r="E102" s="106"/>
      <c r="F102" s="184"/>
      <c r="G102" s="184"/>
      <c r="H102" s="185"/>
      <c r="I102" s="108"/>
      <c r="J102" s="106"/>
    </row>
    <row r="103" spans="4:10" x14ac:dyDescent="0.25">
      <c r="D103" s="106"/>
      <c r="E103" s="106"/>
      <c r="F103" s="184"/>
      <c r="G103" s="184"/>
      <c r="H103" s="185"/>
      <c r="I103" s="108"/>
      <c r="J103" s="106"/>
    </row>
    <row r="104" spans="4:10" x14ac:dyDescent="0.25">
      <c r="D104" s="106"/>
      <c r="E104" s="106"/>
      <c r="F104" s="184"/>
      <c r="G104" s="184"/>
      <c r="H104" s="185"/>
      <c r="I104" s="108"/>
      <c r="J104" s="106"/>
    </row>
    <row r="105" spans="4:10" x14ac:dyDescent="0.25">
      <c r="D105" s="106"/>
      <c r="E105" s="106"/>
      <c r="F105" s="184"/>
      <c r="G105" s="184"/>
      <c r="H105" s="185"/>
      <c r="I105" s="108"/>
      <c r="J105" s="106"/>
    </row>
    <row r="106" spans="4:10" x14ac:dyDescent="0.25">
      <c r="D106" s="106"/>
      <c r="E106" s="106"/>
      <c r="F106" s="184"/>
      <c r="G106" s="184"/>
      <c r="H106" s="185"/>
      <c r="I106" s="108"/>
      <c r="J106" s="106"/>
    </row>
    <row r="107" spans="4:10" x14ac:dyDescent="0.25">
      <c r="D107" s="106"/>
      <c r="E107" s="106"/>
      <c r="F107" s="184"/>
      <c r="G107" s="184"/>
      <c r="H107" s="185"/>
      <c r="I107" s="108"/>
      <c r="J107" s="106"/>
    </row>
    <row r="108" spans="4:10" x14ac:dyDescent="0.25">
      <c r="D108" s="106"/>
      <c r="E108" s="106"/>
      <c r="F108" s="184"/>
      <c r="G108" s="184"/>
      <c r="H108" s="185"/>
      <c r="I108" s="108"/>
      <c r="J108" s="106"/>
    </row>
    <row r="109" spans="4:10" x14ac:dyDescent="0.25">
      <c r="D109" s="106"/>
      <c r="E109" s="106"/>
      <c r="F109" s="184"/>
      <c r="G109" s="184"/>
      <c r="H109" s="185"/>
      <c r="I109" s="108"/>
      <c r="J109" s="106"/>
    </row>
    <row r="110" spans="4:10" x14ac:dyDescent="0.25">
      <c r="D110" s="106"/>
      <c r="E110" s="106"/>
      <c r="F110" s="184"/>
      <c r="G110" s="184"/>
      <c r="H110" s="185"/>
      <c r="I110" s="108"/>
      <c r="J110" s="106"/>
    </row>
    <row r="111" spans="4:10" x14ac:dyDescent="0.25">
      <c r="D111" s="106"/>
      <c r="E111" s="106"/>
      <c r="F111" s="184"/>
      <c r="G111" s="184"/>
      <c r="H111" s="185"/>
      <c r="I111" s="108"/>
      <c r="J111" s="106"/>
    </row>
    <row r="112" spans="4:10" x14ac:dyDescent="0.25">
      <c r="D112" s="106"/>
      <c r="E112" s="106"/>
      <c r="F112" s="184"/>
      <c r="G112" s="184"/>
      <c r="H112" s="185"/>
      <c r="I112" s="108"/>
      <c r="J112" s="106"/>
    </row>
    <row r="113" spans="4:10" x14ac:dyDescent="0.25">
      <c r="D113" s="106"/>
      <c r="E113" s="106"/>
      <c r="F113" s="184"/>
      <c r="G113" s="184"/>
      <c r="H113" s="185"/>
      <c r="I113" s="108"/>
      <c r="J113" s="106"/>
    </row>
    <row r="114" spans="4:10" x14ac:dyDescent="0.25">
      <c r="D114" s="106"/>
      <c r="E114" s="106"/>
      <c r="F114" s="184"/>
      <c r="G114" s="184"/>
      <c r="H114" s="185"/>
      <c r="I114" s="108"/>
      <c r="J114" s="106"/>
    </row>
    <row r="115" spans="4:10" x14ac:dyDescent="0.25">
      <c r="D115" s="106"/>
      <c r="E115" s="106"/>
      <c r="F115" s="184"/>
      <c r="G115" s="184"/>
      <c r="H115" s="185"/>
      <c r="I115" s="108"/>
      <c r="J115" s="106"/>
    </row>
    <row r="116" spans="4:10" x14ac:dyDescent="0.25">
      <c r="D116" s="106"/>
      <c r="E116" s="106"/>
      <c r="F116" s="184"/>
      <c r="G116" s="184"/>
      <c r="H116" s="185"/>
      <c r="I116" s="108"/>
      <c r="J116" s="106"/>
    </row>
    <row r="117" spans="4:10" x14ac:dyDescent="0.25">
      <c r="D117" s="106"/>
      <c r="E117" s="106"/>
      <c r="F117" s="184"/>
      <c r="G117" s="184"/>
      <c r="H117" s="185"/>
      <c r="I117" s="108"/>
      <c r="J117" s="106"/>
    </row>
    <row r="118" spans="4:10" x14ac:dyDescent="0.25">
      <c r="D118" s="106"/>
      <c r="E118" s="106"/>
      <c r="F118" s="184"/>
      <c r="G118" s="184"/>
      <c r="H118" s="185"/>
      <c r="I118" s="108"/>
      <c r="J118" s="106"/>
    </row>
    <row r="119" spans="4:10" x14ac:dyDescent="0.25">
      <c r="D119" s="106"/>
      <c r="E119" s="106"/>
      <c r="F119" s="184"/>
      <c r="G119" s="184"/>
      <c r="H119" s="185"/>
      <c r="I119" s="108"/>
      <c r="J119" s="106"/>
    </row>
    <row r="120" spans="4:10" x14ac:dyDescent="0.25">
      <c r="D120" s="106"/>
      <c r="E120" s="106"/>
      <c r="F120" s="184"/>
      <c r="G120" s="184"/>
      <c r="H120" s="185"/>
      <c r="I120" s="108"/>
      <c r="J120" s="106"/>
    </row>
    <row r="121" spans="4:10" x14ac:dyDescent="0.25">
      <c r="D121" s="106"/>
      <c r="E121" s="106"/>
      <c r="F121" s="184"/>
      <c r="G121" s="184"/>
      <c r="H121" s="185"/>
      <c r="I121" s="108"/>
      <c r="J121" s="106"/>
    </row>
    <row r="122" spans="4:10" x14ac:dyDescent="0.25">
      <c r="D122" s="106"/>
      <c r="E122" s="106"/>
      <c r="F122" s="184"/>
      <c r="G122" s="184"/>
      <c r="H122" s="185"/>
      <c r="I122" s="108"/>
      <c r="J122" s="106"/>
    </row>
    <row r="123" spans="4:10" x14ac:dyDescent="0.25">
      <c r="D123" s="106"/>
      <c r="E123" s="106"/>
      <c r="F123" s="184"/>
      <c r="G123" s="184"/>
      <c r="H123" s="185"/>
      <c r="I123" s="108"/>
      <c r="J123" s="106"/>
    </row>
    <row r="124" spans="4:10" x14ac:dyDescent="0.25">
      <c r="D124" s="106"/>
      <c r="E124" s="106"/>
      <c r="F124" s="184"/>
      <c r="G124" s="184"/>
      <c r="H124" s="185"/>
      <c r="I124" s="108"/>
      <c r="J124" s="106"/>
    </row>
    <row r="125" spans="4:10" x14ac:dyDescent="0.25">
      <c r="D125" s="106"/>
      <c r="E125" s="106"/>
      <c r="F125" s="184"/>
      <c r="G125" s="184"/>
      <c r="H125" s="185"/>
      <c r="I125" s="108"/>
      <c r="J125" s="106"/>
    </row>
    <row r="126" spans="4:10" x14ac:dyDescent="0.25">
      <c r="D126" s="106"/>
      <c r="E126" s="106"/>
      <c r="F126" s="184"/>
      <c r="G126" s="184"/>
      <c r="H126" s="185"/>
      <c r="I126" s="108"/>
      <c r="J126" s="106"/>
    </row>
    <row r="127" spans="4:10" x14ac:dyDescent="0.25">
      <c r="D127" s="106"/>
      <c r="E127" s="106"/>
      <c r="F127" s="184"/>
      <c r="G127" s="184"/>
      <c r="H127" s="185"/>
      <c r="I127" s="108"/>
      <c r="J127" s="106"/>
    </row>
    <row r="128" spans="4:10" x14ac:dyDescent="0.25">
      <c r="D128" s="106"/>
      <c r="E128" s="106"/>
      <c r="F128" s="184"/>
      <c r="G128" s="184"/>
      <c r="H128" s="185"/>
      <c r="I128" s="108"/>
      <c r="J128" s="106"/>
    </row>
    <row r="129" spans="4:10" x14ac:dyDescent="0.25">
      <c r="D129" s="106"/>
      <c r="E129" s="106"/>
      <c r="F129" s="184"/>
      <c r="G129" s="184"/>
      <c r="H129" s="185"/>
      <c r="I129" s="108"/>
      <c r="J129" s="106"/>
    </row>
    <row r="130" spans="4:10" x14ac:dyDescent="0.25">
      <c r="D130" s="106"/>
      <c r="E130" s="106"/>
      <c r="F130" s="184"/>
      <c r="G130" s="184"/>
      <c r="H130" s="185"/>
      <c r="I130" s="108"/>
      <c r="J130" s="106"/>
    </row>
    <row r="131" spans="4:10" x14ac:dyDescent="0.25">
      <c r="D131" s="106"/>
      <c r="E131" s="106"/>
      <c r="F131" s="184"/>
      <c r="G131" s="184"/>
      <c r="H131" s="185"/>
      <c r="I131" s="108"/>
      <c r="J131" s="106"/>
    </row>
    <row r="132" spans="4:10" x14ac:dyDescent="0.25">
      <c r="D132" s="106"/>
      <c r="E132" s="106"/>
      <c r="F132" s="184"/>
      <c r="G132" s="184"/>
      <c r="H132" s="185"/>
      <c r="I132" s="108"/>
      <c r="J132" s="106"/>
    </row>
    <row r="133" spans="4:10" x14ac:dyDescent="0.25">
      <c r="D133" s="106"/>
      <c r="E133" s="106"/>
      <c r="F133" s="184"/>
      <c r="G133" s="184"/>
      <c r="H133" s="185"/>
      <c r="I133" s="108"/>
      <c r="J133" s="106"/>
    </row>
    <row r="134" spans="4:10" x14ac:dyDescent="0.25">
      <c r="D134" s="106"/>
      <c r="E134" s="106"/>
      <c r="F134" s="184"/>
      <c r="G134" s="184"/>
      <c r="H134" s="185"/>
      <c r="I134" s="108"/>
      <c r="J134" s="106"/>
    </row>
    <row r="135" spans="4:10" x14ac:dyDescent="0.25">
      <c r="D135" s="106"/>
      <c r="E135" s="106"/>
      <c r="F135" s="184"/>
      <c r="G135" s="184"/>
      <c r="H135" s="185"/>
      <c r="I135" s="108"/>
      <c r="J135" s="106"/>
    </row>
    <row r="136" spans="4:10" x14ac:dyDescent="0.25">
      <c r="D136" s="106"/>
      <c r="E136" s="106"/>
      <c r="F136" s="184"/>
      <c r="G136" s="184"/>
      <c r="H136" s="185"/>
      <c r="I136" s="108"/>
      <c r="J136" s="106"/>
    </row>
    <row r="137" spans="4:10" x14ac:dyDescent="0.25">
      <c r="D137" s="106"/>
      <c r="E137" s="106"/>
      <c r="F137" s="184"/>
      <c r="G137" s="184"/>
      <c r="H137" s="185"/>
      <c r="I137" s="108"/>
      <c r="J137" s="106"/>
    </row>
    <row r="138" spans="4:10" x14ac:dyDescent="0.25">
      <c r="D138" s="106"/>
      <c r="E138" s="106"/>
      <c r="F138" s="184"/>
      <c r="G138" s="184"/>
      <c r="H138" s="185"/>
      <c r="I138" s="108"/>
      <c r="J138" s="106"/>
    </row>
    <row r="139" spans="4:10" x14ac:dyDescent="0.25">
      <c r="D139" s="106"/>
      <c r="E139" s="106"/>
      <c r="F139" s="184"/>
      <c r="G139" s="184"/>
      <c r="H139" s="185"/>
      <c r="I139" s="108"/>
      <c r="J139" s="106"/>
    </row>
    <row r="140" spans="4:10" x14ac:dyDescent="0.25">
      <c r="D140" s="106"/>
      <c r="E140" s="106"/>
      <c r="F140" s="184"/>
      <c r="G140" s="184"/>
      <c r="H140" s="185"/>
      <c r="I140" s="108"/>
      <c r="J140" s="106"/>
    </row>
    <row r="141" spans="4:10" x14ac:dyDescent="0.25">
      <c r="D141" s="106"/>
      <c r="E141" s="106"/>
      <c r="F141" s="184"/>
      <c r="G141" s="184"/>
      <c r="H141" s="185"/>
      <c r="I141" s="108"/>
      <c r="J141" s="106"/>
    </row>
    <row r="142" spans="4:10" x14ac:dyDescent="0.25">
      <c r="D142" s="106"/>
      <c r="E142" s="106"/>
      <c r="F142" s="184"/>
      <c r="G142" s="184"/>
      <c r="H142" s="185"/>
      <c r="I142" s="108"/>
      <c r="J142" s="106"/>
    </row>
    <row r="143" spans="4:10" x14ac:dyDescent="0.25">
      <c r="D143" s="106"/>
      <c r="E143" s="106"/>
      <c r="F143" s="184"/>
      <c r="G143" s="184"/>
      <c r="H143" s="185"/>
      <c r="I143" s="108"/>
      <c r="J143" s="106"/>
    </row>
    <row r="144" spans="4:10" x14ac:dyDescent="0.25">
      <c r="D144" s="106"/>
      <c r="E144" s="106"/>
      <c r="F144" s="184"/>
      <c r="G144" s="184"/>
      <c r="H144" s="185"/>
      <c r="I144" s="108"/>
      <c r="J144" s="106"/>
    </row>
    <row r="145" spans="4:10" x14ac:dyDescent="0.25">
      <c r="D145" s="106"/>
      <c r="E145" s="106"/>
      <c r="F145" s="184"/>
      <c r="G145" s="184"/>
      <c r="H145" s="185"/>
      <c r="I145" s="108"/>
      <c r="J145" s="106"/>
    </row>
    <row r="146" spans="4:10" x14ac:dyDescent="0.25">
      <c r="D146" s="106"/>
      <c r="E146" s="106"/>
      <c r="F146" s="184"/>
      <c r="G146" s="184"/>
      <c r="H146" s="185"/>
      <c r="I146" s="108"/>
      <c r="J146" s="106"/>
    </row>
    <row r="147" spans="4:10" x14ac:dyDescent="0.25">
      <c r="D147" s="106"/>
      <c r="E147" s="106"/>
      <c r="F147" s="184"/>
      <c r="G147" s="184"/>
      <c r="H147" s="185"/>
      <c r="I147" s="108"/>
      <c r="J147" s="106"/>
    </row>
    <row r="148" spans="4:10" x14ac:dyDescent="0.25">
      <c r="D148" s="106"/>
      <c r="E148" s="106"/>
      <c r="F148" s="184"/>
      <c r="G148" s="184"/>
      <c r="H148" s="185"/>
      <c r="I148" s="108"/>
      <c r="J148" s="106"/>
    </row>
    <row r="149" spans="4:10" x14ac:dyDescent="0.25">
      <c r="D149" s="106"/>
      <c r="E149" s="106"/>
      <c r="F149" s="184"/>
      <c r="G149" s="184"/>
      <c r="H149" s="185"/>
      <c r="I149" s="108"/>
      <c r="J149" s="106"/>
    </row>
    <row r="150" spans="4:10" x14ac:dyDescent="0.25">
      <c r="D150" s="106"/>
      <c r="E150" s="106"/>
      <c r="F150" s="184"/>
      <c r="G150" s="184"/>
      <c r="H150" s="185"/>
      <c r="I150" s="108"/>
      <c r="J150" s="106"/>
    </row>
    <row r="151" spans="4:10" x14ac:dyDescent="0.25">
      <c r="D151" s="106"/>
      <c r="E151" s="106"/>
      <c r="F151" s="184"/>
      <c r="G151" s="184"/>
      <c r="H151" s="185"/>
      <c r="I151" s="108"/>
      <c r="J151" s="106"/>
    </row>
    <row r="152" spans="4:10" x14ac:dyDescent="0.25">
      <c r="D152" s="106"/>
      <c r="E152" s="106"/>
      <c r="F152" s="184"/>
      <c r="G152" s="184"/>
      <c r="H152" s="185"/>
      <c r="I152" s="108"/>
      <c r="J152" s="106"/>
    </row>
    <row r="153" spans="4:10" x14ac:dyDescent="0.25">
      <c r="D153" s="106"/>
      <c r="E153" s="106"/>
      <c r="F153" s="184"/>
      <c r="G153" s="184"/>
      <c r="H153" s="185"/>
      <c r="I153" s="108"/>
      <c r="J153" s="106"/>
    </row>
    <row r="154" spans="4:10" x14ac:dyDescent="0.25">
      <c r="D154" s="106"/>
      <c r="E154" s="106"/>
      <c r="F154" s="184"/>
      <c r="G154" s="184"/>
      <c r="H154" s="185"/>
      <c r="I154" s="108"/>
      <c r="J154" s="106"/>
    </row>
    <row r="155" spans="4:10" x14ac:dyDescent="0.25">
      <c r="D155" s="106"/>
      <c r="E155" s="106"/>
      <c r="F155" s="184"/>
      <c r="G155" s="184"/>
      <c r="H155" s="185"/>
      <c r="I155" s="108"/>
      <c r="J155" s="106"/>
    </row>
    <row r="156" spans="4:10" x14ac:dyDescent="0.25">
      <c r="D156" s="106"/>
      <c r="E156" s="106"/>
      <c r="F156" s="184"/>
      <c r="G156" s="184"/>
      <c r="H156" s="185"/>
      <c r="I156" s="108"/>
      <c r="J156" s="106"/>
    </row>
    <row r="157" spans="4:10" x14ac:dyDescent="0.25">
      <c r="D157" s="106"/>
      <c r="E157" s="106"/>
      <c r="F157" s="184"/>
      <c r="G157" s="184"/>
      <c r="H157" s="185"/>
      <c r="I157" s="108"/>
      <c r="J157" s="106"/>
    </row>
    <row r="158" spans="4:10" x14ac:dyDescent="0.25">
      <c r="D158" s="106"/>
      <c r="E158" s="106"/>
      <c r="F158" s="184"/>
      <c r="G158" s="184"/>
      <c r="H158" s="185"/>
      <c r="I158" s="108"/>
      <c r="J158" s="106"/>
    </row>
    <row r="159" spans="4:10" x14ac:dyDescent="0.25">
      <c r="D159" s="106"/>
      <c r="E159" s="106"/>
      <c r="F159" s="184"/>
      <c r="G159" s="184"/>
      <c r="H159" s="185"/>
      <c r="I159" s="108"/>
      <c r="J159" s="106"/>
    </row>
    <row r="160" spans="4:10" x14ac:dyDescent="0.25">
      <c r="D160" s="106"/>
      <c r="E160" s="106"/>
      <c r="F160" s="184"/>
      <c r="G160" s="184"/>
      <c r="H160" s="185"/>
      <c r="I160" s="108"/>
      <c r="J160" s="106"/>
    </row>
    <row r="161" spans="4:10" x14ac:dyDescent="0.25">
      <c r="D161" s="106"/>
      <c r="E161" s="106"/>
      <c r="F161" s="184"/>
      <c r="G161" s="184"/>
      <c r="H161" s="185"/>
      <c r="I161" s="108"/>
      <c r="J161" s="106"/>
    </row>
    <row r="162" spans="4:10" x14ac:dyDescent="0.25">
      <c r="D162" s="106"/>
      <c r="E162" s="106"/>
      <c r="F162" s="184"/>
      <c r="G162" s="184"/>
      <c r="H162" s="185"/>
      <c r="I162" s="108"/>
      <c r="J162" s="106"/>
    </row>
    <row r="163" spans="4:10" x14ac:dyDescent="0.25">
      <c r="D163" s="106"/>
      <c r="E163" s="106"/>
      <c r="F163" s="184"/>
      <c r="G163" s="184"/>
      <c r="H163" s="185"/>
      <c r="I163" s="108"/>
      <c r="J163" s="106"/>
    </row>
    <row r="164" spans="4:10" x14ac:dyDescent="0.25">
      <c r="D164" s="106"/>
      <c r="E164" s="106"/>
      <c r="F164" s="184"/>
      <c r="G164" s="184"/>
      <c r="H164" s="185"/>
      <c r="I164" s="108"/>
      <c r="J164" s="106"/>
    </row>
    <row r="165" spans="4:10" x14ac:dyDescent="0.25">
      <c r="D165" s="106"/>
      <c r="E165" s="106"/>
      <c r="F165" s="184"/>
      <c r="G165" s="184"/>
      <c r="H165" s="185"/>
      <c r="I165" s="108"/>
      <c r="J165" s="106"/>
    </row>
    <row r="166" spans="4:10" x14ac:dyDescent="0.25">
      <c r="D166" s="106"/>
      <c r="E166" s="106"/>
      <c r="F166" s="184"/>
      <c r="G166" s="184"/>
      <c r="H166" s="185"/>
      <c r="I166" s="108"/>
      <c r="J166" s="106"/>
    </row>
    <row r="167" spans="4:10" x14ac:dyDescent="0.25">
      <c r="D167" s="106"/>
      <c r="E167" s="106"/>
      <c r="F167" s="184"/>
      <c r="G167" s="184"/>
      <c r="H167" s="185"/>
      <c r="I167" s="108"/>
      <c r="J167" s="106"/>
    </row>
    <row r="168" spans="4:10" x14ac:dyDescent="0.25">
      <c r="D168" s="106"/>
      <c r="E168" s="106"/>
      <c r="F168" s="184"/>
      <c r="G168" s="184"/>
      <c r="H168" s="185"/>
      <c r="I168" s="108"/>
      <c r="J168" s="106"/>
    </row>
    <row r="169" spans="4:10" x14ac:dyDescent="0.25">
      <c r="D169" s="106"/>
      <c r="E169" s="106"/>
      <c r="F169" s="184"/>
      <c r="G169" s="184"/>
      <c r="H169" s="185"/>
      <c r="I169" s="108"/>
      <c r="J169" s="106"/>
    </row>
    <row r="170" spans="4:10" x14ac:dyDescent="0.25">
      <c r="D170" s="106"/>
      <c r="E170" s="106"/>
      <c r="F170" s="184"/>
      <c r="G170" s="184"/>
      <c r="H170" s="185"/>
      <c r="I170" s="108"/>
      <c r="J170" s="106"/>
    </row>
    <row r="171" spans="4:10" x14ac:dyDescent="0.25">
      <c r="D171" s="106"/>
      <c r="E171" s="106"/>
      <c r="F171" s="184"/>
      <c r="G171" s="184"/>
      <c r="H171" s="185"/>
      <c r="I171" s="108"/>
      <c r="J171" s="106"/>
    </row>
    <row r="172" spans="4:10" x14ac:dyDescent="0.25">
      <c r="D172" s="106"/>
      <c r="E172" s="106"/>
      <c r="F172" s="184"/>
      <c r="G172" s="184"/>
      <c r="H172" s="185"/>
      <c r="I172" s="108"/>
      <c r="J172" s="106"/>
    </row>
    <row r="173" spans="4:10" x14ac:dyDescent="0.25">
      <c r="D173" s="106"/>
      <c r="E173" s="106"/>
      <c r="F173" s="184"/>
      <c r="G173" s="184"/>
      <c r="H173" s="185"/>
      <c r="I173" s="108"/>
      <c r="J173" s="106"/>
    </row>
    <row r="174" spans="4:10" x14ac:dyDescent="0.25">
      <c r="D174" s="106"/>
      <c r="E174" s="106"/>
      <c r="F174" s="184"/>
      <c r="G174" s="184"/>
      <c r="H174" s="185"/>
      <c r="I174" s="108"/>
      <c r="J174" s="106"/>
    </row>
    <row r="175" spans="4:10" x14ac:dyDescent="0.25">
      <c r="D175" s="106"/>
      <c r="E175" s="106"/>
      <c r="F175" s="184"/>
      <c r="G175" s="184"/>
      <c r="H175" s="185"/>
      <c r="I175" s="108"/>
      <c r="J175" s="106"/>
    </row>
    <row r="176" spans="4:10" x14ac:dyDescent="0.25">
      <c r="D176" s="106"/>
      <c r="E176" s="106"/>
      <c r="F176" s="184"/>
      <c r="G176" s="184"/>
      <c r="H176" s="185"/>
      <c r="I176" s="108"/>
      <c r="J176" s="106"/>
    </row>
    <row r="177" spans="4:10" x14ac:dyDescent="0.25">
      <c r="D177" s="106"/>
      <c r="E177" s="106"/>
      <c r="F177" s="184"/>
      <c r="G177" s="184"/>
      <c r="H177" s="185"/>
      <c r="I177" s="108"/>
      <c r="J177" s="106"/>
    </row>
    <row r="178" spans="4:10" x14ac:dyDescent="0.25">
      <c r="D178" s="106"/>
      <c r="E178" s="106"/>
      <c r="F178" s="184"/>
      <c r="G178" s="184"/>
      <c r="H178" s="185"/>
      <c r="I178" s="108"/>
      <c r="J178" s="106"/>
    </row>
    <row r="179" spans="4:10" x14ac:dyDescent="0.25">
      <c r="D179" s="106"/>
      <c r="E179" s="106"/>
      <c r="F179" s="184"/>
      <c r="G179" s="184"/>
      <c r="H179" s="185"/>
      <c r="I179" s="108"/>
      <c r="J179" s="106"/>
    </row>
    <row r="180" spans="4:10" x14ac:dyDescent="0.25">
      <c r="D180" s="106"/>
      <c r="E180" s="106"/>
      <c r="F180" s="184"/>
      <c r="G180" s="184"/>
      <c r="H180" s="185"/>
      <c r="I180" s="108"/>
      <c r="J180" s="106"/>
    </row>
    <row r="181" spans="4:10" x14ac:dyDescent="0.25">
      <c r="D181" s="106"/>
      <c r="E181" s="106"/>
      <c r="F181" s="184"/>
      <c r="G181" s="184"/>
      <c r="H181" s="185"/>
      <c r="I181" s="108"/>
      <c r="J181" s="106"/>
    </row>
    <row r="182" spans="4:10" x14ac:dyDescent="0.25">
      <c r="D182" s="106"/>
      <c r="E182" s="106"/>
      <c r="F182" s="184"/>
      <c r="G182" s="184"/>
      <c r="H182" s="185"/>
      <c r="I182" s="108"/>
      <c r="J182" s="106"/>
    </row>
    <row r="183" spans="4:10" x14ac:dyDescent="0.25">
      <c r="D183" s="106"/>
      <c r="E183" s="106"/>
      <c r="F183" s="184"/>
      <c r="G183" s="184"/>
      <c r="H183" s="185"/>
      <c r="I183" s="108"/>
      <c r="J183" s="106"/>
    </row>
    <row r="184" spans="4:10" x14ac:dyDescent="0.25">
      <c r="D184" s="106"/>
      <c r="E184" s="106"/>
      <c r="F184" s="184"/>
      <c r="G184" s="184"/>
      <c r="H184" s="185"/>
      <c r="I184" s="108"/>
      <c r="J184" s="106"/>
    </row>
    <row r="185" spans="4:10" x14ac:dyDescent="0.25">
      <c r="D185" s="106"/>
      <c r="E185" s="106"/>
      <c r="F185" s="184"/>
      <c r="G185" s="184"/>
      <c r="H185" s="185"/>
      <c r="I185" s="108"/>
      <c r="J185" s="106"/>
    </row>
    <row r="186" spans="4:10" x14ac:dyDescent="0.25">
      <c r="D186" s="106"/>
      <c r="E186" s="106"/>
      <c r="F186" s="184"/>
      <c r="G186" s="184"/>
      <c r="H186" s="185"/>
      <c r="I186" s="108"/>
      <c r="J186" s="106"/>
    </row>
    <row r="187" spans="4:10" x14ac:dyDescent="0.25">
      <c r="D187" s="106"/>
      <c r="E187" s="106"/>
      <c r="F187" s="184"/>
      <c r="G187" s="184"/>
      <c r="H187" s="185"/>
      <c r="I187" s="108"/>
      <c r="J187" s="106"/>
    </row>
    <row r="188" spans="4:10" x14ac:dyDescent="0.25">
      <c r="D188" s="106"/>
      <c r="E188" s="106"/>
      <c r="F188" s="184"/>
      <c r="G188" s="184"/>
      <c r="H188" s="185"/>
      <c r="I188" s="108"/>
      <c r="J188" s="106"/>
    </row>
    <row r="189" spans="4:10" x14ac:dyDescent="0.25">
      <c r="D189" s="106"/>
      <c r="E189" s="106"/>
      <c r="F189" s="184"/>
      <c r="G189" s="184"/>
      <c r="H189" s="185"/>
      <c r="I189" s="108"/>
      <c r="J189" s="106"/>
    </row>
    <row r="190" spans="4:10" x14ac:dyDescent="0.25">
      <c r="D190" s="106"/>
      <c r="E190" s="106"/>
      <c r="F190" s="184"/>
      <c r="G190" s="184"/>
      <c r="H190" s="185"/>
      <c r="I190" s="108"/>
      <c r="J190" s="106"/>
    </row>
    <row r="191" spans="4:10" x14ac:dyDescent="0.25">
      <c r="D191" s="106"/>
      <c r="E191" s="106"/>
      <c r="F191" s="184"/>
      <c r="G191" s="184"/>
      <c r="H191" s="185"/>
      <c r="I191" s="108"/>
      <c r="J191" s="106"/>
    </row>
    <row r="192" spans="4:10" x14ac:dyDescent="0.25">
      <c r="D192" s="106"/>
      <c r="E192" s="106"/>
      <c r="F192" s="184"/>
      <c r="G192" s="184"/>
      <c r="H192" s="185"/>
      <c r="I192" s="108"/>
      <c r="J192" s="106"/>
    </row>
    <row r="193" spans="4:10" x14ac:dyDescent="0.25">
      <c r="D193" s="106"/>
      <c r="E193" s="106"/>
      <c r="F193" s="184"/>
      <c r="G193" s="184"/>
      <c r="H193" s="185"/>
      <c r="I193" s="108"/>
      <c r="J193" s="106"/>
    </row>
    <row r="194" spans="4:10" x14ac:dyDescent="0.25">
      <c r="D194" s="106"/>
      <c r="E194" s="106"/>
      <c r="F194" s="184"/>
      <c r="G194" s="184"/>
      <c r="H194" s="185"/>
      <c r="I194" s="108"/>
      <c r="J194" s="106"/>
    </row>
    <row r="195" spans="4:10" x14ac:dyDescent="0.25">
      <c r="D195" s="106"/>
      <c r="E195" s="106"/>
      <c r="F195" s="184"/>
      <c r="G195" s="184"/>
      <c r="H195" s="185"/>
      <c r="I195" s="108"/>
      <c r="J195" s="106"/>
    </row>
    <row r="196" spans="4:10" x14ac:dyDescent="0.25">
      <c r="D196" s="106"/>
      <c r="E196" s="106"/>
      <c r="F196" s="184"/>
      <c r="G196" s="184"/>
      <c r="H196" s="185"/>
      <c r="I196" s="108"/>
      <c r="J196" s="106"/>
    </row>
    <row r="197" spans="4:10" x14ac:dyDescent="0.25">
      <c r="D197" s="106"/>
      <c r="E197" s="106"/>
      <c r="F197" s="184"/>
      <c r="G197" s="184"/>
      <c r="H197" s="185"/>
      <c r="I197" s="108"/>
      <c r="J197" s="106"/>
    </row>
    <row r="198" spans="4:10" x14ac:dyDescent="0.25">
      <c r="D198" s="106"/>
      <c r="E198" s="106"/>
      <c r="F198" s="184"/>
      <c r="G198" s="184"/>
      <c r="H198" s="185"/>
      <c r="I198" s="108"/>
      <c r="J198" s="106"/>
    </row>
    <row r="199" spans="4:10" x14ac:dyDescent="0.25">
      <c r="D199" s="106"/>
      <c r="E199" s="106"/>
      <c r="F199" s="184"/>
      <c r="G199" s="184"/>
      <c r="H199" s="185"/>
      <c r="I199" s="108"/>
      <c r="J199" s="106"/>
    </row>
    <row r="200" spans="4:10" x14ac:dyDescent="0.25">
      <c r="D200" s="106"/>
      <c r="E200" s="106"/>
      <c r="F200" s="184"/>
      <c r="G200" s="184"/>
      <c r="H200" s="185"/>
      <c r="I200" s="108"/>
      <c r="J200" s="106"/>
    </row>
    <row r="201" spans="4:10" x14ac:dyDescent="0.25">
      <c r="D201" s="106"/>
      <c r="E201" s="106"/>
      <c r="F201" s="184"/>
      <c r="G201" s="184"/>
      <c r="H201" s="185"/>
      <c r="I201" s="108"/>
      <c r="J201" s="106"/>
    </row>
    <row r="202" spans="4:10" x14ac:dyDescent="0.25">
      <c r="D202" s="106"/>
      <c r="E202" s="106"/>
      <c r="F202" s="184"/>
      <c r="G202" s="184"/>
      <c r="H202" s="185"/>
      <c r="I202" s="108"/>
      <c r="J202" s="106"/>
    </row>
    <row r="203" spans="4:10" x14ac:dyDescent="0.25">
      <c r="D203" s="106"/>
      <c r="E203" s="106"/>
      <c r="F203" s="184"/>
      <c r="G203" s="184"/>
      <c r="H203" s="185"/>
      <c r="I203" s="108"/>
      <c r="J203" s="106"/>
    </row>
    <row r="204" spans="4:10" x14ac:dyDescent="0.25">
      <c r="D204" s="106"/>
      <c r="E204" s="106"/>
      <c r="F204" s="184"/>
      <c r="G204" s="184"/>
      <c r="H204" s="185"/>
      <c r="I204" s="108"/>
      <c r="J204" s="106"/>
    </row>
    <row r="205" spans="4:10" x14ac:dyDescent="0.25">
      <c r="D205" s="106"/>
      <c r="E205" s="106"/>
      <c r="F205" s="184"/>
      <c r="G205" s="184"/>
      <c r="H205" s="185"/>
      <c r="I205" s="108"/>
      <c r="J205" s="106"/>
    </row>
    <row r="206" spans="4:10" x14ac:dyDescent="0.25">
      <c r="D206" s="106"/>
      <c r="E206" s="106"/>
      <c r="F206" s="184"/>
      <c r="G206" s="184"/>
      <c r="H206" s="185"/>
      <c r="I206" s="108"/>
      <c r="J206" s="106"/>
    </row>
  </sheetData>
  <sheetProtection algorithmName="SHA-512" hashValue="t3fM35dUhgwO15Wo1ECn1AtekrA45udyVkY+sSw/AApJep1um7/Ir1EkIuTuCH4b9LPzfu5bK/sgXF+XbxyEwA==" saltValue="Ie+M64VXBdyuUFOExjDAHg==" spinCount="100000" sheet="1" objects="1" scenarios="1"/>
  <conditionalFormatting sqref="G12">
    <cfRule type="expression" dxfId="1" priority="2">
      <formula>G12=""</formula>
    </cfRule>
  </conditionalFormatting>
  <conditionalFormatting sqref="G15">
    <cfRule type="expression" dxfId="0" priority="1">
      <formula>G15=""</formula>
    </cfRule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REKAP</vt:lpstr>
      <vt:lpstr>1. GR</vt:lpstr>
      <vt:lpstr>2. EL</vt:lpstr>
      <vt:lpstr>3. ST</vt:lpstr>
      <vt:lpstr>4. DOK</vt:lpstr>
      <vt:lpstr>'1. GR'!Področje_tiskanja</vt:lpstr>
      <vt:lpstr>'2. EL'!Področje_tiskanja</vt:lpstr>
      <vt:lpstr>'3. ST'!Področje_tiskanja</vt:lpstr>
      <vt:lpstr>'4. DOK'!Področje_tiskanja</vt:lpstr>
      <vt:lpstr>REKAP!Področje_tiskanja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ARKO Petra</cp:lastModifiedBy>
  <dcterms:created xsi:type="dcterms:W3CDTF">2022-05-30T13:34:07Z</dcterms:created>
  <dcterms:modified xsi:type="dcterms:W3CDTF">2023-03-31T08:49:54Z</dcterms:modified>
</cp:coreProperties>
</file>