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avne objave\"/>
    </mc:Choice>
  </mc:AlternateContent>
  <bookViews>
    <workbookView xWindow="0" yWindow="0" windowWidth="16380" windowHeight="8190"/>
  </bookViews>
  <sheets>
    <sheet name="Tesnenje kupol" sheetId="1" r:id="rId1"/>
  </sheets>
  <definedNames>
    <definedName name="SU_MONTDELA">'Tesnenje kupol'!#REF!</definedName>
    <definedName name="SU_NABAVAMAT">'Tesnenje kupol'!#REF!</definedName>
    <definedName name="SU_ZEMDELA">'Tesnenje kupol'!#REF!</definedName>
  </definedNames>
  <calcPr calcId="162913" iterate="1"/>
</workbook>
</file>

<file path=xl/calcChain.xml><?xml version="1.0" encoding="utf-8"?>
<calcChain xmlns="http://schemas.openxmlformats.org/spreadsheetml/2006/main">
  <c r="H132" i="1" l="1"/>
  <c r="H131" i="1"/>
  <c r="H106" i="1"/>
  <c r="H93" i="1"/>
  <c r="H87" i="1"/>
  <c r="H88" i="1"/>
  <c r="H77" i="1"/>
  <c r="H144" i="1"/>
  <c r="H143" i="1"/>
  <c r="H146" i="1"/>
  <c r="H28" i="1"/>
  <c r="H130" i="1"/>
  <c r="H129" i="1"/>
  <c r="H128" i="1"/>
  <c r="H116" i="1"/>
  <c r="H118" i="1"/>
  <c r="H22" i="1"/>
  <c r="H105" i="1"/>
  <c r="H104" i="1"/>
  <c r="H103" i="1"/>
  <c r="H86" i="1"/>
  <c r="H85" i="1"/>
  <c r="H84" i="1"/>
  <c r="H78" i="1"/>
  <c r="H74" i="1"/>
  <c r="H79" i="1"/>
  <c r="H81" i="1"/>
  <c r="H95" i="1"/>
  <c r="H20" i="1"/>
  <c r="H18" i="1"/>
  <c r="H31" i="1"/>
  <c r="H32" i="1"/>
  <c r="H33" i="1"/>
  <c r="H75" i="1"/>
  <c r="H76" i="1"/>
  <c r="H133" i="1"/>
  <c r="H135" i="1"/>
  <c r="H137" i="1"/>
  <c r="H26" i="1"/>
  <c r="H24" i="1"/>
  <c r="H107" i="1"/>
  <c r="H109" i="1"/>
  <c r="H111" i="1"/>
  <c r="H21" i="1"/>
  <c r="H89" i="1"/>
  <c r="H91" i="1"/>
</calcChain>
</file>

<file path=xl/sharedStrings.xml><?xml version="1.0" encoding="utf-8"?>
<sst xmlns="http://schemas.openxmlformats.org/spreadsheetml/2006/main" count="166" uniqueCount="93">
  <si>
    <t>REKAPITULACIJA</t>
  </si>
  <si>
    <t>I.</t>
  </si>
  <si>
    <t>II.</t>
  </si>
  <si>
    <t>SKUPNA VREDNOST DEL (€)</t>
  </si>
  <si>
    <t>DDV (22%)</t>
  </si>
  <si>
    <t>SKUPNA VREDNOST DEL z DDV  (€)</t>
  </si>
  <si>
    <t>V enotah cene morajo biti zajeti tudi vsi naslednji stroški :</t>
  </si>
  <si>
    <t>*</t>
  </si>
  <si>
    <t xml:space="preserve">Prevozni in manipulativni stroški </t>
  </si>
  <si>
    <t>Izdelava potrebne merilne dokumentacije</t>
  </si>
  <si>
    <t>Formiranje začasne deponije ob objektu</t>
  </si>
  <si>
    <t>Iznos in odvoz odpadnega materiala na stalno deponijo s plačilom vseh komunalnih pristojbin</t>
  </si>
  <si>
    <t>Zaščito obstoječih elementov ob objektih ter vsa čiščenja med in po končanih delih</t>
  </si>
  <si>
    <t>Upoštevanje vseh predpisanih tehničnih standardov in normativov, ki so predpisani za posamezno vrsto del</t>
  </si>
  <si>
    <t>Vsi pritrdilni, drobni, vezni in montažni materiali ter podkonstrukcije</t>
  </si>
  <si>
    <t xml:space="preserve">Za vsa nepredvidena dela mora izvajalec pridobiti soglasje naročnika pred izvedbo del </t>
  </si>
  <si>
    <t>pripraviti analizo cene na osnovi ponujene režijske ure ter cene materiala na osnovi dobavnice</t>
  </si>
  <si>
    <t>Vse poškodbe vseh kabelskih vodov, ostalih inštalacij, itd., povzročene pri izkopu, sanira izvajalec</t>
  </si>
  <si>
    <t>del na svoje stroške</t>
  </si>
  <si>
    <t>Dimenzije za vse novo vgrajene elemente je potrebno predhodno preveriti na gradbišču</t>
  </si>
  <si>
    <t>Oprema se izvaja po opisih in načrtih.</t>
  </si>
  <si>
    <t>Vsi izklopi, vklopi, zunanji nadzori, itd.</t>
  </si>
  <si>
    <t>Vse potrebne meritve, razen tistih, ki so posebej navedene v popisu del.</t>
  </si>
  <si>
    <t>OPOMBE - splošno</t>
  </si>
  <si>
    <t>vse postavke morajo biti ovrednotene z dejansko ceno</t>
  </si>
  <si>
    <t>vrednosti cen in zmnožek vpisati samo k zahtevanim količinam</t>
  </si>
  <si>
    <t>dopisovanje drugih podatkov in sprememb vsebine popisa in količin ni dovoljeno</t>
  </si>
  <si>
    <t>zap.
št.</t>
  </si>
  <si>
    <t>O P I S   P O Z I C I J E</t>
  </si>
  <si>
    <t>e.m.</t>
  </si>
  <si>
    <t>kol.</t>
  </si>
  <si>
    <t>vrednost</t>
  </si>
  <si>
    <t>znesek</t>
  </si>
  <si>
    <t>E</t>
  </si>
  <si>
    <t>Cena / E</t>
  </si>
  <si>
    <t>Skupaj</t>
  </si>
  <si>
    <t>m2</t>
  </si>
  <si>
    <t>kg</t>
  </si>
  <si>
    <t>kom</t>
  </si>
  <si>
    <t>kpl</t>
  </si>
  <si>
    <t>STAVBA GŠ - nižja streha</t>
  </si>
  <si>
    <t>1. Obdelava ležišč kupol</t>
  </si>
  <si>
    <t>2. Obdelava poliestrskih ležišč kupol</t>
  </si>
  <si>
    <t>3. Gradbeni oder</t>
  </si>
  <si>
    <t>STAVBA GŠ - višja streha</t>
  </si>
  <si>
    <t>III.</t>
  </si>
  <si>
    <t>STAVBA SMELT II</t>
  </si>
  <si>
    <t>DELA JE POTREBNO IZVAJATI Z:</t>
  </si>
  <si>
    <t>Veljavnimi tehničnimi predpisi in normativi v soglasju z obveznimi standardi</t>
  </si>
  <si>
    <t>varstvom pri delu, varovanjem zdravja in življanja ljudi, varstvom pred požarom</t>
  </si>
  <si>
    <t>Uredbo o zelemen javnem naročanju (Uradni list RS št. 51/2017 z dne 19. 9. 2017)</t>
  </si>
  <si>
    <t>1.</t>
  </si>
  <si>
    <t>Stavba GŠ - nižja streha - obdelava ležišč kupol</t>
  </si>
  <si>
    <t>Obdelava ležišč svetlobnih kupol, priprava podlage, nanos veznih slojev in tesnenje z dvokomponentnim poliuretanom kot npr. Kemperol 2K-PUR</t>
  </si>
  <si>
    <t>Kupola 150/150 cm</t>
  </si>
  <si>
    <t xml:space="preserve">Dobava in polaganje izolacije kot npr. Kemperol 2K-PUR </t>
  </si>
  <si>
    <t>Odstranitev gramoza, filca in toplotne izolacije, vrnitev v obstoječe stanje po končanih hidroizolacijah</t>
  </si>
  <si>
    <t>Dobava in izdelava / polaganje veznega sloja kot npr. Kemperdur EP5 primer</t>
  </si>
  <si>
    <t>Pripravljalna in pomožna dela, zaključna dela, zarisovanja, ozemljitve, preizkusi, meritve, dobava materiala, vgradnja ter drobni in potrošni material</t>
  </si>
  <si>
    <t>SKUPAJ 1 kupola</t>
  </si>
  <si>
    <t>število kupol</t>
  </si>
  <si>
    <t>Kupola 220/2200 cm</t>
  </si>
  <si>
    <t>skupaj - stavba GŠ - nižja streha - obdelava ležišč kupol</t>
  </si>
  <si>
    <t>2.</t>
  </si>
  <si>
    <t>Stavba GŠ - nižja streha - obdelava poliesterskih nosilcev kupol</t>
  </si>
  <si>
    <t>Brušenje poliestrskih nosilcev kupol, odstranitev preperelih delov in prednamaz z kot npr. MEK Kemperol. Izdelava izolacije kot npr. Kemperol 2K-PUR s predhodno obdelavo vseh kotov z dvojnim tesnenjem</t>
  </si>
  <si>
    <t>Kupola 150/150 cm + klima preboji in dovodi EI</t>
  </si>
  <si>
    <t>Brušenje poliestrskih nosilcev kupol, odstranitev preperelih delov in prednamaz z kot npr. MEK Kemperol</t>
  </si>
  <si>
    <t>Dobava in polaganje izolacije kot npr. Kemperol 2K-PUR z obdelavo vseh kotov z dvojnim tesnenjem</t>
  </si>
  <si>
    <t>Dobava in polaganje kot npr. Kemperol fleece 165 različne širine</t>
  </si>
  <si>
    <t>skupaj - stavba GŠ - nižja streha - obdelava poliestrsih nosilcev kupol</t>
  </si>
  <si>
    <t>3.</t>
  </si>
  <si>
    <t>Gradbeni oder</t>
  </si>
  <si>
    <t>Dobava, montaža, amortizacija, demontaža in odvoz gradbenih odrov za dostop do strehe. Višina 10 m, širina 3 m. Oder postavljen za čas del na strehi.</t>
  </si>
  <si>
    <t>gradbeni oder</t>
  </si>
  <si>
    <t>Stavba GŠ - višja streha - obdelava ležišč kupol</t>
  </si>
  <si>
    <t>skupaj - stavba GŠ - višja streha - obdelava ležišč kupol</t>
  </si>
  <si>
    <t>SMELT II</t>
  </si>
  <si>
    <t>Izdelava linijskega tesnenja na stiku kupole in nosilca  trajno elastičnim kitom kot. npr. Sika - poliuretan po celotnem obodu kupole, upoštevati material in delo</t>
  </si>
  <si>
    <t>izdelava tesnenja širine 10 cm po zgornjem delu kupole z kot npr. Kemperol 2K-PUR</t>
  </si>
  <si>
    <t>SANACIJA KUPOL IN PREBOJEV NA UPRAVNEM DELU MO</t>
  </si>
  <si>
    <t>Odstranitev pranih plošč, gramoza, filca in toplotne izolacije, vrnitev v obstoječe stanje po končanih hidroizolacijah</t>
  </si>
  <si>
    <t>Demontaža PVC pokrovov kupol in ponovna montaža z zamenjavo tesnil in vijakov</t>
  </si>
  <si>
    <t xml:space="preserve">kom </t>
  </si>
  <si>
    <t>Dobava in montaža novega PVC pokrova kupole dimenzij 150x150 cm, vključno z vsemi tesnili in vijaki</t>
  </si>
  <si>
    <t>Investitor:</t>
  </si>
  <si>
    <t>Republika Slovenija - Ministrstvo za obrambo</t>
  </si>
  <si>
    <t>Vojkova cesta 55</t>
  </si>
  <si>
    <t>1000 Ljubljana</t>
  </si>
  <si>
    <t>Lokacija:</t>
  </si>
  <si>
    <t>Objekt:</t>
  </si>
  <si>
    <t>Ponudnik:</t>
  </si>
  <si>
    <t>Št. ponudbe: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</si>
</sst>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#,##0.00\ &quot;€&quot;"/>
  </numFmts>
  <fonts count="24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Garamond"/>
      <family val="1"/>
      <charset val="238"/>
    </font>
    <font>
      <sz val="11"/>
      <name val="Times New Roman"/>
      <family val="1"/>
      <charset val="238"/>
    </font>
    <font>
      <sz val="5"/>
      <name val="Courier New CE"/>
      <family val="3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2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0" fillId="0" borderId="0"/>
    <xf numFmtId="0" fontId="2" fillId="0" borderId="0"/>
    <xf numFmtId="0" fontId="3" fillId="0" borderId="0"/>
    <xf numFmtId="4" fontId="4" fillId="0" borderId="0">
      <alignment vertical="top"/>
      <protection hidden="1"/>
    </xf>
  </cellStyleXfs>
  <cellXfs count="141">
    <xf numFmtId="0" fontId="0" fillId="0" borderId="0" xfId="0"/>
    <xf numFmtId="0" fontId="13" fillId="0" borderId="0" xfId="0" applyFont="1" applyFill="1" applyBorder="1" applyAlignment="1" applyProtection="1">
      <alignment horizontal="center" vertical="center"/>
    </xf>
    <xf numFmtId="1" fontId="14" fillId="0" borderId="0" xfId="0" applyNumberFormat="1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 vertical="center"/>
    </xf>
    <xf numFmtId="4" fontId="13" fillId="0" borderId="0" xfId="0" applyNumberFormat="1" applyFont="1" applyFill="1" applyAlignment="1" applyProtection="1">
      <alignment horizontal="center" vertical="center"/>
    </xf>
    <xf numFmtId="1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1" fontId="10" fillId="3" borderId="1" xfId="4" applyNumberFormat="1" applyFont="1" applyFill="1" applyBorder="1" applyAlignment="1" applyProtection="1">
      <alignment horizontal="center" vertical="center" wrapText="1"/>
    </xf>
    <xf numFmtId="0" fontId="10" fillId="3" borderId="1" xfId="4" applyFont="1" applyFill="1" applyBorder="1" applyAlignment="1" applyProtection="1">
      <alignment horizontal="center" vertical="center"/>
    </xf>
    <xf numFmtId="0" fontId="10" fillId="3" borderId="1" xfId="4" applyFont="1" applyFill="1" applyBorder="1" applyAlignment="1" applyProtection="1">
      <alignment horizontal="center" vertical="center" wrapText="1"/>
    </xf>
    <xf numFmtId="2" fontId="10" fillId="3" borderId="1" xfId="4" applyNumberFormat="1" applyFont="1" applyFill="1" applyBorder="1" applyAlignment="1" applyProtection="1">
      <alignment horizontal="center" vertical="center"/>
    </xf>
    <xf numFmtId="2" fontId="10" fillId="3" borderId="2" xfId="4" applyNumberFormat="1" applyFont="1" applyFill="1" applyBorder="1" applyAlignment="1" applyProtection="1">
      <alignment horizontal="center" vertical="center"/>
    </xf>
    <xf numFmtId="2" fontId="10" fillId="3" borderId="3" xfId="4" applyNumberFormat="1" applyFont="1" applyFill="1" applyBorder="1" applyAlignment="1" applyProtection="1">
      <alignment horizontal="center" vertical="center" wrapText="1"/>
    </xf>
    <xf numFmtId="1" fontId="6" fillId="0" borderId="0" xfId="3" applyNumberFormat="1" applyFont="1" applyFill="1" applyBorder="1" applyAlignment="1" applyProtection="1">
      <alignment horizontal="center" vertical="top"/>
    </xf>
    <xf numFmtId="0" fontId="13" fillId="0" borderId="0" xfId="3" applyFont="1" applyBorder="1" applyAlignment="1" applyProtection="1">
      <alignment vertical="top" wrapText="1"/>
    </xf>
    <xf numFmtId="0" fontId="6" fillId="0" borderId="0" xfId="3" applyFont="1" applyFill="1" applyBorder="1" applyAlignment="1" applyProtection="1">
      <alignment horizontal="center"/>
    </xf>
    <xf numFmtId="4" fontId="6" fillId="0" borderId="0" xfId="3" applyNumberFormat="1" applyFont="1" applyFill="1" applyBorder="1" applyAlignment="1" applyProtection="1"/>
    <xf numFmtId="0" fontId="18" fillId="0" borderId="4" xfId="3" applyFont="1" applyBorder="1" applyAlignment="1" applyProtection="1">
      <alignment vertical="top" wrapText="1"/>
    </xf>
    <xf numFmtId="0" fontId="13" fillId="0" borderId="4" xfId="3" applyFont="1" applyFill="1" applyBorder="1" applyAlignment="1" applyProtection="1">
      <alignment horizontal="center"/>
    </xf>
    <xf numFmtId="4" fontId="13" fillId="0" borderId="4" xfId="3" applyNumberFormat="1" applyFont="1" applyFill="1" applyBorder="1" applyAlignment="1" applyProtection="1">
      <alignment horizontal="center"/>
    </xf>
    <xf numFmtId="0" fontId="18" fillId="0" borderId="0" xfId="3" applyFont="1" applyBorder="1" applyAlignment="1" applyProtection="1">
      <alignment vertical="top" wrapText="1"/>
    </xf>
    <xf numFmtId="0" fontId="19" fillId="0" borderId="0" xfId="3" applyFont="1" applyFill="1" applyBorder="1" applyAlignment="1" applyProtection="1">
      <alignment horizontal="center"/>
    </xf>
    <xf numFmtId="4" fontId="19" fillId="0" borderId="0" xfId="3" applyNumberFormat="1" applyFont="1" applyFill="1" applyBorder="1" applyAlignment="1" applyProtection="1"/>
    <xf numFmtId="1" fontId="6" fillId="0" borderId="0" xfId="3" applyNumberFormat="1" applyFont="1" applyBorder="1" applyAlignment="1" applyProtection="1">
      <alignment horizontal="center" vertical="top"/>
    </xf>
    <xf numFmtId="0" fontId="6" fillId="0" borderId="0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center" vertical="top"/>
    </xf>
    <xf numFmtId="0" fontId="6" fillId="0" borderId="0" xfId="3" applyFont="1" applyBorder="1" applyAlignment="1" applyProtection="1">
      <alignment horizontal="center" vertical="top"/>
    </xf>
    <xf numFmtId="1" fontId="6" fillId="0" borderId="5" xfId="3" applyNumberFormat="1" applyFont="1" applyBorder="1" applyAlignment="1" applyProtection="1">
      <alignment horizontal="center" vertical="top"/>
    </xf>
    <xf numFmtId="0" fontId="6" fillId="0" borderId="5" xfId="3" applyFont="1" applyBorder="1" applyAlignment="1" applyProtection="1">
      <alignment horizontal="center"/>
    </xf>
    <xf numFmtId="0" fontId="13" fillId="0" borderId="0" xfId="3" applyFont="1" applyBorder="1" applyAlignment="1" applyProtection="1">
      <alignment horizontal="center"/>
    </xf>
    <xf numFmtId="0" fontId="13" fillId="0" borderId="6" xfId="3" applyFont="1" applyBorder="1" applyAlignment="1" applyProtection="1">
      <alignment horizontal="center" vertical="top"/>
    </xf>
    <xf numFmtId="0" fontId="18" fillId="0" borderId="6" xfId="3" applyFont="1" applyBorder="1" applyAlignment="1" applyProtection="1">
      <alignment vertical="top" wrapText="1"/>
    </xf>
    <xf numFmtId="0" fontId="6" fillId="0" borderId="0" xfId="3" applyFont="1" applyProtection="1"/>
    <xf numFmtId="0" fontId="0" fillId="0" borderId="0" xfId="0" applyFont="1" applyProtection="1"/>
    <xf numFmtId="0" fontId="7" fillId="0" borderId="0" xfId="0" applyFont="1" applyFill="1" applyProtection="1"/>
    <xf numFmtId="0" fontId="7" fillId="0" borderId="0" xfId="3" applyFont="1" applyFill="1" applyProtection="1"/>
    <xf numFmtId="1" fontId="5" fillId="0" borderId="0" xfId="3" applyNumberFormat="1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/>
    </xf>
    <xf numFmtId="3" fontId="5" fillId="0" borderId="0" xfId="3" applyNumberFormat="1" applyFont="1" applyFill="1" applyBorder="1" applyAlignment="1" applyProtection="1">
      <alignment horizontal="right" vertical="center"/>
    </xf>
    <xf numFmtId="3" fontId="5" fillId="0" borderId="0" xfId="3" applyNumberFormat="1" applyFont="1" applyFill="1" applyBorder="1" applyAlignment="1" applyProtection="1">
      <alignment vertical="center"/>
    </xf>
    <xf numFmtId="4" fontId="6" fillId="0" borderId="0" xfId="3" applyNumberFormat="1" applyFont="1" applyBorder="1" applyAlignment="1" applyProtection="1">
      <alignment horizontal="right"/>
    </xf>
    <xf numFmtId="0" fontId="6" fillId="0" borderId="0" xfId="3" applyFont="1" applyBorder="1" applyAlignment="1" applyProtection="1">
      <alignment vertical="center"/>
    </xf>
    <xf numFmtId="4" fontId="8" fillId="0" borderId="0" xfId="3" applyNumberFormat="1" applyFont="1" applyFill="1" applyBorder="1" applyAlignment="1" applyProtection="1">
      <alignment horizontal="right" vertical="center"/>
    </xf>
    <xf numFmtId="3" fontId="8" fillId="0" borderId="0" xfId="3" applyNumberFormat="1" applyFont="1" applyFill="1" applyBorder="1" applyAlignment="1" applyProtection="1">
      <alignment horizontal="right" vertical="center"/>
    </xf>
    <xf numFmtId="3" fontId="8" fillId="0" borderId="0" xfId="3" applyNumberFormat="1" applyFont="1" applyFill="1" applyBorder="1" applyAlignment="1" applyProtection="1">
      <alignment vertical="center"/>
    </xf>
    <xf numFmtId="1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3" applyFont="1" applyFill="1" applyBorder="1" applyAlignment="1" applyProtection="1">
      <alignment horizontal="lef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3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3" applyFont="1" applyFill="1" applyBorder="1" applyAlignment="1" applyProtection="1">
      <alignment horizontal="left" vertical="center"/>
    </xf>
    <xf numFmtId="4" fontId="10" fillId="0" borderId="0" xfId="3" applyNumberFormat="1" applyFont="1" applyFill="1" applyBorder="1" applyAlignment="1" applyProtection="1">
      <alignment horizontal="right" vertical="center"/>
    </xf>
    <xf numFmtId="3" fontId="10" fillId="0" borderId="0" xfId="3" applyNumberFormat="1" applyFont="1" applyFill="1" applyBorder="1" applyAlignment="1" applyProtection="1">
      <alignment horizontal="right" vertical="center"/>
    </xf>
    <xf numFmtId="0" fontId="11" fillId="0" borderId="0" xfId="3" applyFont="1" applyBorder="1" applyAlignment="1" applyProtection="1">
      <alignment vertical="center"/>
    </xf>
    <xf numFmtId="4" fontId="11" fillId="0" borderId="0" xfId="3" applyNumberFormat="1" applyFont="1" applyBorder="1" applyAlignment="1" applyProtection="1">
      <alignment horizontal="right"/>
    </xf>
    <xf numFmtId="1" fontId="9" fillId="0" borderId="7" xfId="3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left" vertical="top"/>
    </xf>
    <xf numFmtId="0" fontId="6" fillId="0" borderId="7" xfId="3" applyFont="1" applyBorder="1" applyAlignment="1" applyProtection="1">
      <alignment vertical="center"/>
    </xf>
    <xf numFmtId="1" fontId="12" fillId="0" borderId="0" xfId="3" applyNumberFormat="1" applyFont="1" applyFill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vertical="center"/>
    </xf>
    <xf numFmtId="4" fontId="8" fillId="0" borderId="0" xfId="3" applyNumberFormat="1" applyFont="1" applyBorder="1" applyAlignment="1" applyProtection="1">
      <alignment horizontal="right"/>
    </xf>
    <xf numFmtId="1" fontId="9" fillId="0" borderId="2" xfId="3" applyNumberFormat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left" vertical="center"/>
    </xf>
    <xf numFmtId="4" fontId="9" fillId="0" borderId="4" xfId="3" applyNumberFormat="1" applyFont="1" applyFill="1" applyBorder="1" applyAlignment="1" applyProtection="1">
      <alignment horizontal="right" vertical="center"/>
    </xf>
    <xf numFmtId="3" fontId="9" fillId="0" borderId="4" xfId="3" applyNumberFormat="1" applyFont="1" applyFill="1" applyBorder="1" applyAlignment="1" applyProtection="1">
      <alignment horizontal="right" vertical="center"/>
    </xf>
    <xf numFmtId="0" fontId="6" fillId="0" borderId="4" xfId="3" applyFont="1" applyBorder="1" applyAlignment="1" applyProtection="1">
      <alignment vertical="center"/>
    </xf>
    <xf numFmtId="4" fontId="6" fillId="0" borderId="4" xfId="3" applyNumberFormat="1" applyFont="1" applyBorder="1" applyAlignment="1" applyProtection="1">
      <alignment horizontal="right"/>
    </xf>
    <xf numFmtId="4" fontId="15" fillId="0" borderId="0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4" fontId="15" fillId="0" borderId="0" xfId="0" applyNumberFormat="1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left" wrapText="1"/>
    </xf>
    <xf numFmtId="0" fontId="6" fillId="0" borderId="0" xfId="0" applyFont="1" applyFill="1" applyAlignment="1" applyProtection="1">
      <alignment vertical="center"/>
    </xf>
    <xf numFmtId="4" fontId="17" fillId="0" borderId="0" xfId="0" applyNumberFormat="1" applyFont="1" applyFill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2" fontId="10" fillId="3" borderId="4" xfId="4" applyNumberFormat="1" applyFont="1" applyFill="1" applyBorder="1" applyAlignment="1" applyProtection="1">
      <alignment horizontal="center" vertical="center" wrapText="1"/>
    </xf>
    <xf numFmtId="4" fontId="6" fillId="0" borderId="0" xfId="3" applyNumberFormat="1" applyFont="1" applyFill="1" applyBorder="1" applyAlignment="1" applyProtection="1">
      <alignment horizontal="right"/>
    </xf>
    <xf numFmtId="4" fontId="19" fillId="0" borderId="0" xfId="3" applyNumberFormat="1" applyFont="1" applyFill="1" applyBorder="1" applyAlignment="1" applyProtection="1">
      <alignment horizontal="right"/>
    </xf>
    <xf numFmtId="0" fontId="6" fillId="0" borderId="0" xfId="2" applyFont="1" applyFill="1" applyBorder="1" applyAlignment="1" applyProtection="1">
      <alignment horizontal="left" vertical="top" wrapText="1"/>
    </xf>
    <xf numFmtId="4" fontId="6" fillId="0" borderId="5" xfId="3" applyNumberFormat="1" applyFont="1" applyBorder="1" applyAlignment="1" applyProtection="1">
      <alignment horizontal="right"/>
    </xf>
    <xf numFmtId="0" fontId="6" fillId="0" borderId="5" xfId="2" applyFont="1" applyFill="1" applyBorder="1" applyAlignment="1" applyProtection="1">
      <alignment horizontal="left" vertical="top" wrapText="1"/>
    </xf>
    <xf numFmtId="4" fontId="6" fillId="0" borderId="5" xfId="3" applyNumberFormat="1" applyFont="1" applyFill="1" applyBorder="1" applyAlignment="1" applyProtection="1">
      <alignment horizontal="right"/>
    </xf>
    <xf numFmtId="0" fontId="13" fillId="0" borderId="0" xfId="4" applyFont="1" applyAlignment="1" applyProtection="1">
      <alignment horizontal="justify" vertical="top" wrapText="1"/>
    </xf>
    <xf numFmtId="4" fontId="13" fillId="0" borderId="0" xfId="4" applyNumberFormat="1" applyFont="1" applyAlignment="1" applyProtection="1">
      <alignment horizontal="right" wrapText="1"/>
    </xf>
    <xf numFmtId="4" fontId="13" fillId="0" borderId="0" xfId="4" applyNumberFormat="1" applyFont="1" applyAlignment="1" applyProtection="1"/>
    <xf numFmtId="4" fontId="13" fillId="0" borderId="0" xfId="4" applyNumberFormat="1" applyFont="1" applyBorder="1" applyAlignment="1" applyProtection="1"/>
    <xf numFmtId="0" fontId="13" fillId="0" borderId="0" xfId="4" applyFont="1" applyAlignment="1" applyProtection="1">
      <alignment horizontal="center" vertical="top" wrapText="1"/>
    </xf>
    <xf numFmtId="0" fontId="6" fillId="0" borderId="0" xfId="2" applyFont="1" applyBorder="1" applyAlignment="1" applyProtection="1">
      <alignment horizontal="left" vertical="top" wrapText="1"/>
    </xf>
    <xf numFmtId="0" fontId="6" fillId="0" borderId="0" xfId="4" applyFont="1" applyAlignment="1" applyProtection="1">
      <alignment horizontal="justify" vertical="top" wrapText="1"/>
    </xf>
    <xf numFmtId="0" fontId="6" fillId="0" borderId="0" xfId="4" applyFont="1" applyAlignment="1" applyProtection="1">
      <alignment horizontal="center" wrapText="1"/>
    </xf>
    <xf numFmtId="0" fontId="6" fillId="0" borderId="0" xfId="4" applyFont="1" applyAlignment="1" applyProtection="1">
      <alignment horizontal="center" vertical="top" wrapText="1"/>
    </xf>
    <xf numFmtId="4" fontId="13" fillId="0" borderId="6" xfId="4" applyNumberFormat="1" applyFont="1" applyBorder="1" applyAlignment="1" applyProtection="1"/>
    <xf numFmtId="0" fontId="13" fillId="0" borderId="0" xfId="4" applyFont="1" applyBorder="1" applyAlignment="1" applyProtection="1">
      <alignment horizontal="center" vertical="top" wrapText="1"/>
    </xf>
    <xf numFmtId="0" fontId="13" fillId="0" borderId="0" xfId="4" applyFont="1" applyBorder="1" applyAlignment="1" applyProtection="1">
      <alignment horizontal="right" vertical="top" wrapText="1"/>
    </xf>
    <xf numFmtId="167" fontId="6" fillId="0" borderId="8" xfId="3" applyNumberFormat="1" applyFont="1" applyBorder="1" applyAlignment="1" applyProtection="1">
      <alignment horizontal="right"/>
      <protection locked="0"/>
    </xf>
    <xf numFmtId="167" fontId="6" fillId="0" borderId="5" xfId="3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Fill="1" applyProtection="1"/>
    <xf numFmtId="167" fontId="6" fillId="0" borderId="0" xfId="3" applyNumberFormat="1" applyFont="1" applyBorder="1" applyAlignment="1" applyProtection="1">
      <alignment horizontal="right"/>
    </xf>
    <xf numFmtId="167" fontId="9" fillId="0" borderId="8" xfId="3" applyNumberFormat="1" applyFont="1" applyFill="1" applyBorder="1" applyAlignment="1" applyProtection="1">
      <alignment vertical="center"/>
    </xf>
    <xf numFmtId="167" fontId="9" fillId="0" borderId="0" xfId="3" applyNumberFormat="1" applyFont="1" applyFill="1" applyBorder="1" applyAlignment="1" applyProtection="1">
      <alignment vertical="center"/>
    </xf>
    <xf numFmtId="167" fontId="10" fillId="0" borderId="0" xfId="3" applyNumberFormat="1" applyFont="1" applyFill="1" applyBorder="1" applyAlignment="1" applyProtection="1">
      <alignment vertical="center"/>
    </xf>
    <xf numFmtId="167" fontId="6" fillId="0" borderId="7" xfId="3" applyNumberFormat="1" applyFont="1" applyBorder="1" applyAlignment="1" applyProtection="1">
      <alignment vertical="center"/>
    </xf>
    <xf numFmtId="167" fontId="9" fillId="0" borderId="3" xfId="3" applyNumberFormat="1" applyFont="1" applyFill="1" applyBorder="1" applyAlignment="1" applyProtection="1">
      <alignment vertical="center"/>
    </xf>
    <xf numFmtId="167" fontId="12" fillId="0" borderId="0" xfId="3" applyNumberFormat="1" applyFont="1" applyFill="1" applyBorder="1" applyAlignment="1" applyProtection="1">
      <alignment vertical="center"/>
    </xf>
    <xf numFmtId="167" fontId="15" fillId="0" borderId="0" xfId="0" applyNumberFormat="1" applyFont="1" applyFill="1" applyBorder="1" applyAlignment="1" applyProtection="1">
      <alignment horizontal="center" vertical="center"/>
    </xf>
    <xf numFmtId="167" fontId="15" fillId="0" borderId="0" xfId="0" applyNumberFormat="1" applyFont="1" applyFill="1" applyAlignment="1" applyProtection="1">
      <alignment horizontal="center" vertical="center"/>
    </xf>
    <xf numFmtId="167" fontId="17" fillId="0" borderId="0" xfId="0" applyNumberFormat="1" applyFont="1" applyFill="1" applyAlignment="1" applyProtection="1">
      <alignment horizontal="center" vertical="center"/>
    </xf>
    <xf numFmtId="167" fontId="10" fillId="3" borderId="3" xfId="4" applyNumberFormat="1" applyFont="1" applyFill="1" applyBorder="1" applyAlignment="1" applyProtection="1">
      <alignment horizontal="center" vertical="center" wrapText="1"/>
    </xf>
    <xf numFmtId="167" fontId="6" fillId="0" borderId="0" xfId="3" applyNumberFormat="1" applyFont="1" applyFill="1" applyBorder="1" applyAlignment="1" applyProtection="1">
      <alignment horizontal="right"/>
    </xf>
    <xf numFmtId="167" fontId="13" fillId="0" borderId="4" xfId="3" applyNumberFormat="1" applyFont="1" applyFill="1" applyBorder="1" applyAlignment="1" applyProtection="1">
      <alignment horizontal="center"/>
    </xf>
    <xf numFmtId="167" fontId="19" fillId="0" borderId="0" xfId="3" applyNumberFormat="1" applyFont="1" applyFill="1" applyBorder="1" applyAlignment="1" applyProtection="1">
      <alignment horizontal="right"/>
    </xf>
    <xf numFmtId="167" fontId="6" fillId="0" borderId="8" xfId="3" applyNumberFormat="1" applyFont="1" applyBorder="1" applyAlignment="1" applyProtection="1">
      <alignment horizontal="right"/>
    </xf>
    <xf numFmtId="167" fontId="6" fillId="0" borderId="9" xfId="3" applyNumberFormat="1" applyFont="1" applyBorder="1" applyAlignment="1" applyProtection="1">
      <alignment horizontal="right"/>
    </xf>
    <xf numFmtId="167" fontId="13" fillId="0" borderId="0" xfId="3" applyNumberFormat="1" applyFont="1" applyBorder="1" applyAlignment="1" applyProtection="1">
      <alignment horizontal="right"/>
    </xf>
    <xf numFmtId="167" fontId="13" fillId="0" borderId="5" xfId="3" applyNumberFormat="1" applyFont="1" applyBorder="1" applyAlignment="1" applyProtection="1">
      <alignment horizontal="right"/>
    </xf>
    <xf numFmtId="167" fontId="13" fillId="0" borderId="6" xfId="3" applyNumberFormat="1" applyFont="1" applyBorder="1" applyAlignment="1" applyProtection="1">
      <alignment horizontal="right"/>
    </xf>
    <xf numFmtId="167" fontId="6" fillId="0" borderId="5" xfId="3" applyNumberFormat="1" applyFont="1" applyBorder="1" applyAlignment="1" applyProtection="1">
      <alignment horizontal="right"/>
    </xf>
    <xf numFmtId="167" fontId="0" fillId="0" borderId="0" xfId="0" applyNumberFormat="1" applyFont="1" applyProtection="1"/>
    <xf numFmtId="0" fontId="21" fillId="0" borderId="0" xfId="0" applyFont="1" applyAlignment="1" applyProtection="1"/>
    <xf numFmtId="0" fontId="22" fillId="0" borderId="0" xfId="0" applyFont="1" applyAlignment="1" applyProtection="1"/>
    <xf numFmtId="0" fontId="23" fillId="0" borderId="0" xfId="0" applyFont="1" applyAlignment="1" applyProtection="1"/>
    <xf numFmtId="0" fontId="16" fillId="0" borderId="0" xfId="0" applyFont="1" applyProtection="1"/>
    <xf numFmtId="167" fontId="16" fillId="0" borderId="0" xfId="0" applyNumberFormat="1" applyFont="1" applyProtection="1"/>
    <xf numFmtId="0" fontId="22" fillId="0" borderId="0" xfId="0" applyFont="1" applyAlignment="1" applyProtection="1">
      <alignment vertical="top"/>
    </xf>
    <xf numFmtId="0" fontId="5" fillId="0" borderId="0" xfId="3" applyFont="1" applyFill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top" wrapText="1"/>
    </xf>
    <xf numFmtId="0" fontId="13" fillId="0" borderId="0" xfId="4" applyFont="1" applyAlignment="1" applyProtection="1">
      <alignment horizontal="center" vertical="top" wrapText="1"/>
    </xf>
    <xf numFmtId="0" fontId="13" fillId="0" borderId="6" xfId="3" applyFont="1" applyBorder="1" applyAlignment="1" applyProtection="1">
      <alignment horizontal="left" vertical="top" wrapText="1"/>
    </xf>
    <xf numFmtId="0" fontId="13" fillId="0" borderId="6" xfId="4" applyFont="1" applyBorder="1" applyAlignment="1" applyProtection="1">
      <alignment horizontal="right" vertical="top" wrapText="1"/>
    </xf>
    <xf numFmtId="0" fontId="13" fillId="0" borderId="0" xfId="3" applyFont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/>
    <xf numFmtId="0" fontId="23" fillId="0" borderId="0" xfId="0" applyFont="1" applyFill="1" applyAlignment="1" applyProtection="1">
      <alignment horizontal="left"/>
    </xf>
    <xf numFmtId="0" fontId="16" fillId="0" borderId="0" xfId="0" applyFont="1" applyAlignment="1" applyProtection="1">
      <alignment horizontal="center"/>
    </xf>
  </cellXfs>
  <cellStyles count="6">
    <cellStyle name="Navadno" xfId="0" builtinId="0"/>
    <cellStyle name="Normal 2" xfId="1"/>
    <cellStyle name="Normal_ocenjeni_stroski" xfId="2"/>
    <cellStyle name="Normal_Sheet1" xfId="3"/>
    <cellStyle name="Normal_strojna dela(14.11.2007)" xfId="4"/>
    <cellStyle name="Pomoc" xfId="5"/>
  </cellStyles>
  <dxfs count="2"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6"/>
  <sheetViews>
    <sheetView tabSelected="1" zoomScale="85" zoomScaleNormal="85" workbookViewId="0">
      <selection activeCell="N14" sqref="N14"/>
    </sheetView>
  </sheetViews>
  <sheetFormatPr defaultRowHeight="12.75" outlineLevelRow="2" x14ac:dyDescent="0.2"/>
  <cols>
    <col min="1" max="1" width="8.85546875" style="38" customWidth="1"/>
    <col min="2" max="2" width="44.140625" style="38" customWidth="1"/>
    <col min="3" max="3" width="8.5703125" style="38" customWidth="1"/>
    <col min="4" max="4" width="12.5703125" style="38" customWidth="1"/>
    <col min="5" max="5" width="2.42578125" style="38" customWidth="1"/>
    <col min="6" max="6" width="12.140625" style="38" customWidth="1"/>
    <col min="7" max="7" width="2.140625" style="38" customWidth="1"/>
    <col min="8" max="8" width="21.140625" style="122" customWidth="1"/>
    <col min="9" max="16384" width="9.140625" style="38"/>
  </cols>
  <sheetData>
    <row r="2" spans="2:14" ht="15.75" x14ac:dyDescent="0.25">
      <c r="B2" s="124" t="s">
        <v>85</v>
      </c>
      <c r="C2" s="138" t="s">
        <v>86</v>
      </c>
      <c r="D2" s="138"/>
      <c r="E2" s="138"/>
      <c r="F2" s="138"/>
      <c r="G2" s="138"/>
      <c r="H2" s="138"/>
    </row>
    <row r="3" spans="2:14" x14ac:dyDescent="0.2">
      <c r="B3" s="125"/>
      <c r="C3" s="139" t="s">
        <v>87</v>
      </c>
      <c r="D3" s="139"/>
      <c r="E3" s="139"/>
      <c r="F3" s="139"/>
      <c r="G3" s="139"/>
      <c r="H3" s="139"/>
    </row>
    <row r="4" spans="2:14" x14ac:dyDescent="0.2">
      <c r="B4" s="125"/>
      <c r="C4" s="139" t="s">
        <v>88</v>
      </c>
      <c r="D4" s="139"/>
      <c r="E4" s="139"/>
      <c r="F4" s="139"/>
      <c r="G4" s="139"/>
      <c r="H4" s="139"/>
    </row>
    <row r="5" spans="2:14" x14ac:dyDescent="0.2">
      <c r="B5" s="125"/>
      <c r="C5" s="126"/>
      <c r="D5" s="126"/>
      <c r="E5" s="126"/>
      <c r="F5" s="126"/>
      <c r="G5" s="126"/>
      <c r="H5" s="127"/>
    </row>
    <row r="6" spans="2:14" ht="15.75" x14ac:dyDescent="0.2">
      <c r="B6" s="128" t="s">
        <v>89</v>
      </c>
      <c r="C6" s="140"/>
      <c r="D6" s="140"/>
      <c r="E6" s="140"/>
      <c r="F6" s="140"/>
      <c r="G6" s="140"/>
      <c r="H6" s="140"/>
    </row>
    <row r="7" spans="2:14" x14ac:dyDescent="0.2">
      <c r="B7" s="125"/>
      <c r="C7" s="126"/>
      <c r="D7" s="126"/>
      <c r="E7" s="126"/>
      <c r="F7" s="126"/>
      <c r="G7" s="126"/>
      <c r="H7" s="127"/>
    </row>
    <row r="8" spans="2:14" ht="15.75" x14ac:dyDescent="0.25">
      <c r="B8" s="124" t="s">
        <v>90</v>
      </c>
      <c r="C8" s="140"/>
      <c r="D8" s="140"/>
      <c r="E8" s="140"/>
      <c r="F8" s="140"/>
      <c r="G8" s="140"/>
      <c r="H8" s="140"/>
    </row>
    <row r="9" spans="2:14" x14ac:dyDescent="0.2">
      <c r="B9" s="125"/>
      <c r="C9" s="126"/>
      <c r="D9" s="126"/>
      <c r="E9" s="126"/>
      <c r="F9" s="126"/>
      <c r="G9" s="126"/>
      <c r="H9" s="127"/>
    </row>
    <row r="10" spans="2:14" ht="15.75" x14ac:dyDescent="0.25">
      <c r="B10" s="124" t="s">
        <v>91</v>
      </c>
      <c r="C10" s="136"/>
      <c r="D10" s="136"/>
      <c r="E10" s="136"/>
      <c r="F10" s="136"/>
      <c r="G10" s="136"/>
      <c r="H10" s="136"/>
    </row>
    <row r="11" spans="2:14" ht="15.75" x14ac:dyDescent="0.25">
      <c r="B11" s="124"/>
      <c r="C11" s="126"/>
      <c r="D11" s="126"/>
      <c r="E11" s="126"/>
      <c r="F11" s="126"/>
      <c r="G11" s="126"/>
      <c r="H11" s="127"/>
    </row>
    <row r="12" spans="2:14" ht="15.75" x14ac:dyDescent="0.25">
      <c r="B12" s="124" t="s">
        <v>92</v>
      </c>
      <c r="C12" s="136"/>
      <c r="D12" s="136"/>
      <c r="E12" s="136"/>
      <c r="F12" s="136"/>
      <c r="G12" s="136"/>
      <c r="H12" s="136"/>
    </row>
    <row r="13" spans="2:14" ht="15" x14ac:dyDescent="0.2">
      <c r="B13" s="123"/>
    </row>
    <row r="14" spans="2:14" ht="20.25" x14ac:dyDescent="0.2">
      <c r="B14" s="137" t="s">
        <v>80</v>
      </c>
      <c r="C14" s="137"/>
      <c r="D14" s="137"/>
      <c r="E14" s="137"/>
      <c r="F14" s="137"/>
      <c r="G14" s="137"/>
      <c r="H14" s="137"/>
      <c r="I14" s="129"/>
      <c r="J14" s="129"/>
      <c r="K14" s="37"/>
      <c r="L14" s="37"/>
      <c r="M14" s="37"/>
      <c r="N14" s="37"/>
    </row>
    <row r="15" spans="2:14" s="39" customFormat="1" ht="25.5" x14ac:dyDescent="0.35">
      <c r="H15" s="101"/>
      <c r="J15" s="40"/>
      <c r="K15" s="40"/>
      <c r="L15" s="40"/>
      <c r="M15" s="40"/>
      <c r="N15" s="40"/>
    </row>
    <row r="16" spans="2:14" ht="20.25" x14ac:dyDescent="0.2">
      <c r="B16" s="41" t="s">
        <v>0</v>
      </c>
      <c r="C16" s="42"/>
      <c r="D16" s="43"/>
      <c r="E16" s="43"/>
      <c r="F16" s="44"/>
      <c r="G16" s="45"/>
      <c r="H16" s="102"/>
      <c r="I16" s="37"/>
      <c r="J16" s="37"/>
      <c r="K16" s="37"/>
      <c r="L16" s="37"/>
      <c r="M16" s="37"/>
      <c r="N16" s="37"/>
    </row>
    <row r="17" spans="1:14" ht="18" x14ac:dyDescent="0.2">
      <c r="A17" s="46"/>
      <c r="B17" s="46"/>
      <c r="C17" s="47"/>
      <c r="D17" s="48"/>
      <c r="E17" s="48"/>
      <c r="F17" s="49"/>
      <c r="G17" s="45"/>
      <c r="H17" s="102"/>
      <c r="I17" s="37"/>
      <c r="J17" s="37"/>
      <c r="K17" s="37"/>
      <c r="L17" s="37"/>
      <c r="M17" s="37"/>
      <c r="N17" s="37"/>
    </row>
    <row r="18" spans="1:14" ht="18" x14ac:dyDescent="0.2">
      <c r="A18" s="50" t="s">
        <v>1</v>
      </c>
      <c r="B18" s="51" t="s">
        <v>40</v>
      </c>
      <c r="C18" s="52"/>
      <c r="D18" s="53"/>
      <c r="E18" s="53"/>
      <c r="F18" s="46"/>
      <c r="G18" s="45"/>
      <c r="H18" s="103">
        <f>SUM(H20:H22)</f>
        <v>0</v>
      </c>
      <c r="I18" s="37"/>
      <c r="J18" s="37"/>
      <c r="K18" s="37"/>
      <c r="L18" s="37"/>
      <c r="M18" s="37"/>
      <c r="N18" s="37"/>
    </row>
    <row r="19" spans="1:14" ht="8.25" customHeight="1" x14ac:dyDescent="0.2">
      <c r="A19" s="50"/>
      <c r="B19" s="51"/>
      <c r="C19" s="52"/>
      <c r="D19" s="53"/>
      <c r="E19" s="53"/>
      <c r="F19" s="46"/>
      <c r="G19" s="45"/>
      <c r="H19" s="104"/>
      <c r="I19" s="37"/>
      <c r="J19" s="37"/>
      <c r="K19" s="37"/>
      <c r="L19" s="37"/>
      <c r="M19" s="37"/>
      <c r="N19" s="37"/>
    </row>
    <row r="20" spans="1:14" ht="18" x14ac:dyDescent="0.2">
      <c r="A20" s="50"/>
      <c r="B20" s="54" t="s">
        <v>41</v>
      </c>
      <c r="C20" s="55"/>
      <c r="D20" s="56"/>
      <c r="E20" s="56"/>
      <c r="F20" s="57"/>
      <c r="G20" s="58"/>
      <c r="H20" s="105">
        <f>+H95</f>
        <v>0</v>
      </c>
      <c r="I20" s="37"/>
      <c r="J20" s="37"/>
      <c r="K20" s="37"/>
      <c r="L20" s="37"/>
      <c r="M20" s="37"/>
      <c r="N20" s="37"/>
    </row>
    <row r="21" spans="1:14" ht="18" x14ac:dyDescent="0.2">
      <c r="A21" s="50"/>
      <c r="B21" s="54" t="s">
        <v>42</v>
      </c>
      <c r="C21" s="55"/>
      <c r="D21" s="56"/>
      <c r="E21" s="56"/>
      <c r="F21" s="57"/>
      <c r="G21" s="58"/>
      <c r="H21" s="105">
        <f>+H111</f>
        <v>0</v>
      </c>
      <c r="I21" s="37"/>
      <c r="J21" s="37"/>
      <c r="K21" s="37"/>
      <c r="L21" s="37"/>
      <c r="M21" s="37"/>
      <c r="N21" s="37"/>
    </row>
    <row r="22" spans="1:14" ht="18" x14ac:dyDescent="0.2">
      <c r="A22" s="50"/>
      <c r="B22" s="54" t="s">
        <v>43</v>
      </c>
      <c r="C22" s="55"/>
      <c r="D22" s="56"/>
      <c r="E22" s="56"/>
      <c r="F22" s="57"/>
      <c r="G22" s="58"/>
      <c r="H22" s="105">
        <f>+H118</f>
        <v>0</v>
      </c>
      <c r="I22" s="37"/>
      <c r="J22" s="37"/>
      <c r="K22" s="37"/>
      <c r="L22" s="37"/>
      <c r="M22" s="37"/>
      <c r="N22" s="37"/>
    </row>
    <row r="23" spans="1:14" ht="11.25" customHeight="1" x14ac:dyDescent="0.2">
      <c r="A23" s="50"/>
      <c r="B23" s="51"/>
      <c r="C23" s="52"/>
      <c r="D23" s="53"/>
      <c r="E23" s="53"/>
      <c r="F23" s="46"/>
      <c r="G23" s="45"/>
      <c r="H23" s="104"/>
      <c r="I23" s="37"/>
      <c r="J23" s="37"/>
      <c r="K23" s="37"/>
      <c r="L23" s="37"/>
      <c r="M23" s="37"/>
      <c r="N23" s="37"/>
    </row>
    <row r="24" spans="1:14" ht="18" x14ac:dyDescent="0.2">
      <c r="A24" s="50" t="s">
        <v>2</v>
      </c>
      <c r="B24" s="51" t="s">
        <v>44</v>
      </c>
      <c r="C24" s="52"/>
      <c r="D24" s="53"/>
      <c r="E24" s="53"/>
      <c r="F24" s="46"/>
      <c r="G24" s="45"/>
      <c r="H24" s="103">
        <f>+SUM(H26)</f>
        <v>0</v>
      </c>
      <c r="I24" s="37"/>
      <c r="J24" s="37"/>
      <c r="K24" s="37"/>
      <c r="L24" s="37"/>
      <c r="M24" s="37"/>
      <c r="N24" s="37"/>
    </row>
    <row r="25" spans="1:14" ht="6.75" customHeight="1" x14ac:dyDescent="0.2">
      <c r="A25" s="50"/>
      <c r="B25" s="51"/>
      <c r="C25" s="52"/>
      <c r="D25" s="53"/>
      <c r="E25" s="53"/>
      <c r="F25" s="46"/>
      <c r="G25" s="45"/>
      <c r="H25" s="104"/>
      <c r="I25" s="37"/>
      <c r="J25" s="37"/>
      <c r="K25" s="37"/>
      <c r="L25" s="37"/>
      <c r="M25" s="37"/>
      <c r="N25" s="37"/>
    </row>
    <row r="26" spans="1:14" ht="18" x14ac:dyDescent="0.2">
      <c r="A26" s="50"/>
      <c r="B26" s="54" t="s">
        <v>41</v>
      </c>
      <c r="C26" s="55"/>
      <c r="D26" s="56"/>
      <c r="E26" s="56"/>
      <c r="F26" s="57"/>
      <c r="G26" s="58"/>
      <c r="H26" s="105">
        <f>+H137</f>
        <v>0</v>
      </c>
      <c r="I26" s="37"/>
      <c r="J26" s="37"/>
      <c r="K26" s="37"/>
      <c r="L26" s="37"/>
      <c r="M26" s="37"/>
      <c r="N26" s="37"/>
    </row>
    <row r="27" spans="1:14" ht="18" x14ac:dyDescent="0.2">
      <c r="A27" s="50"/>
      <c r="B27" s="54"/>
      <c r="C27" s="55"/>
      <c r="D27" s="56"/>
      <c r="E27" s="56"/>
      <c r="F27" s="57"/>
      <c r="G27" s="58"/>
      <c r="H27" s="105"/>
      <c r="I27" s="37"/>
      <c r="J27" s="37"/>
      <c r="K27" s="37"/>
      <c r="L27" s="37"/>
      <c r="M27" s="37"/>
      <c r="N27" s="37"/>
    </row>
    <row r="28" spans="1:14" ht="18" x14ac:dyDescent="0.2">
      <c r="A28" s="50" t="s">
        <v>45</v>
      </c>
      <c r="B28" s="51" t="s">
        <v>46</v>
      </c>
      <c r="C28" s="52"/>
      <c r="D28" s="53"/>
      <c r="E28" s="53"/>
      <c r="F28" s="46"/>
      <c r="G28" s="45"/>
      <c r="H28" s="103">
        <f>+H146</f>
        <v>0</v>
      </c>
      <c r="I28" s="37"/>
      <c r="J28" s="37"/>
      <c r="K28" s="37"/>
      <c r="L28" s="37"/>
      <c r="M28" s="37"/>
      <c r="N28" s="37"/>
    </row>
    <row r="29" spans="1:14" ht="18" x14ac:dyDescent="0.2">
      <c r="A29" s="50"/>
      <c r="C29" s="52"/>
      <c r="D29" s="53"/>
      <c r="E29" s="53"/>
      <c r="F29" s="46"/>
      <c r="G29" s="45"/>
      <c r="H29" s="104"/>
      <c r="I29" s="37"/>
      <c r="J29" s="37"/>
      <c r="K29" s="37"/>
      <c r="L29" s="37"/>
      <c r="M29" s="37"/>
      <c r="N29" s="37"/>
    </row>
    <row r="30" spans="1:14" ht="18" x14ac:dyDescent="0.2">
      <c r="A30" s="59"/>
      <c r="B30" s="60"/>
      <c r="C30" s="61"/>
      <c r="D30" s="61"/>
      <c r="E30" s="61"/>
      <c r="F30" s="61"/>
      <c r="G30" s="61"/>
      <c r="H30" s="106"/>
      <c r="I30" s="37"/>
      <c r="J30" s="37"/>
      <c r="K30" s="37"/>
      <c r="L30" s="37"/>
      <c r="M30" s="37"/>
      <c r="N30" s="37"/>
    </row>
    <row r="31" spans="1:14" ht="26.25" x14ac:dyDescent="0.25">
      <c r="A31" s="62"/>
      <c r="B31" s="51" t="s">
        <v>3</v>
      </c>
      <c r="C31" s="52"/>
      <c r="D31" s="53"/>
      <c r="E31" s="53"/>
      <c r="F31" s="63"/>
      <c r="G31" s="64"/>
      <c r="H31" s="104">
        <f>H24+H18+H28</f>
        <v>0</v>
      </c>
      <c r="I31" s="37"/>
      <c r="J31" s="37"/>
      <c r="K31" s="37"/>
      <c r="L31" s="37"/>
      <c r="M31" s="37"/>
      <c r="N31" s="37"/>
    </row>
    <row r="32" spans="1:14" ht="24" customHeight="1" x14ac:dyDescent="0.2">
      <c r="A32" s="50"/>
      <c r="B32" s="51" t="s">
        <v>4</v>
      </c>
      <c r="C32" s="52"/>
      <c r="D32" s="53"/>
      <c r="E32" s="53"/>
      <c r="F32" s="46"/>
      <c r="G32" s="45"/>
      <c r="H32" s="104">
        <f>0.22*H31</f>
        <v>0</v>
      </c>
      <c r="I32" s="37"/>
      <c r="J32" s="37"/>
      <c r="K32" s="37"/>
      <c r="L32" s="37"/>
      <c r="M32" s="37"/>
      <c r="N32" s="37"/>
    </row>
    <row r="33" spans="1:14" ht="24.75" customHeight="1" x14ac:dyDescent="0.2">
      <c r="A33" s="65"/>
      <c r="B33" s="66" t="s">
        <v>5</v>
      </c>
      <c r="C33" s="67"/>
      <c r="D33" s="68"/>
      <c r="E33" s="68"/>
      <c r="F33" s="69"/>
      <c r="G33" s="70"/>
      <c r="H33" s="107">
        <f>+H32+H31</f>
        <v>0</v>
      </c>
      <c r="I33" s="37"/>
      <c r="J33" s="37"/>
      <c r="K33" s="37"/>
      <c r="L33" s="37"/>
      <c r="M33" s="37"/>
      <c r="N33" s="37"/>
    </row>
    <row r="34" spans="1:14" ht="26.25" x14ac:dyDescent="0.2">
      <c r="A34" s="50"/>
      <c r="B34" s="51"/>
      <c r="C34" s="52"/>
      <c r="D34" s="53"/>
      <c r="E34" s="53"/>
      <c r="F34" s="46"/>
      <c r="G34" s="45"/>
      <c r="H34" s="108"/>
      <c r="I34" s="37"/>
      <c r="J34" s="37"/>
      <c r="K34" s="37"/>
      <c r="L34" s="37"/>
      <c r="M34" s="37"/>
      <c r="N34" s="37"/>
    </row>
    <row r="35" spans="1:14" ht="15.75" customHeight="1" x14ac:dyDescent="0.2">
      <c r="A35" s="50"/>
      <c r="B35" s="51"/>
      <c r="C35" s="52"/>
      <c r="D35" s="53"/>
      <c r="E35" s="53"/>
      <c r="F35" s="46"/>
      <c r="G35" s="45"/>
      <c r="H35" s="108"/>
      <c r="I35" s="37"/>
      <c r="J35" s="37"/>
      <c r="K35" s="37"/>
      <c r="L35" s="37"/>
      <c r="M35" s="37"/>
      <c r="N35" s="37"/>
    </row>
    <row r="36" spans="1:14" s="73" customFormat="1" ht="15" customHeight="1" outlineLevel="2" x14ac:dyDescent="0.2">
      <c r="A36" s="1"/>
      <c r="B36" s="2" t="s">
        <v>6</v>
      </c>
      <c r="C36" s="3"/>
      <c r="D36" s="4"/>
      <c r="E36" s="4"/>
      <c r="F36" s="71"/>
      <c r="G36" s="71"/>
      <c r="H36" s="109"/>
    </row>
    <row r="37" spans="1:14" s="73" customFormat="1" ht="15" customHeight="1" outlineLevel="2" x14ac:dyDescent="0.2">
      <c r="A37" s="5" t="s">
        <v>7</v>
      </c>
      <c r="B37" s="6" t="s">
        <v>8</v>
      </c>
      <c r="C37" s="3"/>
      <c r="D37" s="4"/>
      <c r="E37" s="4"/>
      <c r="F37" s="74"/>
      <c r="G37" s="74"/>
      <c r="H37" s="110"/>
    </row>
    <row r="38" spans="1:14" s="73" customFormat="1" ht="15" customHeight="1" outlineLevel="2" x14ac:dyDescent="0.2">
      <c r="A38" s="5" t="s">
        <v>7</v>
      </c>
      <c r="B38" s="6" t="s">
        <v>9</v>
      </c>
      <c r="C38" s="3"/>
      <c r="D38" s="4"/>
      <c r="E38" s="4"/>
      <c r="F38" s="74"/>
      <c r="G38" s="74"/>
      <c r="H38" s="110"/>
    </row>
    <row r="39" spans="1:14" s="73" customFormat="1" ht="30.75" customHeight="1" outlineLevel="2" x14ac:dyDescent="0.25">
      <c r="A39" s="5" t="s">
        <v>7</v>
      </c>
      <c r="B39" s="135" t="s">
        <v>58</v>
      </c>
      <c r="C39" s="135"/>
      <c r="D39" s="135"/>
      <c r="E39" s="135"/>
      <c r="F39" s="135"/>
      <c r="G39" s="135"/>
      <c r="H39" s="135"/>
      <c r="L39" s="75"/>
    </row>
    <row r="40" spans="1:14" s="73" customFormat="1" ht="15" customHeight="1" outlineLevel="2" x14ac:dyDescent="0.2">
      <c r="A40" s="5" t="s">
        <v>7</v>
      </c>
      <c r="B40" s="6" t="s">
        <v>10</v>
      </c>
      <c r="C40" s="3"/>
      <c r="D40" s="4"/>
      <c r="E40" s="4"/>
      <c r="F40" s="74"/>
      <c r="G40" s="74"/>
      <c r="H40" s="110"/>
    </row>
    <row r="41" spans="1:14" s="73" customFormat="1" ht="15" customHeight="1" outlineLevel="2" x14ac:dyDescent="0.2">
      <c r="A41" s="5" t="s">
        <v>7</v>
      </c>
      <c r="B41" s="6" t="s">
        <v>11</v>
      </c>
      <c r="C41" s="3"/>
      <c r="D41" s="4"/>
      <c r="E41" s="4"/>
      <c r="F41" s="74"/>
      <c r="G41" s="74"/>
      <c r="H41" s="110"/>
    </row>
    <row r="42" spans="1:14" s="73" customFormat="1" ht="15" customHeight="1" outlineLevel="2" x14ac:dyDescent="0.2">
      <c r="A42" s="5" t="s">
        <v>7</v>
      </c>
      <c r="B42" s="6" t="s">
        <v>12</v>
      </c>
      <c r="C42" s="3"/>
      <c r="D42" s="4"/>
      <c r="E42" s="4"/>
      <c r="F42" s="74"/>
      <c r="G42" s="74"/>
      <c r="H42" s="110"/>
    </row>
    <row r="43" spans="1:14" s="73" customFormat="1" ht="15" customHeight="1" outlineLevel="2" x14ac:dyDescent="0.2">
      <c r="A43" s="5" t="s">
        <v>7</v>
      </c>
      <c r="B43" s="6" t="s">
        <v>13</v>
      </c>
      <c r="C43" s="3"/>
      <c r="D43" s="4"/>
      <c r="E43" s="4"/>
      <c r="F43" s="74"/>
      <c r="G43" s="74"/>
      <c r="H43" s="110"/>
    </row>
    <row r="44" spans="1:14" s="73" customFormat="1" ht="15" customHeight="1" outlineLevel="2" x14ac:dyDescent="0.2">
      <c r="A44" s="5" t="s">
        <v>7</v>
      </c>
      <c r="B44" s="6" t="s">
        <v>14</v>
      </c>
      <c r="C44" s="3"/>
      <c r="D44" s="4"/>
      <c r="E44" s="4"/>
      <c r="F44" s="74"/>
      <c r="G44" s="74"/>
      <c r="H44" s="110"/>
    </row>
    <row r="45" spans="1:14" s="73" customFormat="1" ht="15" customHeight="1" outlineLevel="2" x14ac:dyDescent="0.2">
      <c r="A45" s="5" t="s">
        <v>7</v>
      </c>
      <c r="B45" s="6" t="s">
        <v>15</v>
      </c>
      <c r="C45" s="3"/>
      <c r="D45" s="4"/>
      <c r="E45" s="4"/>
      <c r="F45" s="74"/>
      <c r="G45" s="74"/>
      <c r="H45" s="110"/>
    </row>
    <row r="46" spans="1:14" s="73" customFormat="1" ht="15" customHeight="1" outlineLevel="2" x14ac:dyDescent="0.2">
      <c r="A46" s="1"/>
      <c r="B46" s="6" t="s">
        <v>16</v>
      </c>
      <c r="C46" s="3"/>
      <c r="D46" s="7"/>
      <c r="E46" s="7"/>
      <c r="F46" s="74"/>
      <c r="G46" s="74"/>
      <c r="H46" s="109"/>
    </row>
    <row r="47" spans="1:14" s="73" customFormat="1" ht="15" customHeight="1" outlineLevel="2" x14ac:dyDescent="0.2">
      <c r="A47" s="1" t="s">
        <v>7</v>
      </c>
      <c r="B47" s="6" t="s">
        <v>17</v>
      </c>
      <c r="C47" s="3"/>
      <c r="D47" s="7"/>
      <c r="E47" s="7"/>
      <c r="F47" s="74"/>
      <c r="G47" s="74"/>
      <c r="H47" s="109"/>
    </row>
    <row r="48" spans="1:14" s="73" customFormat="1" ht="15" customHeight="1" outlineLevel="2" x14ac:dyDescent="0.2">
      <c r="A48" s="1"/>
      <c r="B48" s="6" t="s">
        <v>18</v>
      </c>
      <c r="C48" s="3"/>
      <c r="D48" s="7"/>
      <c r="E48" s="7"/>
      <c r="F48" s="74"/>
      <c r="G48" s="74"/>
      <c r="H48" s="109"/>
    </row>
    <row r="49" spans="1:8" s="73" customFormat="1" ht="15" customHeight="1" outlineLevel="2" x14ac:dyDescent="0.2">
      <c r="A49" s="1" t="s">
        <v>7</v>
      </c>
      <c r="B49" s="6" t="s">
        <v>19</v>
      </c>
      <c r="C49" s="3"/>
      <c r="D49" s="7"/>
      <c r="E49" s="7"/>
      <c r="F49" s="74"/>
      <c r="G49" s="74"/>
      <c r="H49" s="109"/>
    </row>
    <row r="50" spans="1:8" s="73" customFormat="1" ht="15" customHeight="1" outlineLevel="2" x14ac:dyDescent="0.2">
      <c r="A50" s="1" t="s">
        <v>7</v>
      </c>
      <c r="B50" s="6" t="s">
        <v>20</v>
      </c>
      <c r="C50" s="3"/>
      <c r="D50" s="7"/>
      <c r="E50" s="7"/>
      <c r="F50" s="74"/>
      <c r="G50" s="74"/>
      <c r="H50" s="109"/>
    </row>
    <row r="51" spans="1:8" s="73" customFormat="1" ht="15" customHeight="1" outlineLevel="2" x14ac:dyDescent="0.2">
      <c r="A51" s="1" t="s">
        <v>7</v>
      </c>
      <c r="B51" s="8" t="s">
        <v>21</v>
      </c>
      <c r="C51" s="3"/>
      <c r="D51" s="7"/>
      <c r="E51" s="7"/>
      <c r="F51" s="74"/>
      <c r="G51" s="74"/>
      <c r="H51" s="109"/>
    </row>
    <row r="52" spans="1:8" s="73" customFormat="1" ht="15" customHeight="1" outlineLevel="2" x14ac:dyDescent="0.2">
      <c r="A52" s="1" t="s">
        <v>7</v>
      </c>
      <c r="B52" s="6" t="s">
        <v>22</v>
      </c>
      <c r="C52" s="4"/>
      <c r="D52" s="7"/>
      <c r="E52" s="7"/>
      <c r="F52" s="74"/>
      <c r="G52" s="74"/>
      <c r="H52" s="109"/>
    </row>
    <row r="53" spans="1:8" s="73" customFormat="1" ht="15" customHeight="1" outlineLevel="2" x14ac:dyDescent="0.2">
      <c r="A53" s="1"/>
      <c r="B53" s="6"/>
      <c r="C53" s="3"/>
      <c r="D53" s="7"/>
      <c r="E53" s="7"/>
      <c r="F53" s="74"/>
      <c r="G53" s="72"/>
      <c r="H53" s="109"/>
    </row>
    <row r="54" spans="1:8" s="73" customFormat="1" ht="15" customHeight="1" outlineLevel="2" x14ac:dyDescent="0.2">
      <c r="A54" s="1"/>
      <c r="B54" s="9" t="s">
        <v>23</v>
      </c>
      <c r="C54" s="3"/>
      <c r="D54" s="7"/>
      <c r="E54" s="7"/>
      <c r="F54" s="74"/>
      <c r="G54" s="72"/>
      <c r="H54" s="110"/>
    </row>
    <row r="55" spans="1:8" s="73" customFormat="1" ht="15" customHeight="1" outlineLevel="2" x14ac:dyDescent="0.2">
      <c r="A55" s="1" t="s">
        <v>7</v>
      </c>
      <c r="B55" s="6" t="s">
        <v>24</v>
      </c>
      <c r="C55" s="3"/>
      <c r="D55" s="7"/>
      <c r="E55" s="7"/>
      <c r="F55" s="74"/>
      <c r="G55" s="72"/>
      <c r="H55" s="110"/>
    </row>
    <row r="56" spans="1:8" s="73" customFormat="1" ht="15" customHeight="1" outlineLevel="2" x14ac:dyDescent="0.2">
      <c r="A56" s="1" t="s">
        <v>7</v>
      </c>
      <c r="B56" s="6" t="s">
        <v>25</v>
      </c>
      <c r="C56" s="3"/>
      <c r="D56" s="7"/>
      <c r="E56" s="7"/>
      <c r="F56" s="74"/>
      <c r="G56" s="72"/>
      <c r="H56" s="110"/>
    </row>
    <row r="57" spans="1:8" s="73" customFormat="1" ht="15" customHeight="1" outlineLevel="2" x14ac:dyDescent="0.2">
      <c r="A57" s="1" t="s">
        <v>7</v>
      </c>
      <c r="B57" s="6" t="s">
        <v>26</v>
      </c>
      <c r="C57" s="3"/>
      <c r="D57" s="7"/>
      <c r="E57" s="7"/>
      <c r="F57" s="74"/>
      <c r="G57" s="72"/>
      <c r="H57" s="110"/>
    </row>
    <row r="58" spans="1:8" s="73" customFormat="1" ht="15" customHeight="1" outlineLevel="2" x14ac:dyDescent="0.2">
      <c r="A58" s="1"/>
      <c r="B58" s="6"/>
      <c r="C58" s="3"/>
      <c r="D58" s="7"/>
      <c r="E58" s="7"/>
      <c r="F58" s="74"/>
      <c r="G58" s="72"/>
      <c r="H58" s="109"/>
    </row>
    <row r="59" spans="1:8" s="73" customFormat="1" ht="15" customHeight="1" outlineLevel="2" x14ac:dyDescent="0.2">
      <c r="A59" s="1"/>
      <c r="B59" s="9" t="s">
        <v>47</v>
      </c>
      <c r="C59" s="3"/>
      <c r="D59" s="7"/>
      <c r="E59" s="7"/>
      <c r="F59" s="74"/>
      <c r="G59" s="72"/>
      <c r="H59" s="110"/>
    </row>
    <row r="60" spans="1:8" s="73" customFormat="1" ht="15" customHeight="1" outlineLevel="2" x14ac:dyDescent="0.2">
      <c r="A60" s="1" t="s">
        <v>7</v>
      </c>
      <c r="B60" s="6" t="s">
        <v>48</v>
      </c>
      <c r="C60" s="3"/>
      <c r="D60" s="7"/>
      <c r="E60" s="7"/>
      <c r="F60" s="74"/>
      <c r="G60" s="72"/>
      <c r="H60" s="110"/>
    </row>
    <row r="61" spans="1:8" s="73" customFormat="1" ht="15" customHeight="1" outlineLevel="2" x14ac:dyDescent="0.2">
      <c r="A61" s="1" t="s">
        <v>7</v>
      </c>
      <c r="B61" s="6" t="s">
        <v>49</v>
      </c>
      <c r="C61" s="3"/>
      <c r="D61" s="7"/>
      <c r="E61" s="7"/>
      <c r="F61" s="74"/>
      <c r="G61" s="72"/>
      <c r="H61" s="110"/>
    </row>
    <row r="62" spans="1:8" s="73" customFormat="1" ht="15" customHeight="1" outlineLevel="2" x14ac:dyDescent="0.2">
      <c r="A62" s="1" t="s">
        <v>7</v>
      </c>
      <c r="B62" s="6" t="s">
        <v>50</v>
      </c>
      <c r="C62" s="3"/>
      <c r="D62" s="7"/>
      <c r="E62" s="7"/>
      <c r="F62" s="74"/>
      <c r="G62" s="72"/>
      <c r="H62" s="110"/>
    </row>
    <row r="63" spans="1:8" s="73" customFormat="1" ht="15" customHeight="1" outlineLevel="2" x14ac:dyDescent="0.2">
      <c r="A63" s="1"/>
      <c r="B63" s="6"/>
      <c r="C63" s="3"/>
      <c r="D63" s="7"/>
      <c r="E63" s="7"/>
      <c r="F63" s="74"/>
      <c r="G63" s="72"/>
      <c r="H63" s="110"/>
    </row>
    <row r="64" spans="1:8" s="79" customFormat="1" ht="15" customHeight="1" outlineLevel="2" x14ac:dyDescent="0.2">
      <c r="A64" s="76"/>
      <c r="B64" s="76"/>
      <c r="C64" s="10"/>
      <c r="D64" s="11"/>
      <c r="E64" s="11"/>
      <c r="F64" s="77"/>
      <c r="G64" s="78"/>
      <c r="H64" s="111"/>
    </row>
    <row r="65" spans="1:14" ht="31.5" x14ac:dyDescent="0.2">
      <c r="A65" s="12" t="s">
        <v>27</v>
      </c>
      <c r="B65" s="13" t="s">
        <v>28</v>
      </c>
      <c r="C65" s="14" t="s">
        <v>29</v>
      </c>
      <c r="D65" s="15" t="s">
        <v>30</v>
      </c>
      <c r="E65" s="16"/>
      <c r="F65" s="80" t="s">
        <v>31</v>
      </c>
      <c r="G65" s="17"/>
      <c r="H65" s="112" t="s">
        <v>32</v>
      </c>
      <c r="I65" s="37"/>
      <c r="J65" s="37"/>
      <c r="K65" s="37"/>
      <c r="L65" s="37"/>
      <c r="M65" s="37"/>
      <c r="N65" s="37"/>
    </row>
    <row r="66" spans="1:14" ht="15" x14ac:dyDescent="0.2">
      <c r="A66" s="18"/>
      <c r="B66" s="19"/>
      <c r="C66" s="20"/>
      <c r="D66" s="21"/>
      <c r="E66" s="21"/>
      <c r="F66" s="81"/>
      <c r="G66" s="81"/>
      <c r="H66" s="113"/>
      <c r="I66" s="37"/>
      <c r="J66" s="37"/>
      <c r="K66" s="37"/>
      <c r="L66" s="37"/>
      <c r="M66" s="37"/>
      <c r="N66" s="37"/>
    </row>
    <row r="67" spans="1:14" ht="16.5" x14ac:dyDescent="0.25">
      <c r="A67" s="22" t="s">
        <v>1</v>
      </c>
      <c r="B67" s="22" t="s">
        <v>40</v>
      </c>
      <c r="C67" s="23" t="s">
        <v>33</v>
      </c>
      <c r="D67" s="24" t="s">
        <v>30</v>
      </c>
      <c r="E67" s="24"/>
      <c r="F67" s="24" t="s">
        <v>34</v>
      </c>
      <c r="G67" s="24"/>
      <c r="H67" s="114" t="s">
        <v>35</v>
      </c>
      <c r="I67" s="37"/>
      <c r="J67" s="37"/>
      <c r="K67" s="37"/>
      <c r="L67" s="37"/>
      <c r="M67" s="37"/>
      <c r="N67" s="37"/>
    </row>
    <row r="68" spans="1:14" ht="16.5" x14ac:dyDescent="0.25">
      <c r="A68" s="25"/>
      <c r="B68" s="25"/>
      <c r="C68" s="26"/>
      <c r="D68" s="27"/>
      <c r="E68" s="27"/>
      <c r="F68" s="82"/>
      <c r="G68" s="82"/>
      <c r="H68" s="115"/>
      <c r="I68" s="37"/>
      <c r="J68" s="37"/>
      <c r="K68" s="37"/>
      <c r="L68" s="37"/>
      <c r="M68" s="37"/>
      <c r="N68" s="37"/>
    </row>
    <row r="69" spans="1:14" ht="18" customHeight="1" x14ac:dyDescent="0.2">
      <c r="A69" s="36" t="s">
        <v>51</v>
      </c>
      <c r="B69" s="132" t="s">
        <v>52</v>
      </c>
      <c r="C69" s="132"/>
      <c r="D69" s="132"/>
      <c r="E69" s="132"/>
      <c r="F69" s="132"/>
      <c r="G69" s="132"/>
      <c r="H69" s="132"/>
      <c r="I69" s="37"/>
      <c r="J69" s="37"/>
      <c r="K69" s="37"/>
      <c r="L69" s="37"/>
      <c r="M69" s="37"/>
      <c r="N69" s="37"/>
    </row>
    <row r="70" spans="1:14" ht="11.25" customHeight="1" x14ac:dyDescent="0.25">
      <c r="A70" s="25"/>
      <c r="B70" s="25"/>
      <c r="C70" s="26"/>
      <c r="D70" s="27"/>
      <c r="E70" s="27"/>
      <c r="F70" s="82"/>
      <c r="G70" s="82"/>
      <c r="H70" s="115"/>
      <c r="I70" s="37"/>
      <c r="J70" s="37"/>
      <c r="K70" s="37"/>
      <c r="L70" s="37"/>
      <c r="M70" s="37"/>
      <c r="N70" s="37"/>
    </row>
    <row r="71" spans="1:14" ht="36" customHeight="1" x14ac:dyDescent="0.2">
      <c r="A71" s="25"/>
      <c r="B71" s="130" t="s">
        <v>53</v>
      </c>
      <c r="C71" s="130"/>
      <c r="D71" s="130"/>
      <c r="E71" s="130"/>
      <c r="F71" s="130"/>
      <c r="G71" s="130"/>
      <c r="H71" s="130"/>
      <c r="I71" s="37"/>
      <c r="J71" s="37"/>
      <c r="K71" s="37"/>
      <c r="L71" s="37"/>
      <c r="M71" s="37"/>
      <c r="N71" s="37"/>
    </row>
    <row r="72" spans="1:14" ht="16.5" x14ac:dyDescent="0.25">
      <c r="A72" s="25"/>
      <c r="B72" s="25"/>
      <c r="C72" s="26"/>
      <c r="D72" s="27"/>
      <c r="E72" s="27"/>
      <c r="F72" s="82"/>
      <c r="G72" s="82"/>
      <c r="H72" s="115"/>
      <c r="I72" s="37"/>
      <c r="J72" s="37"/>
      <c r="K72" s="37"/>
      <c r="L72" s="37"/>
      <c r="M72" s="37"/>
      <c r="N72" s="37"/>
    </row>
    <row r="73" spans="1:14" ht="16.5" x14ac:dyDescent="0.25">
      <c r="A73" s="25"/>
      <c r="B73" s="19" t="s">
        <v>54</v>
      </c>
      <c r="C73" s="26"/>
      <c r="D73" s="27"/>
      <c r="E73" s="27"/>
      <c r="F73" s="82"/>
      <c r="G73" s="82"/>
      <c r="H73" s="115"/>
      <c r="I73" s="37"/>
      <c r="J73" s="37"/>
      <c r="K73" s="37"/>
      <c r="L73" s="37"/>
      <c r="M73" s="37"/>
      <c r="N73" s="37"/>
    </row>
    <row r="74" spans="1:14" ht="42.75" x14ac:dyDescent="0.2">
      <c r="A74" s="28">
        <v>1</v>
      </c>
      <c r="B74" s="83" t="s">
        <v>81</v>
      </c>
      <c r="C74" s="29" t="s">
        <v>39</v>
      </c>
      <c r="D74" s="81">
        <v>1</v>
      </c>
      <c r="E74" s="45"/>
      <c r="F74" s="99"/>
      <c r="G74" s="45"/>
      <c r="H74" s="116">
        <f>SUM(D74*F74)</f>
        <v>0</v>
      </c>
      <c r="I74" s="37"/>
      <c r="J74" s="37"/>
      <c r="K74" s="37"/>
      <c r="L74" s="37"/>
      <c r="M74" s="37"/>
      <c r="N74" s="37"/>
    </row>
    <row r="75" spans="1:14" ht="29.25" customHeight="1" x14ac:dyDescent="0.2">
      <c r="A75" s="28">
        <v>2</v>
      </c>
      <c r="B75" s="83" t="s">
        <v>57</v>
      </c>
      <c r="C75" s="29" t="s">
        <v>37</v>
      </c>
      <c r="D75" s="81">
        <v>1</v>
      </c>
      <c r="E75" s="45"/>
      <c r="F75" s="99"/>
      <c r="G75" s="45"/>
      <c r="H75" s="116">
        <f>SUM(D75*F75)</f>
        <v>0</v>
      </c>
      <c r="I75" s="37"/>
      <c r="J75" s="37"/>
      <c r="K75" s="37"/>
      <c r="L75" s="37"/>
      <c r="M75" s="37"/>
      <c r="N75" s="37"/>
    </row>
    <row r="76" spans="1:14" ht="28.5" x14ac:dyDescent="0.2">
      <c r="A76" s="28">
        <v>3</v>
      </c>
      <c r="B76" s="83" t="s">
        <v>55</v>
      </c>
      <c r="C76" s="29" t="s">
        <v>37</v>
      </c>
      <c r="D76" s="81">
        <v>9.8000000000000007</v>
      </c>
      <c r="E76" s="45"/>
      <c r="F76" s="99"/>
      <c r="G76" s="45"/>
      <c r="H76" s="116">
        <f>SUM(D76*F76)</f>
        <v>0</v>
      </c>
      <c r="I76" s="37"/>
      <c r="J76" s="37"/>
      <c r="K76" s="37"/>
      <c r="L76" s="37"/>
      <c r="M76" s="37"/>
      <c r="N76" s="37"/>
    </row>
    <row r="77" spans="1:14" ht="28.5" x14ac:dyDescent="0.2">
      <c r="A77" s="28">
        <v>4</v>
      </c>
      <c r="B77" s="83" t="s">
        <v>69</v>
      </c>
      <c r="C77" s="29" t="s">
        <v>36</v>
      </c>
      <c r="D77" s="81">
        <v>2.9</v>
      </c>
      <c r="E77" s="45"/>
      <c r="F77" s="100"/>
      <c r="G77" s="45"/>
      <c r="H77" s="117">
        <f>SUM(D77*F77)</f>
        <v>0</v>
      </c>
      <c r="I77" s="37"/>
      <c r="J77" s="37"/>
      <c r="K77" s="37"/>
      <c r="L77" s="37"/>
      <c r="M77" s="37"/>
      <c r="N77" s="37"/>
    </row>
    <row r="78" spans="1:14" ht="28.5" x14ac:dyDescent="0.2">
      <c r="A78" s="32">
        <v>5</v>
      </c>
      <c r="B78" s="85" t="s">
        <v>82</v>
      </c>
      <c r="C78" s="33" t="s">
        <v>83</v>
      </c>
      <c r="D78" s="86">
        <v>1</v>
      </c>
      <c r="E78" s="84"/>
      <c r="F78" s="100"/>
      <c r="G78" s="84"/>
      <c r="H78" s="117">
        <f>SUM(D78*F78)</f>
        <v>0</v>
      </c>
      <c r="I78" s="37"/>
      <c r="J78" s="37"/>
      <c r="K78" s="37"/>
      <c r="L78" s="37"/>
      <c r="M78" s="37"/>
      <c r="N78" s="37"/>
    </row>
    <row r="79" spans="1:14" ht="18" customHeight="1" x14ac:dyDescent="0.25">
      <c r="A79" s="30"/>
      <c r="B79" s="87" t="s">
        <v>59</v>
      </c>
      <c r="C79" s="29"/>
      <c r="D79" s="88"/>
      <c r="E79" s="88"/>
      <c r="F79" s="89"/>
      <c r="G79" s="90"/>
      <c r="H79" s="118">
        <f>+SUM(H74:H78)</f>
        <v>0</v>
      </c>
      <c r="I79" s="37"/>
      <c r="J79" s="37"/>
      <c r="K79" s="37"/>
      <c r="L79" s="37"/>
      <c r="M79" s="37"/>
      <c r="N79" s="37"/>
    </row>
    <row r="80" spans="1:14" ht="7.5" customHeight="1" x14ac:dyDescent="0.25">
      <c r="A80" s="30"/>
      <c r="G80" s="90"/>
      <c r="H80" s="118"/>
      <c r="I80" s="37"/>
      <c r="J80" s="37"/>
      <c r="K80" s="37"/>
      <c r="L80" s="37"/>
      <c r="M80" s="37"/>
      <c r="N80" s="37"/>
    </row>
    <row r="81" spans="1:14" ht="18" customHeight="1" x14ac:dyDescent="0.25">
      <c r="A81" s="30"/>
      <c r="B81" s="87"/>
      <c r="C81" s="131" t="s">
        <v>60</v>
      </c>
      <c r="D81" s="131"/>
      <c r="E81" s="131"/>
      <c r="F81" s="34">
        <v>9</v>
      </c>
      <c r="G81" s="90"/>
      <c r="H81" s="119">
        <f>+H79*F81</f>
        <v>0</v>
      </c>
      <c r="I81" s="37"/>
      <c r="J81" s="37"/>
      <c r="K81" s="37"/>
      <c r="L81" s="37"/>
      <c r="M81" s="37"/>
      <c r="N81" s="37"/>
    </row>
    <row r="82" spans="1:14" ht="14.25" x14ac:dyDescent="0.2">
      <c r="A82" s="28"/>
      <c r="B82" s="92"/>
      <c r="C82" s="29"/>
      <c r="D82" s="45"/>
      <c r="E82" s="45"/>
      <c r="F82" s="45"/>
      <c r="G82" s="45"/>
      <c r="H82" s="102"/>
      <c r="I82" s="46"/>
      <c r="J82" s="46"/>
      <c r="K82" s="46"/>
      <c r="L82" s="46"/>
      <c r="M82" s="46"/>
      <c r="N82" s="37"/>
    </row>
    <row r="83" spans="1:14" ht="16.5" x14ac:dyDescent="0.25">
      <c r="A83" s="25"/>
      <c r="B83" s="19" t="s">
        <v>61</v>
      </c>
      <c r="C83" s="26"/>
      <c r="D83" s="27"/>
      <c r="E83" s="27"/>
      <c r="F83" s="82"/>
      <c r="G83" s="82"/>
      <c r="H83" s="115"/>
      <c r="I83" s="37"/>
      <c r="J83" s="37"/>
      <c r="K83" s="37"/>
      <c r="L83" s="37"/>
      <c r="M83" s="37"/>
      <c r="N83" s="37"/>
    </row>
    <row r="84" spans="1:14" ht="42.75" x14ac:dyDescent="0.2">
      <c r="A84" s="28">
        <v>1</v>
      </c>
      <c r="B84" s="83" t="s">
        <v>81</v>
      </c>
      <c r="C84" s="29" t="s">
        <v>39</v>
      </c>
      <c r="D84" s="81">
        <v>1</v>
      </c>
      <c r="E84" s="45"/>
      <c r="F84" s="99"/>
      <c r="G84" s="45"/>
      <c r="H84" s="116">
        <f>SUM(D84*F84)</f>
        <v>0</v>
      </c>
      <c r="I84" s="37"/>
      <c r="J84" s="37"/>
      <c r="K84" s="37"/>
      <c r="L84" s="37"/>
      <c r="M84" s="37"/>
      <c r="N84" s="37"/>
    </row>
    <row r="85" spans="1:14" ht="29.25" customHeight="1" x14ac:dyDescent="0.2">
      <c r="A85" s="28">
        <v>2</v>
      </c>
      <c r="B85" s="83" t="s">
        <v>57</v>
      </c>
      <c r="C85" s="29" t="s">
        <v>37</v>
      </c>
      <c r="D85" s="81">
        <v>1.22</v>
      </c>
      <c r="E85" s="45"/>
      <c r="F85" s="99"/>
      <c r="G85" s="45"/>
      <c r="H85" s="116">
        <f>SUM(D85*F85)</f>
        <v>0</v>
      </c>
      <c r="I85" s="37"/>
      <c r="J85" s="37"/>
      <c r="K85" s="37"/>
      <c r="L85" s="37"/>
      <c r="M85" s="37"/>
      <c r="N85" s="37"/>
    </row>
    <row r="86" spans="1:14" ht="28.5" x14ac:dyDescent="0.2">
      <c r="A86" s="28">
        <v>3</v>
      </c>
      <c r="B86" s="83" t="s">
        <v>55</v>
      </c>
      <c r="C86" s="29" t="s">
        <v>37</v>
      </c>
      <c r="D86" s="81">
        <v>13.32</v>
      </c>
      <c r="E86" s="45"/>
      <c r="F86" s="99"/>
      <c r="G86" s="45"/>
      <c r="H86" s="116">
        <f>SUM(D86*F86)</f>
        <v>0</v>
      </c>
      <c r="I86" s="37"/>
      <c r="J86" s="37"/>
      <c r="K86" s="37"/>
      <c r="L86" s="37"/>
      <c r="M86" s="37"/>
      <c r="N86" s="37"/>
    </row>
    <row r="87" spans="1:14" ht="28.5" x14ac:dyDescent="0.2">
      <c r="A87" s="28">
        <v>4</v>
      </c>
      <c r="B87" s="83" t="s">
        <v>69</v>
      </c>
      <c r="C87" s="29" t="s">
        <v>36</v>
      </c>
      <c r="D87" s="81">
        <v>4</v>
      </c>
      <c r="E87" s="45"/>
      <c r="F87" s="100"/>
      <c r="G87" s="45"/>
      <c r="H87" s="117">
        <f>SUM(D87*F87)</f>
        <v>0</v>
      </c>
      <c r="I87" s="37"/>
      <c r="J87" s="37"/>
      <c r="K87" s="37"/>
      <c r="L87" s="37"/>
      <c r="M87" s="37"/>
      <c r="N87" s="37"/>
    </row>
    <row r="88" spans="1:14" ht="28.5" x14ac:dyDescent="0.2">
      <c r="A88" s="32">
        <v>5</v>
      </c>
      <c r="B88" s="85" t="s">
        <v>82</v>
      </c>
      <c r="C88" s="33" t="s">
        <v>83</v>
      </c>
      <c r="D88" s="86">
        <v>1</v>
      </c>
      <c r="E88" s="84"/>
      <c r="F88" s="100"/>
      <c r="G88" s="84"/>
      <c r="H88" s="117">
        <f>SUM(D88*F88)</f>
        <v>0</v>
      </c>
      <c r="I88" s="37"/>
      <c r="J88" s="37"/>
      <c r="K88" s="37"/>
      <c r="L88" s="37"/>
      <c r="M88" s="37"/>
      <c r="N88" s="37"/>
    </row>
    <row r="89" spans="1:14" ht="18" customHeight="1" x14ac:dyDescent="0.25">
      <c r="A89" s="30"/>
      <c r="B89" s="87" t="s">
        <v>59</v>
      </c>
      <c r="C89" s="29"/>
      <c r="D89" s="88"/>
      <c r="E89" s="88"/>
      <c r="F89" s="89"/>
      <c r="G89" s="90"/>
      <c r="H89" s="118">
        <f>+SUM(H84:H88)</f>
        <v>0</v>
      </c>
      <c r="I89" s="37"/>
      <c r="J89" s="37"/>
      <c r="K89" s="37"/>
      <c r="L89" s="37"/>
      <c r="M89" s="37"/>
      <c r="N89" s="37"/>
    </row>
    <row r="90" spans="1:14" ht="7.5" customHeight="1" x14ac:dyDescent="0.25">
      <c r="A90" s="30"/>
      <c r="G90" s="90"/>
      <c r="H90" s="118"/>
      <c r="I90" s="37"/>
      <c r="J90" s="37"/>
      <c r="K90" s="37"/>
      <c r="L90" s="37"/>
      <c r="M90" s="37"/>
      <c r="N90" s="37"/>
    </row>
    <row r="91" spans="1:14" ht="18" customHeight="1" x14ac:dyDescent="0.25">
      <c r="A91" s="30"/>
      <c r="B91" s="87"/>
      <c r="C91" s="131" t="s">
        <v>60</v>
      </c>
      <c r="D91" s="131"/>
      <c r="E91" s="131"/>
      <c r="F91" s="34">
        <v>10</v>
      </c>
      <c r="G91" s="90"/>
      <c r="H91" s="119">
        <f>+H89*F91</f>
        <v>0</v>
      </c>
      <c r="I91" s="37"/>
      <c r="J91" s="37"/>
      <c r="K91" s="37"/>
      <c r="L91" s="37"/>
      <c r="M91" s="37"/>
      <c r="N91" s="37"/>
    </row>
    <row r="92" spans="1:14" ht="18" customHeight="1" x14ac:dyDescent="0.25">
      <c r="A92" s="30"/>
      <c r="B92" s="87"/>
      <c r="C92" s="91"/>
      <c r="D92" s="91"/>
      <c r="E92" s="91"/>
      <c r="F92" s="34"/>
      <c r="G92" s="90"/>
      <c r="H92" s="118"/>
      <c r="I92" s="37"/>
      <c r="J92" s="37"/>
      <c r="K92" s="37"/>
      <c r="L92" s="37"/>
      <c r="M92" s="37"/>
      <c r="N92" s="37"/>
    </row>
    <row r="93" spans="1:14" ht="42.75" x14ac:dyDescent="0.2">
      <c r="A93" s="31">
        <v>1</v>
      </c>
      <c r="B93" s="93" t="s">
        <v>84</v>
      </c>
      <c r="C93" s="94" t="s">
        <v>38</v>
      </c>
      <c r="D93" s="94">
        <v>1</v>
      </c>
      <c r="E93" s="95"/>
      <c r="F93" s="100"/>
      <c r="G93" s="45"/>
      <c r="H93" s="117">
        <f>+F93*D93</f>
        <v>0</v>
      </c>
      <c r="I93" s="37"/>
      <c r="J93" s="37"/>
      <c r="K93" s="37"/>
      <c r="L93" s="37"/>
      <c r="M93" s="37"/>
      <c r="N93" s="37"/>
    </row>
    <row r="94" spans="1:14" ht="18" customHeight="1" x14ac:dyDescent="0.25">
      <c r="A94" s="30"/>
      <c r="B94" s="87"/>
      <c r="C94" s="91"/>
      <c r="D94" s="91"/>
      <c r="E94" s="91"/>
      <c r="F94" s="34"/>
      <c r="G94" s="90"/>
      <c r="H94" s="118"/>
      <c r="I94" s="37"/>
      <c r="J94" s="37"/>
      <c r="K94" s="37"/>
      <c r="L94" s="37"/>
      <c r="M94" s="37"/>
      <c r="N94" s="37"/>
    </row>
    <row r="95" spans="1:14" ht="18" customHeight="1" x14ac:dyDescent="0.25">
      <c r="A95" s="35"/>
      <c r="B95" s="133" t="s">
        <v>62</v>
      </c>
      <c r="C95" s="133"/>
      <c r="D95" s="133"/>
      <c r="E95" s="133"/>
      <c r="F95" s="133"/>
      <c r="G95" s="96"/>
      <c r="H95" s="120">
        <f>+H91+H81+H93</f>
        <v>0</v>
      </c>
      <c r="I95" s="37"/>
      <c r="J95" s="37"/>
      <c r="K95" s="37"/>
      <c r="L95" s="37"/>
      <c r="M95" s="37"/>
      <c r="N95" s="37"/>
    </row>
    <row r="96" spans="1:14" ht="18" customHeight="1" x14ac:dyDescent="0.25">
      <c r="A96" s="30"/>
      <c r="B96" s="97"/>
      <c r="C96" s="97"/>
      <c r="D96" s="97"/>
      <c r="E96" s="97"/>
      <c r="F96" s="97"/>
      <c r="G96" s="90"/>
      <c r="H96" s="118"/>
      <c r="I96" s="37"/>
      <c r="J96" s="37"/>
      <c r="K96" s="37"/>
      <c r="L96" s="37"/>
      <c r="M96" s="37"/>
      <c r="N96" s="37"/>
    </row>
    <row r="97" spans="1:14" ht="18" customHeight="1" x14ac:dyDescent="0.25">
      <c r="A97" s="30"/>
      <c r="B97" s="87"/>
      <c r="C97" s="91"/>
      <c r="D97" s="91"/>
      <c r="E97" s="91"/>
      <c r="F97" s="34"/>
      <c r="G97" s="90"/>
      <c r="H97" s="118"/>
      <c r="I97" s="37"/>
      <c r="J97" s="37"/>
      <c r="K97" s="37"/>
      <c r="L97" s="37"/>
      <c r="M97" s="37"/>
      <c r="N97" s="37"/>
    </row>
    <row r="98" spans="1:14" ht="18" customHeight="1" x14ac:dyDescent="0.2">
      <c r="A98" s="36" t="s">
        <v>63</v>
      </c>
      <c r="B98" s="132" t="s">
        <v>64</v>
      </c>
      <c r="C98" s="132"/>
      <c r="D98" s="132"/>
      <c r="E98" s="132"/>
      <c r="F98" s="132"/>
      <c r="G98" s="132"/>
      <c r="H98" s="132"/>
      <c r="I98" s="37"/>
      <c r="J98" s="37"/>
      <c r="K98" s="37"/>
      <c r="L98" s="37"/>
      <c r="M98" s="37"/>
      <c r="N98" s="37"/>
    </row>
    <row r="99" spans="1:14" ht="11.25" customHeight="1" x14ac:dyDescent="0.25">
      <c r="A99" s="25"/>
      <c r="B99" s="25"/>
      <c r="C99" s="26"/>
      <c r="D99" s="27"/>
      <c r="E99" s="27"/>
      <c r="F99" s="82"/>
      <c r="G99" s="82"/>
      <c r="H99" s="115"/>
      <c r="I99" s="37"/>
      <c r="J99" s="37"/>
      <c r="K99" s="37"/>
      <c r="L99" s="37"/>
      <c r="M99" s="37"/>
      <c r="N99" s="37"/>
    </row>
    <row r="100" spans="1:14" ht="36" customHeight="1" x14ac:dyDescent="0.2">
      <c r="A100" s="25"/>
      <c r="B100" s="130" t="s">
        <v>65</v>
      </c>
      <c r="C100" s="130"/>
      <c r="D100" s="130"/>
      <c r="E100" s="130"/>
      <c r="F100" s="130"/>
      <c r="G100" s="130"/>
      <c r="H100" s="130"/>
      <c r="I100" s="37"/>
      <c r="J100" s="37"/>
      <c r="K100" s="37"/>
      <c r="L100" s="37"/>
      <c r="M100" s="37"/>
      <c r="N100" s="37"/>
    </row>
    <row r="101" spans="1:14" ht="16.5" x14ac:dyDescent="0.25">
      <c r="A101" s="25"/>
      <c r="B101" s="25"/>
      <c r="C101" s="26"/>
      <c r="D101" s="27"/>
      <c r="E101" s="27"/>
      <c r="F101" s="82"/>
      <c r="G101" s="82"/>
      <c r="H101" s="115"/>
      <c r="I101" s="37"/>
      <c r="J101" s="37"/>
      <c r="K101" s="37"/>
      <c r="L101" s="37"/>
      <c r="M101" s="37"/>
      <c r="N101" s="37"/>
    </row>
    <row r="102" spans="1:14" ht="30" customHeight="1" x14ac:dyDescent="0.25">
      <c r="A102" s="25"/>
      <c r="B102" s="134" t="s">
        <v>66</v>
      </c>
      <c r="C102" s="134"/>
      <c r="D102" s="27"/>
      <c r="E102" s="27"/>
      <c r="F102" s="82"/>
      <c r="G102" s="82"/>
      <c r="H102" s="115"/>
      <c r="I102" s="37"/>
      <c r="J102" s="37"/>
      <c r="K102" s="37"/>
      <c r="L102" s="37"/>
      <c r="M102" s="37"/>
      <c r="N102" s="37"/>
    </row>
    <row r="103" spans="1:14" ht="42.75" x14ac:dyDescent="0.2">
      <c r="A103" s="28">
        <v>1</v>
      </c>
      <c r="B103" s="83" t="s">
        <v>67</v>
      </c>
      <c r="C103" s="29" t="s">
        <v>39</v>
      </c>
      <c r="D103" s="81">
        <v>1</v>
      </c>
      <c r="E103" s="45"/>
      <c r="F103" s="99"/>
      <c r="G103" s="45"/>
      <c r="H103" s="116">
        <f>SUM(D103*F103)</f>
        <v>0</v>
      </c>
      <c r="I103" s="37"/>
      <c r="J103" s="37"/>
      <c r="K103" s="37"/>
      <c r="L103" s="37"/>
      <c r="M103" s="37"/>
      <c r="N103" s="37"/>
    </row>
    <row r="104" spans="1:14" ht="42.75" x14ac:dyDescent="0.2">
      <c r="A104" s="28">
        <v>3</v>
      </c>
      <c r="B104" s="83" t="s">
        <v>68</v>
      </c>
      <c r="C104" s="29" t="s">
        <v>37</v>
      </c>
      <c r="D104" s="81">
        <v>13.64</v>
      </c>
      <c r="E104" s="45"/>
      <c r="F104" s="100"/>
      <c r="G104" s="45"/>
      <c r="H104" s="121">
        <f>SUM(D104*F104)</f>
        <v>0</v>
      </c>
      <c r="I104" s="37"/>
      <c r="J104" s="37"/>
      <c r="K104" s="37"/>
      <c r="L104" s="37"/>
      <c r="M104" s="37"/>
      <c r="N104" s="37"/>
    </row>
    <row r="105" spans="1:14" ht="28.5" x14ac:dyDescent="0.2">
      <c r="A105" s="28">
        <v>4</v>
      </c>
      <c r="B105" s="83" t="s">
        <v>69</v>
      </c>
      <c r="C105" s="29" t="s">
        <v>36</v>
      </c>
      <c r="D105" s="81">
        <v>4.43</v>
      </c>
      <c r="E105" s="45"/>
      <c r="F105" s="100"/>
      <c r="G105" s="45"/>
      <c r="H105" s="121">
        <f>SUM(D105*F105)</f>
        <v>0</v>
      </c>
      <c r="I105" s="37"/>
      <c r="J105" s="37"/>
      <c r="K105" s="37"/>
      <c r="L105" s="37"/>
      <c r="M105" s="37"/>
      <c r="N105" s="37"/>
    </row>
    <row r="106" spans="1:14" ht="28.5" x14ac:dyDescent="0.2">
      <c r="A106" s="32">
        <v>5</v>
      </c>
      <c r="B106" s="85" t="s">
        <v>82</v>
      </c>
      <c r="C106" s="33" t="s">
        <v>83</v>
      </c>
      <c r="D106" s="86">
        <v>1</v>
      </c>
      <c r="E106" s="84"/>
      <c r="F106" s="100"/>
      <c r="G106" s="84"/>
      <c r="H106" s="117">
        <f>SUM(D106*F106)</f>
        <v>0</v>
      </c>
      <c r="I106" s="37"/>
      <c r="J106" s="37"/>
      <c r="K106" s="37"/>
      <c r="L106" s="37"/>
      <c r="M106" s="37"/>
      <c r="N106" s="37"/>
    </row>
    <row r="107" spans="1:14" ht="18" customHeight="1" x14ac:dyDescent="0.25">
      <c r="A107" s="30"/>
      <c r="B107" s="87" t="s">
        <v>59</v>
      </c>
      <c r="C107" s="29"/>
      <c r="D107" s="88"/>
      <c r="E107" s="88"/>
      <c r="F107" s="89"/>
      <c r="G107" s="90"/>
      <c r="H107" s="118">
        <f>+SUM(H103:H105)</f>
        <v>0</v>
      </c>
      <c r="I107" s="37"/>
      <c r="J107" s="37"/>
      <c r="K107" s="37"/>
      <c r="L107" s="37"/>
      <c r="M107" s="37"/>
      <c r="N107" s="37"/>
    </row>
    <row r="108" spans="1:14" ht="7.5" customHeight="1" x14ac:dyDescent="0.25">
      <c r="A108" s="30"/>
      <c r="G108" s="90"/>
      <c r="H108" s="118"/>
      <c r="I108" s="37"/>
      <c r="J108" s="37"/>
      <c r="K108" s="37"/>
      <c r="L108" s="37"/>
      <c r="M108" s="37"/>
      <c r="N108" s="37"/>
    </row>
    <row r="109" spans="1:14" ht="18" customHeight="1" x14ac:dyDescent="0.25">
      <c r="A109" s="30"/>
      <c r="B109" s="87"/>
      <c r="C109" s="131" t="s">
        <v>60</v>
      </c>
      <c r="D109" s="131"/>
      <c r="E109" s="131"/>
      <c r="F109" s="34">
        <v>1</v>
      </c>
      <c r="G109" s="90"/>
      <c r="H109" s="119">
        <f>+H107*F109</f>
        <v>0</v>
      </c>
      <c r="I109" s="37"/>
      <c r="J109" s="37"/>
      <c r="K109" s="37"/>
      <c r="L109" s="37"/>
      <c r="M109" s="37"/>
      <c r="N109" s="37"/>
    </row>
    <row r="110" spans="1:14" ht="18" customHeight="1" x14ac:dyDescent="0.25">
      <c r="A110" s="30"/>
      <c r="B110" s="87"/>
      <c r="C110" s="91"/>
      <c r="D110" s="91"/>
      <c r="E110" s="91"/>
      <c r="F110" s="34"/>
      <c r="G110" s="90"/>
      <c r="H110" s="118"/>
      <c r="I110" s="37"/>
      <c r="J110" s="37"/>
      <c r="K110" s="37"/>
      <c r="L110" s="37"/>
      <c r="M110" s="37"/>
      <c r="N110" s="37"/>
    </row>
    <row r="111" spans="1:14" ht="18" customHeight="1" x14ac:dyDescent="0.25">
      <c r="A111" s="35"/>
      <c r="B111" s="133" t="s">
        <v>70</v>
      </c>
      <c r="C111" s="133"/>
      <c r="D111" s="133"/>
      <c r="E111" s="133"/>
      <c r="F111" s="133"/>
      <c r="G111" s="96"/>
      <c r="H111" s="120">
        <f>+H109</f>
        <v>0</v>
      </c>
      <c r="I111" s="37"/>
      <c r="J111" s="37"/>
      <c r="K111" s="37"/>
      <c r="L111" s="37"/>
      <c r="M111" s="37"/>
      <c r="N111" s="37"/>
    </row>
    <row r="112" spans="1:14" ht="18" customHeight="1" x14ac:dyDescent="0.25">
      <c r="A112" s="30"/>
      <c r="B112" s="87"/>
      <c r="C112" s="91"/>
      <c r="D112" s="91"/>
      <c r="E112" s="91"/>
      <c r="F112" s="34"/>
      <c r="G112" s="90"/>
      <c r="H112" s="118"/>
      <c r="I112" s="37"/>
      <c r="J112" s="37"/>
      <c r="K112" s="37"/>
      <c r="L112" s="37"/>
      <c r="M112" s="37"/>
      <c r="N112" s="37"/>
    </row>
    <row r="113" spans="1:14" ht="18" customHeight="1" x14ac:dyDescent="0.25">
      <c r="A113" s="30"/>
      <c r="B113" s="87"/>
      <c r="C113" s="91"/>
      <c r="D113" s="91"/>
      <c r="E113" s="91"/>
      <c r="F113" s="34"/>
      <c r="G113" s="90"/>
      <c r="H113" s="118"/>
      <c r="I113" s="37"/>
      <c r="J113" s="37"/>
      <c r="K113" s="37"/>
      <c r="L113" s="37"/>
      <c r="M113" s="37"/>
      <c r="N113" s="37"/>
    </row>
    <row r="114" spans="1:14" ht="18" customHeight="1" x14ac:dyDescent="0.2">
      <c r="A114" s="36" t="s">
        <v>71</v>
      </c>
      <c r="B114" s="132" t="s">
        <v>72</v>
      </c>
      <c r="C114" s="132"/>
      <c r="D114" s="132"/>
      <c r="E114" s="132"/>
      <c r="F114" s="132"/>
      <c r="G114" s="132"/>
      <c r="H114" s="132"/>
      <c r="I114" s="37"/>
      <c r="J114" s="37"/>
      <c r="K114" s="37"/>
      <c r="L114" s="37"/>
      <c r="M114" s="37"/>
      <c r="N114" s="37"/>
    </row>
    <row r="115" spans="1:14" ht="11.25" customHeight="1" x14ac:dyDescent="0.25">
      <c r="A115" s="25"/>
      <c r="B115" s="25"/>
      <c r="C115" s="26"/>
      <c r="D115" s="27"/>
      <c r="E115" s="27"/>
      <c r="F115" s="82"/>
      <c r="G115" s="82"/>
      <c r="H115" s="115"/>
      <c r="I115" s="37"/>
      <c r="J115" s="37"/>
      <c r="K115" s="37"/>
      <c r="L115" s="37"/>
      <c r="M115" s="37"/>
      <c r="N115" s="37"/>
    </row>
    <row r="116" spans="1:14" ht="57" x14ac:dyDescent="0.2">
      <c r="A116" s="28">
        <v>1</v>
      </c>
      <c r="B116" s="83" t="s">
        <v>73</v>
      </c>
      <c r="C116" s="29" t="s">
        <v>39</v>
      </c>
      <c r="D116" s="81">
        <v>1</v>
      </c>
      <c r="E116" s="45"/>
      <c r="F116" s="99"/>
      <c r="G116" s="45"/>
      <c r="H116" s="116">
        <f>SUM(D116*F116)</f>
        <v>0</v>
      </c>
      <c r="I116" s="37"/>
      <c r="J116" s="37"/>
      <c r="K116" s="37"/>
      <c r="L116" s="37"/>
      <c r="M116" s="37"/>
      <c r="N116" s="37"/>
    </row>
    <row r="117" spans="1:14" ht="18" customHeight="1" x14ac:dyDescent="0.25">
      <c r="A117" s="30"/>
      <c r="B117" s="87"/>
      <c r="C117" s="91"/>
      <c r="D117" s="91"/>
      <c r="E117" s="91"/>
      <c r="F117" s="34"/>
      <c r="G117" s="90"/>
      <c r="H117" s="118"/>
      <c r="I117" s="37"/>
      <c r="J117" s="37"/>
      <c r="K117" s="37"/>
      <c r="L117" s="37"/>
      <c r="M117" s="37"/>
      <c r="N117" s="37"/>
    </row>
    <row r="118" spans="1:14" ht="18" customHeight="1" x14ac:dyDescent="0.25">
      <c r="A118" s="35"/>
      <c r="B118" s="133" t="s">
        <v>74</v>
      </c>
      <c r="C118" s="133"/>
      <c r="D118" s="133"/>
      <c r="E118" s="133"/>
      <c r="F118" s="133"/>
      <c r="G118" s="96"/>
      <c r="H118" s="120">
        <f>+H116</f>
        <v>0</v>
      </c>
      <c r="I118" s="37"/>
      <c r="J118" s="37"/>
      <c r="K118" s="37"/>
      <c r="L118" s="37"/>
      <c r="M118" s="37"/>
      <c r="N118" s="37"/>
    </row>
    <row r="119" spans="1:14" ht="18" customHeight="1" x14ac:dyDescent="0.25">
      <c r="A119" s="30"/>
      <c r="B119" s="87"/>
      <c r="C119" s="91"/>
      <c r="D119" s="91"/>
      <c r="E119" s="91"/>
      <c r="F119" s="34"/>
      <c r="G119" s="90"/>
      <c r="H119" s="118"/>
      <c r="I119" s="37"/>
      <c r="J119" s="37"/>
      <c r="K119" s="37"/>
      <c r="L119" s="37"/>
      <c r="M119" s="37"/>
      <c r="N119" s="37"/>
    </row>
    <row r="120" spans="1:14" ht="18" customHeight="1" x14ac:dyDescent="0.25">
      <c r="A120" s="30"/>
      <c r="B120" s="87"/>
      <c r="C120" s="91"/>
      <c r="D120" s="91"/>
      <c r="E120" s="91"/>
      <c r="F120" s="34"/>
      <c r="G120" s="90"/>
      <c r="H120" s="118"/>
      <c r="I120" s="37"/>
      <c r="J120" s="37"/>
      <c r="K120" s="37"/>
      <c r="L120" s="37"/>
      <c r="M120" s="37"/>
      <c r="N120" s="37"/>
    </row>
    <row r="121" spans="1:14" ht="16.5" x14ac:dyDescent="0.25">
      <c r="A121" s="22" t="s">
        <v>2</v>
      </c>
      <c r="B121" s="22" t="s">
        <v>44</v>
      </c>
      <c r="C121" s="23" t="s">
        <v>33</v>
      </c>
      <c r="D121" s="24" t="s">
        <v>30</v>
      </c>
      <c r="E121" s="24"/>
      <c r="F121" s="24" t="s">
        <v>34</v>
      </c>
      <c r="G121" s="24"/>
      <c r="H121" s="114" t="s">
        <v>35</v>
      </c>
      <c r="I121" s="37"/>
      <c r="J121" s="37"/>
      <c r="K121" s="37"/>
      <c r="L121" s="37"/>
      <c r="M121" s="37"/>
      <c r="N121" s="37"/>
    </row>
    <row r="122" spans="1:14" ht="16.5" x14ac:dyDescent="0.25">
      <c r="A122" s="25"/>
      <c r="B122" s="25"/>
      <c r="C122" s="26"/>
      <c r="D122" s="27"/>
      <c r="E122" s="27"/>
      <c r="F122" s="82"/>
      <c r="G122" s="82"/>
      <c r="H122" s="115"/>
      <c r="I122" s="37"/>
      <c r="J122" s="37"/>
      <c r="K122" s="37"/>
      <c r="L122" s="37"/>
      <c r="M122" s="37"/>
      <c r="N122" s="37"/>
    </row>
    <row r="123" spans="1:14" ht="18" customHeight="1" x14ac:dyDescent="0.2">
      <c r="A123" s="36" t="s">
        <v>51</v>
      </c>
      <c r="B123" s="132" t="s">
        <v>75</v>
      </c>
      <c r="C123" s="132"/>
      <c r="D123" s="132"/>
      <c r="E123" s="132"/>
      <c r="F123" s="132"/>
      <c r="G123" s="132"/>
      <c r="H123" s="132"/>
      <c r="I123" s="37"/>
      <c r="J123" s="37"/>
      <c r="K123" s="37"/>
      <c r="L123" s="37"/>
      <c r="M123" s="37"/>
      <c r="N123" s="37"/>
    </row>
    <row r="124" spans="1:14" ht="11.25" customHeight="1" x14ac:dyDescent="0.25">
      <c r="A124" s="25"/>
      <c r="B124" s="25"/>
      <c r="C124" s="26"/>
      <c r="D124" s="27"/>
      <c r="E124" s="27"/>
      <c r="F124" s="82"/>
      <c r="G124" s="82"/>
      <c r="H124" s="115"/>
      <c r="I124" s="37"/>
      <c r="J124" s="37"/>
      <c r="K124" s="37"/>
      <c r="L124" s="37"/>
      <c r="M124" s="37"/>
      <c r="N124" s="37"/>
    </row>
    <row r="125" spans="1:14" ht="36" customHeight="1" x14ac:dyDescent="0.2">
      <c r="A125" s="25"/>
      <c r="B125" s="130" t="s">
        <v>53</v>
      </c>
      <c r="C125" s="130"/>
      <c r="D125" s="130"/>
      <c r="E125" s="130"/>
      <c r="F125" s="130"/>
      <c r="G125" s="130"/>
      <c r="H125" s="130"/>
      <c r="I125" s="37"/>
      <c r="J125" s="37"/>
      <c r="K125" s="37"/>
      <c r="L125" s="37"/>
      <c r="M125" s="37"/>
      <c r="N125" s="37"/>
    </row>
    <row r="126" spans="1:14" ht="16.5" x14ac:dyDescent="0.25">
      <c r="A126" s="25"/>
      <c r="B126" s="25"/>
      <c r="C126" s="26"/>
      <c r="D126" s="27"/>
      <c r="E126" s="27"/>
      <c r="F126" s="82"/>
      <c r="G126" s="82"/>
      <c r="H126" s="115"/>
      <c r="I126" s="37"/>
      <c r="J126" s="37"/>
      <c r="K126" s="37"/>
      <c r="L126" s="37"/>
      <c r="M126" s="37"/>
      <c r="N126" s="37"/>
    </row>
    <row r="127" spans="1:14" ht="16.5" x14ac:dyDescent="0.25">
      <c r="A127" s="25"/>
      <c r="B127" s="19" t="s">
        <v>54</v>
      </c>
      <c r="C127" s="26"/>
      <c r="D127" s="27"/>
      <c r="E127" s="27"/>
      <c r="F127" s="82"/>
      <c r="G127" s="82"/>
      <c r="H127" s="115"/>
      <c r="I127" s="37"/>
      <c r="J127" s="37"/>
      <c r="K127" s="37"/>
      <c r="L127" s="37"/>
      <c r="M127" s="37"/>
      <c r="N127" s="37"/>
    </row>
    <row r="128" spans="1:14" ht="42.75" x14ac:dyDescent="0.2">
      <c r="A128" s="28">
        <v>1</v>
      </c>
      <c r="B128" s="83" t="s">
        <v>56</v>
      </c>
      <c r="C128" s="29" t="s">
        <v>39</v>
      </c>
      <c r="D128" s="81">
        <v>1</v>
      </c>
      <c r="E128" s="45"/>
      <c r="F128" s="99"/>
      <c r="G128" s="45"/>
      <c r="H128" s="116">
        <f>SUM(D128*F128)</f>
        <v>0</v>
      </c>
      <c r="I128" s="37"/>
      <c r="J128" s="37"/>
      <c r="K128" s="37"/>
      <c r="L128" s="37"/>
      <c r="M128" s="37"/>
      <c r="N128" s="37"/>
    </row>
    <row r="129" spans="1:14" ht="29.25" customHeight="1" x14ac:dyDescent="0.2">
      <c r="A129" s="28">
        <v>2</v>
      </c>
      <c r="B129" s="83" t="s">
        <v>57</v>
      </c>
      <c r="C129" s="29" t="s">
        <v>37</v>
      </c>
      <c r="D129" s="81">
        <v>1</v>
      </c>
      <c r="E129" s="45"/>
      <c r="F129" s="99"/>
      <c r="G129" s="45"/>
      <c r="H129" s="116">
        <f>SUM(D129*F129)</f>
        <v>0</v>
      </c>
      <c r="I129" s="37"/>
      <c r="J129" s="37"/>
      <c r="K129" s="37"/>
      <c r="L129" s="37"/>
      <c r="M129" s="37"/>
      <c r="N129" s="37"/>
    </row>
    <row r="130" spans="1:14" ht="28.5" x14ac:dyDescent="0.2">
      <c r="A130" s="28">
        <v>3</v>
      </c>
      <c r="B130" s="83" t="s">
        <v>55</v>
      </c>
      <c r="C130" s="29" t="s">
        <v>37</v>
      </c>
      <c r="D130" s="81">
        <v>9.8000000000000007</v>
      </c>
      <c r="E130" s="45"/>
      <c r="F130" s="99"/>
      <c r="G130" s="45"/>
      <c r="H130" s="116">
        <f>SUM(D130*F130)</f>
        <v>0</v>
      </c>
      <c r="I130" s="37"/>
      <c r="J130" s="37"/>
      <c r="K130" s="37"/>
      <c r="L130" s="37"/>
      <c r="M130" s="37"/>
      <c r="N130" s="37"/>
    </row>
    <row r="131" spans="1:14" ht="28.5" x14ac:dyDescent="0.2">
      <c r="A131" s="28">
        <v>4</v>
      </c>
      <c r="B131" s="83" t="s">
        <v>69</v>
      </c>
      <c r="C131" s="29" t="s">
        <v>36</v>
      </c>
      <c r="D131" s="81">
        <v>2.9</v>
      </c>
      <c r="E131" s="45"/>
      <c r="F131" s="100"/>
      <c r="G131" s="45"/>
      <c r="H131" s="117">
        <f>SUM(D131*F131)</f>
        <v>0</v>
      </c>
      <c r="I131" s="37"/>
      <c r="J131" s="37"/>
      <c r="K131" s="37"/>
      <c r="L131" s="37"/>
      <c r="M131" s="37"/>
      <c r="N131" s="37"/>
    </row>
    <row r="132" spans="1:14" ht="28.5" x14ac:dyDescent="0.2">
      <c r="A132" s="32">
        <v>5</v>
      </c>
      <c r="B132" s="85" t="s">
        <v>82</v>
      </c>
      <c r="C132" s="33" t="s">
        <v>83</v>
      </c>
      <c r="D132" s="86">
        <v>1</v>
      </c>
      <c r="E132" s="84"/>
      <c r="F132" s="100"/>
      <c r="G132" s="84"/>
      <c r="H132" s="117">
        <f>SUM(D132*F132)</f>
        <v>0</v>
      </c>
      <c r="I132" s="37"/>
      <c r="J132" s="37"/>
      <c r="K132" s="37"/>
      <c r="L132" s="37"/>
      <c r="M132" s="37"/>
      <c r="N132" s="37"/>
    </row>
    <row r="133" spans="1:14" ht="18" customHeight="1" x14ac:dyDescent="0.25">
      <c r="A133" s="30"/>
      <c r="B133" s="87" t="s">
        <v>59</v>
      </c>
      <c r="C133" s="29"/>
      <c r="D133" s="88"/>
      <c r="E133" s="88"/>
      <c r="F133" s="89"/>
      <c r="G133" s="90"/>
      <c r="H133" s="118">
        <f>+SUM(H128:H132)</f>
        <v>0</v>
      </c>
      <c r="I133" s="37"/>
      <c r="J133" s="37"/>
      <c r="K133" s="37"/>
      <c r="L133" s="37"/>
      <c r="M133" s="37"/>
      <c r="N133" s="37"/>
    </row>
    <row r="134" spans="1:14" ht="7.5" customHeight="1" x14ac:dyDescent="0.25">
      <c r="A134" s="30"/>
      <c r="G134" s="90"/>
      <c r="H134" s="118"/>
      <c r="I134" s="37"/>
      <c r="J134" s="37"/>
      <c r="K134" s="37"/>
      <c r="L134" s="37"/>
      <c r="M134" s="37"/>
      <c r="N134" s="37"/>
    </row>
    <row r="135" spans="1:14" ht="18" customHeight="1" x14ac:dyDescent="0.25">
      <c r="A135" s="30"/>
      <c r="B135" s="87"/>
      <c r="C135" s="131" t="s">
        <v>60</v>
      </c>
      <c r="D135" s="131"/>
      <c r="E135" s="131"/>
      <c r="F135" s="34">
        <v>9</v>
      </c>
      <c r="G135" s="90"/>
      <c r="H135" s="119">
        <f>+H133*F135</f>
        <v>0</v>
      </c>
      <c r="I135" s="37"/>
      <c r="J135" s="37"/>
      <c r="K135" s="37"/>
      <c r="L135" s="37"/>
      <c r="M135" s="37"/>
      <c r="N135" s="37"/>
    </row>
    <row r="136" spans="1:14" ht="18" customHeight="1" x14ac:dyDescent="0.25">
      <c r="A136" s="30"/>
      <c r="B136" s="87"/>
      <c r="C136" s="91"/>
      <c r="D136" s="91"/>
      <c r="E136" s="91"/>
      <c r="F136" s="34"/>
      <c r="G136" s="90"/>
      <c r="H136" s="118"/>
      <c r="I136" s="37"/>
      <c r="J136" s="37"/>
      <c r="K136" s="37"/>
      <c r="L136" s="37"/>
      <c r="M136" s="37"/>
      <c r="N136" s="37"/>
    </row>
    <row r="137" spans="1:14" ht="18" customHeight="1" x14ac:dyDescent="0.25">
      <c r="A137" s="35"/>
      <c r="B137" s="133" t="s">
        <v>76</v>
      </c>
      <c r="C137" s="133"/>
      <c r="D137" s="133"/>
      <c r="E137" s="133"/>
      <c r="F137" s="133"/>
      <c r="G137" s="96"/>
      <c r="H137" s="120">
        <f>+H135</f>
        <v>0</v>
      </c>
      <c r="I137" s="37"/>
      <c r="J137" s="37"/>
      <c r="K137" s="37"/>
      <c r="L137" s="37"/>
      <c r="M137" s="37"/>
      <c r="N137" s="37"/>
    </row>
    <row r="138" spans="1:14" ht="18" customHeight="1" x14ac:dyDescent="0.25">
      <c r="A138" s="30"/>
      <c r="B138" s="98"/>
      <c r="C138" s="98"/>
      <c r="D138" s="98"/>
      <c r="E138" s="98"/>
      <c r="F138" s="98"/>
      <c r="G138" s="90"/>
      <c r="H138" s="118"/>
      <c r="I138" s="37"/>
      <c r="J138" s="37"/>
      <c r="K138" s="37"/>
      <c r="L138" s="37"/>
      <c r="M138" s="37"/>
      <c r="N138" s="37"/>
    </row>
    <row r="139" spans="1:14" ht="18" customHeight="1" x14ac:dyDescent="0.25">
      <c r="A139" s="30"/>
      <c r="B139" s="98"/>
      <c r="C139" s="98"/>
      <c r="D139" s="98"/>
      <c r="E139" s="98"/>
      <c r="F139" s="98"/>
      <c r="G139" s="90"/>
      <c r="H139" s="118"/>
      <c r="I139" s="37"/>
      <c r="J139" s="37"/>
      <c r="K139" s="37"/>
      <c r="L139" s="37"/>
      <c r="M139" s="37"/>
      <c r="N139" s="37"/>
    </row>
    <row r="140" spans="1:14" ht="18" customHeight="1" x14ac:dyDescent="0.25">
      <c r="A140" s="30"/>
      <c r="B140" s="97"/>
      <c r="C140" s="97"/>
      <c r="D140" s="97"/>
      <c r="E140" s="97"/>
      <c r="F140" s="97"/>
      <c r="G140" s="90"/>
      <c r="H140" s="118"/>
      <c r="I140" s="37"/>
      <c r="J140" s="37"/>
      <c r="K140" s="37"/>
      <c r="L140" s="37"/>
      <c r="M140" s="37"/>
      <c r="N140" s="37"/>
    </row>
    <row r="141" spans="1:14" ht="16.5" x14ac:dyDescent="0.25">
      <c r="A141" s="22" t="s">
        <v>45</v>
      </c>
      <c r="B141" s="22" t="s">
        <v>77</v>
      </c>
      <c r="C141" s="23" t="s">
        <v>33</v>
      </c>
      <c r="D141" s="24" t="s">
        <v>30</v>
      </c>
      <c r="E141" s="24"/>
      <c r="F141" s="24" t="s">
        <v>34</v>
      </c>
      <c r="G141" s="24"/>
      <c r="H141" s="114" t="s">
        <v>35</v>
      </c>
      <c r="I141" s="37"/>
      <c r="J141" s="37"/>
      <c r="K141" s="37"/>
      <c r="L141" s="37"/>
      <c r="M141" s="37"/>
      <c r="N141" s="37"/>
    </row>
    <row r="142" spans="1:14" ht="16.5" x14ac:dyDescent="0.25">
      <c r="A142" s="25"/>
      <c r="B142" s="25"/>
      <c r="C142" s="26"/>
      <c r="D142" s="27"/>
      <c r="E142" s="27"/>
      <c r="F142" s="82"/>
      <c r="G142" s="82"/>
      <c r="H142" s="115"/>
      <c r="I142" s="37"/>
      <c r="J142" s="37"/>
      <c r="K142" s="37"/>
      <c r="L142" s="37"/>
      <c r="M142" s="37"/>
      <c r="N142" s="37"/>
    </row>
    <row r="143" spans="1:14" ht="57" x14ac:dyDescent="0.2">
      <c r="A143" s="28">
        <v>1</v>
      </c>
      <c r="B143" s="83" t="s">
        <v>78</v>
      </c>
      <c r="C143" s="29" t="s">
        <v>39</v>
      </c>
      <c r="D143" s="81">
        <v>4</v>
      </c>
      <c r="E143" s="45"/>
      <c r="F143" s="99"/>
      <c r="G143" s="45"/>
      <c r="H143" s="116">
        <f>SUM(D143*F143)</f>
        <v>0</v>
      </c>
      <c r="I143" s="37"/>
      <c r="J143" s="37"/>
      <c r="K143" s="37"/>
      <c r="L143" s="37"/>
      <c r="M143" s="37"/>
      <c r="N143" s="37"/>
    </row>
    <row r="144" spans="1:14" ht="29.25" customHeight="1" x14ac:dyDescent="0.2">
      <c r="A144" s="28">
        <v>2</v>
      </c>
      <c r="B144" s="83" t="s">
        <v>79</v>
      </c>
      <c r="C144" s="29" t="s">
        <v>39</v>
      </c>
      <c r="D144" s="81">
        <v>2</v>
      </c>
      <c r="E144" s="45"/>
      <c r="F144" s="99"/>
      <c r="G144" s="45"/>
      <c r="H144" s="116">
        <f>SUM(D144*F144)</f>
        <v>0</v>
      </c>
      <c r="I144" s="37"/>
      <c r="J144" s="37"/>
      <c r="K144" s="37"/>
      <c r="L144" s="37"/>
      <c r="M144" s="37"/>
      <c r="N144" s="37"/>
    </row>
    <row r="145" spans="1:14" ht="18" customHeight="1" x14ac:dyDescent="0.25">
      <c r="A145" s="30"/>
      <c r="B145" s="87"/>
      <c r="C145" s="91"/>
      <c r="D145" s="91"/>
      <c r="E145" s="91"/>
      <c r="F145" s="34"/>
      <c r="G145" s="90"/>
      <c r="H145" s="118"/>
      <c r="I145" s="37"/>
      <c r="J145" s="37"/>
      <c r="K145" s="37"/>
      <c r="L145" s="37"/>
      <c r="M145" s="37"/>
      <c r="N145" s="37"/>
    </row>
    <row r="146" spans="1:14" ht="18" customHeight="1" x14ac:dyDescent="0.25">
      <c r="A146" s="35"/>
      <c r="B146" s="133" t="s">
        <v>76</v>
      </c>
      <c r="C146" s="133"/>
      <c r="D146" s="133"/>
      <c r="E146" s="133"/>
      <c r="F146" s="133"/>
      <c r="G146" s="96"/>
      <c r="H146" s="120">
        <f>+H143+H144</f>
        <v>0</v>
      </c>
      <c r="I146" s="37"/>
      <c r="J146" s="37"/>
      <c r="K146" s="37"/>
      <c r="L146" s="37"/>
      <c r="M146" s="37"/>
      <c r="N146" s="37"/>
    </row>
  </sheetData>
  <sheetProtection password="DFFF" sheet="1"/>
  <mergeCells count="26">
    <mergeCell ref="B95:F95"/>
    <mergeCell ref="C10:H10"/>
    <mergeCell ref="C12:H12"/>
    <mergeCell ref="B14:H14"/>
    <mergeCell ref="C2:H2"/>
    <mergeCell ref="C3:H3"/>
    <mergeCell ref="C4:H4"/>
    <mergeCell ref="C6:H6"/>
    <mergeCell ref="C8:H8"/>
    <mergeCell ref="B146:F146"/>
    <mergeCell ref="B137:F137"/>
    <mergeCell ref="B114:H114"/>
    <mergeCell ref="B118:F118"/>
    <mergeCell ref="B123:H123"/>
    <mergeCell ref="B39:H39"/>
    <mergeCell ref="B69:H69"/>
    <mergeCell ref="B71:H71"/>
    <mergeCell ref="C81:E81"/>
    <mergeCell ref="C91:E91"/>
    <mergeCell ref="B125:H125"/>
    <mergeCell ref="C135:E135"/>
    <mergeCell ref="B98:H98"/>
    <mergeCell ref="B100:H100"/>
    <mergeCell ref="C109:E109"/>
    <mergeCell ref="B111:F111"/>
    <mergeCell ref="B102:C102"/>
  </mergeCells>
  <conditionalFormatting sqref="F74:F78 F84:F88 F93 F103:F105 F116 F128:F132 F143:F144 C10 C12">
    <cfRule type="containsBlanks" dxfId="1" priority="2" stopIfTrue="1">
      <formula>LEN(TRIM(C10))=0</formula>
    </cfRule>
  </conditionalFormatting>
  <conditionalFormatting sqref="F106">
    <cfRule type="containsBlanks" dxfId="0" priority="1" stopIfTrue="1">
      <formula>LEN(TRIM(F106))=0</formula>
    </cfRule>
  </conditionalFormatting>
  <pageMargins left="0.74791666666666667" right="0.74791666666666667" top="0.78749999999999998" bottom="0.78749999999999998" header="0.51180555555555551" footer="0.51180555555555551"/>
  <pageSetup paperSize="9" scale="74" firstPageNumber="0" orientation="portrait" horizontalDpi="300" verticalDpi="300" r:id="rId1"/>
  <headerFooter alignWithMargins="0">
    <oddHeader>&amp;CPopis št. 211114</oddHeader>
    <oddFooter>&amp;LStrelišče Škrilj - sanacija nadstrešnice nad kontejnerji&amp;R&amp;P/&amp;N</oddFooter>
  </headerFooter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Tesnenje kupol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PODOBNIK Klemen</dc:creator>
  <cp:lastModifiedBy>ANDOLJŠEK Lilijana</cp:lastModifiedBy>
  <dcterms:created xsi:type="dcterms:W3CDTF">2022-03-24T07:07:36Z</dcterms:created>
  <dcterms:modified xsi:type="dcterms:W3CDTF">2022-04-12T13:40:18Z</dcterms:modified>
</cp:coreProperties>
</file>