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0815" windowHeight="9120" activeTab="1"/>
  </bookViews>
  <sheets>
    <sheet name="Osnova" sheetId="1" r:id="rId1"/>
    <sheet name="Popis del" sheetId="2" r:id="rId2"/>
  </sheets>
  <externalReferences>
    <externalReference r:id="rId3"/>
  </externalReferences>
  <definedNames>
    <definedName name="DobMont">'[1]2 Osnova'!$B$36</definedName>
    <definedName name="FakStro">'[1]2 Osnova'!$B$34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8" i="2" l="1"/>
  <c r="G218" i="2"/>
  <c r="G162" i="2"/>
  <c r="A162" i="2"/>
  <c r="G159" i="2"/>
  <c r="A159" i="2"/>
  <c r="G155" i="2"/>
  <c r="A155" i="2"/>
  <c r="G101" i="2"/>
  <c r="A101" i="2"/>
  <c r="C5" i="2" l="1"/>
  <c r="D30" i="1"/>
  <c r="B240" i="2" l="1"/>
  <c r="A240" i="2"/>
  <c r="C236" i="2"/>
  <c r="G234" i="2"/>
  <c r="G231" i="2"/>
  <c r="G227" i="2"/>
  <c r="A234" i="2"/>
  <c r="A231" i="2"/>
  <c r="A227" i="2"/>
  <c r="B224" i="2"/>
  <c r="A224" i="2"/>
  <c r="C220" i="2"/>
  <c r="G224" i="2"/>
  <c r="G215" i="2"/>
  <c r="G213" i="2"/>
  <c r="G211" i="2"/>
  <c r="A208" i="2"/>
  <c r="G205" i="2"/>
  <c r="A205" i="2"/>
  <c r="G200" i="2"/>
  <c r="A200" i="2"/>
  <c r="G195" i="2"/>
  <c r="A195" i="2"/>
  <c r="B192" i="2"/>
  <c r="A192" i="2"/>
  <c r="C188" i="2"/>
  <c r="G192" i="2"/>
  <c r="G183" i="2"/>
  <c r="A183" i="2"/>
  <c r="G178" i="2"/>
  <c r="A178" i="2"/>
  <c r="G174" i="2"/>
  <c r="A174" i="2"/>
  <c r="G168" i="2"/>
  <c r="B168" i="2"/>
  <c r="A168" i="2"/>
  <c r="C164" i="2"/>
  <c r="G151" i="2"/>
  <c r="A151" i="2"/>
  <c r="G148" i="2"/>
  <c r="A148" i="2"/>
  <c r="G145" i="2"/>
  <c r="A145" i="2"/>
  <c r="G140" i="2"/>
  <c r="A140" i="2"/>
  <c r="G136" i="2"/>
  <c r="A136" i="2"/>
  <c r="G132" i="2"/>
  <c r="G164" i="2" s="1"/>
  <c r="I24" i="1" s="1"/>
  <c r="A132" i="2"/>
  <c r="G127" i="2"/>
  <c r="A127" i="2"/>
  <c r="G123" i="2"/>
  <c r="A123" i="2"/>
  <c r="G119" i="2"/>
  <c r="B119" i="2"/>
  <c r="A119" i="2"/>
  <c r="C115" i="2"/>
  <c r="G111" i="2"/>
  <c r="A111" i="2"/>
  <c r="G104" i="2"/>
  <c r="A104" i="2"/>
  <c r="G96" i="2"/>
  <c r="A96" i="2"/>
  <c r="G92" i="2"/>
  <c r="A92" i="2"/>
  <c r="G85" i="2"/>
  <c r="A85" i="2"/>
  <c r="G81" i="2"/>
  <c r="A81" i="2"/>
  <c r="G75" i="2"/>
  <c r="A75" i="2"/>
  <c r="G72" i="2"/>
  <c r="A63" i="2"/>
  <c r="G58" i="2"/>
  <c r="B58" i="2"/>
  <c r="B7" i="2"/>
  <c r="A58" i="2"/>
  <c r="G50" i="2"/>
  <c r="G45" i="2"/>
  <c r="G40" i="2"/>
  <c r="G37" i="2"/>
  <c r="G18" i="2"/>
  <c r="G7" i="2"/>
  <c r="C54" i="2"/>
  <c r="A7" i="2"/>
  <c r="B63" i="2" l="1"/>
  <c r="B75" i="2" s="1"/>
  <c r="G188" i="2"/>
  <c r="I26" i="1" s="1"/>
  <c r="G220" i="2"/>
  <c r="I28" i="1" s="1"/>
  <c r="B195" i="2"/>
  <c r="B227" i="2"/>
  <c r="B231" i="2" s="1"/>
  <c r="B234" i="2" s="1"/>
  <c r="G236" i="2"/>
  <c r="B174" i="2"/>
  <c r="B200" i="2"/>
  <c r="B123" i="2"/>
  <c r="G115" i="2"/>
  <c r="B18" i="2"/>
  <c r="G54" i="2"/>
  <c r="I20" i="1" s="1"/>
  <c r="A37" i="2"/>
  <c r="A40" i="2"/>
  <c r="A50" i="2"/>
  <c r="A45" i="2"/>
  <c r="A18" i="2"/>
  <c r="I30" i="1" l="1"/>
  <c r="G240" i="2"/>
  <c r="I22" i="1"/>
  <c r="I32" i="1"/>
  <c r="B178" i="2"/>
  <c r="B183" i="2" s="1"/>
  <c r="B205" i="2"/>
  <c r="B208" i="2" s="1"/>
  <c r="B127" i="2"/>
  <c r="B132" i="2" s="1"/>
  <c r="B81" i="2"/>
  <c r="B37" i="2"/>
  <c r="I34" i="1" l="1"/>
  <c r="B218" i="2"/>
  <c r="B136" i="2"/>
  <c r="B140" i="2" s="1"/>
  <c r="B145" i="2" s="1"/>
  <c r="B148" i="2" s="1"/>
  <c r="B151" i="2" s="1"/>
  <c r="B85" i="2"/>
  <c r="B40" i="2"/>
  <c r="B45" i="2" s="1"/>
  <c r="I36" i="1" l="1"/>
  <c r="I38" i="1"/>
  <c r="B155" i="2"/>
  <c r="B159" i="2"/>
  <c r="B162" i="2" s="1"/>
  <c r="B92" i="2"/>
  <c r="B50" i="2"/>
  <c r="B96" i="2" l="1"/>
  <c r="B101" i="2" l="1"/>
  <c r="B104" i="2" s="1"/>
  <c r="B111" i="2" s="1"/>
</calcChain>
</file>

<file path=xl/sharedStrings.xml><?xml version="1.0" encoding="utf-8"?>
<sst xmlns="http://schemas.openxmlformats.org/spreadsheetml/2006/main" count="453" uniqueCount="326">
  <si>
    <t>Investitor:</t>
  </si>
  <si>
    <t>Republika Slovenija - Ministrstvo za obrambo</t>
  </si>
  <si>
    <t>Vojkova cesta 55</t>
  </si>
  <si>
    <t>1000 Ljubljana</t>
  </si>
  <si>
    <t>Lokacija:</t>
  </si>
  <si>
    <t>Objekt:</t>
  </si>
  <si>
    <t>Ponudnik:</t>
  </si>
  <si>
    <t>Št. ponudbe:</t>
  </si>
  <si>
    <t xml:space="preserve">POPIS DEL - </t>
  </si>
  <si>
    <t>SKUPNA REKAPITULACIJA</t>
  </si>
  <si>
    <t>I.</t>
  </si>
  <si>
    <t>GEODETSKA IN PRIPRAVLJALNA DELA</t>
  </si>
  <si>
    <t>€</t>
  </si>
  <si>
    <t>II.</t>
  </si>
  <si>
    <t>ZEMELJSKA DELA</t>
  </si>
  <si>
    <t>III.</t>
  </si>
  <si>
    <t>IV.</t>
  </si>
  <si>
    <t>V.</t>
  </si>
  <si>
    <t>VI.</t>
  </si>
  <si>
    <t>METEORNA KANALIZACIJA</t>
  </si>
  <si>
    <t>VII.</t>
  </si>
  <si>
    <t>ZUNANJA UREDITEV</t>
  </si>
  <si>
    <t>VOZIŠČNA KONSTRUKCIJA</t>
  </si>
  <si>
    <t>PROJEKTNA DOKUMENTACIJA, PROJEKTANTSKI NADZOR</t>
  </si>
  <si>
    <t>NEPREDVIDENA DELA</t>
  </si>
  <si>
    <t>Skupaj brez DDV:</t>
  </si>
  <si>
    <t>DDV (22%):</t>
  </si>
  <si>
    <t>Skupaj z DDV:</t>
  </si>
  <si>
    <t>OPOMBA PRI ODDAJI PONUDBE:</t>
  </si>
  <si>
    <t>*</t>
  </si>
  <si>
    <t>Vse postavke morajo biti ovrednotene z dejansko ceno;</t>
  </si>
  <si>
    <t>Vrednosti cen in zmnožek vpisati samo k zahtevanim količinam;</t>
  </si>
  <si>
    <t>vertikalne in horizontalne transporte ter upoštevati velikost in konfiguracijo gradbene parcele.</t>
  </si>
  <si>
    <t>Dopisovanje drugih podatkov in sprememb vsebine popisa in količin ni dovoljeno;</t>
  </si>
  <si>
    <t>Ponudnik mora izpolniti vsa zeleno obarvana polja!</t>
  </si>
  <si>
    <t>- vse stroške za postavitev gradbišča, gradbiščnih objektov, ureditev začasnih deponij, tekoče vzdrževanje in odstranitev gradbišča,</t>
  </si>
  <si>
    <t>- vse stroške za sanacijo in kultiviranje površin delovnega pasu in gradbiščnih površin po odstranitvi objektov,</t>
  </si>
  <si>
    <t xml:space="preserve">- stroške za postavitev objekta s poslovnim prostorom vključno z opremo za dve delovni mesti in za skupne operativne sestanke vel. </t>
  </si>
  <si>
    <t>cca 20 m2 za potrebe investitorja, s tekočim vzdrževanjem in čiščenjem,</t>
  </si>
  <si>
    <t xml:space="preserve">- vse stroške v zvezi s transporti po javnih poteh in cestah: morebitne odškodnine, morebitne sanacije cestišč </t>
  </si>
  <si>
    <t>zaradi poškodb med gradnjo itd.,</t>
  </si>
  <si>
    <t>- stroške odvoza in zagotovitev odstranjevanja odpadnega gradbenega materiala skladno z zakonodajo na področju</t>
  </si>
  <si>
    <t>ravnanja z odpadki (odvoz na urejene deponije s taksami itd.),</t>
  </si>
  <si>
    <t>- vsi stroški za zagotavljanje varnosti in zdravja pri delu, zlasti stroške za vsa dela, ki izhajajo iz zahtev Varnostnega načrta,</t>
  </si>
  <si>
    <t xml:space="preserve">- stroški nabave vsega materiala in opreme predvidene za vgraditev in montažo, ter prevoze, nakladanja, </t>
  </si>
  <si>
    <t>razkladanja in skladiščenja na gradbišču,</t>
  </si>
  <si>
    <t xml:space="preserve">- stroški stalnega vzdrževanja prostega dostopa za potrebe intervencije oz. vzdrževanja, </t>
  </si>
  <si>
    <t xml:space="preserve">Izvajalec je dolžan izvesti vsa dela kvalitetno, v skladu s predpisi, projektom, tehničnimi pogoji za gradnjo kanalizacije </t>
  </si>
  <si>
    <t>in v skladu z dobro gradbeno prakso.</t>
  </si>
  <si>
    <t xml:space="preserve">Za naslednja dela, če se eventuelno pojavijo pri izvajanju del, se ne bodo priznali posebni stroški in jih je </t>
  </si>
  <si>
    <t>potrebno vkalkulirati v enotne cene:</t>
  </si>
  <si>
    <t>- eventuelne začasne deponije zemeljskega materiala in potrebni transporti v zvezi s tem,</t>
  </si>
  <si>
    <t>- črpanje talne vode s črpalko iz gradbene jame in vode, ki se izceja iz bočnih strani izkopa, če je potrebno,</t>
  </si>
  <si>
    <t>- delo v kampadah zaradi oteženih geoloških razmer,</t>
  </si>
  <si>
    <t>- vzdrževanje jarka do položitve cevi in delovnega pasu, dokler je ta potreben za izvedbo del</t>
  </si>
  <si>
    <t>- delo v nagnjenem terenu</t>
  </si>
  <si>
    <t>- stroški zaradi oteženega izkopa v mokrem terenu, izkop v vodi,  prekop potokov itd.</t>
  </si>
  <si>
    <t>Hoja po ceveh med izvajanjem del je strogo prepovedana zaradi preprečitve poškodb cevi.</t>
  </si>
  <si>
    <t>V ENOTAH CENE MORAJO BITI ZAJETI TUDI VSI NASLEDNJI STROŠKI:</t>
  </si>
  <si>
    <t>Manjša nepredvidena spremljevalna dela, ki se pojavijo v času gradnje:</t>
  </si>
  <si>
    <t>Celotna in ustrezna zaščita obstoječega objekta za čas gradnje s primernimi zaščitnimi materiali.</t>
  </si>
  <si>
    <t>Ves potrošni, pritrdilni, vezni in montažni material ter podkonstrukcije, razen pri pozicijah, kjer je posebej navedeno.</t>
  </si>
  <si>
    <t>Zavarovanje gradbišča za celoten čas gradnje.</t>
  </si>
  <si>
    <t>Stroške za popravilo morebitnih škod, ki bi nastale na objektu ali kompleksu kot celoti,</t>
  </si>
  <si>
    <t>dovoznih cestah, zunanjem okolju, komunalnih vodih in energetskih priključkih po krivdi izvajalca;</t>
  </si>
  <si>
    <t>Vsi lovilni in delovni odri za delo na višini.</t>
  </si>
  <si>
    <t xml:space="preserve">Pred montažo se vsak kos posebej pregleda in ugotovi ustreznost glede na zahteve. </t>
  </si>
  <si>
    <t>Vris sprememb, nastalih med gradnjo v PZI načrt ter predaja teh izdelovalcu PID načrta.</t>
  </si>
  <si>
    <t>IZVEDBA DEL:</t>
  </si>
  <si>
    <t>Izvajalec je dolžan izvesti vsa dela kvalitetno, v skladu s predpisi, projektom, tehničnimi pogoji</t>
  </si>
  <si>
    <t xml:space="preserve">Za naslednja dela, če se eventuelno pojavijo pri izvajanju del, se ne bodo priznali posebni stroški </t>
  </si>
  <si>
    <t>in jih je potrebno vkalkulirati v enotne cene:</t>
  </si>
  <si>
    <t>~eventuelne začasne deponije zemeljskega materiala in potrebni transporti v zvezi s tem,</t>
  </si>
  <si>
    <t>~črpanje talne vode s črpalko iz gradbene jame in vode, ki se izceja iz bočnih strani izkopa, če je potrebno,</t>
  </si>
  <si>
    <t>~delo v kampadah zaradi oteženih geoloških razmer,</t>
  </si>
  <si>
    <t>~vzdrževanje jarka do položitve cevi in delovnega pasu, dokler je ta potreben za izvedbo del</t>
  </si>
  <si>
    <t>~delo v nagnjenem terenu</t>
  </si>
  <si>
    <t>~stroški zaradi oteženega izkopa v mokrem terenu, izkop v vodi,  prekop potokov itd.</t>
  </si>
  <si>
    <t>Pri uvedbi v delo mora izvajalec izročiti investitorju bančno garancijo za dobro izvedbo pogodbenih del</t>
  </si>
  <si>
    <t>obveznosti</t>
  </si>
  <si>
    <t>Pri izvajanju GOI del je obvezno upoštevati vse detajle in navodila projekta, opise posameznih materialov,</t>
  </si>
  <si>
    <t xml:space="preserve">naprav in opreme ter barvno karto objekta. Vse navedeno je potrebno vgrajevati po navodilih izbranega </t>
  </si>
  <si>
    <t xml:space="preserve">proizvajalca in po predhodni potrditvi projektanta. Vse materiale, obloge, stavbno pohištvo, naprave, </t>
  </si>
  <si>
    <t>opremo in druge artikle pred vgraditvijo obvezno pismeno potrdi odgovorni projektant na podlagi predhodno</t>
  </si>
  <si>
    <t>izdelanih ali dostavljenih vzorcev.</t>
  </si>
  <si>
    <t xml:space="preserve">V enotni ceni je potrebno upoštevati vsa potrebna čiščenja med posameznimi fazami gradnje, zaščite, varovanja, </t>
  </si>
  <si>
    <t>pomožna in spremljevalna dela.</t>
  </si>
  <si>
    <t>V enotni ceni je potrebno upoštevati izredni transport, vključno z vsemi zavarovanji.</t>
  </si>
  <si>
    <t xml:space="preserve">Pri izdelavi vseh faz in delov gradnje obvezno veljajo vsa splošna navodila, opombe in zahteve, </t>
  </si>
  <si>
    <t xml:space="preserve">ki so opisana na začetku tega popisa GOI del. Poleg njih morajo biti v vseh postavkah vkalkulirane in </t>
  </si>
  <si>
    <t>upoštevane sledeče pripombe in vsa pomožna in spremljevalna dela</t>
  </si>
  <si>
    <t xml:space="preserve">Pri cenah za enoto mere je potrebno upoštevati specifičnost lokacije glede na skladiščenje materiala – </t>
  </si>
  <si>
    <t>delno sprotni dovoz le tega ter varovanje materiala vse do zaključka funkcionalne celote objekta,</t>
  </si>
  <si>
    <t xml:space="preserve">v kolikor ni s pogodbo o izvajanju del drugače določeno; V kolikor v posamezni poziciji / </t>
  </si>
  <si>
    <t xml:space="preserve">postavki ni navedeno drugače, veljajo kot kriteriji enakovrednosti, kot za primer navedenim izvedbam </t>
  </si>
  <si>
    <t xml:space="preserve">vse tehnične specifikacije za posamezne elemente ali pa za sistem, ki je opisan  - naveden v </t>
  </si>
  <si>
    <t>tehničnih podlogah proizvajalca, katerega sistem je naveden kot primer načina izvedbe in doseganja kvalitete;</t>
  </si>
  <si>
    <t xml:space="preserve"> Posamezne prekinitve del, ki so potrebna za druga vezana dela, je vkalkulirati v ceno za enoto mere; </t>
  </si>
  <si>
    <t xml:space="preserve">Pred pričetkom del je izvajalec / ponudnik dolžan preveriti vse količine in dejanske mere na objektu.  </t>
  </si>
  <si>
    <t xml:space="preserve">Z izvajalcem gradbenih in obrtniških del  se je pravočasno dogovoriti in uskladiti  vgradnjo raznih podlog, </t>
  </si>
  <si>
    <t xml:space="preserve">ki služijo za kasnejšo montažo elementov; Vsa zarisovanja, čiščenja, zakoličbe, transportni in manipulativni </t>
  </si>
  <si>
    <t>stroški, pomožna spremljevalna in zaključna dela, kot tudi vrtanja in štemanja za kompletno strojno inštalacijo.</t>
  </si>
  <si>
    <t>Načrt organizacije gradbišča, izdelanega v skladu z varnostnim načrtom, ureditev gradbišča v skladu</t>
  </si>
  <si>
    <t xml:space="preserve">z načrtom organizacije gradbišča in v skladu z varnostnim načrtom ter postavitev table za označitev </t>
  </si>
  <si>
    <t>gradbišča (navedeni vsi udeleženci pri graditvi objekta, imena, priimki, nazivi in funkcija odgovornih oseb</t>
  </si>
  <si>
    <t>in podatki o objektu).</t>
  </si>
  <si>
    <t>Za vsa nepredvidena dela mora izvajalec pridobiti soglasje naročnika, ter pred izvedbo</t>
  </si>
  <si>
    <t>del pripraviti analizo cen;</t>
  </si>
  <si>
    <t xml:space="preserve">V ceni vseh rušitvenih del morajo biti upoštevani vsi stroški nakladanja, odvoza in predelave gradbenih </t>
  </si>
  <si>
    <t xml:space="preserve">odpadkov skladno z veljavno zakonodajo na področju ravnanja z gradbenimi odpadki vključno z vsemi </t>
  </si>
  <si>
    <t>dajatvami za predelavo in odlaganje.</t>
  </si>
  <si>
    <t xml:space="preserve">Odpadni in izkopani material se deponira na deponije, katere morajo imeti upravna dovoljenja za deponiranje </t>
  </si>
  <si>
    <t xml:space="preserve">posameznih vrst materiala. Ponudnik izbere lokacije posameznih deponij v skladu s tem popisom in </t>
  </si>
  <si>
    <t>v cenah za E.M. upošteva vse stroške deponiranja in transporta. Prikazane količine v tem popisu so v</t>
  </si>
  <si>
    <t xml:space="preserve"> raščenem ali vgrajenem stanju.  Posametni koeficienti razrahljivosti morajo biti upoštevani že v ceni</t>
  </si>
  <si>
    <t xml:space="preserve"> za enoto mere in se posebej ne obračunavajo v količinah. Pri  cenah za enoto je upoštevati specifičnost </t>
  </si>
  <si>
    <t>lokacije (delno utesnjenost) glede na manipulacijo, dovoz določenega materiala in premik strojev,</t>
  </si>
  <si>
    <t xml:space="preserve"> mehanizacije ali delovnih naprav.</t>
  </si>
  <si>
    <t xml:space="preserve">Pred dokončanjem del mora izvajalec predati naročniku "Poročilo o nastalih odpadkih in o </t>
  </si>
  <si>
    <t xml:space="preserve">ravnanju z njimi", za vse gradbene odpadke mora izvajalec v roku enega tedna po odvozu </t>
  </si>
  <si>
    <t xml:space="preserve">gradnbenih odpadkov predati potrjene evidenčne liste pošiljke odpadkov z dokazilom, da so evidentirani </t>
  </si>
  <si>
    <t>v aplikaciji ARSO - IS ODPADKI.</t>
  </si>
  <si>
    <t>Izdelava posnetka kanalizacije po končani delih: izdelano v elektronski in pisni obliki v skladu</t>
  </si>
  <si>
    <t xml:space="preserve"> z zahtevami razpisnih pogojev (ali posebnimi zahtevami investitorja) skupaj z obdelavo katastrskega posnetka </t>
  </si>
  <si>
    <t>ter izdelavo PID projekta.</t>
  </si>
  <si>
    <t xml:space="preserve">Posnetek stanja na stavbah - objektih ob gradbišču in spremljanje stanja na objektih ob </t>
  </si>
  <si>
    <t>morebitnih obstoječih poškodbah ali ob morebitnem pojavu poškodb na teh objektih.</t>
  </si>
  <si>
    <t xml:space="preserve">Stroške vode, elektrike, plina, ogrevanja za cel čas gradnje do primopredaje objekta naročniku ter vse </t>
  </si>
  <si>
    <t xml:space="preserve">stroške morebitnega izsuševanja objekta za zagotovitev vgradnje materialov, ki zahtevajo predpisane pogoje </t>
  </si>
  <si>
    <t xml:space="preserve">proizvajalca za vgradnjo. </t>
  </si>
  <si>
    <t xml:space="preserve">Morebitne razlike ali odstopanja med arhitekturnimi, detajlnimi in preglednimi načrti je potrebno pregledati in </t>
  </si>
  <si>
    <t>uskladiti s projektantom, pregledati in uskladiti s projektantom.</t>
  </si>
  <si>
    <t>Izvajalec mora pri ureditvi gradbišča in gradnji upoštevati, da bo objekt v času gradnje obratoval.</t>
  </si>
  <si>
    <t>Čiščenje gradbišča po končanih delih.</t>
  </si>
  <si>
    <t>DELA JE POTREBNO IZVAJATI V SKLADU Z:</t>
  </si>
  <si>
    <t>Veljavnimi tehničnimi predpisi in normativi v soglasju z obveznimi standardi;</t>
  </si>
  <si>
    <t>Varstvom pri delu, varovanjem zdravja in življenja ljudi, varstvom pred požarom;</t>
  </si>
  <si>
    <t>Varstvom pred naravnimi in drugimi nesrečami;</t>
  </si>
  <si>
    <t>Zakonom o graditvi objektov in projektno dokumentacijo</t>
  </si>
  <si>
    <t>temeljnimi okoljskimi zahtevami za gradnjo ter nakup, vgradnjo oz. montažo naprav in proizvodov;</t>
  </si>
  <si>
    <t>DOKUMENTACIJA :</t>
  </si>
  <si>
    <t>Vsaka naprava mora biti opremljena z navodili za obratovanje v slovenskem jeziku.</t>
  </si>
  <si>
    <t xml:space="preserve">Priprava dokumentacije skladno z »Zakonom o gradbenih proizvodih«, ki jo izvajalec pred </t>
  </si>
  <si>
    <t>montažo preda nadzornemu organu (atesti, izjave o skladnosti, CE certifikati, tehnična soglasja…)</t>
  </si>
  <si>
    <t xml:space="preserve">Vgrajeni material mora ustrezati veljavnim normativom in predpisanim standardom, ter ustrezati </t>
  </si>
  <si>
    <t xml:space="preserve">kvaliteti določeni z veljavno zakonodajo ter projektom. Ponudnik to dokaže s predložitvijo ustreznih izjav </t>
  </si>
  <si>
    <t xml:space="preserve">o ustreznosti, garancijskih listov in CE certifikatov pred vgrajevanjem. Pridobitev teh listin mora biti vkalkulirana v </t>
  </si>
  <si>
    <t>cenah po enoti.</t>
  </si>
  <si>
    <t xml:space="preserve">Pri izvajanju objekta je obvezno upoštevati projekt za izvedbo ter vse ostale pogoje </t>
  </si>
  <si>
    <t xml:space="preserve">posameznih soglasodajalcev, izdelovalcev posameznih načrtov. Pred pričetkom del mora izvajalec dodatno </t>
  </si>
  <si>
    <t>natančno pregledati obstoječe stanje, pregledati načrte ter morebitne ugotovljene pripombe posredovati investitorju.</t>
  </si>
  <si>
    <t>Izvajalec mora ustrezno zavarovati obstoječi objekt, ki bo v času gradnje obratoval</t>
  </si>
  <si>
    <t>Upoštevati je potrebno določila o dovoljenih vrednostih hrupa.</t>
  </si>
  <si>
    <t xml:space="preserve">Priprava podrobnih navodil za obratovanje in vzdrževanje elementov in sistemov v objektu. </t>
  </si>
  <si>
    <t>ZAKLJUČEK IN OBRAČUN:</t>
  </si>
  <si>
    <t>Obračun se vrši po dejansko izvedenih količinah;</t>
  </si>
  <si>
    <t>Po zaključku del dostaviti vso tehnično dokumentacijo (meritve, ateste, soglasja, izjave, noveliran geodetski posnetek, itd.)</t>
  </si>
  <si>
    <t>za izvedena dela in vgrajeno opremo;</t>
  </si>
  <si>
    <t>Izdelava potrebne merilne dokumentacije, razen kjer je to posebej navedeno;</t>
  </si>
  <si>
    <t>Pri podpisu končnega obračuna se preda bančno garancijo za odpravo napak v garancijski dobi</t>
  </si>
  <si>
    <t>nastanitveni objekt, vojašnica Franca Rozmana Staneta, Mariborska 29, 3000 Celje</t>
  </si>
  <si>
    <t>Opis postavke</t>
  </si>
  <si>
    <t>Enota</t>
  </si>
  <si>
    <t>Količina</t>
  </si>
  <si>
    <t>Cena</t>
  </si>
  <si>
    <t>Vrednost</t>
  </si>
  <si>
    <t>Geodetska dela</t>
  </si>
  <si>
    <t>kpl</t>
  </si>
  <si>
    <t>Ureditev gradbišča</t>
  </si>
  <si>
    <t>Začasna odstranitev, začasno deponiranje ter ponovna zasaditev dreves in grmičkov.</t>
  </si>
  <si>
    <t>Strojni odriv rodovitne prsti</t>
  </si>
  <si>
    <t>Ročni odkop vodov GJI</t>
  </si>
  <si>
    <t>Dobava in nasipanje drobljenca granulacije 0/4 mm</t>
  </si>
  <si>
    <t>Dobava in polaganje opozorilnega traku</t>
  </si>
  <si>
    <t xml:space="preserve">Dobava in polaganje opozorilnega traku "POZOR KANALIZACIJA". </t>
  </si>
  <si>
    <t>Zasip z izbranim izkopanim materialom od izkopa</t>
  </si>
  <si>
    <t>Ročni zasip vodov GJI</t>
  </si>
  <si>
    <t>Odvoz odvečnega materiala na deponijo</t>
  </si>
  <si>
    <t>kos</t>
  </si>
  <si>
    <t>Preizkus vodotesnosti omrežja.</t>
  </si>
  <si>
    <t>Razgrnitev rodovitne prsti</t>
  </si>
  <si>
    <t>Fino planiranje rodovitne prsti s sejanjem trave</t>
  </si>
  <si>
    <t>Utrdtev planuma temeljnih tal.</t>
  </si>
  <si>
    <t>Izvedba meritev nosilnosti temeljnih tal - tamponskega nasipa.</t>
  </si>
  <si>
    <t>AC 22 base B50/70, A3 v debelini 5 cm</t>
  </si>
  <si>
    <t>Obrizg asfalta z bitumensko emulzijo</t>
  </si>
  <si>
    <t>%</t>
  </si>
  <si>
    <t>Projekt izvedenih del (PID)</t>
  </si>
  <si>
    <t>Projektantski nadzor</t>
  </si>
  <si>
    <t>Popis del</t>
  </si>
  <si>
    <t>strani upravljavca.</t>
  </si>
  <si>
    <t>pomoč monterjem pri izvedbi  ipd.). Nepredvidena geodetska tehnična dela.</t>
  </si>
  <si>
    <t>gradbiščih in  Zakonom o varnosti in zdravju pri delu:</t>
  </si>
  <si>
    <t xml:space="preserve">potrebnih prometnih označb za ureditev prometa v času izvajanja del, s pridobitvijo </t>
  </si>
  <si>
    <t xml:space="preserve">vseh potrebnih soglasij za izvedbo ustreznih zapor (delne, začasne). V ceno je </t>
  </si>
  <si>
    <t>potrebno vključiti tudi izdelavo vseh potrebnih elaboratov za zaporo cest.</t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</si>
  <si>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>Zakoličba kanalov in jaškov z niveliranjem.</t>
    </r>
  </si>
  <si>
    <r>
      <rPr>
        <sz val="9"/>
        <rFont val="Symbol"/>
        <family val="1"/>
        <charset val="2"/>
      </rPr>
      <t>·</t>
    </r>
    <r>
      <rPr>
        <sz val="9"/>
        <rFont val="Arial"/>
        <family val="2"/>
        <charset val="238"/>
      </rPr>
      <t xml:space="preserve"> Izdelava gradbenih profilov  z zavarovanjem.</t>
    </r>
  </si>
  <si>
    <r>
      <rPr>
        <sz val="9"/>
        <rFont val="Symbol"/>
        <family val="1"/>
        <charset val="2"/>
      </rPr>
      <t>·</t>
    </r>
    <r>
      <rPr>
        <sz val="9"/>
        <rFont val="Leseni"/>
        <charset val="238"/>
      </rPr>
      <t xml:space="preserve"> Zakoličba obstoječih podzemnih komunalnih vodov v območju gradbenega posega s </t>
    </r>
  </si>
  <si>
    <r>
      <rPr>
        <sz val="9"/>
        <rFont val="Symbol"/>
        <family val="1"/>
        <charset val="2"/>
      </rPr>
      <t xml:space="preserve">· </t>
    </r>
    <r>
      <rPr>
        <sz val="9"/>
        <rFont val="Leseni"/>
        <charset val="238"/>
      </rPr>
      <t>Posnetek vrha cevi in kote terena nad njo.</t>
    </r>
  </si>
  <si>
    <r>
      <rPr>
        <sz val="9"/>
        <rFont val="Symbol"/>
        <family val="1"/>
        <charset val="2"/>
      </rPr>
      <t xml:space="preserve">· </t>
    </r>
    <r>
      <rPr>
        <sz val="9"/>
        <rFont val="Leseni"/>
        <charset val="238"/>
      </rPr>
      <t>Posnetek ostale tangirane infrastrukture.</t>
    </r>
  </si>
  <si>
    <r>
      <rPr>
        <sz val="9"/>
        <rFont val="Symbol"/>
        <family val="1"/>
        <charset val="2"/>
      </rPr>
      <t xml:space="preserve">· </t>
    </r>
    <r>
      <rPr>
        <sz val="9"/>
        <rFont val="Leseni"/>
        <charset val="238"/>
      </rPr>
      <t xml:space="preserve">Ostala geodetska dela in storitve, ki jih narekujejo tehnični pogoji gradnje (npr. </t>
    </r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</si>
  <si>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 xml:space="preserve">Ureditev gradbišča skladno z Uredbo o varnosti in zdravju na začasnih in premičnih </t>
    </r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</si>
  <si>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>Obvezna zavarovanja delovišč</t>
    </r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</si>
  <si>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 xml:space="preserve">Ustrezne označitve in ograditve z vidika potekajočega prometa. Postavitev vseh </t>
    </r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</si>
  <si>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 xml:space="preserve">Omarica prve pomoči </t>
    </r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</si>
  <si>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 xml:space="preserve">Gasilniki na prah </t>
    </r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</si>
  <si>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>Postavitev gradbene table skladno s Pravilnikom o gradbiščih</t>
    </r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</si>
  <si>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>Postavitev kemičnega WC-ja na gradbišču za izvajalce del</t>
    </r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</si>
  <si>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>Postavitev gradbiščnih kontejnerjev</t>
    </r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</si>
  <si>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 xml:space="preserve">Dobava in namestitev osnovno potrebnih ureditev glede na zahteve Uredbe o </t>
    </r>
  </si>
  <si>
    <t xml:space="preserve">varnosti in zdravju na začasnih in premičnih gradbiščih. Dela morajo potekati varno </t>
  </si>
  <si>
    <t>in skladno tudi z Zakonom o varnosti in zdravju pri delu.</t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</si>
  <si>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>Zagotovitev vode in električne energije na gradbišču</t>
    </r>
  </si>
  <si>
    <t xml:space="preserve">Rezanje in rušenje asfalta, odvoz in deponiranje, skladno z zakonodajo, </t>
  </si>
  <si>
    <t>ki ureja ravnanje z gradbenimi odpadki. Obračun glede na količino,</t>
  </si>
  <si>
    <t xml:space="preserve"> ki izhaja iz evidenčnih listov.</t>
  </si>
  <si>
    <r>
      <t>m</t>
    </r>
    <r>
      <rPr>
        <b/>
        <i/>
        <vertAlign val="superscript"/>
        <sz val="9"/>
        <rFont val="Arial"/>
        <family val="2"/>
        <charset val="238"/>
      </rPr>
      <t>2</t>
    </r>
  </si>
  <si>
    <t xml:space="preserve">Rezanje in rušenje robnikov iz cementnega betona z nakladanjem na </t>
  </si>
  <si>
    <t xml:space="preserve">prevozno sredstvo, odvoz in deponiranje, skladno z zakonodajo, ki ureja ravnanje </t>
  </si>
  <si>
    <t>z gradbenimi odpadki. Obračun glede na količino, ki izhaja iz evidenčnih listov.</t>
  </si>
  <si>
    <t>m</t>
  </si>
  <si>
    <t xml:space="preserve">Odstranitev betonskih pohodnih plošč z nakladanjem in odvozom na deponijo, </t>
  </si>
  <si>
    <t xml:space="preserve">skladno z zakonodajo, ki ureja ravnanje z gradbenimi odpadki. </t>
  </si>
  <si>
    <t>Obračun glede na količino, ki izhaja iz evidenčnih listov.</t>
  </si>
  <si>
    <t xml:space="preserve">Širok odriv rodovitne prsti na deponijo na gradbišču na razdaljo do 30 m za kasnejšo </t>
  </si>
  <si>
    <t xml:space="preserve">uporabo. Debelina rodovitne prsti je ca. 20 cm. </t>
  </si>
  <si>
    <r>
      <t>m</t>
    </r>
    <r>
      <rPr>
        <b/>
        <i/>
        <vertAlign val="superscript"/>
        <sz val="9"/>
        <rFont val="Arial"/>
        <family val="2"/>
        <charset val="238"/>
      </rPr>
      <t>3</t>
    </r>
  </si>
  <si>
    <t xml:space="preserve">Širok izkop z odmetom na stran v globini in širini, ki jo predvideva načrt. </t>
  </si>
  <si>
    <t xml:space="preserve">Pri izkopu se upošteva naklon, ki zagotavlja stabilnost glede na vrsto zemljine in </t>
  </si>
  <si>
    <t xml:space="preserve">dejanske razmere na terenu. Gradbeno jamo se razpira in varuje z opažem ali </t>
  </si>
  <si>
    <t xml:space="preserve">Ročni odkop vodov GJI z odmetom izkopanega materiala na rob izkopa. Pri odkopu </t>
  </si>
  <si>
    <t xml:space="preserve">je potrebno paziti da ne bi prišlo do poškodb vodov GJI. </t>
  </si>
  <si>
    <t>Obvezna je prisotnost upravljavca komunalnega voda.</t>
  </si>
  <si>
    <t>Ročno planiranje in valjanje z zbijanjem dna jarka</t>
  </si>
  <si>
    <t>s točnostjo +/- 3cm do EV = 40 N/mm2</t>
  </si>
  <si>
    <t xml:space="preserve">Komplet dobava in nasipanje drobljenca granulacije 0/4 mm za posteljico debeline </t>
  </si>
  <si>
    <t>Količina je ocenjena</t>
  </si>
  <si>
    <t>Obsip je potrebno izdelati na celotnem odseku.</t>
  </si>
  <si>
    <t xml:space="preserve">Zasip z izbranim izkopanim materialom od izkopa, vključno z uvaljanjem do  Ev ≥ 60 </t>
  </si>
  <si>
    <t>Mpa. Zasip z nabijanjem v plasteh po 20 cm.</t>
  </si>
  <si>
    <t xml:space="preserve">Ročni zasip jarkov z drobljencem 0/4 na mestih križanj z obstoječimi vodi GJI. </t>
  </si>
  <si>
    <t>Pri zasipanju je potrebno paziti, da ne pride do poškodb vodov GJI.</t>
  </si>
  <si>
    <t xml:space="preserve">Pred pričetkom zasipa mora upravljavec pregledati pravilnost izvedbe </t>
  </si>
  <si>
    <t>z vpisom v gradbeni dnevnik. Količina je ocenjena.</t>
  </si>
  <si>
    <t xml:space="preserve">Nakladanje in odvoz odvečnega materiala na odpadno deponijo, vključno s plačilom </t>
  </si>
  <si>
    <t>vseh potrebnih pristojbin.</t>
  </si>
  <si>
    <t xml:space="preserve">Dobava in vgraditev pokrova iz duktilne litine krožnega prereza 600 mm, </t>
  </si>
  <si>
    <r>
      <rPr>
        <sz val="9"/>
        <rFont val="Symbol"/>
        <family val="1"/>
        <charset val="2"/>
      </rPr>
      <t xml:space="preserve">· </t>
    </r>
    <r>
      <rPr>
        <sz val="9"/>
        <rFont val="Arial CE"/>
        <family val="2"/>
        <charset val="238"/>
      </rPr>
      <t>po detajlu</t>
    </r>
  </si>
  <si>
    <t>C 16/20. Vključno z betonskim pokrovom.</t>
  </si>
  <si>
    <t xml:space="preserve">Izdelava vodotesne kanalizacije iz gladkih PVC cevi DN 160 mm; SN8. </t>
  </si>
  <si>
    <t>Vključno z vsem pritrdilnim materialom, s priključki in koleni.</t>
  </si>
  <si>
    <t xml:space="preserve">Razgrnitev rodovitne prsti s transportom, v debelini do 20 cm. </t>
  </si>
  <si>
    <t>Vključena dobava in vgradnja vsega potrebnega materiala.</t>
  </si>
  <si>
    <t xml:space="preserve">Fino planiranje rodovitne prsti s sejanjem trave. Zatravitev na pripravljenih </t>
  </si>
  <si>
    <t>površinah z dobavo semen, sejanjem valjanjem in zalivanjem.</t>
  </si>
  <si>
    <t>AC 11 surf B50/70, A3 v debelini 4 cm</t>
  </si>
  <si>
    <t>Izvedba cestne mulde</t>
  </si>
  <si>
    <t xml:space="preserve">Dobava in vgradnja tamponskega drobljenca frakcije 0/32, </t>
  </si>
  <si>
    <t xml:space="preserve">vključno z razstiranjem ter uvaljanjem do Ev = 80 MPa. </t>
  </si>
  <si>
    <t>Debelina tamponskega nasutja v vgrajenem stanju je ca. 40 cm.</t>
  </si>
  <si>
    <t>Dobava in vgradnja betona C 12/15 v dveh slojih (10+10 cm),</t>
  </si>
  <si>
    <t xml:space="preserve"> ki se ju loči s PVC folijo, z vzdrževanjem do končne ureditve, ter kasnejšim rušenjem </t>
  </si>
  <si>
    <t xml:space="preserve">Obnova asfaltnega vozišča enake kakovosti kot je obstoječe. </t>
  </si>
  <si>
    <t>Priprava podlage s planiranjem in utrjevanjem do točnosti +-1cm.</t>
  </si>
  <si>
    <t>Geomehanski nadzor</t>
  </si>
  <si>
    <t xml:space="preserve">z navodili za uporabo in pravilno vzdrževanje opreme v slovenskem jeziku </t>
  </si>
  <si>
    <t xml:space="preserve">Dokazilo o zanesljivosti objekta (DZO) </t>
  </si>
  <si>
    <t>Nepredvidena dela</t>
  </si>
  <si>
    <t xml:space="preserve">V popisu morajo biti v vseh cenah za enoto mere vkalkulirana popolnoma vsa pripravljalna, pomožna in zaključna dela, ki pripadajo </t>
  </si>
  <si>
    <t xml:space="preserve">k posamezni postavki in so potrebna za nemoteno izvajanje del! Ponudnik mora v posameznih cenah za enoto mere upoštevati vse potrebne </t>
  </si>
  <si>
    <t xml:space="preserve">Posamezni materiali, ki so v popisu navedeni z imenom ali tipom  - navedba je zgolj informativne narave in se lahko ponudi material </t>
  </si>
  <si>
    <t xml:space="preserve">oz. oprema, ki je enakovredna (68. člen ZJN-3). </t>
  </si>
  <si>
    <t>V popisih navedeni podatki o opremi in napravah veljajo le kot primer za ustrezno ali enakovredno opremo oz. naprave.</t>
  </si>
  <si>
    <t xml:space="preserve">Ponudnik s svojim podpisom pri oddaji ponudbe potrjuje seznanjenost s projektom in lokacijo objekta,  z vsemi tehničnimi zahtevami </t>
  </si>
  <si>
    <t>ter dostopi do objekta za izvedbo del.</t>
  </si>
  <si>
    <t>Pred oddajo ponudbe se priporoča ogled lokacije in vpogled v PZI projektno dokumentacijo.</t>
  </si>
  <si>
    <t>- vse stroške v zvezi z začasnim odvozom, deponiranjem in vračanjem izkopanega materiala na mestih, kjer ga ne bo možno deponirati ob jarku,</t>
  </si>
  <si>
    <t>- stroški za izdelavo PID in DZO so upoštevani v glavni rekapitulaciji kot ločena pozicija.</t>
  </si>
  <si>
    <t>(v območju bližine objektov, konfiguracije terena, nepridobljenih soglasij ipd.) se gradnja prilagodi dejanskim razmeram na terenu.</t>
  </si>
  <si>
    <t xml:space="preserve">*Investitor bo zagotovil delovne površine v okviru delovnega pasu. Na odsekih, kjer to ne bo mogoče zaradi objektivnih vzrokov </t>
  </si>
  <si>
    <t>Prav tako mora v ceni za gradnjo upoštevati naslednje stroške:</t>
  </si>
  <si>
    <t xml:space="preserve">*Vse ostale površine, ki jih bo izvajalec potreboval za gradnjo in za organizacijo gradbišč, si bo moral priskbeti sam na svoje stroške.  </t>
  </si>
  <si>
    <t>- vse stroške za pridobitev začasnih površin za gradnjo izven območja VFRS Celje (soglasja, odškodnine, itd.),</t>
  </si>
  <si>
    <t>Ureditev gradbišča in postavitev gradbiščnih kontejnerjev ter pospravljanje in čiščenje med izvajanjem del  in po zaključku del na gradbišču.</t>
  </si>
  <si>
    <t>pri pozicijah, kjer je posebej navedeno.</t>
  </si>
  <si>
    <t xml:space="preserve">Iznos in odvoz odpadnega materiala na komunalno deponijo s plačilom vseh pristojbin, tudi začasne gradbiščne deponije razen  </t>
  </si>
  <si>
    <t xml:space="preserve">Vse poškodbe vseh kabelskih vodov, ostalih inštalacij, itd., povzročene pri izkopu, sanira izvajalec del na svoje stroške </t>
  </si>
  <si>
    <t>Vsi stroški predpisanih ukrepov varstva pri delu in varstva pred požarom, ki jih mora izvajalec obvezno upoštevati;</t>
  </si>
  <si>
    <t xml:space="preserve"> stroški zavarovanj, skladiščenja med transportom ali pred montažo. </t>
  </si>
  <si>
    <t>Dobava materiala, ustrezno zaščitenega proti poškodbam, z vsemi transportnimi in manipulativnimi stroški,</t>
  </si>
  <si>
    <t>PRIKLJUČITEV NASTANITVENEGA OBJEKTA V VFRS CELJE NA METEORNO KANALIZACIJO</t>
  </si>
  <si>
    <t>Celje</t>
  </si>
  <si>
    <t>I</t>
  </si>
  <si>
    <t>Izvedba zaščite komunalnih vodov po navodilih upravljavca.</t>
  </si>
  <si>
    <t xml:space="preserve">Izdelava jaška iz armiranega poliestra, krožnega prereza 600mm, </t>
  </si>
  <si>
    <t>komplet z AB temeljem C16/20 in AB vencem C25/30, globine do 1,0 m.</t>
  </si>
  <si>
    <t xml:space="preserve">Izdelava prepadnega jaška iz armiranega poliestra, krožnega prereza 1000mm, </t>
  </si>
  <si>
    <t>komplet z AB temeljem C16/20 in AB vencem C25/ 30, globine do 2,2 m.</t>
  </si>
  <si>
    <t xml:space="preserve">zagatnicami. </t>
  </si>
  <si>
    <t xml:space="preserve">Dno jarka za polaganje cevi je potrebno izravnati in odstraniti kamenje, večja zrna gramoza in </t>
  </si>
  <si>
    <t>druge predmete, ki bi lahko poškodovali cevi. Vsa dela za vzdrževanje jarka do položitve cevi,</t>
  </si>
  <si>
    <t xml:space="preserve"> vključno z razpiranjem, je potrebno vkalkulirati v ceno izkopa.
</t>
  </si>
  <si>
    <t xml:space="preserve">Izkop izvajati strojno ali ročno. Stroške zaradi prečnega ali podolžnega nagiba terena je </t>
  </si>
  <si>
    <t xml:space="preserve">potrebno vkalkulirati v ceno izkopa. Obračun po m3 v raščenem stanju. Deponijo zagotovi </t>
  </si>
  <si>
    <t>izvajalec</t>
  </si>
  <si>
    <t>10 cm in obsip cevi 20 cm nad temenom.</t>
  </si>
  <si>
    <r>
      <t>Izdelava peskolova iz betonske cevi premera 50 cm</t>
    </r>
    <r>
      <rPr>
        <b/>
        <sz val="9"/>
        <rFont val="Arial"/>
        <family val="2"/>
      </rPr>
      <t xml:space="preserve">, vgrajene na betonski temelj </t>
    </r>
  </si>
  <si>
    <t>z nosilnostjo B 125 kN in napisom KANALIZACIJA.</t>
  </si>
  <si>
    <t>Dobava in vgraditev pokrova iz duktilne litine krožnega prereza 1000 mm,</t>
  </si>
  <si>
    <t xml:space="preserve"> z nosilnostjo B 125 KN in napisom KANALIZACIJA</t>
  </si>
  <si>
    <t xml:space="preserve">Komplet vsa dela, spojni in tesnilni kosi, fazonski kosi, materiali ter navezave na jašek. </t>
  </si>
  <si>
    <t>Vključno z navezavami na požiralnike in peskolove.</t>
  </si>
  <si>
    <t>Izvedba preboja skozi armiranobetonski zid, velikosti odprtine za cev DN160 mm.</t>
  </si>
  <si>
    <t>Dobava in vgraditev betona C15/25 za sidranje cevi, poraba ca. 0,1 m3 na sidrišče.</t>
  </si>
  <si>
    <t xml:space="preserve">Izvedba priključka na javni kanal. </t>
  </si>
  <si>
    <t>Priključitev se izvede preko revizijskega jaška s kronsko navrtavo.</t>
  </si>
  <si>
    <t xml:space="preserve">Dobava in izvedba navezav vertikalnih odtočnih cevi s strehe na nove peskolove. </t>
  </si>
  <si>
    <t>Čiščenje in izpiranje kanalizacije.</t>
  </si>
  <si>
    <t>Izdelava tlaka iz pranih plošč</t>
  </si>
  <si>
    <t xml:space="preserve">Izdelava tlaka iz pranih plošč znotraj platoja dimenzije 50x50x4cm, položenih na pesek 4/8 </t>
  </si>
  <si>
    <t xml:space="preserve">debeline 5 cm, zafugirane s fino cementno malto. Vključena dobava vsega potrebnega </t>
  </si>
  <si>
    <t>materiala.</t>
  </si>
  <si>
    <t xml:space="preserve">Dobava in vgradnja dvignjenih robnikov iz cementnega betona 5/20/100 cm </t>
  </si>
  <si>
    <t>na betonsko podlago C12/15. Vključno s fugiranjem s fino cementno malto.</t>
  </si>
  <si>
    <t>in odvozom na deponijo. Izdelati le po naročilu nadzornika.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</si>
</sst>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S_I_T"/>
    <numFmt numFmtId="165" formatCode="#,##0.00\ "/>
  </numFmts>
  <fonts count="3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charset val="238"/>
    </font>
    <font>
      <b/>
      <sz val="18"/>
      <name val="Arial CE"/>
      <charset val="238"/>
    </font>
    <font>
      <b/>
      <sz val="16"/>
      <name val="Arial CE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56"/>
      <name val="Arial"/>
      <family val="2"/>
      <charset val="238"/>
    </font>
    <font>
      <sz val="10"/>
      <color theme="1"/>
      <name val="Times New Roman"/>
      <family val="1"/>
    </font>
    <font>
      <b/>
      <u/>
      <sz val="11"/>
      <color indexed="8"/>
      <name val="Calibri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i/>
      <sz val="9"/>
      <color rgb="FFC00000"/>
      <name val="Arial"/>
      <family val="2"/>
    </font>
    <font>
      <sz val="9"/>
      <name val="Leseni"/>
      <charset val="238"/>
    </font>
    <font>
      <sz val="9"/>
      <color theme="0"/>
      <name val="Arial"/>
      <family val="2"/>
    </font>
    <font>
      <sz val="9"/>
      <name val="Arial CE"/>
      <family val="2"/>
      <charset val="238"/>
    </font>
    <font>
      <b/>
      <i/>
      <sz val="10"/>
      <name val="Arial"/>
      <family val="2"/>
    </font>
    <font>
      <sz val="9"/>
      <name val="Arial CE"/>
      <charset val="238"/>
    </font>
    <font>
      <b/>
      <sz val="14"/>
      <name val="Arial"/>
      <family val="2"/>
    </font>
    <font>
      <sz val="9"/>
      <name val="Symbol"/>
      <family val="1"/>
      <charset val="2"/>
    </font>
    <font>
      <sz val="9"/>
      <color theme="1"/>
      <name val="Arial"/>
      <family val="2"/>
      <charset val="238"/>
    </font>
    <font>
      <b/>
      <i/>
      <vertAlign val="superscript"/>
      <sz val="9"/>
      <name val="Arial"/>
      <family val="2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0" fontId="16" fillId="0" borderId="0"/>
  </cellStyleXfs>
  <cellXfs count="282">
    <xf numFmtId="0" fontId="0" fillId="0" borderId="0" xfId="0"/>
    <xf numFmtId="0" fontId="1" fillId="0" borderId="1" xfId="0" applyFont="1" applyBorder="1" applyAlignment="1" applyProtection="1"/>
    <xf numFmtId="0" fontId="1" fillId="0" borderId="2" xfId="0" applyFont="1" applyBorder="1" applyAlignment="1" applyProtection="1"/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2" fillId="0" borderId="0" xfId="0" applyFont="1" applyBorder="1" applyAlignment="1" applyProtection="1"/>
    <xf numFmtId="0" fontId="0" fillId="0" borderId="0" xfId="0" applyBorder="1"/>
    <xf numFmtId="0" fontId="1" fillId="0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5" xfId="0" applyFont="1" applyBorder="1" applyAlignment="1" applyProtection="1"/>
    <xf numFmtId="4" fontId="1" fillId="0" borderId="0" xfId="0" applyNumberFormat="1" applyFont="1" applyFill="1" applyBorder="1" applyAlignment="1" applyProtection="1"/>
    <xf numFmtId="0" fontId="1" fillId="0" borderId="0" xfId="0" applyFont="1" applyFill="1" applyBorder="1" applyAlignment="1" applyProtection="1">
      <alignment horizontal="left" vertical="center"/>
    </xf>
    <xf numFmtId="4" fontId="1" fillId="0" borderId="0" xfId="0" applyNumberFormat="1" applyFont="1" applyFill="1" applyBorder="1" applyAlignment="1" applyProtection="1">
      <alignment horizontal="left" vertical="center"/>
    </xf>
    <xf numFmtId="164" fontId="1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wrapText="1"/>
    </xf>
    <xf numFmtId="164" fontId="1" fillId="0" borderId="0" xfId="0" applyNumberFormat="1" applyFont="1" applyBorder="1" applyAlignment="1" applyProtection="1"/>
    <xf numFmtId="4" fontId="1" fillId="0" borderId="2" xfId="0" applyNumberFormat="1" applyFont="1" applyBorder="1" applyAlignment="1" applyProtection="1"/>
    <xf numFmtId="164" fontId="1" fillId="0" borderId="3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/>
    <xf numFmtId="0" fontId="5" fillId="0" borderId="0" xfId="0" applyFont="1" applyBorder="1" applyAlignment="1" applyProtection="1"/>
    <xf numFmtId="0" fontId="6" fillId="0" borderId="4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4" fontId="6" fillId="0" borderId="0" xfId="0" applyNumberFormat="1" applyFont="1" applyBorder="1" applyAlignment="1" applyProtection="1">
      <alignment horizontal="right"/>
    </xf>
    <xf numFmtId="164" fontId="8" fillId="0" borderId="5" xfId="0" applyNumberFormat="1" applyFont="1" applyBorder="1" applyAlignment="1" applyProtection="1">
      <alignment horizontal="center" vertical="center"/>
    </xf>
    <xf numFmtId="164" fontId="8" fillId="0" borderId="0" xfId="0" applyNumberFormat="1" applyFont="1" applyBorder="1" applyAlignment="1" applyProtection="1"/>
    <xf numFmtId="0" fontId="5" fillId="0" borderId="5" xfId="0" applyFont="1" applyBorder="1" applyAlignment="1" applyProtection="1"/>
    <xf numFmtId="0" fontId="9" fillId="0" borderId="4" xfId="0" applyFont="1" applyBorder="1" applyAlignment="1" applyProtection="1">
      <alignment vertical="center"/>
    </xf>
    <xf numFmtId="0" fontId="9" fillId="0" borderId="12" xfId="0" applyFont="1" applyFill="1" applyBorder="1" applyAlignment="1" applyProtection="1">
      <alignment vertical="center"/>
    </xf>
    <xf numFmtId="164" fontId="9" fillId="0" borderId="0" xfId="0" applyNumberFormat="1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164" fontId="9" fillId="0" borderId="5" xfId="0" applyNumberFormat="1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" fillId="0" borderId="14" xfId="0" applyFont="1" applyBorder="1" applyAlignment="1" applyProtection="1"/>
    <xf numFmtId="0" fontId="1" fillId="0" borderId="15" xfId="0" applyFont="1" applyBorder="1" applyAlignment="1" applyProtection="1"/>
    <xf numFmtId="4" fontId="1" fillId="0" borderId="15" xfId="0" applyNumberFormat="1" applyFont="1" applyBorder="1" applyAlignment="1" applyProtection="1"/>
    <xf numFmtId="164" fontId="1" fillId="0" borderId="16" xfId="0" applyNumberFormat="1" applyFont="1" applyBorder="1" applyAlignment="1" applyProtection="1"/>
    <xf numFmtId="164" fontId="1" fillId="0" borderId="15" xfId="0" applyNumberFormat="1" applyFont="1" applyBorder="1" applyAlignment="1" applyProtection="1"/>
    <xf numFmtId="164" fontId="9" fillId="0" borderId="15" xfId="0" applyNumberFormat="1" applyFont="1" applyBorder="1" applyAlignment="1" applyProtection="1">
      <alignment vertical="center"/>
    </xf>
    <xf numFmtId="0" fontId="1" fillId="0" borderId="16" xfId="0" applyFont="1" applyBorder="1" applyAlignment="1" applyProtection="1"/>
    <xf numFmtId="4" fontId="1" fillId="0" borderId="0" xfId="0" applyNumberFormat="1" applyFont="1" applyBorder="1" applyAlignment="1" applyProtection="1"/>
    <xf numFmtId="0" fontId="1" fillId="0" borderId="4" xfId="0" applyFont="1" applyFill="1" applyBorder="1" applyAlignment="1" applyProtection="1"/>
    <xf numFmtId="0" fontId="10" fillId="0" borderId="1" xfId="0" applyFont="1" applyFill="1" applyBorder="1" applyAlignment="1" applyProtection="1">
      <alignment horizontal="right" vertical="top"/>
    </xf>
    <xf numFmtId="0" fontId="10" fillId="0" borderId="2" xfId="0" applyFont="1" applyFill="1" applyBorder="1" applyAlignment="1" applyProtection="1">
      <alignment horizontal="left" vertical="top"/>
    </xf>
    <xf numFmtId="0" fontId="10" fillId="0" borderId="2" xfId="0" applyFont="1" applyFill="1" applyBorder="1" applyAlignment="1" applyProtection="1">
      <alignment horizontal="center" vertical="top"/>
    </xf>
    <xf numFmtId="3" fontId="10" fillId="0" borderId="2" xfId="0" applyNumberFormat="1" applyFont="1" applyFill="1" applyBorder="1" applyAlignment="1" applyProtection="1">
      <alignment horizontal="center" vertical="top"/>
    </xf>
    <xf numFmtId="4" fontId="11" fillId="0" borderId="2" xfId="0" applyNumberFormat="1" applyFont="1" applyFill="1" applyBorder="1" applyAlignment="1" applyProtection="1">
      <alignment horizontal="center" vertical="top"/>
    </xf>
    <xf numFmtId="4" fontId="10" fillId="0" borderId="2" xfId="0" applyNumberFormat="1" applyFont="1" applyFill="1" applyBorder="1" applyAlignment="1" applyProtection="1"/>
    <xf numFmtId="164" fontId="10" fillId="0" borderId="2" xfId="0" applyNumberFormat="1" applyFont="1" applyFill="1" applyBorder="1" applyAlignment="1" applyProtection="1"/>
    <xf numFmtId="0" fontId="12" fillId="0" borderId="2" xfId="0" applyFont="1" applyFill="1" applyBorder="1" applyAlignment="1" applyProtection="1"/>
    <xf numFmtId="0" fontId="0" fillId="0" borderId="3" xfId="0" applyFill="1" applyBorder="1" applyAlignment="1" applyProtection="1"/>
    <xf numFmtId="0" fontId="0" fillId="0" borderId="5" xfId="0" applyBorder="1"/>
    <xf numFmtId="0" fontId="10" fillId="0" borderId="4" xfId="0" applyFont="1" applyFill="1" applyBorder="1" applyAlignment="1" applyProtection="1">
      <alignment horizontal="right" vertical="top"/>
    </xf>
    <xf numFmtId="1" fontId="13" fillId="0" borderId="0" xfId="0" applyNumberFormat="1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center" vertical="top"/>
    </xf>
    <xf numFmtId="3" fontId="10" fillId="0" borderId="0" xfId="0" applyNumberFormat="1" applyFont="1" applyFill="1" applyBorder="1" applyAlignment="1" applyProtection="1">
      <alignment horizontal="center" vertical="top"/>
    </xf>
    <xf numFmtId="4" fontId="11" fillId="0" borderId="0" xfId="0" applyNumberFormat="1" applyFont="1" applyFill="1" applyBorder="1" applyAlignment="1" applyProtection="1">
      <alignment horizontal="center" vertical="top"/>
    </xf>
    <xf numFmtId="4" fontId="10" fillId="0" borderId="0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/>
    <xf numFmtId="0" fontId="12" fillId="0" borderId="0" xfId="0" applyFont="1" applyFill="1" applyBorder="1" applyAlignment="1" applyProtection="1"/>
    <xf numFmtId="0" fontId="0" fillId="0" borderId="5" xfId="0" applyFill="1" applyBorder="1" applyAlignment="1" applyProtection="1"/>
    <xf numFmtId="0" fontId="10" fillId="0" borderId="0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 vertical="top"/>
    </xf>
    <xf numFmtId="3" fontId="14" fillId="0" borderId="0" xfId="0" applyNumberFormat="1" applyFont="1" applyFill="1" applyBorder="1" applyAlignment="1" applyProtection="1">
      <alignment horizontal="center" vertical="top"/>
    </xf>
    <xf numFmtId="4" fontId="15" fillId="0" borderId="0" xfId="0" applyNumberFormat="1" applyFont="1" applyFill="1" applyBorder="1" applyAlignment="1" applyProtection="1">
      <alignment horizontal="center" vertical="top"/>
    </xf>
    <xf numFmtId="4" fontId="14" fillId="0" borderId="0" xfId="0" applyNumberFormat="1" applyFont="1" applyFill="1" applyBorder="1" applyAlignment="1" applyProtection="1"/>
    <xf numFmtId="164" fontId="14" fillId="0" borderId="0" xfId="0" applyNumberFormat="1" applyFont="1" applyFill="1" applyBorder="1" applyAlignment="1" applyProtection="1"/>
    <xf numFmtId="49" fontId="10" fillId="0" borderId="0" xfId="0" applyNumberFormat="1" applyFont="1" applyBorder="1" applyAlignment="1">
      <alignment horizontal="left" vertical="top"/>
    </xf>
    <xf numFmtId="49" fontId="10" fillId="0" borderId="0" xfId="0" applyNumberFormat="1" applyFont="1" applyBorder="1" applyAlignment="1" applyProtection="1">
      <alignment horizontal="left" vertical="top"/>
      <protection locked="0"/>
    </xf>
    <xf numFmtId="49" fontId="10" fillId="0" borderId="0" xfId="0" applyNumberFormat="1" applyFont="1" applyBorder="1" applyAlignment="1">
      <alignment vertical="top"/>
    </xf>
    <xf numFmtId="0" fontId="10" fillId="0" borderId="14" xfId="0" applyFont="1" applyFill="1" applyBorder="1" applyAlignment="1" applyProtection="1">
      <alignment horizontal="right" vertical="top"/>
    </xf>
    <xf numFmtId="0" fontId="0" fillId="0" borderId="15" xfId="0" applyFill="1" applyBorder="1" applyAlignment="1" applyProtection="1"/>
    <xf numFmtId="0" fontId="0" fillId="0" borderId="16" xfId="0" applyFill="1" applyBorder="1" applyAlignment="1" applyProtection="1"/>
    <xf numFmtId="0" fontId="1" fillId="0" borderId="1" xfId="0" applyFont="1" applyFill="1" applyBorder="1" applyAlignment="1" applyProtection="1"/>
    <xf numFmtId="0" fontId="1" fillId="0" borderId="2" xfId="0" applyFont="1" applyFill="1" applyBorder="1" applyAlignment="1" applyProtection="1"/>
    <xf numFmtId="4" fontId="1" fillId="0" borderId="2" xfId="0" applyNumberFormat="1" applyFont="1" applyFill="1" applyBorder="1" applyAlignment="1" applyProtection="1"/>
    <xf numFmtId="164" fontId="1" fillId="0" borderId="2" xfId="0" applyNumberFormat="1" applyFont="1" applyFill="1" applyBorder="1" applyAlignment="1" applyProtection="1"/>
    <xf numFmtId="0" fontId="1" fillId="0" borderId="3" xfId="0" applyFont="1" applyFill="1" applyBorder="1" applyAlignment="1" applyProtection="1"/>
    <xf numFmtId="0" fontId="10" fillId="0" borderId="4" xfId="0" applyFont="1" applyFill="1" applyBorder="1" applyAlignment="1" applyProtection="1">
      <alignment horizontal="center" vertical="top"/>
    </xf>
    <xf numFmtId="164" fontId="1" fillId="0" borderId="0" xfId="0" applyNumberFormat="1" applyFont="1" applyFill="1" applyBorder="1" applyAlignment="1" applyProtection="1"/>
    <xf numFmtId="0" fontId="1" fillId="0" borderId="5" xfId="0" applyFont="1" applyFill="1" applyBorder="1" applyAlignment="1" applyProtection="1"/>
    <xf numFmtId="1" fontId="10" fillId="0" borderId="0" xfId="0" applyNumberFormat="1" applyFont="1" applyFill="1" applyBorder="1" applyAlignment="1" applyProtection="1">
      <alignment horizontal="left" vertical="top"/>
    </xf>
    <xf numFmtId="0" fontId="10" fillId="0" borderId="4" xfId="0" applyFont="1" applyFill="1" applyBorder="1" applyAlignment="1" applyProtection="1"/>
    <xf numFmtId="0" fontId="10" fillId="0" borderId="0" xfId="0" applyFont="1" applyFill="1" applyBorder="1" applyAlignment="1" applyProtection="1"/>
    <xf numFmtId="1" fontId="10" fillId="0" borderId="4" xfId="0" applyNumberFormat="1" applyFont="1" applyFill="1" applyBorder="1" applyAlignment="1" applyProtection="1">
      <alignment horizontal="right" vertical="top"/>
    </xf>
    <xf numFmtId="0" fontId="10" fillId="0" borderId="0" xfId="0" applyFont="1" applyFill="1" applyBorder="1" applyAlignment="1" applyProtection="1">
      <alignment vertical="top"/>
    </xf>
    <xf numFmtId="0" fontId="12" fillId="0" borderId="4" xfId="0" applyFont="1" applyFill="1" applyBorder="1" applyAlignment="1" applyProtection="1"/>
    <xf numFmtId="0" fontId="12" fillId="0" borderId="14" xfId="0" applyFont="1" applyFill="1" applyBorder="1" applyAlignment="1" applyProtection="1"/>
    <xf numFmtId="0" fontId="10" fillId="0" borderId="15" xfId="0" applyFont="1" applyFill="1" applyBorder="1" applyAlignment="1" applyProtection="1">
      <alignment horizontal="left" vertical="top"/>
    </xf>
    <xf numFmtId="0" fontId="10" fillId="0" borderId="15" xfId="0" applyFont="1" applyFill="1" applyBorder="1" applyAlignment="1" applyProtection="1">
      <alignment horizontal="center" vertical="top"/>
    </xf>
    <xf numFmtId="3" fontId="10" fillId="0" borderId="15" xfId="0" applyNumberFormat="1" applyFont="1" applyFill="1" applyBorder="1" applyAlignment="1" applyProtection="1">
      <alignment horizontal="center" vertical="top"/>
    </xf>
    <xf numFmtId="4" fontId="11" fillId="0" borderId="15" xfId="0" applyNumberFormat="1" applyFont="1" applyFill="1" applyBorder="1" applyAlignment="1" applyProtection="1">
      <alignment horizontal="center" vertical="top"/>
    </xf>
    <xf numFmtId="4" fontId="10" fillId="0" borderId="15" xfId="0" applyNumberFormat="1" applyFont="1" applyFill="1" applyBorder="1" applyAlignment="1" applyProtection="1"/>
    <xf numFmtId="164" fontId="10" fillId="0" borderId="15" xfId="0" applyNumberFormat="1" applyFont="1" applyFill="1" applyBorder="1" applyAlignment="1" applyProtection="1"/>
    <xf numFmtId="0" fontId="10" fillId="0" borderId="15" xfId="0" applyFont="1" applyFill="1" applyBorder="1" applyAlignment="1" applyProtection="1"/>
    <xf numFmtId="0" fontId="1" fillId="0" borderId="16" xfId="0" applyFont="1" applyFill="1" applyBorder="1" applyAlignment="1" applyProtection="1"/>
    <xf numFmtId="0" fontId="12" fillId="0" borderId="1" xfId="0" applyFont="1" applyFill="1" applyBorder="1" applyAlignment="1" applyProtection="1"/>
    <xf numFmtId="0" fontId="10" fillId="0" borderId="2" xfId="0" applyFont="1" applyFill="1" applyBorder="1" applyAlignment="1" applyProtection="1"/>
    <xf numFmtId="0" fontId="12" fillId="0" borderId="4" xfId="0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 applyProtection="1">
      <alignment horizontal="left" vertical="top"/>
    </xf>
    <xf numFmtId="0" fontId="12" fillId="0" borderId="15" xfId="0" applyFont="1" applyFill="1" applyBorder="1" applyAlignment="1" applyProtection="1"/>
    <xf numFmtId="0" fontId="17" fillId="0" borderId="0" xfId="1" applyFont="1" applyFill="1" applyBorder="1" applyAlignment="1">
      <alignment horizontal="left" vertical="top"/>
    </xf>
    <xf numFmtId="0" fontId="17" fillId="0" borderId="0" xfId="1" applyFont="1" applyFill="1" applyBorder="1" applyAlignment="1">
      <alignment horizontal="left" vertical="top" wrapText="1"/>
    </xf>
    <xf numFmtId="0" fontId="10" fillId="0" borderId="15" xfId="0" applyFont="1" applyFill="1" applyBorder="1" applyAlignment="1" applyProtection="1">
      <alignment horizontal="right" vertical="top"/>
    </xf>
    <xf numFmtId="49" fontId="19" fillId="0" borderId="0" xfId="0" applyNumberFormat="1" applyFont="1" applyFill="1" applyBorder="1" applyAlignment="1">
      <alignment horizontal="left" vertical="top" wrapText="1"/>
    </xf>
    <xf numFmtId="0" fontId="10" fillId="0" borderId="0" xfId="0" applyNumberFormat="1" applyFont="1" applyFill="1" applyBorder="1" applyAlignment="1">
      <alignment horizontal="left" vertical="top" wrapText="1"/>
    </xf>
    <xf numFmtId="0" fontId="24" fillId="0" borderId="0" xfId="0" applyNumberFormat="1" applyFont="1" applyFill="1" applyBorder="1" applyAlignment="1">
      <alignment horizontal="left" vertical="top" wrapText="1"/>
    </xf>
    <xf numFmtId="0" fontId="18" fillId="0" borderId="0" xfId="0" applyNumberFormat="1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49" fontId="10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49" fontId="14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 wrapText="1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vertical="center"/>
    </xf>
    <xf numFmtId="0" fontId="29" fillId="0" borderId="3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top"/>
    </xf>
    <xf numFmtId="0" fontId="29" fillId="0" borderId="0" xfId="0" applyNumberFormat="1" applyFont="1" applyFill="1" applyBorder="1" applyAlignment="1">
      <alignment vertical="center"/>
    </xf>
    <xf numFmtId="0" fontId="29" fillId="0" borderId="5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vertical="center"/>
    </xf>
    <xf numFmtId="0" fontId="19" fillId="0" borderId="5" xfId="0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49" fontId="20" fillId="0" borderId="18" xfId="0" applyNumberFormat="1" applyFont="1" applyFill="1" applyBorder="1" applyAlignment="1">
      <alignment horizontal="left" vertical="top" wrapText="1"/>
    </xf>
    <xf numFmtId="0" fontId="20" fillId="0" borderId="18" xfId="0" applyNumberFormat="1" applyFont="1" applyFill="1" applyBorder="1" applyAlignment="1">
      <alignment horizontal="center" vertical="center"/>
    </xf>
    <xf numFmtId="0" fontId="20" fillId="0" borderId="20" xfId="0" applyNumberFormat="1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" fontId="21" fillId="0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 applyProtection="1">
      <alignment horizontal="center" vertical="center"/>
      <protection locked="0"/>
    </xf>
    <xf numFmtId="4" fontId="1" fillId="0" borderId="5" xfId="0" applyNumberFormat="1" applyFont="1" applyFill="1" applyBorder="1" applyAlignment="1" applyProtection="1">
      <alignment vertical="center"/>
    </xf>
    <xf numFmtId="3" fontId="23" fillId="0" borderId="0" xfId="0" applyNumberFormat="1" applyFont="1" applyFill="1" applyBorder="1" applyAlignment="1">
      <alignment horizontal="center" vertical="center"/>
    </xf>
    <xf numFmtId="4" fontId="22" fillId="0" borderId="0" xfId="0" applyNumberFormat="1" applyFont="1" applyFill="1" applyBorder="1" applyAlignment="1">
      <alignment horizontal="center" vertical="center"/>
    </xf>
    <xf numFmtId="4" fontId="22" fillId="0" borderId="5" xfId="0" applyNumberFormat="1" applyFont="1" applyFill="1" applyBorder="1" applyAlignment="1" applyProtection="1">
      <alignment vertical="center"/>
    </xf>
    <xf numFmtId="4" fontId="22" fillId="0" borderId="5" xfId="0" applyNumberFormat="1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vertical="center"/>
    </xf>
    <xf numFmtId="4" fontId="25" fillId="0" borderId="5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left" vertical="top" wrapText="1"/>
    </xf>
    <xf numFmtId="1" fontId="21" fillId="0" borderId="15" xfId="0" applyNumberFormat="1" applyFont="1" applyFill="1" applyBorder="1" applyAlignment="1">
      <alignment horizontal="center" vertical="center"/>
    </xf>
    <xf numFmtId="3" fontId="23" fillId="0" borderId="15" xfId="0" applyNumberFormat="1" applyFont="1" applyFill="1" applyBorder="1" applyAlignment="1">
      <alignment horizontal="center" vertical="center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vertical="center"/>
    </xf>
    <xf numFmtId="0" fontId="29" fillId="0" borderId="2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left" vertical="top" wrapText="1"/>
    </xf>
    <xf numFmtId="3" fontId="19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vertical="center"/>
    </xf>
    <xf numFmtId="0" fontId="19" fillId="0" borderId="3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0" fillId="0" borderId="15" xfId="0" applyBorder="1"/>
    <xf numFmtId="0" fontId="0" fillId="0" borderId="16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Fill="1" applyBorder="1" applyAlignment="1">
      <alignment horizontal="left" vertical="top" wrapText="1"/>
    </xf>
    <xf numFmtId="0" fontId="31" fillId="0" borderId="0" xfId="0" applyFont="1" applyBorder="1"/>
    <xf numFmtId="0" fontId="31" fillId="0" borderId="15" xfId="0" applyFont="1" applyBorder="1"/>
    <xf numFmtId="0" fontId="14" fillId="0" borderId="0" xfId="0" applyFont="1" applyFill="1" applyBorder="1" applyAlignment="1">
      <alignment vertical="top" wrapText="1"/>
    </xf>
    <xf numFmtId="49" fontId="27" fillId="0" borderId="17" xfId="0" applyNumberFormat="1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vertical="center"/>
    </xf>
    <xf numFmtId="4" fontId="27" fillId="0" borderId="22" xfId="0" applyNumberFormat="1" applyFont="1" applyFill="1" applyBorder="1" applyAlignment="1">
      <alignment vertical="center"/>
    </xf>
    <xf numFmtId="0" fontId="27" fillId="0" borderId="17" xfId="0" applyFont="1" applyFill="1" applyBorder="1" applyAlignment="1">
      <alignment horizontal="left" vertical="center"/>
    </xf>
    <xf numFmtId="49" fontId="28" fillId="0" borderId="0" xfId="0" applyNumberFormat="1" applyFont="1" applyFill="1" applyBorder="1" applyAlignment="1">
      <alignment vertical="top" wrapText="1"/>
    </xf>
    <xf numFmtId="49" fontId="33" fillId="0" borderId="0" xfId="0" applyNumberFormat="1" applyFont="1" applyFill="1" applyBorder="1" applyAlignment="1">
      <alignment vertical="top" wrapText="1"/>
    </xf>
    <xf numFmtId="49" fontId="14" fillId="0" borderId="0" xfId="0" applyNumberFormat="1" applyFont="1" applyFill="1" applyBorder="1" applyAlignment="1">
      <alignment vertical="center" wrapText="1"/>
    </xf>
    <xf numFmtId="49" fontId="26" fillId="0" borderId="0" xfId="0" applyNumberFormat="1" applyFont="1" applyFill="1" applyBorder="1" applyAlignment="1">
      <alignment vertical="top" wrapText="1"/>
    </xf>
    <xf numFmtId="0" fontId="10" fillId="0" borderId="15" xfId="0" applyFont="1" applyFill="1" applyBorder="1" applyAlignment="1">
      <alignment horizontal="left" vertical="top" wrapText="1"/>
    </xf>
    <xf numFmtId="49" fontId="26" fillId="0" borderId="15" xfId="0" applyNumberFormat="1" applyFont="1" applyFill="1" applyBorder="1" applyAlignment="1">
      <alignment vertical="top" wrapText="1"/>
    </xf>
    <xf numFmtId="0" fontId="6" fillId="2" borderId="17" xfId="0" applyNumberFormat="1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vertical="top"/>
    </xf>
    <xf numFmtId="0" fontId="8" fillId="2" borderId="17" xfId="0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0" fontId="8" fillId="2" borderId="17" xfId="0" applyNumberFormat="1" applyFont="1" applyFill="1" applyBorder="1" applyAlignment="1">
      <alignment vertical="center"/>
    </xf>
    <xf numFmtId="0" fontId="8" fillId="2" borderId="2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vertical="top"/>
    </xf>
    <xf numFmtId="0" fontId="8" fillId="2" borderId="2" xfId="0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vertical="top" wrapText="1"/>
    </xf>
    <xf numFmtId="49" fontId="10" fillId="0" borderId="2" xfId="0" applyNumberFormat="1" applyFont="1" applyFill="1" applyBorder="1" applyAlignment="1">
      <alignment vertical="top" wrapText="1"/>
    </xf>
    <xf numFmtId="49" fontId="10" fillId="0" borderId="15" xfId="0" applyNumberFormat="1" applyFont="1" applyFill="1" applyBorder="1" applyAlignment="1">
      <alignment vertical="top" wrapText="1"/>
    </xf>
    <xf numFmtId="0" fontId="18" fillId="0" borderId="1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wrapText="1"/>
    </xf>
    <xf numFmtId="0" fontId="27" fillId="0" borderId="2" xfId="0" applyFont="1" applyFill="1" applyBorder="1" applyAlignment="1">
      <alignment vertical="top"/>
    </xf>
    <xf numFmtId="49" fontId="14" fillId="0" borderId="0" xfId="0" applyNumberFormat="1" applyFont="1" applyFill="1" applyBorder="1" applyAlignment="1">
      <alignment vertical="top" wrapText="1"/>
    </xf>
    <xf numFmtId="49" fontId="26" fillId="0" borderId="2" xfId="0" applyNumberFormat="1" applyFont="1" applyFill="1" applyBorder="1" applyAlignment="1">
      <alignment vertical="top" wrapText="1"/>
    </xf>
    <xf numFmtId="0" fontId="14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vertical="top" wrapText="1"/>
    </xf>
    <xf numFmtId="0" fontId="26" fillId="0" borderId="15" xfId="0" applyFont="1" applyFill="1" applyBorder="1" applyAlignment="1">
      <alignment vertical="top" wrapText="1"/>
    </xf>
    <xf numFmtId="49" fontId="14" fillId="0" borderId="2" xfId="0" applyNumberFormat="1" applyFont="1" applyFill="1" applyBorder="1" applyAlignment="1">
      <alignment vertical="top"/>
    </xf>
    <xf numFmtId="0" fontId="33" fillId="0" borderId="0" xfId="0" applyFont="1" applyFill="1" applyBorder="1" applyAlignment="1">
      <alignment wrapText="1"/>
    </xf>
    <xf numFmtId="0" fontId="26" fillId="0" borderId="15" xfId="0" applyFont="1" applyFill="1" applyBorder="1" applyAlignment="1">
      <alignment wrapText="1"/>
    </xf>
    <xf numFmtId="0" fontId="33" fillId="0" borderId="0" xfId="0" applyFont="1" applyFill="1" applyBorder="1" applyAlignment="1">
      <alignment vertical="top" wrapText="1"/>
    </xf>
    <xf numFmtId="49" fontId="14" fillId="0" borderId="2" xfId="0" applyNumberFormat="1" applyFont="1" applyFill="1" applyBorder="1" applyAlignment="1">
      <alignment vertical="top" wrapText="1"/>
    </xf>
    <xf numFmtId="0" fontId="18" fillId="0" borderId="2" xfId="0" applyNumberFormat="1" applyFont="1" applyFill="1" applyBorder="1" applyAlignment="1">
      <alignment horizontal="left" vertical="top" wrapText="1"/>
    </xf>
    <xf numFmtId="0" fontId="18" fillId="0" borderId="15" xfId="0" applyNumberFormat="1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7" fillId="0" borderId="2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vertical="top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15" xfId="0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49" fontId="18" fillId="0" borderId="2" xfId="0" applyNumberFormat="1" applyFont="1" applyFill="1" applyBorder="1" applyAlignment="1">
      <alignment horizontal="left" vertical="top"/>
    </xf>
    <xf numFmtId="49" fontId="14" fillId="0" borderId="15" xfId="0" applyNumberFormat="1" applyFont="1" applyFill="1" applyBorder="1" applyAlignment="1">
      <alignment horizontal="left" vertical="top" wrapText="1"/>
    </xf>
    <xf numFmtId="49" fontId="14" fillId="0" borderId="2" xfId="0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 wrapText="1"/>
    </xf>
    <xf numFmtId="0" fontId="4" fillId="0" borderId="0" xfId="0" applyFont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/>
    <xf numFmtId="0" fontId="1" fillId="0" borderId="0" xfId="0" applyFont="1" applyFill="1" applyBorder="1" applyAlignment="1" applyProtection="1">
      <alignment horizontal="left" vertical="center"/>
      <protection locked="0"/>
    </xf>
    <xf numFmtId="4" fontId="1" fillId="0" borderId="0" xfId="0" applyNumberFormat="1" applyFont="1" applyFill="1" applyBorder="1" applyAlignment="1" applyProtection="1">
      <alignment horizontal="left" vertical="center"/>
      <protection locked="0"/>
    </xf>
    <xf numFmtId="164" fontId="1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14" fillId="0" borderId="23" xfId="0" applyFont="1" applyFill="1" applyBorder="1" applyAlignment="1">
      <alignment horizontal="center" vertical="center"/>
    </xf>
    <xf numFmtId="49" fontId="33" fillId="0" borderId="23" xfId="0" applyNumberFormat="1" applyFont="1" applyFill="1" applyBorder="1" applyAlignment="1">
      <alignment vertical="top" wrapText="1"/>
    </xf>
    <xf numFmtId="1" fontId="21" fillId="0" borderId="23" xfId="0" applyNumberFormat="1" applyFont="1" applyFill="1" applyBorder="1" applyAlignment="1">
      <alignment horizontal="center" vertical="center"/>
    </xf>
    <xf numFmtId="3" fontId="21" fillId="0" borderId="23" xfId="0" applyNumberFormat="1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14" fillId="0" borderId="27" xfId="0" applyFont="1" applyFill="1" applyBorder="1" applyAlignment="1">
      <alignment horizontal="center" vertical="center"/>
    </xf>
    <xf numFmtId="4" fontId="1" fillId="0" borderId="28" xfId="0" applyNumberFormat="1" applyFont="1" applyFill="1" applyBorder="1" applyAlignment="1" applyProtection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34" fillId="0" borderId="0" xfId="0" applyFont="1" applyFill="1" applyBorder="1" applyAlignment="1">
      <alignment wrapText="1"/>
    </xf>
    <xf numFmtId="165" fontId="1" fillId="0" borderId="0" xfId="0" applyNumberFormat="1" applyFont="1" applyFill="1" applyBorder="1" applyAlignment="1" applyProtection="1">
      <alignment horizontal="center" vertical="center"/>
      <protection locked="0"/>
    </xf>
    <xf numFmtId="0" fontId="27" fillId="0" borderId="25" xfId="0" applyFont="1" applyFill="1" applyBorder="1" applyAlignment="1">
      <alignment vertical="top"/>
    </xf>
    <xf numFmtId="0" fontId="14" fillId="0" borderId="32" xfId="0" applyFont="1" applyFill="1" applyBorder="1" applyAlignment="1">
      <alignment horizontal="center" vertical="center"/>
    </xf>
    <xf numFmtId="4" fontId="1" fillId="0" borderId="33" xfId="0" applyNumberFormat="1" applyFont="1" applyFill="1" applyBorder="1" applyAlignment="1" applyProtection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/>
    <xf numFmtId="0" fontId="10" fillId="0" borderId="30" xfId="0" applyFont="1" applyFill="1" applyBorder="1" applyAlignment="1">
      <alignment wrapText="1"/>
    </xf>
    <xf numFmtId="0" fontId="10" fillId="0" borderId="25" xfId="0" applyFont="1" applyFill="1" applyBorder="1" applyAlignment="1">
      <alignment wrapText="1"/>
    </xf>
    <xf numFmtId="0" fontId="0" fillId="0" borderId="15" xfId="0" applyFill="1" applyBorder="1"/>
    <xf numFmtId="0" fontId="0" fillId="0" borderId="2" xfId="0" applyFill="1" applyBorder="1"/>
    <xf numFmtId="0" fontId="31" fillId="0" borderId="0" xfId="0" applyFont="1" applyFill="1" applyBorder="1"/>
    <xf numFmtId="0" fontId="31" fillId="0" borderId="15" xfId="0" applyFont="1" applyFill="1" applyBorder="1"/>
    <xf numFmtId="0" fontId="31" fillId="0" borderId="2" xfId="0" applyFont="1" applyFill="1" applyBorder="1"/>
    <xf numFmtId="0" fontId="31" fillId="0" borderId="0" xfId="0" applyFont="1" applyFill="1" applyBorder="1" applyAlignment="1">
      <alignment wrapText="1"/>
    </xf>
    <xf numFmtId="0" fontId="31" fillId="0" borderId="25" xfId="0" applyFont="1" applyFill="1" applyBorder="1"/>
    <xf numFmtId="0" fontId="31" fillId="0" borderId="30" xfId="0" applyFont="1" applyFill="1" applyBorder="1"/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Fill="1" applyBorder="1" applyAlignment="1">
      <alignment horizontal="center" vertical="top"/>
    </xf>
    <xf numFmtId="4" fontId="6" fillId="0" borderId="12" xfId="0" applyNumberFormat="1" applyFont="1" applyFill="1" applyBorder="1" applyAlignment="1" applyProtection="1">
      <alignment vertical="center"/>
    </xf>
    <xf numFmtId="4" fontId="6" fillId="0" borderId="0" xfId="0" applyNumberFormat="1" applyFont="1" applyFill="1" applyBorder="1" applyAlignment="1" applyProtection="1">
      <alignment vertical="center"/>
    </xf>
    <xf numFmtId="4" fontId="6" fillId="0" borderId="13" xfId="0" applyNumberFormat="1" applyFont="1" applyBorder="1" applyAlignment="1" applyProtection="1">
      <alignment vertical="center"/>
    </xf>
  </cellXfs>
  <cellStyles count="2">
    <cellStyle name="Navadno" xfId="0" builtinId="0"/>
    <cellStyle name="Normal 15" xfId="1"/>
  </cellStyles>
  <dxfs count="5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panm58\Desktop\Investicije\Priklop%20nastanitvenega%20objekta%20v%20Celju%20na%20meteorno%20kanalizacijo\PZI\Osnutek%20PZI\15796_01_PZI_2_Pop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Osnova"/>
      <sheetName val="2 Rekapitulacija"/>
      <sheetName val="2 Uvod v predračun"/>
      <sheetName val="2 Popis del"/>
      <sheetName val="HPR_SD_stara verzija"/>
    </sheetNames>
    <sheetDataSet>
      <sheetData sheetId="0">
        <row r="34">
          <cell r="B34">
            <v>1</v>
          </cell>
        </row>
        <row r="36">
          <cell r="B36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view="pageBreakPreview" zoomScale="80" zoomScaleNormal="80" zoomScaleSheetLayoutView="80" workbookViewId="0">
      <selection activeCell="K24" sqref="K24"/>
    </sheetView>
  </sheetViews>
  <sheetFormatPr defaultRowHeight="15"/>
  <cols>
    <col min="8" max="8" width="31.42578125" customWidth="1"/>
    <col min="11" max="11" width="27.28515625" customWidth="1"/>
  </cols>
  <sheetData>
    <row r="1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5.75">
      <c r="A2" s="4"/>
      <c r="B2" s="5" t="s">
        <v>0</v>
      </c>
      <c r="C2" s="6"/>
      <c r="D2" s="7" t="s">
        <v>1</v>
      </c>
      <c r="E2" s="7"/>
      <c r="F2" s="7"/>
      <c r="G2" s="6"/>
      <c r="H2" s="7"/>
      <c r="I2" s="7"/>
      <c r="J2" s="7"/>
      <c r="K2" s="8"/>
      <c r="L2" s="9"/>
    </row>
    <row r="3" spans="1:12">
      <c r="A3" s="4"/>
      <c r="B3" s="8"/>
      <c r="C3" s="6"/>
      <c r="D3" s="7" t="s">
        <v>2</v>
      </c>
      <c r="E3" s="7"/>
      <c r="F3" s="7"/>
      <c r="G3" s="6"/>
      <c r="H3" s="7"/>
      <c r="I3" s="7"/>
      <c r="J3" s="7"/>
      <c r="K3" s="8"/>
      <c r="L3" s="9"/>
    </row>
    <row r="4" spans="1:12">
      <c r="A4" s="4"/>
      <c r="B4" s="8"/>
      <c r="C4" s="6"/>
      <c r="D4" s="7" t="s">
        <v>3</v>
      </c>
      <c r="E4" s="7"/>
      <c r="F4" s="7"/>
      <c r="G4" s="6"/>
      <c r="H4" s="7"/>
      <c r="I4" s="7"/>
      <c r="J4" s="7"/>
      <c r="K4" s="8"/>
      <c r="L4" s="9"/>
    </row>
    <row r="5" spans="1:12">
      <c r="A5" s="4"/>
      <c r="B5" s="8"/>
      <c r="C5" s="6"/>
      <c r="D5" s="7"/>
      <c r="E5" s="7"/>
      <c r="F5" s="7"/>
      <c r="G5" s="6"/>
      <c r="H5" s="7"/>
      <c r="I5" s="7"/>
      <c r="J5" s="7"/>
      <c r="K5" s="8"/>
      <c r="L5" s="9"/>
    </row>
    <row r="6" spans="1:12" ht="15.75">
      <c r="A6" s="4"/>
      <c r="B6" s="5" t="s">
        <v>4</v>
      </c>
      <c r="C6" s="6"/>
      <c r="D6" s="7" t="s">
        <v>292</v>
      </c>
      <c r="E6" s="6"/>
      <c r="F6" s="6"/>
      <c r="G6" s="6"/>
      <c r="H6" s="6"/>
      <c r="I6" s="6"/>
      <c r="J6" s="6"/>
      <c r="K6" s="8"/>
      <c r="L6" s="9"/>
    </row>
    <row r="7" spans="1:12">
      <c r="A7" s="4"/>
      <c r="B7" s="8"/>
      <c r="C7" s="6"/>
      <c r="D7" s="10"/>
      <c r="E7" s="10"/>
      <c r="F7" s="10"/>
      <c r="G7" s="10"/>
      <c r="H7" s="10"/>
      <c r="I7" s="10"/>
      <c r="J7" s="10"/>
      <c r="K7" s="8"/>
      <c r="L7" s="9"/>
    </row>
    <row r="8" spans="1:12" ht="15.75">
      <c r="A8" s="4"/>
      <c r="B8" s="5" t="s">
        <v>5</v>
      </c>
      <c r="C8" s="6"/>
      <c r="D8" s="11" t="s">
        <v>160</v>
      </c>
      <c r="E8" s="11"/>
      <c r="F8" s="11"/>
      <c r="G8" s="6"/>
      <c r="H8" s="11"/>
      <c r="I8" s="12"/>
      <c r="J8" s="13"/>
      <c r="K8" s="8"/>
      <c r="L8" s="9"/>
    </row>
    <row r="9" spans="1:12">
      <c r="A9" s="4"/>
      <c r="B9" s="8"/>
      <c r="C9" s="6"/>
      <c r="D9" s="235"/>
      <c r="E9" s="235"/>
      <c r="F9" s="235"/>
      <c r="G9" s="235"/>
      <c r="H9" s="235"/>
      <c r="I9" s="235"/>
      <c r="J9" s="235"/>
      <c r="K9" s="8"/>
      <c r="L9" s="9"/>
    </row>
    <row r="10" spans="1:12" ht="15.75">
      <c r="A10" s="4"/>
      <c r="B10" s="5" t="s">
        <v>6</v>
      </c>
      <c r="C10" s="6"/>
      <c r="D10" s="236"/>
      <c r="E10" s="236"/>
      <c r="F10" s="236"/>
      <c r="G10" s="236"/>
      <c r="H10" s="236"/>
      <c r="I10" s="237"/>
      <c r="J10" s="238"/>
      <c r="K10" s="8"/>
      <c r="L10" s="9"/>
    </row>
    <row r="11" spans="1:12" ht="15.75">
      <c r="A11" s="4"/>
      <c r="B11" s="5"/>
      <c r="C11" s="6"/>
      <c r="D11" s="10"/>
      <c r="E11" s="10"/>
      <c r="F11" s="10"/>
      <c r="G11" s="10"/>
      <c r="H11" s="10"/>
      <c r="I11" s="10"/>
      <c r="J11" s="10"/>
      <c r="K11" s="8"/>
      <c r="L11" s="9"/>
    </row>
    <row r="12" spans="1:12" ht="15.75">
      <c r="A12" s="4"/>
      <c r="B12" s="5" t="s">
        <v>7</v>
      </c>
      <c r="C12" s="6"/>
      <c r="D12" s="236"/>
      <c r="E12" s="236"/>
      <c r="F12" s="236"/>
      <c r="G12" s="236"/>
      <c r="H12" s="236"/>
      <c r="I12" s="237"/>
      <c r="J12" s="238"/>
      <c r="K12" s="8"/>
      <c r="L12" s="9"/>
    </row>
    <row r="13" spans="1:12" ht="16.5" thickBot="1">
      <c r="A13" s="4"/>
      <c r="B13" s="5"/>
      <c r="C13" s="6"/>
      <c r="D13" s="10"/>
      <c r="E13" s="10"/>
      <c r="F13" s="10"/>
      <c r="G13" s="10"/>
      <c r="H13" s="10"/>
      <c r="I13" s="10"/>
      <c r="J13" s="10"/>
      <c r="K13" s="8"/>
      <c r="L13" s="9"/>
    </row>
    <row r="14" spans="1:12" ht="54.75" customHeight="1" thickTop="1">
      <c r="A14" s="4"/>
      <c r="B14" s="239" t="s">
        <v>8</v>
      </c>
      <c r="C14" s="240"/>
      <c r="D14" s="240"/>
      <c r="E14" s="240"/>
      <c r="F14" s="240"/>
      <c r="G14" s="240"/>
      <c r="H14" s="240"/>
      <c r="I14" s="240"/>
      <c r="J14" s="240"/>
      <c r="K14" s="241"/>
      <c r="L14" s="9"/>
    </row>
    <row r="15" spans="1:12" ht="87.75" customHeight="1" thickBot="1">
      <c r="A15" s="4"/>
      <c r="B15" s="242" t="s">
        <v>291</v>
      </c>
      <c r="C15" s="243"/>
      <c r="D15" s="243"/>
      <c r="E15" s="243"/>
      <c r="F15" s="243"/>
      <c r="G15" s="243"/>
      <c r="H15" s="243"/>
      <c r="I15" s="243"/>
      <c r="J15" s="243"/>
      <c r="K15" s="244"/>
      <c r="L15" s="9"/>
    </row>
    <row r="16" spans="1:12" ht="21" thickTop="1">
      <c r="A16" s="4"/>
      <c r="B16" s="8"/>
      <c r="C16" s="8"/>
      <c r="D16" s="14"/>
      <c r="E16" s="14"/>
      <c r="F16" s="14"/>
      <c r="G16" s="14"/>
      <c r="H16" s="14"/>
      <c r="I16" s="14"/>
      <c r="J16" s="15"/>
      <c r="K16" s="8"/>
      <c r="L16" s="9"/>
    </row>
    <row r="17" spans="1:12" ht="20.25">
      <c r="A17" s="4"/>
      <c r="B17" s="234" t="s">
        <v>9</v>
      </c>
      <c r="C17" s="234"/>
      <c r="D17" s="234"/>
      <c r="E17" s="234"/>
      <c r="F17" s="234"/>
      <c r="G17" s="234"/>
      <c r="H17" s="234"/>
      <c r="I17" s="234"/>
      <c r="J17" s="234"/>
      <c r="K17" s="234"/>
      <c r="L17" s="9"/>
    </row>
    <row r="18" spans="1:12" ht="20.25">
      <c r="A18" s="4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9"/>
    </row>
    <row r="19" spans="1:12">
      <c r="A19" s="4"/>
      <c r="B19" s="8"/>
      <c r="C19" s="1"/>
      <c r="D19" s="2"/>
      <c r="E19" s="2"/>
      <c r="F19" s="2"/>
      <c r="G19" s="2"/>
      <c r="H19" s="2"/>
      <c r="I19" s="16"/>
      <c r="J19" s="17"/>
      <c r="K19" s="8"/>
      <c r="L19" s="9"/>
    </row>
    <row r="20" spans="1:12" ht="15.75">
      <c r="A20" s="18"/>
      <c r="B20" s="19"/>
      <c r="C20" s="20" t="s">
        <v>10</v>
      </c>
      <c r="D20" s="21" t="s">
        <v>11</v>
      </c>
      <c r="E20" s="22"/>
      <c r="F20" s="22"/>
      <c r="G20" s="22"/>
      <c r="H20" s="22"/>
      <c r="I20" s="23">
        <f>'Popis del'!G54</f>
        <v>0</v>
      </c>
      <c r="J20" s="24" t="s">
        <v>12</v>
      </c>
      <c r="K20" s="25"/>
      <c r="L20" s="26"/>
    </row>
    <row r="21" spans="1:12" ht="5.0999999999999996" customHeight="1">
      <c r="A21" s="18"/>
      <c r="B21" s="19"/>
      <c r="C21" s="20"/>
      <c r="D21" s="21"/>
      <c r="E21" s="22"/>
      <c r="F21" s="22"/>
      <c r="G21" s="22"/>
      <c r="H21" s="22"/>
      <c r="I21" s="23"/>
      <c r="J21" s="24"/>
      <c r="K21" s="25"/>
      <c r="L21" s="26"/>
    </row>
    <row r="22" spans="1:12" ht="15.75">
      <c r="A22" s="18"/>
      <c r="B22" s="19"/>
      <c r="C22" s="20" t="s">
        <v>13</v>
      </c>
      <c r="D22" s="21" t="s">
        <v>14</v>
      </c>
      <c r="E22" s="22"/>
      <c r="F22" s="22"/>
      <c r="G22" s="22"/>
      <c r="H22" s="22"/>
      <c r="I22" s="23">
        <f>'Popis del'!G115</f>
        <v>0</v>
      </c>
      <c r="J22" s="24" t="s">
        <v>12</v>
      </c>
      <c r="K22" s="25"/>
      <c r="L22" s="26"/>
    </row>
    <row r="23" spans="1:12" ht="5.0999999999999996" customHeight="1">
      <c r="A23" s="18"/>
      <c r="B23" s="19"/>
      <c r="C23" s="20"/>
      <c r="D23" s="21"/>
      <c r="E23" s="22"/>
      <c r="F23" s="22"/>
      <c r="G23" s="22"/>
      <c r="H23" s="22"/>
      <c r="I23" s="23"/>
      <c r="J23" s="24"/>
      <c r="K23" s="25"/>
      <c r="L23" s="26"/>
    </row>
    <row r="24" spans="1:12" ht="15" customHeight="1">
      <c r="A24" s="18"/>
      <c r="B24" s="19"/>
      <c r="C24" s="20" t="s">
        <v>15</v>
      </c>
      <c r="D24" s="21" t="s">
        <v>19</v>
      </c>
      <c r="E24" s="22"/>
      <c r="F24" s="22"/>
      <c r="G24" s="22"/>
      <c r="H24" s="22"/>
      <c r="I24" s="23">
        <f>'Popis del'!G164</f>
        <v>0</v>
      </c>
      <c r="J24" s="24" t="s">
        <v>12</v>
      </c>
      <c r="K24" s="25"/>
      <c r="L24" s="26"/>
    </row>
    <row r="25" spans="1:12" ht="5.0999999999999996" customHeight="1">
      <c r="A25" s="18"/>
      <c r="B25" s="19"/>
      <c r="C25" s="20"/>
      <c r="D25" s="21"/>
      <c r="E25" s="22"/>
      <c r="F25" s="22"/>
      <c r="G25" s="22"/>
      <c r="H25" s="22"/>
      <c r="I25" s="23"/>
      <c r="J25" s="24"/>
      <c r="K25" s="25"/>
      <c r="L25" s="26"/>
    </row>
    <row r="26" spans="1:12" ht="15.75">
      <c r="A26" s="18"/>
      <c r="B26" s="19"/>
      <c r="C26" s="20" t="s">
        <v>16</v>
      </c>
      <c r="D26" s="21" t="s">
        <v>21</v>
      </c>
      <c r="E26" s="22"/>
      <c r="F26" s="22"/>
      <c r="G26" s="22"/>
      <c r="H26" s="22"/>
      <c r="I26" s="23">
        <f>'Popis del'!G188</f>
        <v>0</v>
      </c>
      <c r="J26" s="24" t="s">
        <v>12</v>
      </c>
      <c r="K26" s="25"/>
      <c r="L26" s="26"/>
    </row>
    <row r="27" spans="1:12" ht="5.0999999999999996" customHeight="1">
      <c r="A27" s="18"/>
      <c r="B27" s="19"/>
      <c r="C27" s="20"/>
      <c r="D27" s="21"/>
      <c r="E27" s="22"/>
      <c r="F27" s="22"/>
      <c r="G27" s="22"/>
      <c r="H27" s="22"/>
      <c r="I27" s="23"/>
      <c r="J27" s="24"/>
      <c r="K27" s="25"/>
      <c r="L27" s="26"/>
    </row>
    <row r="28" spans="1:12" ht="15.75">
      <c r="A28" s="18"/>
      <c r="B28" s="19"/>
      <c r="C28" s="20" t="s">
        <v>17</v>
      </c>
      <c r="D28" s="21" t="s">
        <v>22</v>
      </c>
      <c r="E28" s="22"/>
      <c r="F28" s="22"/>
      <c r="G28" s="22"/>
      <c r="H28" s="22"/>
      <c r="I28" s="23">
        <f>'Popis del'!G220</f>
        <v>0</v>
      </c>
      <c r="J28" s="24" t="s">
        <v>12</v>
      </c>
      <c r="K28" s="25"/>
      <c r="L28" s="26"/>
    </row>
    <row r="29" spans="1:12" ht="5.0999999999999996" customHeight="1">
      <c r="A29" s="18"/>
      <c r="B29" s="19"/>
      <c r="C29" s="20"/>
      <c r="D29" s="21"/>
      <c r="E29" s="22"/>
      <c r="F29" s="22"/>
      <c r="G29" s="22"/>
      <c r="H29" s="22"/>
      <c r="I29" s="23"/>
      <c r="J29" s="24"/>
      <c r="K29" s="25"/>
      <c r="L29" s="26"/>
    </row>
    <row r="30" spans="1:12" ht="15.75">
      <c r="A30" s="18"/>
      <c r="B30" s="19"/>
      <c r="C30" s="20" t="s">
        <v>18</v>
      </c>
      <c r="D30" s="21" t="str">
        <f>'Popis del'!C222</f>
        <v>PROJEKTNA DOKUMENTACIJA, PROJEKTANTSKI NADZOR</v>
      </c>
      <c r="E30" s="22"/>
      <c r="F30" s="22"/>
      <c r="G30" s="22"/>
      <c r="H30" s="22"/>
      <c r="I30" s="23">
        <f>'Popis del'!G236</f>
        <v>0</v>
      </c>
      <c r="J30" s="24" t="s">
        <v>12</v>
      </c>
      <c r="K30" s="25"/>
      <c r="L30" s="26"/>
    </row>
    <row r="31" spans="1:12" ht="5.0999999999999996" customHeight="1">
      <c r="A31" s="18"/>
      <c r="B31" s="19"/>
      <c r="C31" s="20"/>
      <c r="D31" s="21"/>
      <c r="E31" s="22"/>
      <c r="F31" s="22"/>
      <c r="G31" s="22"/>
      <c r="H31" s="22"/>
      <c r="I31" s="23"/>
      <c r="J31" s="24"/>
      <c r="K31" s="25"/>
      <c r="L31" s="26"/>
    </row>
    <row r="32" spans="1:12" ht="15.75">
      <c r="A32" s="18"/>
      <c r="B32" s="19"/>
      <c r="C32" s="20" t="s">
        <v>20</v>
      </c>
      <c r="D32" s="21" t="s">
        <v>24</v>
      </c>
      <c r="E32" s="22"/>
      <c r="F32" s="22"/>
      <c r="G32" s="22"/>
      <c r="H32" s="22"/>
      <c r="I32" s="23">
        <f>'Popis del'!G240</f>
        <v>0</v>
      </c>
      <c r="J32" s="24" t="s">
        <v>12</v>
      </c>
      <c r="K32" s="25"/>
      <c r="L32" s="26"/>
    </row>
    <row r="33" spans="1:12" ht="16.5" thickBot="1">
      <c r="A33" s="18"/>
      <c r="B33" s="19"/>
      <c r="C33" s="20"/>
      <c r="D33" s="21"/>
      <c r="E33" s="22"/>
      <c r="F33" s="22"/>
      <c r="G33" s="22"/>
      <c r="H33" s="22"/>
      <c r="I33" s="23"/>
      <c r="J33" s="24"/>
      <c r="K33" s="25"/>
      <c r="L33" s="26"/>
    </row>
    <row r="34" spans="1:12" ht="15.75">
      <c r="A34" s="18"/>
      <c r="B34" s="19"/>
      <c r="C34" s="27"/>
      <c r="D34" s="28" t="s">
        <v>25</v>
      </c>
      <c r="E34" s="28"/>
      <c r="F34" s="28"/>
      <c r="G34" s="28"/>
      <c r="H34" s="28"/>
      <c r="I34" s="279">
        <f>SUM(I20:I32)</f>
        <v>0</v>
      </c>
      <c r="J34" s="24" t="s">
        <v>12</v>
      </c>
      <c r="K34" s="29"/>
      <c r="L34" s="26"/>
    </row>
    <row r="35" spans="1:12" ht="15.75">
      <c r="A35" s="18"/>
      <c r="B35" s="19"/>
      <c r="C35" s="27"/>
      <c r="D35" s="30"/>
      <c r="E35" s="30"/>
      <c r="F35" s="30"/>
      <c r="G35" s="30"/>
      <c r="H35" s="30"/>
      <c r="I35" s="280"/>
      <c r="J35" s="31"/>
      <c r="K35" s="29"/>
      <c r="L35" s="26"/>
    </row>
    <row r="36" spans="1:12" ht="15.75">
      <c r="A36" s="18"/>
      <c r="B36" s="19"/>
      <c r="C36" s="27"/>
      <c r="D36" s="30" t="s">
        <v>26</v>
      </c>
      <c r="E36" s="30"/>
      <c r="F36" s="30"/>
      <c r="G36" s="30"/>
      <c r="H36" s="30"/>
      <c r="I36" s="280">
        <f>I34*0.22</f>
        <v>0</v>
      </c>
      <c r="J36" s="24" t="s">
        <v>12</v>
      </c>
      <c r="K36" s="29"/>
      <c r="L36" s="26"/>
    </row>
    <row r="37" spans="1:12" ht="15.75">
      <c r="A37" s="18"/>
      <c r="B37" s="19"/>
      <c r="C37" s="27"/>
      <c r="D37" s="30"/>
      <c r="E37" s="30"/>
      <c r="F37" s="30"/>
      <c r="G37" s="30"/>
      <c r="H37" s="30"/>
      <c r="I37" s="280"/>
      <c r="J37" s="31"/>
      <c r="K37" s="29"/>
      <c r="L37" s="26"/>
    </row>
    <row r="38" spans="1:12" ht="16.5" thickBot="1">
      <c r="A38" s="4"/>
      <c r="B38" s="8"/>
      <c r="C38" s="27"/>
      <c r="D38" s="32" t="s">
        <v>27</v>
      </c>
      <c r="E38" s="32"/>
      <c r="F38" s="32"/>
      <c r="G38" s="32"/>
      <c r="H38" s="32"/>
      <c r="I38" s="281">
        <f>I34+I36</f>
        <v>0</v>
      </c>
      <c r="J38" s="24" t="s">
        <v>12</v>
      </c>
      <c r="K38" s="33"/>
      <c r="L38" s="9"/>
    </row>
    <row r="39" spans="1:12">
      <c r="A39" s="4"/>
      <c r="B39" s="8"/>
      <c r="C39" s="34"/>
      <c r="D39" s="35"/>
      <c r="E39" s="35"/>
      <c r="F39" s="35"/>
      <c r="G39" s="35"/>
      <c r="H39" s="35"/>
      <c r="I39" s="36"/>
      <c r="J39" s="37"/>
      <c r="K39" s="29"/>
      <c r="L39" s="9"/>
    </row>
    <row r="40" spans="1:12">
      <c r="A40" s="34"/>
      <c r="B40" s="35"/>
      <c r="C40" s="35"/>
      <c r="D40" s="35"/>
      <c r="E40" s="35"/>
      <c r="F40" s="35"/>
      <c r="G40" s="35"/>
      <c r="H40" s="35"/>
      <c r="I40" s="36"/>
      <c r="J40" s="38"/>
      <c r="K40" s="39"/>
      <c r="L40" s="40"/>
    </row>
    <row r="41" spans="1:12">
      <c r="A41" s="4"/>
      <c r="B41" s="8"/>
      <c r="C41" s="8"/>
      <c r="D41" s="8"/>
      <c r="E41" s="8"/>
      <c r="F41" s="8"/>
      <c r="G41" s="8"/>
      <c r="H41" s="8"/>
      <c r="I41" s="41"/>
      <c r="J41" s="15"/>
      <c r="K41" s="29"/>
      <c r="L41" s="9"/>
    </row>
    <row r="42" spans="1:12">
      <c r="A42" s="42"/>
      <c r="B42" s="43"/>
      <c r="C42" s="44"/>
      <c r="D42" s="44"/>
      <c r="E42" s="45"/>
      <c r="F42" s="46"/>
      <c r="G42" s="47"/>
      <c r="H42" s="48"/>
      <c r="I42" s="49"/>
      <c r="J42" s="50"/>
      <c r="K42" s="51"/>
      <c r="L42" s="52"/>
    </row>
    <row r="43" spans="1:12">
      <c r="A43" s="42"/>
      <c r="B43" s="53"/>
      <c r="C43" s="54" t="s">
        <v>28</v>
      </c>
      <c r="D43" s="55"/>
      <c r="E43" s="56"/>
      <c r="F43" s="57"/>
      <c r="G43" s="58"/>
      <c r="H43" s="59"/>
      <c r="I43" s="60"/>
      <c r="J43" s="61"/>
      <c r="K43" s="62"/>
      <c r="L43" s="52"/>
    </row>
    <row r="44" spans="1:12">
      <c r="A44" s="42"/>
      <c r="B44" s="53" t="s">
        <v>29</v>
      </c>
      <c r="C44" s="63" t="s">
        <v>30</v>
      </c>
      <c r="D44" s="63"/>
      <c r="E44" s="56"/>
      <c r="F44" s="57"/>
      <c r="G44" s="58"/>
      <c r="H44" s="59"/>
      <c r="I44" s="60"/>
      <c r="J44" s="61"/>
      <c r="K44" s="62"/>
      <c r="L44" s="52"/>
    </row>
    <row r="45" spans="1:12">
      <c r="A45" s="42"/>
      <c r="B45" s="53" t="s">
        <v>29</v>
      </c>
      <c r="C45" s="63" t="s">
        <v>31</v>
      </c>
      <c r="D45" s="63"/>
      <c r="E45" s="56"/>
      <c r="F45" s="57"/>
      <c r="G45" s="58"/>
      <c r="H45" s="59"/>
      <c r="I45" s="60"/>
      <c r="J45" s="61"/>
      <c r="K45" s="62"/>
      <c r="L45" s="52"/>
    </row>
    <row r="46" spans="1:12">
      <c r="A46" s="42"/>
      <c r="B46" s="53" t="s">
        <v>29</v>
      </c>
      <c r="C46" s="63" t="s">
        <v>269</v>
      </c>
      <c r="D46" s="63"/>
      <c r="E46" s="56"/>
      <c r="F46" s="57"/>
      <c r="G46" s="58"/>
      <c r="H46" s="59"/>
      <c r="I46" s="60"/>
      <c r="J46" s="61"/>
      <c r="K46" s="62"/>
      <c r="L46" s="52"/>
    </row>
    <row r="47" spans="1:12">
      <c r="A47" s="42"/>
      <c r="B47" s="53"/>
      <c r="C47" s="63" t="s">
        <v>270</v>
      </c>
      <c r="D47" s="63"/>
      <c r="E47" s="56"/>
      <c r="F47" s="57"/>
      <c r="G47" s="58"/>
      <c r="H47" s="59"/>
      <c r="I47" s="60"/>
      <c r="J47" s="61"/>
      <c r="K47" s="62"/>
      <c r="L47" s="52"/>
    </row>
    <row r="48" spans="1:12">
      <c r="A48" s="42"/>
      <c r="B48" s="53"/>
      <c r="C48" s="63" t="s">
        <v>32</v>
      </c>
      <c r="D48" s="63"/>
      <c r="E48" s="56"/>
      <c r="F48" s="57"/>
      <c r="G48" s="58"/>
      <c r="H48" s="59"/>
      <c r="I48" s="60"/>
      <c r="J48" s="61"/>
      <c r="K48" s="62"/>
      <c r="L48" s="52"/>
    </row>
    <row r="49" spans="1:12">
      <c r="A49" s="42"/>
      <c r="B49" s="53"/>
      <c r="C49" s="63" t="s">
        <v>271</v>
      </c>
      <c r="D49" s="63"/>
      <c r="E49" s="56"/>
      <c r="F49" s="57"/>
      <c r="G49" s="58"/>
      <c r="H49" s="59"/>
      <c r="I49" s="60"/>
      <c r="J49" s="61"/>
      <c r="K49" s="62"/>
      <c r="L49" s="52"/>
    </row>
    <row r="50" spans="1:12">
      <c r="A50" s="42"/>
      <c r="B50" s="53"/>
      <c r="C50" s="63" t="s">
        <v>272</v>
      </c>
      <c r="D50" s="63"/>
      <c r="E50" s="56"/>
      <c r="F50" s="57"/>
      <c r="G50" s="58"/>
      <c r="H50" s="59"/>
      <c r="I50" s="60"/>
      <c r="J50" s="61"/>
      <c r="K50" s="62"/>
      <c r="L50" s="52"/>
    </row>
    <row r="51" spans="1:12">
      <c r="A51" s="42"/>
      <c r="B51" s="53" t="s">
        <v>29</v>
      </c>
      <c r="C51" s="63" t="s">
        <v>33</v>
      </c>
      <c r="D51" s="63"/>
      <c r="E51" s="56"/>
      <c r="F51" s="57"/>
      <c r="G51" s="58"/>
      <c r="H51" s="59"/>
      <c r="I51" s="60"/>
      <c r="J51" s="61"/>
      <c r="K51" s="62"/>
      <c r="L51" s="52"/>
    </row>
    <row r="52" spans="1:12">
      <c r="A52" s="42"/>
      <c r="B52" s="53" t="s">
        <v>29</v>
      </c>
      <c r="C52" s="63" t="s">
        <v>273</v>
      </c>
      <c r="D52" s="63"/>
      <c r="E52" s="56"/>
      <c r="F52" s="57"/>
      <c r="G52" s="58"/>
      <c r="H52" s="59"/>
      <c r="I52" s="60"/>
      <c r="J52" s="61"/>
      <c r="K52" s="62"/>
      <c r="L52" s="52"/>
    </row>
    <row r="53" spans="1:12">
      <c r="A53" s="42"/>
      <c r="B53" s="53" t="s">
        <v>29</v>
      </c>
      <c r="C53" s="63" t="s">
        <v>274</v>
      </c>
      <c r="D53" s="63"/>
      <c r="E53" s="56"/>
      <c r="F53" s="57"/>
      <c r="G53" s="58"/>
      <c r="H53" s="59"/>
      <c r="I53" s="60"/>
      <c r="J53" s="61"/>
      <c r="K53" s="62"/>
      <c r="L53" s="52"/>
    </row>
    <row r="54" spans="1:12">
      <c r="A54" s="42"/>
      <c r="B54" s="53"/>
      <c r="C54" s="63" t="s">
        <v>275</v>
      </c>
      <c r="D54" s="63"/>
      <c r="E54" s="56"/>
      <c r="F54" s="57"/>
      <c r="G54" s="58"/>
      <c r="H54" s="59"/>
      <c r="I54" s="60"/>
      <c r="J54" s="61"/>
      <c r="K54" s="62"/>
      <c r="L54" s="52"/>
    </row>
    <row r="55" spans="1:12">
      <c r="A55" s="42"/>
      <c r="B55" s="53"/>
      <c r="C55" s="55" t="s">
        <v>276</v>
      </c>
      <c r="D55" s="55"/>
      <c r="E55" s="64"/>
      <c r="F55" s="65"/>
      <c r="G55" s="66"/>
      <c r="H55" s="67"/>
      <c r="I55" s="68"/>
      <c r="J55" s="61"/>
      <c r="K55" s="62"/>
      <c r="L55" s="52"/>
    </row>
    <row r="56" spans="1:12">
      <c r="A56" s="42"/>
      <c r="B56" s="53" t="s">
        <v>29</v>
      </c>
      <c r="C56" s="63" t="s">
        <v>34</v>
      </c>
      <c r="D56" s="63"/>
      <c r="E56" s="56"/>
      <c r="F56" s="57"/>
      <c r="G56" s="58"/>
      <c r="H56" s="59"/>
      <c r="I56" s="60"/>
      <c r="J56" s="61"/>
      <c r="K56" s="62"/>
      <c r="L56" s="52"/>
    </row>
    <row r="57" spans="1:12">
      <c r="A57" s="42"/>
      <c r="B57" s="53"/>
      <c r="C57" s="63"/>
      <c r="D57" s="63"/>
      <c r="E57" s="56"/>
      <c r="F57" s="57"/>
      <c r="G57" s="58"/>
      <c r="H57" s="59"/>
      <c r="I57" s="60"/>
      <c r="J57" s="61"/>
      <c r="K57" s="62"/>
      <c r="L57" s="52"/>
    </row>
    <row r="58" spans="1:12">
      <c r="A58" s="42"/>
      <c r="B58" s="53"/>
      <c r="C58" s="63" t="s">
        <v>280</v>
      </c>
      <c r="D58" s="63"/>
      <c r="E58" s="56"/>
      <c r="F58" s="57"/>
      <c r="G58" s="58"/>
      <c r="H58" s="59"/>
      <c r="I58" s="60"/>
      <c r="J58" s="61"/>
      <c r="K58" s="62"/>
      <c r="L58" s="52"/>
    </row>
    <row r="59" spans="1:12">
      <c r="A59" s="42"/>
      <c r="B59" s="53"/>
      <c r="C59" s="63" t="s">
        <v>279</v>
      </c>
      <c r="D59" s="63"/>
      <c r="E59" s="56"/>
      <c r="F59" s="57"/>
      <c r="G59" s="58"/>
      <c r="H59" s="59"/>
      <c r="I59" s="60"/>
      <c r="J59" s="61"/>
      <c r="K59" s="62"/>
      <c r="L59" s="52"/>
    </row>
    <row r="60" spans="1:12">
      <c r="A60" s="42"/>
      <c r="B60" s="53"/>
      <c r="C60" s="63" t="s">
        <v>282</v>
      </c>
      <c r="D60" s="63"/>
      <c r="E60" s="56"/>
      <c r="F60" s="57"/>
      <c r="G60" s="58"/>
      <c r="H60" s="59"/>
      <c r="I60" s="60"/>
      <c r="J60" s="61"/>
      <c r="K60" s="62"/>
      <c r="L60" s="52"/>
    </row>
    <row r="61" spans="1:12">
      <c r="A61" s="42"/>
      <c r="B61" s="53"/>
      <c r="C61" s="63" t="s">
        <v>281</v>
      </c>
      <c r="D61" s="63"/>
      <c r="E61" s="56"/>
      <c r="F61" s="57"/>
      <c r="G61" s="58"/>
      <c r="H61" s="59"/>
      <c r="I61" s="60"/>
      <c r="J61" s="61"/>
      <c r="K61" s="62"/>
      <c r="L61" s="52"/>
    </row>
    <row r="62" spans="1:12">
      <c r="A62" s="42"/>
      <c r="B62" s="53"/>
      <c r="C62" s="69" t="s">
        <v>283</v>
      </c>
      <c r="D62" s="63"/>
      <c r="E62" s="56"/>
      <c r="F62" s="57"/>
      <c r="G62" s="58"/>
      <c r="H62" s="59"/>
      <c r="I62" s="60"/>
      <c r="J62" s="61"/>
      <c r="K62" s="62"/>
      <c r="L62" s="52"/>
    </row>
    <row r="63" spans="1:12">
      <c r="A63" s="42"/>
      <c r="B63" s="53"/>
      <c r="C63" s="69" t="s">
        <v>277</v>
      </c>
      <c r="D63" s="63"/>
      <c r="E63" s="56"/>
      <c r="F63" s="57"/>
      <c r="G63" s="58"/>
      <c r="H63" s="59"/>
      <c r="I63" s="60"/>
      <c r="J63" s="61"/>
      <c r="K63" s="62"/>
      <c r="L63" s="52"/>
    </row>
    <row r="64" spans="1:12">
      <c r="A64" s="42"/>
      <c r="B64" s="53"/>
      <c r="C64" s="69" t="s">
        <v>35</v>
      </c>
      <c r="D64" s="63"/>
      <c r="E64" s="56"/>
      <c r="F64" s="57"/>
      <c r="G64" s="58"/>
      <c r="H64" s="59"/>
      <c r="I64" s="60"/>
      <c r="J64" s="61"/>
      <c r="K64" s="62"/>
      <c r="L64" s="52"/>
    </row>
    <row r="65" spans="1:12">
      <c r="A65" s="42"/>
      <c r="B65" s="53"/>
      <c r="C65" s="69" t="s">
        <v>36</v>
      </c>
      <c r="D65" s="63"/>
      <c r="E65" s="56"/>
      <c r="F65" s="57"/>
      <c r="G65" s="58"/>
      <c r="H65" s="59"/>
      <c r="I65" s="60"/>
      <c r="J65" s="61"/>
      <c r="K65" s="62"/>
      <c r="L65" s="52"/>
    </row>
    <row r="66" spans="1:12">
      <c r="A66" s="42"/>
      <c r="B66" s="53"/>
      <c r="C66" s="70" t="s">
        <v>37</v>
      </c>
      <c r="D66" s="63"/>
      <c r="E66" s="56"/>
      <c r="F66" s="57"/>
      <c r="G66" s="58"/>
      <c r="H66" s="59"/>
      <c r="I66" s="60"/>
      <c r="J66" s="61"/>
      <c r="K66" s="62"/>
      <c r="L66" s="52"/>
    </row>
    <row r="67" spans="1:12">
      <c r="A67" s="42"/>
      <c r="B67" s="53"/>
      <c r="C67" s="70" t="s">
        <v>38</v>
      </c>
      <c r="D67" s="63"/>
      <c r="E67" s="56"/>
      <c r="F67" s="57"/>
      <c r="G67" s="58"/>
      <c r="H67" s="59"/>
      <c r="I67" s="60"/>
      <c r="J67" s="61"/>
      <c r="K67" s="62"/>
      <c r="L67" s="52"/>
    </row>
    <row r="68" spans="1:12">
      <c r="A68" s="42"/>
      <c r="B68" s="53"/>
      <c r="C68" s="69" t="s">
        <v>39</v>
      </c>
      <c r="D68" s="63"/>
      <c r="E68" s="56"/>
      <c r="F68" s="57"/>
      <c r="G68" s="58"/>
      <c r="H68" s="59"/>
      <c r="I68" s="60"/>
      <c r="J68" s="61"/>
      <c r="K68" s="62"/>
      <c r="L68" s="52"/>
    </row>
    <row r="69" spans="1:12">
      <c r="A69" s="42"/>
      <c r="B69" s="53"/>
      <c r="C69" s="69" t="s">
        <v>40</v>
      </c>
      <c r="D69" s="63"/>
      <c r="E69" s="56"/>
      <c r="F69" s="57"/>
      <c r="G69" s="58"/>
      <c r="H69" s="59"/>
      <c r="I69" s="60"/>
      <c r="J69" s="61"/>
      <c r="K69" s="62"/>
      <c r="L69" s="52"/>
    </row>
    <row r="70" spans="1:12">
      <c r="A70" s="42"/>
      <c r="B70" s="53"/>
      <c r="C70" s="69" t="s">
        <v>41</v>
      </c>
      <c r="D70" s="63"/>
      <c r="E70" s="56"/>
      <c r="F70" s="57"/>
      <c r="G70" s="58"/>
      <c r="H70" s="59"/>
      <c r="I70" s="60"/>
      <c r="J70" s="61"/>
      <c r="K70" s="62"/>
      <c r="L70" s="52"/>
    </row>
    <row r="71" spans="1:12">
      <c r="A71" s="42"/>
      <c r="B71" s="53"/>
      <c r="C71" s="69" t="s">
        <v>42</v>
      </c>
      <c r="D71" s="63"/>
      <c r="E71" s="56"/>
      <c r="F71" s="57"/>
      <c r="G71" s="58"/>
      <c r="H71" s="59"/>
      <c r="I71" s="60"/>
      <c r="J71" s="61"/>
      <c r="K71" s="62"/>
      <c r="L71" s="52"/>
    </row>
    <row r="72" spans="1:12">
      <c r="A72" s="42"/>
      <c r="B72" s="53"/>
      <c r="C72" s="69" t="s">
        <v>43</v>
      </c>
      <c r="D72" s="63"/>
      <c r="E72" s="56"/>
      <c r="F72" s="57"/>
      <c r="G72" s="58"/>
      <c r="H72" s="59"/>
      <c r="I72" s="60"/>
      <c r="J72" s="61"/>
      <c r="K72" s="62"/>
      <c r="L72" s="52"/>
    </row>
    <row r="73" spans="1:12">
      <c r="A73" s="42"/>
      <c r="B73" s="53"/>
      <c r="C73" s="69" t="s">
        <v>44</v>
      </c>
      <c r="D73" s="63"/>
      <c r="E73" s="56"/>
      <c r="F73" s="57"/>
      <c r="G73" s="58"/>
      <c r="H73" s="59"/>
      <c r="I73" s="60"/>
      <c r="J73" s="61"/>
      <c r="K73" s="62"/>
      <c r="L73" s="52"/>
    </row>
    <row r="74" spans="1:12">
      <c r="A74" s="42"/>
      <c r="B74" s="53"/>
      <c r="C74" s="69" t="s">
        <v>45</v>
      </c>
      <c r="D74" s="63"/>
      <c r="E74" s="56"/>
      <c r="F74" s="57"/>
      <c r="G74" s="58"/>
      <c r="H74" s="59"/>
      <c r="I74" s="60"/>
      <c r="J74" s="61"/>
      <c r="K74" s="62"/>
      <c r="L74" s="52"/>
    </row>
    <row r="75" spans="1:12">
      <c r="A75" s="42"/>
      <c r="B75" s="53"/>
      <c r="C75" s="69" t="s">
        <v>46</v>
      </c>
      <c r="D75" s="63"/>
      <c r="E75" s="56"/>
      <c r="F75" s="57"/>
      <c r="G75" s="58"/>
      <c r="H75" s="59"/>
      <c r="I75" s="60"/>
      <c r="J75" s="61"/>
      <c r="K75" s="62"/>
      <c r="L75" s="52"/>
    </row>
    <row r="76" spans="1:12">
      <c r="A76" s="42"/>
      <c r="B76" s="53"/>
      <c r="C76" s="69" t="s">
        <v>278</v>
      </c>
      <c r="D76" s="63"/>
      <c r="E76" s="56"/>
      <c r="F76" s="57"/>
      <c r="G76" s="58"/>
      <c r="H76" s="59"/>
      <c r="I76" s="60"/>
      <c r="J76" s="61"/>
      <c r="K76" s="62"/>
      <c r="L76" s="52"/>
    </row>
    <row r="77" spans="1:12">
      <c r="A77" s="42"/>
      <c r="B77" s="53"/>
      <c r="C77" s="63"/>
      <c r="D77" s="63"/>
      <c r="E77" s="56"/>
      <c r="F77" s="57"/>
      <c r="G77" s="58"/>
      <c r="H77" s="59"/>
      <c r="I77" s="60"/>
      <c r="J77" s="61"/>
      <c r="K77" s="62"/>
      <c r="L77" s="52"/>
    </row>
    <row r="78" spans="1:12">
      <c r="A78" s="42"/>
      <c r="B78" s="53"/>
      <c r="C78" s="71" t="s">
        <v>47</v>
      </c>
      <c r="D78" s="63"/>
      <c r="E78" s="56"/>
      <c r="F78" s="57"/>
      <c r="G78" s="58"/>
      <c r="H78" s="59"/>
      <c r="I78" s="60"/>
      <c r="J78" s="61"/>
      <c r="K78" s="62"/>
      <c r="L78" s="52"/>
    </row>
    <row r="79" spans="1:12">
      <c r="A79" s="42"/>
      <c r="B79" s="53"/>
      <c r="C79" s="71" t="s">
        <v>48</v>
      </c>
      <c r="D79" s="63"/>
      <c r="E79" s="56"/>
      <c r="F79" s="57"/>
      <c r="G79" s="58"/>
      <c r="H79" s="59"/>
      <c r="I79" s="60"/>
      <c r="J79" s="61"/>
      <c r="K79" s="62"/>
      <c r="L79" s="52"/>
    </row>
    <row r="80" spans="1:12">
      <c r="A80" s="42"/>
      <c r="B80" s="53"/>
      <c r="C80" s="71" t="s">
        <v>49</v>
      </c>
      <c r="D80" s="63"/>
      <c r="E80" s="56"/>
      <c r="F80" s="57"/>
      <c r="G80" s="58"/>
      <c r="H80" s="59"/>
      <c r="I80" s="60"/>
      <c r="J80" s="61"/>
      <c r="K80" s="62"/>
      <c r="L80" s="52"/>
    </row>
    <row r="81" spans="1:12">
      <c r="A81" s="42"/>
      <c r="B81" s="53"/>
      <c r="C81" s="71" t="s">
        <v>50</v>
      </c>
      <c r="D81" s="63"/>
      <c r="E81" s="56"/>
      <c r="F81" s="57"/>
      <c r="G81" s="58"/>
      <c r="H81" s="59"/>
      <c r="I81" s="60"/>
      <c r="J81" s="61"/>
      <c r="K81" s="62"/>
      <c r="L81" s="52"/>
    </row>
    <row r="82" spans="1:12">
      <c r="A82" s="42"/>
      <c r="B82" s="53"/>
      <c r="C82" s="71" t="s">
        <v>51</v>
      </c>
      <c r="D82" s="63"/>
      <c r="E82" s="56"/>
      <c r="F82" s="57"/>
      <c r="G82" s="58"/>
      <c r="H82" s="59"/>
      <c r="I82" s="60"/>
      <c r="J82" s="61"/>
      <c r="K82" s="62"/>
      <c r="L82" s="52"/>
    </row>
    <row r="83" spans="1:12">
      <c r="A83" s="42"/>
      <c r="B83" s="53"/>
      <c r="C83" s="71" t="s">
        <v>52</v>
      </c>
      <c r="D83" s="63"/>
      <c r="E83" s="56"/>
      <c r="F83" s="57"/>
      <c r="G83" s="58"/>
      <c r="H83" s="59"/>
      <c r="I83" s="60"/>
      <c r="J83" s="61"/>
      <c r="K83" s="62"/>
      <c r="L83" s="52"/>
    </row>
    <row r="84" spans="1:12">
      <c r="A84" s="42"/>
      <c r="B84" s="53"/>
      <c r="C84" s="71" t="s">
        <v>53</v>
      </c>
      <c r="D84" s="63"/>
      <c r="E84" s="56"/>
      <c r="F84" s="57"/>
      <c r="G84" s="58"/>
      <c r="H84" s="59"/>
      <c r="I84" s="60"/>
      <c r="J84" s="61"/>
      <c r="K84" s="62"/>
      <c r="L84" s="52"/>
    </row>
    <row r="85" spans="1:12">
      <c r="A85" s="42"/>
      <c r="B85" s="53"/>
      <c r="C85" s="71" t="s">
        <v>54</v>
      </c>
      <c r="D85" s="63"/>
      <c r="E85" s="56"/>
      <c r="F85" s="57"/>
      <c r="G85" s="58"/>
      <c r="H85" s="59"/>
      <c r="I85" s="60"/>
      <c r="J85" s="61"/>
      <c r="K85" s="62"/>
      <c r="L85" s="52"/>
    </row>
    <row r="86" spans="1:12">
      <c r="A86" s="42"/>
      <c r="B86" s="53"/>
      <c r="C86" s="71" t="s">
        <v>55</v>
      </c>
      <c r="D86" s="63"/>
      <c r="E86" s="56"/>
      <c r="F86" s="57"/>
      <c r="G86" s="58"/>
      <c r="H86" s="59"/>
      <c r="I86" s="60"/>
      <c r="J86" s="61"/>
      <c r="K86" s="62"/>
      <c r="L86" s="52"/>
    </row>
    <row r="87" spans="1:12">
      <c r="A87" s="42"/>
      <c r="B87" s="53"/>
      <c r="C87" s="71" t="s">
        <v>56</v>
      </c>
      <c r="D87" s="63"/>
      <c r="E87" s="56"/>
      <c r="F87" s="57"/>
      <c r="G87" s="58"/>
      <c r="H87" s="59"/>
      <c r="I87" s="60"/>
      <c r="J87" s="61"/>
      <c r="K87" s="62"/>
      <c r="L87" s="52"/>
    </row>
    <row r="88" spans="1:12">
      <c r="A88" s="42"/>
      <c r="B88" s="53"/>
      <c r="C88" s="71" t="s">
        <v>57</v>
      </c>
      <c r="D88" s="63"/>
      <c r="E88" s="56"/>
      <c r="F88" s="57"/>
      <c r="G88" s="58"/>
      <c r="H88" s="59"/>
      <c r="I88" s="60"/>
      <c r="J88" s="61"/>
      <c r="K88" s="62"/>
      <c r="L88" s="52"/>
    </row>
    <row r="89" spans="1:12">
      <c r="A89" s="42"/>
      <c r="B89" s="72"/>
      <c r="C89" s="73"/>
      <c r="D89" s="73"/>
      <c r="E89" s="73"/>
      <c r="F89" s="73"/>
      <c r="G89" s="73"/>
      <c r="H89" s="73"/>
      <c r="I89" s="73"/>
      <c r="J89" s="73"/>
      <c r="K89" s="74"/>
      <c r="L89" s="52"/>
    </row>
    <row r="90" spans="1:12">
      <c r="A90" s="42"/>
      <c r="B90" s="75"/>
      <c r="C90" s="76"/>
      <c r="D90" s="76"/>
      <c r="E90" s="76"/>
      <c r="F90" s="76"/>
      <c r="G90" s="76"/>
      <c r="H90" s="77"/>
      <c r="I90" s="78"/>
      <c r="J90" s="76"/>
      <c r="K90" s="79"/>
      <c r="L90" s="52"/>
    </row>
    <row r="91" spans="1:12">
      <c r="A91" s="42"/>
      <c r="B91" s="80"/>
      <c r="C91" s="54" t="s">
        <v>58</v>
      </c>
      <c r="D91" s="54"/>
      <c r="E91" s="56"/>
      <c r="F91" s="57"/>
      <c r="G91" s="58"/>
      <c r="H91" s="10"/>
      <c r="I91" s="81"/>
      <c r="J91" s="7"/>
      <c r="K91" s="82"/>
      <c r="L91" s="52"/>
    </row>
    <row r="92" spans="1:12">
      <c r="A92" s="42"/>
      <c r="B92" s="53" t="s">
        <v>29</v>
      </c>
      <c r="C92" s="83" t="s">
        <v>59</v>
      </c>
      <c r="D92" s="83"/>
      <c r="E92" s="56"/>
      <c r="F92" s="57"/>
      <c r="G92" s="58"/>
      <c r="H92" s="10"/>
      <c r="I92" s="81"/>
      <c r="J92" s="7"/>
      <c r="K92" s="82"/>
      <c r="L92" s="52"/>
    </row>
    <row r="93" spans="1:12">
      <c r="A93" s="42"/>
      <c r="B93" s="53" t="s">
        <v>29</v>
      </c>
      <c r="C93" s="83" t="s">
        <v>60</v>
      </c>
      <c r="D93" s="83"/>
      <c r="E93" s="56"/>
      <c r="F93" s="57"/>
      <c r="G93" s="58"/>
      <c r="H93" s="10"/>
      <c r="I93" s="81"/>
      <c r="J93" s="7"/>
      <c r="K93" s="82"/>
      <c r="L93" s="52"/>
    </row>
    <row r="94" spans="1:12">
      <c r="A94" s="84"/>
      <c r="B94" s="53" t="s">
        <v>29</v>
      </c>
      <c r="C94" s="63" t="s">
        <v>284</v>
      </c>
      <c r="D94" s="54"/>
      <c r="E94" s="56"/>
      <c r="F94" s="57"/>
      <c r="G94" s="58"/>
      <c r="H94" s="59"/>
      <c r="I94" s="60"/>
      <c r="J94" s="85"/>
      <c r="K94" s="82"/>
      <c r="L94" s="52"/>
    </row>
    <row r="95" spans="1:12">
      <c r="A95" s="84"/>
      <c r="B95" s="53" t="s">
        <v>29</v>
      </c>
      <c r="C95" s="63" t="s">
        <v>286</v>
      </c>
      <c r="D95" s="63"/>
      <c r="E95" s="56"/>
      <c r="F95" s="57"/>
      <c r="G95" s="58"/>
      <c r="H95" s="59"/>
      <c r="I95" s="60"/>
      <c r="J95" s="85"/>
      <c r="K95" s="82"/>
      <c r="L95" s="52"/>
    </row>
    <row r="96" spans="1:12">
      <c r="A96" s="84"/>
      <c r="B96" s="53"/>
      <c r="C96" s="63" t="s">
        <v>285</v>
      </c>
      <c r="D96" s="63"/>
      <c r="E96" s="56"/>
      <c r="F96" s="57"/>
      <c r="G96" s="58"/>
      <c r="H96" s="59"/>
      <c r="I96" s="60"/>
      <c r="J96" s="85"/>
      <c r="K96" s="82"/>
      <c r="L96" s="52"/>
    </row>
    <row r="97" spans="1:12">
      <c r="A97" s="84"/>
      <c r="B97" s="53" t="s">
        <v>29</v>
      </c>
      <c r="C97" s="63" t="s">
        <v>61</v>
      </c>
      <c r="D97" s="63"/>
      <c r="E97" s="56"/>
      <c r="F97" s="57"/>
      <c r="G97" s="58"/>
      <c r="H97" s="59"/>
      <c r="I97" s="60"/>
      <c r="J97" s="85"/>
      <c r="K97" s="82"/>
      <c r="L97" s="52"/>
    </row>
    <row r="98" spans="1:12">
      <c r="A98" s="84"/>
      <c r="B98" s="86" t="s">
        <v>29</v>
      </c>
      <c r="C98" s="87" t="s">
        <v>287</v>
      </c>
      <c r="D98" s="87"/>
      <c r="E98" s="64"/>
      <c r="F98" s="57"/>
      <c r="G98" s="58"/>
      <c r="H98" s="85"/>
      <c r="I98" s="60"/>
      <c r="J98" s="85"/>
      <c r="K98" s="82"/>
      <c r="L98" s="52"/>
    </row>
    <row r="99" spans="1:12">
      <c r="A99" s="84"/>
      <c r="B99" s="53" t="s">
        <v>29</v>
      </c>
      <c r="C99" s="63" t="s">
        <v>62</v>
      </c>
      <c r="D99" s="63"/>
      <c r="E99" s="56"/>
      <c r="F99" s="57"/>
      <c r="G99" s="58"/>
      <c r="H99" s="59"/>
      <c r="I99" s="60"/>
      <c r="J99" s="85"/>
      <c r="K99" s="82"/>
      <c r="L99" s="52"/>
    </row>
    <row r="100" spans="1:12">
      <c r="A100" s="84"/>
      <c r="B100" s="53" t="s">
        <v>29</v>
      </c>
      <c r="C100" s="63" t="s">
        <v>288</v>
      </c>
      <c r="D100" s="63"/>
      <c r="E100" s="56"/>
      <c r="F100" s="57"/>
      <c r="G100" s="58"/>
      <c r="H100" s="59"/>
      <c r="I100" s="60"/>
      <c r="J100" s="85"/>
      <c r="K100" s="82"/>
      <c r="L100" s="52"/>
    </row>
    <row r="101" spans="1:12">
      <c r="A101" s="84"/>
      <c r="B101" s="53" t="s">
        <v>29</v>
      </c>
      <c r="C101" s="63" t="s">
        <v>63</v>
      </c>
      <c r="D101" s="63"/>
      <c r="E101" s="56"/>
      <c r="F101" s="57"/>
      <c r="G101" s="58"/>
      <c r="H101" s="59"/>
      <c r="I101" s="60"/>
      <c r="J101" s="85"/>
      <c r="K101" s="82"/>
      <c r="L101" s="52"/>
    </row>
    <row r="102" spans="1:12">
      <c r="A102" s="84"/>
      <c r="B102" s="53"/>
      <c r="C102" s="63" t="s">
        <v>64</v>
      </c>
      <c r="D102" s="63"/>
      <c r="E102" s="56"/>
      <c r="F102" s="57"/>
      <c r="G102" s="58"/>
      <c r="H102" s="59"/>
      <c r="I102" s="60"/>
      <c r="J102" s="85"/>
      <c r="K102" s="82"/>
      <c r="L102" s="52"/>
    </row>
    <row r="103" spans="1:12">
      <c r="A103" s="84"/>
      <c r="B103" s="86" t="s">
        <v>29</v>
      </c>
      <c r="C103" s="63" t="s">
        <v>65</v>
      </c>
      <c r="D103" s="63"/>
      <c r="E103" s="56"/>
      <c r="F103" s="57"/>
      <c r="G103" s="58"/>
      <c r="H103" s="59"/>
      <c r="I103" s="60"/>
      <c r="J103" s="85"/>
      <c r="K103" s="82"/>
      <c r="L103" s="52"/>
    </row>
    <row r="104" spans="1:12">
      <c r="A104" s="84"/>
      <c r="B104" s="53" t="s">
        <v>29</v>
      </c>
      <c r="C104" s="63" t="s">
        <v>290</v>
      </c>
      <c r="D104" s="63"/>
      <c r="E104" s="56"/>
      <c r="F104" s="57"/>
      <c r="G104" s="58"/>
      <c r="H104" s="59"/>
      <c r="I104" s="60"/>
      <c r="J104" s="85"/>
      <c r="K104" s="82"/>
      <c r="L104" s="52"/>
    </row>
    <row r="105" spans="1:12">
      <c r="A105" s="84"/>
      <c r="B105" s="53"/>
      <c r="C105" s="63" t="s">
        <v>289</v>
      </c>
      <c r="D105" s="63"/>
      <c r="E105" s="56"/>
      <c r="F105" s="57"/>
      <c r="G105" s="58"/>
      <c r="H105" s="59"/>
      <c r="I105" s="60"/>
      <c r="J105" s="85"/>
      <c r="K105" s="82"/>
      <c r="L105" s="52"/>
    </row>
    <row r="106" spans="1:12">
      <c r="A106" s="84"/>
      <c r="B106" s="88"/>
      <c r="C106" s="63" t="s">
        <v>66</v>
      </c>
      <c r="D106" s="63"/>
      <c r="E106" s="56"/>
      <c r="F106" s="57"/>
      <c r="G106" s="58"/>
      <c r="H106" s="59"/>
      <c r="I106" s="60"/>
      <c r="J106" s="85"/>
      <c r="K106" s="82"/>
      <c r="L106" s="52"/>
    </row>
    <row r="107" spans="1:12">
      <c r="A107" s="84"/>
      <c r="B107" s="53" t="s">
        <v>29</v>
      </c>
      <c r="C107" s="63" t="s">
        <v>67</v>
      </c>
      <c r="D107" s="63"/>
      <c r="E107" s="56"/>
      <c r="F107" s="57"/>
      <c r="G107" s="58"/>
      <c r="H107" s="59"/>
      <c r="I107" s="60"/>
      <c r="J107" s="85"/>
      <c r="K107" s="82"/>
      <c r="L107" s="52"/>
    </row>
    <row r="108" spans="1:12">
      <c r="A108" s="84"/>
      <c r="B108" s="89"/>
      <c r="C108" s="90"/>
      <c r="D108" s="90"/>
      <c r="E108" s="91"/>
      <c r="F108" s="92"/>
      <c r="G108" s="93"/>
      <c r="H108" s="94"/>
      <c r="I108" s="95"/>
      <c r="J108" s="96"/>
      <c r="K108" s="97"/>
      <c r="L108" s="52"/>
    </row>
    <row r="109" spans="1:12">
      <c r="A109" s="84"/>
      <c r="B109" s="98"/>
      <c r="C109" s="44"/>
      <c r="D109" s="44"/>
      <c r="E109" s="45"/>
      <c r="F109" s="46"/>
      <c r="G109" s="47"/>
      <c r="H109" s="48"/>
      <c r="I109" s="49"/>
      <c r="J109" s="99"/>
      <c r="K109" s="79"/>
      <c r="L109" s="52"/>
    </row>
    <row r="110" spans="1:12">
      <c r="A110" s="84"/>
      <c r="B110" s="88"/>
      <c r="C110" s="54" t="s">
        <v>68</v>
      </c>
      <c r="D110" s="55"/>
      <c r="E110" s="56"/>
      <c r="F110" s="57"/>
      <c r="G110" s="58"/>
      <c r="H110" s="59"/>
      <c r="I110" s="60"/>
      <c r="J110" s="85"/>
      <c r="K110" s="82"/>
      <c r="L110" s="52"/>
    </row>
    <row r="111" spans="1:12">
      <c r="A111" s="84"/>
      <c r="B111" s="100" t="s">
        <v>29</v>
      </c>
      <c r="C111" s="83" t="s">
        <v>69</v>
      </c>
      <c r="D111" s="63"/>
      <c r="E111" s="56"/>
      <c r="F111" s="57"/>
      <c r="G111" s="58"/>
      <c r="H111" s="59"/>
      <c r="I111" s="60"/>
      <c r="J111" s="85"/>
      <c r="K111" s="82"/>
      <c r="L111" s="52"/>
    </row>
    <row r="112" spans="1:12">
      <c r="A112" s="84"/>
      <c r="B112" s="100" t="s">
        <v>29</v>
      </c>
      <c r="C112" s="83" t="s">
        <v>70</v>
      </c>
      <c r="D112" s="63"/>
      <c r="E112" s="56"/>
      <c r="F112" s="57"/>
      <c r="G112" s="58"/>
      <c r="H112" s="59"/>
      <c r="I112" s="60"/>
      <c r="J112" s="85"/>
      <c r="K112" s="82"/>
      <c r="L112" s="52"/>
    </row>
    <row r="113" spans="1:12">
      <c r="A113" s="84"/>
      <c r="B113" s="100"/>
      <c r="C113" s="83" t="s">
        <v>71</v>
      </c>
      <c r="D113" s="63"/>
      <c r="E113" s="56"/>
      <c r="F113" s="57"/>
      <c r="G113" s="58"/>
      <c r="H113" s="59"/>
      <c r="I113" s="60"/>
      <c r="J113" s="85"/>
      <c r="K113" s="82"/>
      <c r="L113" s="52"/>
    </row>
    <row r="114" spans="1:12">
      <c r="A114" s="84"/>
      <c r="B114" s="100"/>
      <c r="C114" s="83" t="s">
        <v>72</v>
      </c>
      <c r="D114" s="63"/>
      <c r="E114" s="56"/>
      <c r="F114" s="57"/>
      <c r="G114" s="58"/>
      <c r="H114" s="59"/>
      <c r="I114" s="60"/>
      <c r="J114" s="85"/>
      <c r="K114" s="82"/>
      <c r="L114" s="52"/>
    </row>
    <row r="115" spans="1:12">
      <c r="A115" s="84"/>
      <c r="B115" s="100"/>
      <c r="C115" s="83" t="s">
        <v>73</v>
      </c>
      <c r="D115" s="63"/>
      <c r="E115" s="56"/>
      <c r="F115" s="57"/>
      <c r="G115" s="58"/>
      <c r="H115" s="59"/>
      <c r="I115" s="60"/>
      <c r="J115" s="85"/>
      <c r="K115" s="82"/>
      <c r="L115" s="52"/>
    </row>
    <row r="116" spans="1:12">
      <c r="A116" s="84"/>
      <c r="B116" s="100"/>
      <c r="C116" s="83" t="s">
        <v>74</v>
      </c>
      <c r="D116" s="63"/>
      <c r="E116" s="56"/>
      <c r="F116" s="57"/>
      <c r="G116" s="58"/>
      <c r="H116" s="59"/>
      <c r="I116" s="60"/>
      <c r="J116" s="85"/>
      <c r="K116" s="82"/>
      <c r="L116" s="52"/>
    </row>
    <row r="117" spans="1:12">
      <c r="A117" s="84"/>
      <c r="B117" s="100"/>
      <c r="C117" s="83" t="s">
        <v>75</v>
      </c>
      <c r="D117" s="63"/>
      <c r="E117" s="56"/>
      <c r="F117" s="57"/>
      <c r="G117" s="58"/>
      <c r="H117" s="59"/>
      <c r="I117" s="60"/>
      <c r="J117" s="85"/>
      <c r="K117" s="82"/>
      <c r="L117" s="52"/>
    </row>
    <row r="118" spans="1:12">
      <c r="A118" s="84"/>
      <c r="B118" s="100"/>
      <c r="C118" s="83" t="s">
        <v>76</v>
      </c>
      <c r="D118" s="63"/>
      <c r="E118" s="56"/>
      <c r="F118" s="57"/>
      <c r="G118" s="58"/>
      <c r="H118" s="59"/>
      <c r="I118" s="60"/>
      <c r="J118" s="85"/>
      <c r="K118" s="82"/>
      <c r="L118" s="52"/>
    </row>
    <row r="119" spans="1:12">
      <c r="A119" s="84"/>
      <c r="B119" s="100"/>
      <c r="C119" s="83" t="s">
        <v>77</v>
      </c>
      <c r="D119" s="63"/>
      <c r="E119" s="56"/>
      <c r="F119" s="57"/>
      <c r="G119" s="58"/>
      <c r="H119" s="59"/>
      <c r="I119" s="60"/>
      <c r="J119" s="85"/>
      <c r="K119" s="82"/>
      <c r="L119" s="52"/>
    </row>
    <row r="120" spans="1:12">
      <c r="A120" s="84"/>
      <c r="B120" s="100" t="s">
        <v>29</v>
      </c>
      <c r="C120" s="83" t="s">
        <v>57</v>
      </c>
      <c r="D120" s="63"/>
      <c r="E120" s="56"/>
      <c r="F120" s="57"/>
      <c r="G120" s="58"/>
      <c r="H120" s="59"/>
      <c r="I120" s="60"/>
      <c r="J120" s="85"/>
      <c r="K120" s="82"/>
      <c r="L120" s="52"/>
    </row>
    <row r="121" spans="1:12">
      <c r="A121" s="84"/>
      <c r="B121" s="53" t="s">
        <v>29</v>
      </c>
      <c r="C121" s="83" t="s">
        <v>78</v>
      </c>
      <c r="D121" s="63"/>
      <c r="E121" s="56"/>
      <c r="F121" s="57"/>
      <c r="G121" s="58"/>
      <c r="H121" s="59"/>
      <c r="I121" s="60"/>
      <c r="J121" s="85"/>
      <c r="K121" s="82"/>
      <c r="L121" s="52"/>
    </row>
    <row r="122" spans="1:12">
      <c r="A122" s="84"/>
      <c r="B122" s="53"/>
      <c r="C122" s="83" t="s">
        <v>79</v>
      </c>
      <c r="D122" s="63"/>
      <c r="E122" s="56"/>
      <c r="F122" s="57"/>
      <c r="G122" s="58"/>
      <c r="H122" s="59"/>
      <c r="I122" s="60"/>
      <c r="J122" s="85"/>
      <c r="K122" s="82"/>
      <c r="L122" s="52"/>
    </row>
    <row r="123" spans="1:12">
      <c r="A123" s="88"/>
      <c r="B123" s="53" t="s">
        <v>29</v>
      </c>
      <c r="C123" s="101" t="s">
        <v>80</v>
      </c>
      <c r="D123" s="63"/>
      <c r="E123" s="56"/>
      <c r="F123" s="57"/>
      <c r="G123" s="58"/>
      <c r="H123" s="59"/>
      <c r="I123" s="60"/>
      <c r="J123" s="61"/>
      <c r="K123" s="62"/>
      <c r="L123" s="52"/>
    </row>
    <row r="124" spans="1:12">
      <c r="A124" s="88"/>
      <c r="B124" s="53"/>
      <c r="C124" s="101" t="s">
        <v>81</v>
      </c>
      <c r="D124" s="63"/>
      <c r="E124" s="56"/>
      <c r="F124" s="57"/>
      <c r="G124" s="58"/>
      <c r="H124" s="59"/>
      <c r="I124" s="60"/>
      <c r="J124" s="61"/>
      <c r="K124" s="62"/>
      <c r="L124" s="52"/>
    </row>
    <row r="125" spans="1:12">
      <c r="A125" s="88"/>
      <c r="B125" s="53"/>
      <c r="C125" s="101" t="s">
        <v>82</v>
      </c>
      <c r="D125" s="63"/>
      <c r="E125" s="56"/>
      <c r="F125" s="57"/>
      <c r="G125" s="58"/>
      <c r="H125" s="59"/>
      <c r="I125" s="60"/>
      <c r="J125" s="61"/>
      <c r="K125" s="62"/>
      <c r="L125" s="52"/>
    </row>
    <row r="126" spans="1:12">
      <c r="A126" s="88"/>
      <c r="B126" s="53"/>
      <c r="C126" s="101" t="s">
        <v>83</v>
      </c>
      <c r="D126" s="63"/>
      <c r="E126" s="56"/>
      <c r="F126" s="57"/>
      <c r="G126" s="58"/>
      <c r="H126" s="59"/>
      <c r="I126" s="60"/>
      <c r="J126" s="61"/>
      <c r="K126" s="62"/>
      <c r="L126" s="52"/>
    </row>
    <row r="127" spans="1:12">
      <c r="A127" s="88"/>
      <c r="B127" s="53"/>
      <c r="C127" s="101" t="s">
        <v>84</v>
      </c>
      <c r="D127" s="63"/>
      <c r="E127" s="56"/>
      <c r="F127" s="57"/>
      <c r="G127" s="58"/>
      <c r="H127" s="59"/>
      <c r="I127" s="60"/>
      <c r="J127" s="61"/>
      <c r="K127" s="62"/>
      <c r="L127" s="52"/>
    </row>
    <row r="128" spans="1:12">
      <c r="A128" s="88"/>
      <c r="B128" s="53" t="s">
        <v>29</v>
      </c>
      <c r="C128" s="63" t="s">
        <v>85</v>
      </c>
      <c r="D128" s="63"/>
      <c r="E128" s="56"/>
      <c r="F128" s="57"/>
      <c r="G128" s="58"/>
      <c r="H128" s="59"/>
      <c r="I128" s="60"/>
      <c r="J128" s="61"/>
      <c r="K128" s="62"/>
      <c r="L128" s="52"/>
    </row>
    <row r="129" spans="1:12">
      <c r="A129" s="88"/>
      <c r="B129" s="53"/>
      <c r="C129" s="63" t="s">
        <v>86</v>
      </c>
      <c r="D129" s="63"/>
      <c r="E129" s="56"/>
      <c r="F129" s="57"/>
      <c r="G129" s="58"/>
      <c r="H129" s="59"/>
      <c r="I129" s="60"/>
      <c r="J129" s="61"/>
      <c r="K129" s="62"/>
      <c r="L129" s="52"/>
    </row>
    <row r="130" spans="1:12">
      <c r="A130" s="88"/>
      <c r="B130" s="53" t="s">
        <v>29</v>
      </c>
      <c r="C130" s="63" t="s">
        <v>87</v>
      </c>
      <c r="D130" s="63"/>
      <c r="E130" s="56"/>
      <c r="F130" s="57"/>
      <c r="G130" s="58"/>
      <c r="H130" s="59"/>
      <c r="I130" s="60"/>
      <c r="J130" s="61"/>
      <c r="K130" s="62"/>
      <c r="L130" s="52"/>
    </row>
    <row r="131" spans="1:12">
      <c r="A131" s="88"/>
      <c r="B131" s="53" t="s">
        <v>29</v>
      </c>
      <c r="C131" s="63" t="s">
        <v>88</v>
      </c>
      <c r="D131" s="63"/>
      <c r="E131" s="56"/>
      <c r="F131" s="57"/>
      <c r="G131" s="58"/>
      <c r="H131" s="59"/>
      <c r="I131" s="60"/>
      <c r="J131" s="61"/>
      <c r="K131" s="62"/>
      <c r="L131" s="52"/>
    </row>
    <row r="132" spans="1:12">
      <c r="A132" s="88"/>
      <c r="B132" s="53"/>
      <c r="C132" s="63" t="s">
        <v>89</v>
      </c>
      <c r="D132" s="63"/>
      <c r="E132" s="56"/>
      <c r="F132" s="57"/>
      <c r="G132" s="58"/>
      <c r="H132" s="59"/>
      <c r="I132" s="60"/>
      <c r="J132" s="61"/>
      <c r="K132" s="62"/>
      <c r="L132" s="52"/>
    </row>
    <row r="133" spans="1:12">
      <c r="A133" s="88"/>
      <c r="B133" s="53"/>
      <c r="C133" s="63" t="s">
        <v>90</v>
      </c>
      <c r="D133" s="63"/>
      <c r="E133" s="56"/>
      <c r="F133" s="57"/>
      <c r="G133" s="58"/>
      <c r="H133" s="59"/>
      <c r="I133" s="60"/>
      <c r="J133" s="61"/>
      <c r="K133" s="62"/>
      <c r="L133" s="52"/>
    </row>
    <row r="134" spans="1:12">
      <c r="A134" s="88"/>
      <c r="B134" s="53" t="s">
        <v>29</v>
      </c>
      <c r="C134" s="63" t="s">
        <v>91</v>
      </c>
      <c r="D134" s="63"/>
      <c r="E134" s="56"/>
      <c r="F134" s="57"/>
      <c r="G134" s="58"/>
      <c r="H134" s="59"/>
      <c r="I134" s="60"/>
      <c r="J134" s="61"/>
      <c r="K134" s="62"/>
      <c r="L134" s="52"/>
    </row>
    <row r="135" spans="1:12">
      <c r="A135" s="88"/>
      <c r="B135" s="53"/>
      <c r="C135" s="63" t="s">
        <v>92</v>
      </c>
      <c r="D135" s="63"/>
      <c r="E135" s="56"/>
      <c r="F135" s="57"/>
      <c r="G135" s="58"/>
      <c r="H135" s="59"/>
      <c r="I135" s="60"/>
      <c r="J135" s="61"/>
      <c r="K135" s="62"/>
      <c r="L135" s="52"/>
    </row>
    <row r="136" spans="1:12">
      <c r="A136" s="88"/>
      <c r="B136" s="53"/>
      <c r="C136" s="63" t="s">
        <v>93</v>
      </c>
      <c r="D136" s="63"/>
      <c r="E136" s="56"/>
      <c r="F136" s="57"/>
      <c r="G136" s="58"/>
      <c r="H136" s="59"/>
      <c r="I136" s="60"/>
      <c r="J136" s="61"/>
      <c r="K136" s="62"/>
      <c r="L136" s="52"/>
    </row>
    <row r="137" spans="1:12">
      <c r="A137" s="88"/>
      <c r="B137" s="53"/>
      <c r="C137" s="63" t="s">
        <v>94</v>
      </c>
      <c r="D137" s="63"/>
      <c r="E137" s="56"/>
      <c r="F137" s="57"/>
      <c r="G137" s="58"/>
      <c r="H137" s="59"/>
      <c r="I137" s="60"/>
      <c r="J137" s="61"/>
      <c r="K137" s="62"/>
      <c r="L137" s="52"/>
    </row>
    <row r="138" spans="1:12">
      <c r="A138" s="88"/>
      <c r="B138" s="53"/>
      <c r="C138" s="63" t="s">
        <v>95</v>
      </c>
      <c r="D138" s="63"/>
      <c r="E138" s="56"/>
      <c r="F138" s="57"/>
      <c r="G138" s="58"/>
      <c r="H138" s="59"/>
      <c r="I138" s="60"/>
      <c r="J138" s="61"/>
      <c r="K138" s="62"/>
      <c r="L138" s="52"/>
    </row>
    <row r="139" spans="1:12">
      <c r="A139" s="88"/>
      <c r="B139" s="53"/>
      <c r="C139" s="63" t="s">
        <v>96</v>
      </c>
      <c r="D139" s="63"/>
      <c r="E139" s="56"/>
      <c r="F139" s="57"/>
      <c r="G139" s="58"/>
      <c r="H139" s="59"/>
      <c r="I139" s="60"/>
      <c r="J139" s="61"/>
      <c r="K139" s="62"/>
      <c r="L139" s="52"/>
    </row>
    <row r="140" spans="1:12">
      <c r="A140" s="88"/>
      <c r="B140" s="53"/>
      <c r="C140" s="63" t="s">
        <v>97</v>
      </c>
      <c r="D140" s="63"/>
      <c r="E140" s="56"/>
      <c r="F140" s="57"/>
      <c r="G140" s="58"/>
      <c r="H140" s="59"/>
      <c r="I140" s="60"/>
      <c r="J140" s="61"/>
      <c r="K140" s="62"/>
      <c r="L140" s="52"/>
    </row>
    <row r="141" spans="1:12">
      <c r="A141" s="88"/>
      <c r="B141" s="53" t="s">
        <v>29</v>
      </c>
      <c r="C141" s="101" t="s">
        <v>98</v>
      </c>
      <c r="D141" s="63"/>
      <c r="E141" s="56"/>
      <c r="F141" s="57"/>
      <c r="G141" s="58"/>
      <c r="H141" s="59"/>
      <c r="I141" s="60"/>
      <c r="J141" s="61"/>
      <c r="K141" s="62"/>
      <c r="L141" s="52"/>
    </row>
    <row r="142" spans="1:12">
      <c r="A142" s="88"/>
      <c r="B142" s="53"/>
      <c r="C142" s="63" t="s">
        <v>99</v>
      </c>
      <c r="D142" s="63"/>
      <c r="E142" s="56"/>
      <c r="F142" s="57"/>
      <c r="G142" s="58"/>
      <c r="H142" s="59"/>
      <c r="I142" s="60"/>
      <c r="J142" s="61"/>
      <c r="K142" s="62"/>
      <c r="L142" s="52"/>
    </row>
    <row r="143" spans="1:12">
      <c r="A143" s="88"/>
      <c r="B143" s="53"/>
      <c r="C143" s="63" t="s">
        <v>100</v>
      </c>
      <c r="D143" s="63"/>
      <c r="E143" s="56"/>
      <c r="F143" s="57"/>
      <c r="G143" s="58"/>
      <c r="H143" s="59"/>
      <c r="I143" s="60"/>
      <c r="J143" s="61"/>
      <c r="K143" s="62"/>
      <c r="L143" s="52"/>
    </row>
    <row r="144" spans="1:12">
      <c r="A144" s="88"/>
      <c r="B144" s="53"/>
      <c r="C144" s="63" t="s">
        <v>101</v>
      </c>
      <c r="D144" s="63"/>
      <c r="E144" s="56"/>
      <c r="F144" s="57"/>
      <c r="G144" s="58"/>
      <c r="H144" s="59"/>
      <c r="I144" s="60"/>
      <c r="J144" s="61"/>
      <c r="K144" s="62"/>
      <c r="L144" s="52"/>
    </row>
    <row r="145" spans="1:12">
      <c r="A145" s="88"/>
      <c r="B145" s="53" t="s">
        <v>29</v>
      </c>
      <c r="C145" s="63" t="s">
        <v>102</v>
      </c>
      <c r="D145" s="63"/>
      <c r="E145" s="56"/>
      <c r="F145" s="57"/>
      <c r="G145" s="58"/>
      <c r="H145" s="59"/>
      <c r="I145" s="60"/>
      <c r="J145" s="61"/>
      <c r="K145" s="62"/>
      <c r="L145" s="52"/>
    </row>
    <row r="146" spans="1:12">
      <c r="A146" s="88"/>
      <c r="B146" s="53"/>
      <c r="C146" s="63" t="s">
        <v>103</v>
      </c>
      <c r="D146" s="63"/>
      <c r="E146" s="56"/>
      <c r="F146" s="57"/>
      <c r="G146" s="58"/>
      <c r="H146" s="59"/>
      <c r="I146" s="60"/>
      <c r="J146" s="61"/>
      <c r="K146" s="62"/>
      <c r="L146" s="52"/>
    </row>
    <row r="147" spans="1:12">
      <c r="A147" s="88"/>
      <c r="B147" s="53"/>
      <c r="C147" s="63" t="s">
        <v>104</v>
      </c>
      <c r="D147" s="63"/>
      <c r="E147" s="56"/>
      <c r="F147" s="57"/>
      <c r="G147" s="58"/>
      <c r="H147" s="59"/>
      <c r="I147" s="60"/>
      <c r="J147" s="61"/>
      <c r="K147" s="62"/>
      <c r="L147" s="52"/>
    </row>
    <row r="148" spans="1:12">
      <c r="A148" s="88"/>
      <c r="B148" s="53"/>
      <c r="C148" s="63" t="s">
        <v>105</v>
      </c>
      <c r="D148" s="63"/>
      <c r="E148" s="56"/>
      <c r="F148" s="57"/>
      <c r="G148" s="58"/>
      <c r="H148" s="59"/>
      <c r="I148" s="60"/>
      <c r="J148" s="61"/>
      <c r="K148" s="62"/>
      <c r="L148" s="52"/>
    </row>
    <row r="149" spans="1:12">
      <c r="A149" s="88"/>
      <c r="B149" s="53" t="s">
        <v>29</v>
      </c>
      <c r="C149" s="63" t="s">
        <v>106</v>
      </c>
      <c r="D149" s="63"/>
      <c r="E149" s="56"/>
      <c r="F149" s="57"/>
      <c r="G149" s="58"/>
      <c r="H149" s="59"/>
      <c r="I149" s="60"/>
      <c r="J149" s="61"/>
      <c r="K149" s="62"/>
      <c r="L149" s="52"/>
    </row>
    <row r="150" spans="1:12">
      <c r="A150" s="88"/>
      <c r="B150" s="53"/>
      <c r="C150" s="63" t="s">
        <v>107</v>
      </c>
      <c r="D150" s="63"/>
      <c r="E150" s="56"/>
      <c r="F150" s="57"/>
      <c r="G150" s="58"/>
      <c r="H150" s="59"/>
      <c r="I150" s="60"/>
      <c r="J150" s="61"/>
      <c r="K150" s="62"/>
      <c r="L150" s="52"/>
    </row>
    <row r="151" spans="1:12">
      <c r="A151" s="88"/>
      <c r="B151" s="53" t="s">
        <v>29</v>
      </c>
      <c r="C151" s="63" t="s">
        <v>108</v>
      </c>
      <c r="D151" s="63"/>
      <c r="E151" s="56"/>
      <c r="F151" s="57"/>
      <c r="G151" s="58"/>
      <c r="H151" s="59"/>
      <c r="I151" s="60"/>
      <c r="J151" s="61"/>
      <c r="K151" s="62"/>
      <c r="L151" s="52"/>
    </row>
    <row r="152" spans="1:12">
      <c r="A152" s="88"/>
      <c r="B152" s="53"/>
      <c r="C152" s="63" t="s">
        <v>109</v>
      </c>
      <c r="D152" s="63"/>
      <c r="E152" s="56"/>
      <c r="F152" s="57"/>
      <c r="G152" s="58"/>
      <c r="H152" s="59"/>
      <c r="I152" s="60"/>
      <c r="J152" s="61"/>
      <c r="K152" s="62"/>
      <c r="L152" s="52"/>
    </row>
    <row r="153" spans="1:12">
      <c r="A153" s="88"/>
      <c r="B153" s="53"/>
      <c r="C153" s="63" t="s">
        <v>110</v>
      </c>
      <c r="D153" s="63"/>
      <c r="E153" s="56"/>
      <c r="F153" s="57"/>
      <c r="G153" s="58"/>
      <c r="H153" s="59"/>
      <c r="I153" s="60"/>
      <c r="J153" s="61"/>
      <c r="K153" s="62"/>
      <c r="L153" s="52"/>
    </row>
    <row r="154" spans="1:12">
      <c r="A154" s="88"/>
      <c r="B154" s="53" t="s">
        <v>29</v>
      </c>
      <c r="C154" s="63" t="s">
        <v>111</v>
      </c>
      <c r="D154" s="63"/>
      <c r="E154" s="56"/>
      <c r="F154" s="57"/>
      <c r="G154" s="58"/>
      <c r="H154" s="59"/>
      <c r="I154" s="60"/>
      <c r="J154" s="61"/>
      <c r="K154" s="62"/>
      <c r="L154" s="52"/>
    </row>
    <row r="155" spans="1:12">
      <c r="A155" s="88"/>
      <c r="B155" s="53"/>
      <c r="C155" s="63" t="s">
        <v>112</v>
      </c>
      <c r="D155" s="63"/>
      <c r="E155" s="56"/>
      <c r="F155" s="57"/>
      <c r="G155" s="58"/>
      <c r="H155" s="59"/>
      <c r="I155" s="60"/>
      <c r="J155" s="61"/>
      <c r="K155" s="62"/>
      <c r="L155" s="52"/>
    </row>
    <row r="156" spans="1:12">
      <c r="A156" s="88"/>
      <c r="B156" s="53"/>
      <c r="C156" s="63" t="s">
        <v>113</v>
      </c>
      <c r="D156" s="63"/>
      <c r="E156" s="56"/>
      <c r="F156" s="57"/>
      <c r="G156" s="58"/>
      <c r="H156" s="59"/>
      <c r="I156" s="60"/>
      <c r="J156" s="61"/>
      <c r="K156" s="62"/>
      <c r="L156" s="52"/>
    </row>
    <row r="157" spans="1:12">
      <c r="A157" s="88"/>
      <c r="B157" s="53"/>
      <c r="C157" s="63" t="s">
        <v>114</v>
      </c>
      <c r="D157" s="63"/>
      <c r="E157" s="56"/>
      <c r="F157" s="57"/>
      <c r="G157" s="58"/>
      <c r="H157" s="59"/>
      <c r="I157" s="60"/>
      <c r="J157" s="61"/>
      <c r="K157" s="62"/>
      <c r="L157" s="52"/>
    </row>
    <row r="158" spans="1:12">
      <c r="A158" s="88"/>
      <c r="B158" s="53"/>
      <c r="C158" s="63" t="s">
        <v>115</v>
      </c>
      <c r="D158" s="63"/>
      <c r="E158" s="56"/>
      <c r="F158" s="57"/>
      <c r="G158" s="58"/>
      <c r="H158" s="59"/>
      <c r="I158" s="60"/>
      <c r="J158" s="61"/>
      <c r="K158" s="62"/>
      <c r="L158" s="52"/>
    </row>
    <row r="159" spans="1:12">
      <c r="A159" s="88"/>
      <c r="B159" s="53"/>
      <c r="C159" s="63" t="s">
        <v>116</v>
      </c>
      <c r="D159" s="63"/>
      <c r="E159" s="56"/>
      <c r="F159" s="57"/>
      <c r="G159" s="58"/>
      <c r="H159" s="59"/>
      <c r="I159" s="60"/>
      <c r="J159" s="61"/>
      <c r="K159" s="62"/>
      <c r="L159" s="52"/>
    </row>
    <row r="160" spans="1:12">
      <c r="A160" s="88"/>
      <c r="B160" s="53"/>
      <c r="C160" s="63" t="s">
        <v>117</v>
      </c>
      <c r="D160" s="63"/>
      <c r="E160" s="56"/>
      <c r="F160" s="57"/>
      <c r="G160" s="58"/>
      <c r="H160" s="59"/>
      <c r="I160" s="60"/>
      <c r="J160" s="61"/>
      <c r="K160" s="62"/>
      <c r="L160" s="52"/>
    </row>
    <row r="161" spans="1:12">
      <c r="A161" s="88"/>
      <c r="B161" s="53" t="s">
        <v>29</v>
      </c>
      <c r="C161" s="63" t="s">
        <v>118</v>
      </c>
      <c r="D161" s="63"/>
      <c r="E161" s="56"/>
      <c r="F161" s="57"/>
      <c r="G161" s="58"/>
      <c r="H161" s="59"/>
      <c r="I161" s="60"/>
      <c r="J161" s="61"/>
      <c r="K161" s="62"/>
      <c r="L161" s="52"/>
    </row>
    <row r="162" spans="1:12">
      <c r="A162" s="88"/>
      <c r="B162" s="53"/>
      <c r="C162" s="63" t="s">
        <v>119</v>
      </c>
      <c r="D162" s="63"/>
      <c r="E162" s="56"/>
      <c r="F162" s="57"/>
      <c r="G162" s="58"/>
      <c r="H162" s="59"/>
      <c r="I162" s="60"/>
      <c r="J162" s="61"/>
      <c r="K162" s="62"/>
      <c r="L162" s="52"/>
    </row>
    <row r="163" spans="1:12">
      <c r="A163" s="88"/>
      <c r="B163" s="53"/>
      <c r="C163" s="63" t="s">
        <v>120</v>
      </c>
      <c r="D163" s="63"/>
      <c r="E163" s="56"/>
      <c r="F163" s="57"/>
      <c r="G163" s="58"/>
      <c r="H163" s="59"/>
      <c r="I163" s="60"/>
      <c r="J163" s="61"/>
      <c r="K163" s="62"/>
      <c r="L163" s="52"/>
    </row>
    <row r="164" spans="1:12">
      <c r="A164" s="88"/>
      <c r="B164" s="53"/>
      <c r="C164" s="63" t="s">
        <v>121</v>
      </c>
      <c r="D164" s="63"/>
      <c r="E164" s="56"/>
      <c r="F164" s="57"/>
      <c r="G164" s="58"/>
      <c r="H164" s="59"/>
      <c r="I164" s="60"/>
      <c r="J164" s="61"/>
      <c r="K164" s="62"/>
      <c r="L164" s="52"/>
    </row>
    <row r="165" spans="1:12">
      <c r="A165" s="88"/>
      <c r="B165" s="53" t="s">
        <v>29</v>
      </c>
      <c r="C165" s="61" t="s">
        <v>122</v>
      </c>
      <c r="D165" s="61"/>
      <c r="E165" s="61"/>
      <c r="F165" s="61"/>
      <c r="G165" s="61"/>
      <c r="H165" s="59"/>
      <c r="I165" s="60"/>
      <c r="J165" s="61"/>
      <c r="K165" s="62"/>
      <c r="L165" s="52"/>
    </row>
    <row r="166" spans="1:12">
      <c r="A166" s="88"/>
      <c r="B166" s="100"/>
      <c r="C166" s="61" t="s">
        <v>123</v>
      </c>
      <c r="D166" s="61"/>
      <c r="E166" s="61"/>
      <c r="F166" s="61"/>
      <c r="G166" s="61"/>
      <c r="H166" s="59"/>
      <c r="I166" s="60"/>
      <c r="J166" s="61"/>
      <c r="K166" s="62"/>
      <c r="L166" s="52"/>
    </row>
    <row r="167" spans="1:12">
      <c r="A167" s="88"/>
      <c r="B167" s="100"/>
      <c r="C167" s="61" t="s">
        <v>124</v>
      </c>
      <c r="D167" s="61"/>
      <c r="E167" s="61"/>
      <c r="F167" s="61"/>
      <c r="G167" s="61"/>
      <c r="H167" s="59"/>
      <c r="I167" s="60"/>
      <c r="J167" s="61"/>
      <c r="K167" s="62"/>
      <c r="L167" s="52"/>
    </row>
    <row r="168" spans="1:12">
      <c r="A168" s="88"/>
      <c r="B168" s="100" t="s">
        <v>29</v>
      </c>
      <c r="C168" s="61" t="s">
        <v>125</v>
      </c>
      <c r="D168" s="61"/>
      <c r="E168" s="61"/>
      <c r="F168" s="61"/>
      <c r="G168" s="61"/>
      <c r="H168" s="59"/>
      <c r="I168" s="60"/>
      <c r="J168" s="61"/>
      <c r="K168" s="62"/>
      <c r="L168" s="52"/>
    </row>
    <row r="169" spans="1:12">
      <c r="A169" s="88"/>
      <c r="B169" s="100"/>
      <c r="C169" s="61" t="s">
        <v>126</v>
      </c>
      <c r="D169" s="61"/>
      <c r="E169" s="61"/>
      <c r="F169" s="61"/>
      <c r="G169" s="61"/>
      <c r="H169" s="59"/>
      <c r="I169" s="60"/>
      <c r="J169" s="61"/>
      <c r="K169" s="62"/>
      <c r="L169" s="52"/>
    </row>
    <row r="170" spans="1:12">
      <c r="A170" s="88"/>
      <c r="B170" s="100" t="s">
        <v>29</v>
      </c>
      <c r="C170" s="61" t="s">
        <v>127</v>
      </c>
      <c r="D170" s="61"/>
      <c r="E170" s="61"/>
      <c r="F170" s="61"/>
      <c r="G170" s="61"/>
      <c r="H170" s="59"/>
      <c r="I170" s="60"/>
      <c r="J170" s="61"/>
      <c r="K170" s="62"/>
      <c r="L170" s="52"/>
    </row>
    <row r="171" spans="1:12">
      <c r="A171" s="88"/>
      <c r="B171" s="100"/>
      <c r="C171" s="61" t="s">
        <v>128</v>
      </c>
      <c r="D171" s="61"/>
      <c r="E171" s="61"/>
      <c r="F171" s="61"/>
      <c r="G171" s="61"/>
      <c r="H171" s="59"/>
      <c r="I171" s="60"/>
      <c r="J171" s="61"/>
      <c r="K171" s="62"/>
      <c r="L171" s="52"/>
    </row>
    <row r="172" spans="1:12">
      <c r="A172" s="88"/>
      <c r="B172" s="100"/>
      <c r="C172" s="61" t="s">
        <v>129</v>
      </c>
      <c r="D172" s="61"/>
      <c r="E172" s="61"/>
      <c r="F172" s="61"/>
      <c r="G172" s="61"/>
      <c r="H172" s="59"/>
      <c r="I172" s="60"/>
      <c r="J172" s="61"/>
      <c r="K172" s="62"/>
      <c r="L172" s="52"/>
    </row>
    <row r="173" spans="1:12">
      <c r="A173" s="88"/>
      <c r="B173" s="100" t="s">
        <v>29</v>
      </c>
      <c r="C173" s="61" t="s">
        <v>130</v>
      </c>
      <c r="D173" s="61"/>
      <c r="E173" s="61"/>
      <c r="F173" s="61"/>
      <c r="G173" s="61"/>
      <c r="H173" s="59"/>
      <c r="I173" s="60"/>
      <c r="J173" s="61"/>
      <c r="K173" s="62"/>
      <c r="L173" s="52"/>
    </row>
    <row r="174" spans="1:12">
      <c r="A174" s="88"/>
      <c r="B174" s="100"/>
      <c r="C174" s="61" t="s">
        <v>131</v>
      </c>
      <c r="D174" s="61"/>
      <c r="E174" s="61"/>
      <c r="F174" s="61"/>
      <c r="G174" s="61"/>
      <c r="H174" s="59"/>
      <c r="I174" s="60"/>
      <c r="J174" s="61"/>
      <c r="K174" s="62"/>
      <c r="L174" s="52"/>
    </row>
    <row r="175" spans="1:12">
      <c r="A175" s="88"/>
      <c r="B175" s="53" t="s">
        <v>29</v>
      </c>
      <c r="C175" s="61" t="s">
        <v>132</v>
      </c>
      <c r="D175" s="61"/>
      <c r="E175" s="61"/>
      <c r="F175" s="61"/>
      <c r="G175" s="61"/>
      <c r="H175" s="59"/>
      <c r="I175" s="60"/>
      <c r="J175" s="61"/>
      <c r="K175" s="62"/>
      <c r="L175" s="52"/>
    </row>
    <row r="176" spans="1:12">
      <c r="A176" s="88"/>
      <c r="B176" s="53" t="s">
        <v>29</v>
      </c>
      <c r="C176" s="61" t="s">
        <v>133</v>
      </c>
      <c r="D176" s="61"/>
      <c r="E176" s="61"/>
      <c r="F176" s="61"/>
      <c r="G176" s="61"/>
      <c r="H176" s="59"/>
      <c r="I176" s="60"/>
      <c r="J176" s="61"/>
      <c r="K176" s="62"/>
      <c r="L176" s="52"/>
    </row>
    <row r="177" spans="1:12">
      <c r="A177" s="88"/>
      <c r="B177" s="72"/>
      <c r="C177" s="102"/>
      <c r="D177" s="102"/>
      <c r="E177" s="102"/>
      <c r="F177" s="102"/>
      <c r="G177" s="102"/>
      <c r="H177" s="94"/>
      <c r="I177" s="95"/>
      <c r="J177" s="102"/>
      <c r="K177" s="74"/>
      <c r="L177" s="52"/>
    </row>
    <row r="178" spans="1:12">
      <c r="A178" s="88"/>
      <c r="B178" s="43"/>
      <c r="C178" s="50"/>
      <c r="D178" s="50"/>
      <c r="E178" s="50"/>
      <c r="F178" s="50"/>
      <c r="G178" s="50"/>
      <c r="H178" s="48"/>
      <c r="I178" s="49"/>
      <c r="J178" s="50"/>
      <c r="K178" s="51"/>
      <c r="L178" s="52"/>
    </row>
    <row r="179" spans="1:12">
      <c r="A179" s="88"/>
      <c r="B179" s="88"/>
      <c r="C179" s="54" t="s">
        <v>134</v>
      </c>
      <c r="D179" s="61"/>
      <c r="E179" s="61"/>
      <c r="F179" s="61"/>
      <c r="G179" s="61"/>
      <c r="H179" s="59"/>
      <c r="I179" s="60"/>
      <c r="J179" s="61"/>
      <c r="K179" s="62"/>
      <c r="L179" s="52"/>
    </row>
    <row r="180" spans="1:12">
      <c r="A180" s="88"/>
      <c r="B180" s="53" t="s">
        <v>29</v>
      </c>
      <c r="C180" s="87" t="s">
        <v>135</v>
      </c>
      <c r="D180" s="61"/>
      <c r="E180" s="61"/>
      <c r="F180" s="61"/>
      <c r="G180" s="61"/>
      <c r="H180" s="59"/>
      <c r="I180" s="60"/>
      <c r="J180" s="61"/>
      <c r="K180" s="62"/>
      <c r="L180" s="52"/>
    </row>
    <row r="181" spans="1:12">
      <c r="A181" s="88"/>
      <c r="B181" s="53" t="s">
        <v>29</v>
      </c>
      <c r="C181" s="87" t="s">
        <v>136</v>
      </c>
      <c r="D181" s="61"/>
      <c r="E181" s="61"/>
      <c r="F181" s="61"/>
      <c r="G181" s="61"/>
      <c r="H181" s="59"/>
      <c r="I181" s="60"/>
      <c r="J181" s="61"/>
      <c r="K181" s="62"/>
      <c r="L181" s="52"/>
    </row>
    <row r="182" spans="1:12">
      <c r="A182" s="88"/>
      <c r="B182" s="53" t="s">
        <v>29</v>
      </c>
      <c r="C182" s="87" t="s">
        <v>137</v>
      </c>
      <c r="D182" s="61"/>
      <c r="E182" s="61"/>
      <c r="F182" s="61"/>
      <c r="G182" s="61"/>
      <c r="H182" s="59"/>
      <c r="I182" s="60"/>
      <c r="J182" s="61"/>
      <c r="K182" s="62"/>
      <c r="L182" s="52"/>
    </row>
    <row r="183" spans="1:12">
      <c r="A183" s="88"/>
      <c r="B183" s="53" t="s">
        <v>29</v>
      </c>
      <c r="C183" s="87" t="s">
        <v>138</v>
      </c>
      <c r="D183" s="61"/>
      <c r="E183" s="61"/>
      <c r="F183" s="61"/>
      <c r="G183" s="61"/>
      <c r="H183" s="59"/>
      <c r="I183" s="60"/>
      <c r="J183" s="61"/>
      <c r="K183" s="62"/>
      <c r="L183" s="52"/>
    </row>
    <row r="184" spans="1:12">
      <c r="A184" s="88"/>
      <c r="B184" s="53"/>
      <c r="C184" s="87" t="s">
        <v>139</v>
      </c>
      <c r="D184" s="61"/>
      <c r="E184" s="61"/>
      <c r="F184" s="61"/>
      <c r="G184" s="61"/>
      <c r="H184" s="59"/>
      <c r="I184" s="60"/>
      <c r="J184" s="61"/>
      <c r="K184" s="62"/>
      <c r="L184" s="52"/>
    </row>
    <row r="185" spans="1:12">
      <c r="A185" s="88"/>
      <c r="B185" s="72"/>
      <c r="C185" s="102"/>
      <c r="D185" s="102"/>
      <c r="E185" s="102"/>
      <c r="F185" s="102"/>
      <c r="G185" s="102"/>
      <c r="H185" s="94"/>
      <c r="I185" s="95"/>
      <c r="J185" s="102"/>
      <c r="K185" s="74"/>
      <c r="L185" s="52"/>
    </row>
    <row r="186" spans="1:12">
      <c r="A186" s="88"/>
      <c r="B186" s="98"/>
      <c r="C186" s="44"/>
      <c r="D186" s="44"/>
      <c r="E186" s="45"/>
      <c r="F186" s="46"/>
      <c r="G186" s="47"/>
      <c r="H186" s="48"/>
      <c r="I186" s="49"/>
      <c r="J186" s="99"/>
      <c r="K186" s="79"/>
      <c r="L186" s="52"/>
    </row>
    <row r="187" spans="1:12">
      <c r="A187" s="88"/>
      <c r="B187" s="88"/>
      <c r="C187" s="54" t="s">
        <v>140</v>
      </c>
      <c r="D187" s="54"/>
      <c r="E187" s="56"/>
      <c r="F187" s="57"/>
      <c r="G187" s="58"/>
      <c r="H187" s="10"/>
      <c r="I187" s="60"/>
      <c r="J187" s="85"/>
      <c r="K187" s="82"/>
      <c r="L187" s="52"/>
    </row>
    <row r="188" spans="1:12">
      <c r="A188" s="88"/>
      <c r="B188" s="53" t="s">
        <v>29</v>
      </c>
      <c r="C188" s="63" t="s">
        <v>141</v>
      </c>
      <c r="D188" s="63"/>
      <c r="E188" s="56"/>
      <c r="F188" s="57"/>
      <c r="G188" s="58"/>
      <c r="H188" s="59"/>
      <c r="I188" s="60"/>
      <c r="J188" s="85"/>
      <c r="K188" s="82"/>
      <c r="L188" s="52"/>
    </row>
    <row r="189" spans="1:12">
      <c r="A189" s="88"/>
      <c r="B189" s="53" t="s">
        <v>29</v>
      </c>
      <c r="C189" s="63" t="s">
        <v>142</v>
      </c>
      <c r="D189" s="63"/>
      <c r="E189" s="56"/>
      <c r="F189" s="57"/>
      <c r="G189" s="58"/>
      <c r="H189" s="59"/>
      <c r="I189" s="60"/>
      <c r="J189" s="85"/>
      <c r="K189" s="82"/>
      <c r="L189" s="52"/>
    </row>
    <row r="190" spans="1:12">
      <c r="A190" s="88"/>
      <c r="B190" s="53"/>
      <c r="C190" s="63" t="s">
        <v>143</v>
      </c>
      <c r="D190" s="63"/>
      <c r="E190" s="56"/>
      <c r="F190" s="57"/>
      <c r="G190" s="58"/>
      <c r="H190" s="59"/>
      <c r="I190" s="60"/>
      <c r="J190" s="85"/>
      <c r="K190" s="82"/>
      <c r="L190" s="52"/>
    </row>
    <row r="191" spans="1:12">
      <c r="A191" s="88"/>
      <c r="B191" s="53" t="s">
        <v>29</v>
      </c>
      <c r="C191" s="63" t="s">
        <v>144</v>
      </c>
      <c r="D191" s="63"/>
      <c r="E191" s="56"/>
      <c r="F191" s="57"/>
      <c r="G191" s="58"/>
      <c r="H191" s="59"/>
      <c r="I191" s="60"/>
      <c r="J191" s="85"/>
      <c r="K191" s="82"/>
      <c r="L191" s="52"/>
    </row>
    <row r="192" spans="1:12">
      <c r="A192" s="88"/>
      <c r="B192" s="53"/>
      <c r="C192" s="63" t="s">
        <v>145</v>
      </c>
      <c r="D192" s="63"/>
      <c r="E192" s="56"/>
      <c r="F192" s="57"/>
      <c r="G192" s="58"/>
      <c r="H192" s="59"/>
      <c r="I192" s="60"/>
      <c r="J192" s="85"/>
      <c r="K192" s="82"/>
      <c r="L192" s="52"/>
    </row>
    <row r="193" spans="1:12">
      <c r="A193" s="88"/>
      <c r="B193" s="53"/>
      <c r="C193" s="63" t="s">
        <v>146</v>
      </c>
      <c r="D193" s="63"/>
      <c r="E193" s="56"/>
      <c r="F193" s="57"/>
      <c r="G193" s="58"/>
      <c r="H193" s="59"/>
      <c r="I193" s="60"/>
      <c r="J193" s="85"/>
      <c r="K193" s="82"/>
      <c r="L193" s="52"/>
    </row>
    <row r="194" spans="1:12">
      <c r="A194" s="88"/>
      <c r="B194" s="53"/>
      <c r="C194" s="63" t="s">
        <v>147</v>
      </c>
      <c r="D194" s="63"/>
      <c r="E194" s="56"/>
      <c r="F194" s="57"/>
      <c r="G194" s="58"/>
      <c r="H194" s="59"/>
      <c r="I194" s="60"/>
      <c r="J194" s="85"/>
      <c r="K194" s="82"/>
      <c r="L194" s="52"/>
    </row>
    <row r="195" spans="1:12">
      <c r="A195" s="88"/>
      <c r="B195" s="53" t="s">
        <v>29</v>
      </c>
      <c r="C195" s="63" t="s">
        <v>148</v>
      </c>
      <c r="D195" s="63"/>
      <c r="E195" s="56"/>
      <c r="F195" s="57"/>
      <c r="G195" s="58"/>
      <c r="H195" s="59"/>
      <c r="I195" s="60"/>
      <c r="J195" s="85"/>
      <c r="K195" s="82"/>
      <c r="L195" s="52"/>
    </row>
    <row r="196" spans="1:12">
      <c r="A196" s="88"/>
      <c r="B196" s="53"/>
      <c r="C196" s="63" t="s">
        <v>149</v>
      </c>
      <c r="D196" s="63"/>
      <c r="E196" s="56"/>
      <c r="F196" s="57"/>
      <c r="G196" s="58"/>
      <c r="H196" s="59"/>
      <c r="I196" s="60"/>
      <c r="J196" s="85"/>
      <c r="K196" s="82"/>
      <c r="L196" s="52"/>
    </row>
    <row r="197" spans="1:12">
      <c r="A197" s="88"/>
      <c r="B197" s="53"/>
      <c r="C197" s="63" t="s">
        <v>150</v>
      </c>
      <c r="D197" s="63"/>
      <c r="E197" s="56"/>
      <c r="F197" s="57"/>
      <c r="G197" s="58"/>
      <c r="H197" s="59"/>
      <c r="I197" s="60"/>
      <c r="J197" s="85"/>
      <c r="K197" s="82"/>
      <c r="L197" s="52"/>
    </row>
    <row r="198" spans="1:12">
      <c r="A198" s="88"/>
      <c r="B198" s="53" t="s">
        <v>29</v>
      </c>
      <c r="C198" s="63" t="s">
        <v>151</v>
      </c>
      <c r="D198" s="63"/>
      <c r="E198" s="56"/>
      <c r="F198" s="57"/>
      <c r="G198" s="58"/>
      <c r="H198" s="59"/>
      <c r="I198" s="60"/>
      <c r="J198" s="85"/>
      <c r="K198" s="82"/>
      <c r="L198" s="52"/>
    </row>
    <row r="199" spans="1:12">
      <c r="A199" s="88"/>
      <c r="B199" s="53" t="s">
        <v>29</v>
      </c>
      <c r="C199" s="63" t="s">
        <v>152</v>
      </c>
      <c r="D199" s="63"/>
      <c r="E199" s="56"/>
      <c r="F199" s="57"/>
      <c r="G199" s="58"/>
      <c r="H199" s="59"/>
      <c r="I199" s="60"/>
      <c r="J199" s="85"/>
      <c r="K199" s="82"/>
      <c r="L199" s="52"/>
    </row>
    <row r="200" spans="1:12">
      <c r="A200" s="88"/>
      <c r="B200" s="53" t="s">
        <v>29</v>
      </c>
      <c r="C200" s="63" t="s">
        <v>67</v>
      </c>
      <c r="D200" s="63"/>
      <c r="E200" s="56"/>
      <c r="F200" s="57"/>
      <c r="G200" s="58"/>
      <c r="H200" s="59"/>
      <c r="I200" s="60"/>
      <c r="J200" s="85"/>
      <c r="K200" s="82"/>
      <c r="L200" s="52"/>
    </row>
    <row r="201" spans="1:12">
      <c r="A201" s="88"/>
      <c r="B201" s="53" t="s">
        <v>29</v>
      </c>
      <c r="C201" s="63" t="s">
        <v>153</v>
      </c>
      <c r="D201" s="63"/>
      <c r="E201" s="56"/>
      <c r="F201" s="57"/>
      <c r="G201" s="58"/>
      <c r="H201" s="59"/>
      <c r="I201" s="60"/>
      <c r="J201" s="85"/>
      <c r="K201" s="82"/>
      <c r="L201" s="52"/>
    </row>
    <row r="202" spans="1:12">
      <c r="A202" s="88"/>
      <c r="B202" s="53" t="s">
        <v>29</v>
      </c>
      <c r="C202" s="63" t="s">
        <v>118</v>
      </c>
      <c r="D202" s="63"/>
      <c r="E202" s="56"/>
      <c r="F202" s="57"/>
      <c r="G202" s="58"/>
      <c r="H202" s="59"/>
      <c r="I202" s="60"/>
      <c r="J202" s="61"/>
      <c r="K202" s="62"/>
      <c r="L202" s="52"/>
    </row>
    <row r="203" spans="1:12">
      <c r="A203" s="88"/>
      <c r="B203" s="53"/>
      <c r="C203" s="63" t="s">
        <v>119</v>
      </c>
      <c r="D203" s="63"/>
      <c r="E203" s="56"/>
      <c r="F203" s="57"/>
      <c r="G203" s="58"/>
      <c r="H203" s="59"/>
      <c r="I203" s="60"/>
      <c r="J203" s="61"/>
      <c r="K203" s="62"/>
      <c r="L203" s="52"/>
    </row>
    <row r="204" spans="1:12">
      <c r="A204" s="88"/>
      <c r="B204" s="53"/>
      <c r="C204" s="63" t="s">
        <v>120</v>
      </c>
      <c r="D204" s="63"/>
      <c r="E204" s="56"/>
      <c r="F204" s="57"/>
      <c r="G204" s="58"/>
      <c r="H204" s="59"/>
      <c r="I204" s="60"/>
      <c r="J204" s="61"/>
      <c r="K204" s="62"/>
      <c r="L204" s="52"/>
    </row>
    <row r="205" spans="1:12">
      <c r="A205" s="88"/>
      <c r="B205" s="53"/>
      <c r="C205" s="63" t="s">
        <v>121</v>
      </c>
      <c r="D205" s="63"/>
      <c r="E205" s="56"/>
      <c r="F205" s="57"/>
      <c r="G205" s="58"/>
      <c r="H205" s="59"/>
      <c r="I205" s="60"/>
      <c r="J205" s="61"/>
      <c r="K205" s="62"/>
      <c r="L205" s="52"/>
    </row>
    <row r="206" spans="1:12">
      <c r="A206" s="88"/>
      <c r="B206" s="72"/>
      <c r="C206" s="90"/>
      <c r="D206" s="90"/>
      <c r="E206" s="91"/>
      <c r="F206" s="92"/>
      <c r="G206" s="93"/>
      <c r="H206" s="94"/>
      <c r="I206" s="95"/>
      <c r="J206" s="96"/>
      <c r="K206" s="97"/>
      <c r="L206" s="52"/>
    </row>
    <row r="207" spans="1:12">
      <c r="A207" s="88"/>
      <c r="B207" s="43"/>
      <c r="C207" s="44"/>
      <c r="D207" s="44"/>
      <c r="E207" s="45"/>
      <c r="F207" s="46"/>
      <c r="G207" s="47"/>
      <c r="H207" s="48"/>
      <c r="I207" s="49"/>
      <c r="J207" s="99"/>
      <c r="K207" s="79"/>
      <c r="L207" s="52"/>
    </row>
    <row r="208" spans="1:12">
      <c r="A208" s="88"/>
      <c r="B208" s="53"/>
      <c r="C208" s="103" t="s">
        <v>154</v>
      </c>
      <c r="D208" s="104"/>
      <c r="E208" s="104"/>
      <c r="F208" s="104"/>
      <c r="G208" s="104"/>
      <c r="H208" s="59"/>
      <c r="I208" s="60"/>
      <c r="J208" s="85"/>
      <c r="K208" s="82"/>
      <c r="L208" s="52"/>
    </row>
    <row r="209" spans="1:12">
      <c r="A209" s="88"/>
      <c r="B209" s="53" t="s">
        <v>29</v>
      </c>
      <c r="C209" s="63" t="s">
        <v>155</v>
      </c>
      <c r="D209" s="63"/>
      <c r="E209" s="56"/>
      <c r="F209" s="57"/>
      <c r="G209" s="58"/>
      <c r="H209" s="59"/>
      <c r="I209" s="60"/>
      <c r="J209" s="85"/>
      <c r="K209" s="82"/>
      <c r="L209" s="52"/>
    </row>
    <row r="210" spans="1:12">
      <c r="A210" s="88"/>
      <c r="B210" s="86" t="s">
        <v>29</v>
      </c>
      <c r="C210" s="87" t="s">
        <v>156</v>
      </c>
      <c r="D210" s="87"/>
      <c r="E210" s="64"/>
      <c r="F210" s="57"/>
      <c r="G210" s="58"/>
      <c r="H210" s="85"/>
      <c r="I210" s="85"/>
      <c r="J210" s="85"/>
      <c r="K210" s="82"/>
      <c r="L210" s="52"/>
    </row>
    <row r="211" spans="1:12">
      <c r="A211" s="88"/>
      <c r="B211" s="86"/>
      <c r="C211" s="87" t="s">
        <v>157</v>
      </c>
      <c r="D211" s="87"/>
      <c r="E211" s="64"/>
      <c r="F211" s="57"/>
      <c r="G211" s="58"/>
      <c r="H211" s="85"/>
      <c r="I211" s="85"/>
      <c r="J211" s="85"/>
      <c r="K211" s="82"/>
      <c r="L211" s="52"/>
    </row>
    <row r="212" spans="1:12">
      <c r="A212" s="88"/>
      <c r="B212" s="86" t="s">
        <v>29</v>
      </c>
      <c r="C212" s="63" t="s">
        <v>158</v>
      </c>
      <c r="D212" s="63"/>
      <c r="E212" s="56"/>
      <c r="F212" s="57"/>
      <c r="G212" s="58"/>
      <c r="H212" s="59"/>
      <c r="I212" s="60"/>
      <c r="J212" s="61"/>
      <c r="K212" s="62"/>
      <c r="L212" s="52"/>
    </row>
    <row r="213" spans="1:12">
      <c r="A213" s="88"/>
      <c r="B213" s="86" t="s">
        <v>29</v>
      </c>
      <c r="C213" s="63" t="s">
        <v>159</v>
      </c>
      <c r="D213" s="63"/>
      <c r="E213" s="56"/>
      <c r="F213" s="57"/>
      <c r="G213" s="58"/>
      <c r="H213" s="59"/>
      <c r="I213" s="60"/>
      <c r="J213" s="61"/>
      <c r="K213" s="62"/>
      <c r="L213" s="52"/>
    </row>
    <row r="214" spans="1:12">
      <c r="A214" s="88"/>
      <c r="B214" s="72"/>
      <c r="C214" s="90"/>
      <c r="D214" s="90"/>
      <c r="E214" s="91"/>
      <c r="F214" s="92"/>
      <c r="G214" s="93"/>
      <c r="H214" s="94"/>
      <c r="I214" s="95"/>
      <c r="J214" s="102"/>
      <c r="K214" s="74"/>
      <c r="L214" s="52"/>
    </row>
    <row r="215" spans="1:12">
      <c r="A215" s="89"/>
      <c r="B215" s="102"/>
      <c r="C215" s="105"/>
      <c r="D215" s="102"/>
      <c r="E215" s="102"/>
      <c r="F215" s="102"/>
      <c r="G215" s="102"/>
      <c r="H215" s="102"/>
      <c r="I215" s="94"/>
      <c r="J215" s="95"/>
      <c r="K215" s="102"/>
      <c r="L215" s="74"/>
    </row>
  </sheetData>
  <sheetProtection algorithmName="SHA-512" hashValue="qPtAnXBt0SbKi5mqgG0oZ+EFKuNF+TFT2/YoYbSN0WyRvkSeXoySB906bsagmKJKzQfY+GMy1qDukeN0YZBjYg==" saltValue="QaV2LDgQpHQ11iOXsupS0g==" spinCount="100000" sheet="1" objects="1" scenarios="1"/>
  <mergeCells count="6">
    <mergeCell ref="B17:K17"/>
    <mergeCell ref="D9:J9"/>
    <mergeCell ref="D10:J10"/>
    <mergeCell ref="D12:J12"/>
    <mergeCell ref="B14:K14"/>
    <mergeCell ref="B15:K15"/>
  </mergeCells>
  <conditionalFormatting sqref="D12:J12">
    <cfRule type="expression" dxfId="52" priority="3">
      <formula>$D$12=""</formula>
    </cfRule>
  </conditionalFormatting>
  <conditionalFormatting sqref="D10:J10">
    <cfRule type="expression" dxfId="51" priority="2">
      <formula>$D$10=""</formula>
    </cfRule>
  </conditionalFormatting>
  <conditionalFormatting sqref="H8:J8">
    <cfRule type="expression" dxfId="50" priority="1">
      <formula>$D$8=""</formula>
    </cfRule>
  </conditionalFormatting>
  <conditionalFormatting sqref="D8:F8">
    <cfRule type="expression" dxfId="49" priority="4">
      <formula>$D$8=""</formula>
    </cfRule>
  </conditionalFormatting>
  <conditionalFormatting sqref="B15">
    <cfRule type="expression" dxfId="48" priority="5">
      <formula>$B$15=""</formula>
    </cfRule>
  </conditionalFormatting>
  <pageMargins left="0.7" right="0.7" top="0.75" bottom="0.75" header="0.3" footer="0.3"/>
  <pageSetup paperSize="9" scale="58" orientation="portrait" r:id="rId1"/>
  <rowBreaks count="3" manualBreakCount="3">
    <brk id="40" max="16383" man="1"/>
    <brk id="108" max="16383" man="1"/>
    <brk id="1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"/>
  <sheetViews>
    <sheetView tabSelected="1" view="pageBreakPreview" topLeftCell="A196" zoomScale="90" zoomScaleNormal="80" zoomScaleSheetLayoutView="90" workbookViewId="0">
      <selection activeCell="C220" sqref="C220"/>
    </sheetView>
  </sheetViews>
  <sheetFormatPr defaultRowHeight="15"/>
  <cols>
    <col min="1" max="1" width="3.85546875" style="224" customWidth="1"/>
    <col min="2" max="2" width="5.140625" customWidth="1"/>
    <col min="3" max="3" width="72.42578125" customWidth="1"/>
    <col min="7" max="7" width="11.140625" customWidth="1"/>
  </cols>
  <sheetData>
    <row r="1" spans="1:7" ht="15" customHeight="1">
      <c r="A1" s="210"/>
      <c r="B1" s="115"/>
      <c r="C1" s="148" t="s">
        <v>189</v>
      </c>
      <c r="D1" s="115"/>
      <c r="E1" s="115"/>
      <c r="F1" s="116"/>
      <c r="G1" s="117"/>
    </row>
    <row r="2" spans="1:7" ht="15" customHeight="1">
      <c r="A2" s="211"/>
      <c r="B2" s="118"/>
      <c r="C2" s="119"/>
      <c r="D2" s="118"/>
      <c r="E2" s="118"/>
      <c r="F2" s="120"/>
      <c r="G2" s="121"/>
    </row>
    <row r="3" spans="1:7" ht="15" customHeight="1">
      <c r="A3" s="212"/>
      <c r="B3" s="125"/>
      <c r="C3" s="126" t="s">
        <v>161</v>
      </c>
      <c r="D3" s="125" t="s">
        <v>162</v>
      </c>
      <c r="E3" s="125" t="s">
        <v>163</v>
      </c>
      <c r="F3" s="127" t="s">
        <v>164</v>
      </c>
      <c r="G3" s="128" t="s">
        <v>165</v>
      </c>
    </row>
    <row r="4" spans="1:7" ht="15" customHeight="1">
      <c r="A4" s="213"/>
      <c r="B4" s="122"/>
      <c r="C4" s="106"/>
      <c r="D4" s="122"/>
      <c r="E4" s="129"/>
      <c r="F4" s="123"/>
      <c r="G4" s="124"/>
    </row>
    <row r="5" spans="1:7" ht="15" customHeight="1" thickBot="1">
      <c r="A5" s="214"/>
      <c r="B5" s="177" t="s">
        <v>293</v>
      </c>
      <c r="C5" s="178" t="str">
        <f>Osnova!D20</f>
        <v>GEODETSKA IN PRIPRAVLJALNA DELA</v>
      </c>
      <c r="D5" s="179"/>
      <c r="E5" s="180"/>
      <c r="F5" s="181"/>
      <c r="G5" s="182"/>
    </row>
    <row r="6" spans="1:7" ht="15" customHeight="1">
      <c r="A6" s="213"/>
      <c r="B6" s="122"/>
      <c r="C6" s="106"/>
      <c r="D6" s="122"/>
      <c r="E6" s="129"/>
      <c r="F6" s="123"/>
      <c r="G6" s="124"/>
    </row>
    <row r="7" spans="1:7" ht="15" customHeight="1">
      <c r="A7" s="215" t="str">
        <f>$B$5</f>
        <v>I</v>
      </c>
      <c r="B7" s="149">
        <f>COUNT($A$6:B6)+1</f>
        <v>1</v>
      </c>
      <c r="C7" s="150" t="s">
        <v>166</v>
      </c>
      <c r="D7" s="131" t="s">
        <v>167</v>
      </c>
      <c r="E7" s="132">
        <v>1</v>
      </c>
      <c r="F7" s="133"/>
      <c r="G7" s="134">
        <f>E7*F7</f>
        <v>0</v>
      </c>
    </row>
    <row r="8" spans="1:7" ht="15" customHeight="1">
      <c r="A8" s="216"/>
      <c r="B8" s="130"/>
      <c r="C8" s="107" t="s">
        <v>196</v>
      </c>
      <c r="D8" s="131"/>
      <c r="E8" s="135"/>
      <c r="F8" s="136"/>
      <c r="G8" s="137"/>
    </row>
    <row r="9" spans="1:7" ht="15" customHeight="1">
      <c r="A9" s="216"/>
      <c r="B9" s="130"/>
      <c r="C9" s="107" t="s">
        <v>197</v>
      </c>
      <c r="D9" s="131"/>
      <c r="E9" s="135"/>
      <c r="F9" s="136"/>
      <c r="G9" s="138"/>
    </row>
    <row r="10" spans="1:7" ht="15" customHeight="1">
      <c r="A10" s="216"/>
      <c r="B10" s="130"/>
      <c r="C10" s="108" t="s">
        <v>198</v>
      </c>
      <c r="D10" s="131"/>
      <c r="E10" s="135"/>
      <c r="F10" s="136"/>
      <c r="G10" s="138"/>
    </row>
    <row r="11" spans="1:7" ht="15" customHeight="1">
      <c r="A11" s="216"/>
      <c r="B11" s="130"/>
      <c r="C11" s="108" t="s">
        <v>190</v>
      </c>
      <c r="D11" s="131"/>
      <c r="E11" s="135"/>
      <c r="F11" s="136"/>
      <c r="G11" s="138"/>
    </row>
    <row r="12" spans="1:7" ht="15" customHeight="1">
      <c r="A12" s="216"/>
      <c r="B12" s="130"/>
      <c r="C12" s="108" t="s">
        <v>199</v>
      </c>
      <c r="D12" s="131"/>
      <c r="E12" s="135"/>
      <c r="F12" s="136"/>
      <c r="G12" s="138"/>
    </row>
    <row r="13" spans="1:7" ht="15" customHeight="1">
      <c r="A13" s="216"/>
      <c r="B13" s="130"/>
      <c r="C13" s="108" t="s">
        <v>200</v>
      </c>
      <c r="D13" s="130"/>
      <c r="E13" s="139"/>
      <c r="F13" s="140"/>
      <c r="G13" s="141"/>
    </row>
    <row r="14" spans="1:7" ht="15" customHeight="1">
      <c r="A14" s="216"/>
      <c r="B14" s="130"/>
      <c r="C14" s="108" t="s">
        <v>201</v>
      </c>
      <c r="D14" s="131"/>
      <c r="E14" s="135"/>
      <c r="F14" s="136"/>
      <c r="G14" s="138"/>
    </row>
    <row r="15" spans="1:7" ht="15" customHeight="1">
      <c r="A15" s="216"/>
      <c r="B15" s="130"/>
      <c r="C15" s="108" t="s">
        <v>191</v>
      </c>
      <c r="D15" s="131"/>
      <c r="E15" s="135"/>
      <c r="F15" s="136"/>
      <c r="G15" s="138"/>
    </row>
    <row r="16" spans="1:7" ht="15" customHeight="1">
      <c r="A16" s="217"/>
      <c r="B16" s="142"/>
      <c r="C16" s="143"/>
      <c r="D16" s="144"/>
      <c r="E16" s="145"/>
      <c r="F16" s="146"/>
      <c r="G16" s="147"/>
    </row>
    <row r="17" spans="1:7" ht="15" customHeight="1">
      <c r="A17" s="218"/>
      <c r="B17" s="151"/>
      <c r="C17" s="152"/>
      <c r="D17" s="151"/>
      <c r="E17" s="153"/>
      <c r="F17" s="154"/>
      <c r="G17" s="155"/>
    </row>
    <row r="18" spans="1:7" ht="15" customHeight="1">
      <c r="A18" s="215" t="str">
        <f>$B$5</f>
        <v>I</v>
      </c>
      <c r="B18" s="149">
        <f>COUNT($A$6:B17)+1</f>
        <v>2</v>
      </c>
      <c r="C18" s="156" t="s">
        <v>168</v>
      </c>
      <c r="D18" s="131" t="s">
        <v>167</v>
      </c>
      <c r="E18" s="132">
        <v>1</v>
      </c>
      <c r="F18" s="133"/>
      <c r="G18" s="134">
        <f>E18*F18</f>
        <v>0</v>
      </c>
    </row>
    <row r="19" spans="1:7" ht="15" customHeight="1">
      <c r="A19" s="216"/>
      <c r="B19" s="130"/>
      <c r="C19" s="114" t="s">
        <v>202</v>
      </c>
      <c r="D19" s="131"/>
      <c r="E19" s="135"/>
      <c r="F19" s="136"/>
      <c r="G19" s="137"/>
    </row>
    <row r="20" spans="1:7" ht="15" customHeight="1">
      <c r="A20" s="216"/>
      <c r="B20" s="130"/>
      <c r="C20" s="114" t="s">
        <v>192</v>
      </c>
      <c r="D20" s="131"/>
      <c r="E20" s="135"/>
      <c r="F20" s="136"/>
      <c r="G20" s="137"/>
    </row>
    <row r="21" spans="1:7" ht="15" customHeight="1">
      <c r="A21" s="219"/>
      <c r="B21" s="275"/>
      <c r="C21" s="114" t="s">
        <v>203</v>
      </c>
      <c r="D21" s="6"/>
      <c r="E21" s="6"/>
      <c r="F21" s="6"/>
      <c r="G21" s="52"/>
    </row>
    <row r="22" spans="1:7" ht="15" customHeight="1">
      <c r="A22" s="219"/>
      <c r="B22" s="275"/>
      <c r="C22" s="114" t="s">
        <v>204</v>
      </c>
      <c r="D22" s="6"/>
      <c r="E22" s="6"/>
      <c r="F22" s="6"/>
      <c r="G22" s="52"/>
    </row>
    <row r="23" spans="1:7" ht="15" customHeight="1">
      <c r="A23" s="219"/>
      <c r="B23" s="275"/>
      <c r="C23" s="114" t="s">
        <v>193</v>
      </c>
      <c r="D23" s="6"/>
      <c r="E23" s="6"/>
      <c r="F23" s="6"/>
      <c r="G23" s="52"/>
    </row>
    <row r="24" spans="1:7" ht="15" customHeight="1">
      <c r="A24" s="219"/>
      <c r="B24" s="275"/>
      <c r="C24" s="114" t="s">
        <v>194</v>
      </c>
      <c r="D24" s="6"/>
      <c r="E24" s="6"/>
      <c r="F24" s="6"/>
      <c r="G24" s="52"/>
    </row>
    <row r="25" spans="1:7" ht="15" customHeight="1">
      <c r="A25" s="219"/>
      <c r="B25" s="275"/>
      <c r="C25" s="114" t="s">
        <v>195</v>
      </c>
      <c r="D25" s="6"/>
      <c r="E25" s="6"/>
      <c r="F25" s="6"/>
      <c r="G25" s="52"/>
    </row>
    <row r="26" spans="1:7" ht="15" customHeight="1">
      <c r="A26" s="219"/>
      <c r="B26" s="275"/>
      <c r="C26" s="114" t="s">
        <v>205</v>
      </c>
      <c r="D26" s="6"/>
      <c r="E26" s="6"/>
      <c r="F26" s="6"/>
      <c r="G26" s="52"/>
    </row>
    <row r="27" spans="1:7" ht="15" customHeight="1">
      <c r="A27" s="219"/>
      <c r="B27" s="275"/>
      <c r="C27" s="114" t="s">
        <v>206</v>
      </c>
      <c r="D27" s="6"/>
      <c r="E27" s="6"/>
      <c r="F27" s="6"/>
      <c r="G27" s="52"/>
    </row>
    <row r="28" spans="1:7" ht="15" customHeight="1">
      <c r="A28" s="219"/>
      <c r="B28" s="275"/>
      <c r="C28" s="114" t="s">
        <v>207</v>
      </c>
      <c r="D28" s="6"/>
      <c r="E28" s="6"/>
      <c r="F28" s="6"/>
      <c r="G28" s="52"/>
    </row>
    <row r="29" spans="1:7" ht="15" customHeight="1">
      <c r="A29" s="219"/>
      <c r="B29" s="275"/>
      <c r="C29" s="157" t="s">
        <v>208</v>
      </c>
      <c r="D29" s="6"/>
      <c r="E29" s="6"/>
      <c r="F29" s="6"/>
      <c r="G29" s="52"/>
    </row>
    <row r="30" spans="1:7" ht="15" customHeight="1">
      <c r="A30" s="219"/>
      <c r="B30" s="275"/>
      <c r="C30" s="114" t="s">
        <v>209</v>
      </c>
      <c r="D30" s="6"/>
      <c r="E30" s="6"/>
      <c r="F30" s="6"/>
      <c r="G30" s="52"/>
    </row>
    <row r="31" spans="1:7" ht="15" customHeight="1">
      <c r="A31" s="219"/>
      <c r="B31" s="275"/>
      <c r="C31" s="114" t="s">
        <v>210</v>
      </c>
      <c r="D31" s="6"/>
      <c r="E31" s="6"/>
      <c r="F31" s="6"/>
      <c r="G31" s="52"/>
    </row>
    <row r="32" spans="1:7" ht="15" customHeight="1">
      <c r="A32" s="219"/>
      <c r="B32" s="275"/>
      <c r="C32" s="114" t="s">
        <v>211</v>
      </c>
      <c r="D32" s="6"/>
      <c r="E32" s="6"/>
      <c r="F32" s="6"/>
      <c r="G32" s="52"/>
    </row>
    <row r="33" spans="1:7" ht="15" customHeight="1">
      <c r="A33" s="219"/>
      <c r="B33" s="275"/>
      <c r="C33" s="114" t="s">
        <v>212</v>
      </c>
      <c r="D33" s="6"/>
      <c r="E33" s="6"/>
      <c r="F33" s="6"/>
      <c r="G33" s="52"/>
    </row>
    <row r="34" spans="1:7" ht="15" customHeight="1">
      <c r="A34" s="219"/>
      <c r="B34" s="275"/>
      <c r="C34" s="114" t="s">
        <v>213</v>
      </c>
      <c r="D34" s="6"/>
      <c r="E34" s="6"/>
      <c r="F34" s="6"/>
      <c r="G34" s="52"/>
    </row>
    <row r="35" spans="1:7" ht="15" customHeight="1">
      <c r="A35" s="220"/>
      <c r="B35" s="276"/>
      <c r="C35" s="267"/>
      <c r="D35" s="158"/>
      <c r="E35" s="158"/>
      <c r="F35" s="158"/>
      <c r="G35" s="159"/>
    </row>
    <row r="36" spans="1:7" ht="15" customHeight="1">
      <c r="A36" s="221"/>
      <c r="B36" s="277"/>
      <c r="C36" s="268"/>
      <c r="D36" s="160"/>
      <c r="E36" s="160"/>
      <c r="F36" s="160"/>
      <c r="G36" s="161"/>
    </row>
    <row r="37" spans="1:7" ht="27.75" customHeight="1">
      <c r="A37" s="215" t="str">
        <f>$B$5</f>
        <v>I</v>
      </c>
      <c r="B37" s="278">
        <f>COUNT($A$3:B36)+1</f>
        <v>3</v>
      </c>
      <c r="C37" s="162" t="s">
        <v>169</v>
      </c>
      <c r="D37" s="131" t="s">
        <v>167</v>
      </c>
      <c r="E37" s="132">
        <v>1</v>
      </c>
      <c r="F37" s="133"/>
      <c r="G37" s="134">
        <f>E37*F37</f>
        <v>0</v>
      </c>
    </row>
    <row r="38" spans="1:7" ht="15" customHeight="1">
      <c r="A38" s="220"/>
      <c r="B38" s="276"/>
      <c r="C38" s="267"/>
      <c r="D38" s="158"/>
      <c r="E38" s="158"/>
      <c r="F38" s="158"/>
      <c r="G38" s="159"/>
    </row>
    <row r="39" spans="1:7" ht="15" customHeight="1">
      <c r="A39" s="221"/>
      <c r="B39" s="277"/>
      <c r="C39" s="268"/>
      <c r="D39" s="160"/>
      <c r="E39" s="160"/>
      <c r="F39" s="160"/>
      <c r="G39" s="161"/>
    </row>
    <row r="40" spans="1:7" ht="15" customHeight="1">
      <c r="A40" s="215" t="str">
        <f>$B$5</f>
        <v>I</v>
      </c>
      <c r="B40" s="278">
        <f>COUNT($A$3:B39)+1</f>
        <v>4</v>
      </c>
      <c r="C40" s="162" t="s">
        <v>214</v>
      </c>
      <c r="D40" s="131" t="s">
        <v>217</v>
      </c>
      <c r="E40" s="132">
        <v>7</v>
      </c>
      <c r="F40" s="133"/>
      <c r="G40" s="134">
        <f>E40*F40</f>
        <v>0</v>
      </c>
    </row>
    <row r="41" spans="1:7" ht="15" customHeight="1">
      <c r="A41" s="219"/>
      <c r="B41" s="275"/>
      <c r="C41" s="269" t="s">
        <v>215</v>
      </c>
      <c r="D41" s="6"/>
      <c r="E41" s="6"/>
      <c r="F41" s="6"/>
      <c r="G41" s="52"/>
    </row>
    <row r="42" spans="1:7" ht="15" customHeight="1">
      <c r="A42" s="219"/>
      <c r="B42" s="275"/>
      <c r="C42" s="269" t="s">
        <v>216</v>
      </c>
      <c r="D42" s="6"/>
      <c r="E42" s="6"/>
      <c r="F42" s="6"/>
      <c r="G42" s="52"/>
    </row>
    <row r="43" spans="1:7" ht="15" customHeight="1">
      <c r="A43" s="220"/>
      <c r="B43" s="276"/>
      <c r="C43" s="270"/>
      <c r="D43" s="158"/>
      <c r="E43" s="158"/>
      <c r="F43" s="158"/>
      <c r="G43" s="159"/>
    </row>
    <row r="44" spans="1:7" ht="15" customHeight="1">
      <c r="A44" s="221"/>
      <c r="B44" s="277"/>
      <c r="C44" s="271"/>
      <c r="D44" s="160"/>
      <c r="E44" s="160"/>
      <c r="F44" s="160"/>
      <c r="G44" s="161"/>
    </row>
    <row r="45" spans="1:7" ht="15" customHeight="1">
      <c r="A45" s="215" t="str">
        <f>$B$5</f>
        <v>I</v>
      </c>
      <c r="B45" s="278">
        <f>COUNT($A$3:B44)+1</f>
        <v>5</v>
      </c>
      <c r="C45" s="162" t="s">
        <v>218</v>
      </c>
      <c r="D45" s="131" t="s">
        <v>221</v>
      </c>
      <c r="E45" s="132">
        <v>61</v>
      </c>
      <c r="F45" s="133"/>
      <c r="G45" s="134">
        <f>E45*F45</f>
        <v>0</v>
      </c>
    </row>
    <row r="46" spans="1:7" ht="15" customHeight="1">
      <c r="A46" s="219"/>
      <c r="B46" s="275"/>
      <c r="C46" s="269" t="s">
        <v>219</v>
      </c>
      <c r="D46" s="6"/>
      <c r="E46" s="6"/>
      <c r="F46" s="6"/>
      <c r="G46" s="52"/>
    </row>
    <row r="47" spans="1:7" ht="15" customHeight="1">
      <c r="A47" s="219"/>
      <c r="B47" s="275"/>
      <c r="C47" s="269" t="s">
        <v>220</v>
      </c>
      <c r="D47" s="6"/>
      <c r="E47" s="6"/>
      <c r="F47" s="6"/>
      <c r="G47" s="52"/>
    </row>
    <row r="48" spans="1:7" ht="15" customHeight="1">
      <c r="A48" s="220"/>
      <c r="B48" s="276"/>
      <c r="C48" s="270"/>
      <c r="D48" s="158"/>
      <c r="E48" s="158"/>
      <c r="F48" s="158"/>
      <c r="G48" s="159"/>
    </row>
    <row r="49" spans="1:7" ht="15" customHeight="1">
      <c r="A49" s="221"/>
      <c r="B49" s="277"/>
      <c r="C49" s="271"/>
      <c r="D49" s="160"/>
      <c r="E49" s="160"/>
      <c r="F49" s="160"/>
      <c r="G49" s="161"/>
    </row>
    <row r="50" spans="1:7" ht="15" customHeight="1">
      <c r="A50" s="215" t="str">
        <f>$B$5</f>
        <v>I</v>
      </c>
      <c r="B50" s="278">
        <f>COUNT($A$3:B49)+1</f>
        <v>6</v>
      </c>
      <c r="C50" s="165" t="s">
        <v>222</v>
      </c>
      <c r="D50" s="131" t="s">
        <v>217</v>
      </c>
      <c r="E50" s="132">
        <v>31</v>
      </c>
      <c r="F50" s="133"/>
      <c r="G50" s="134">
        <f>E50*F50</f>
        <v>0</v>
      </c>
    </row>
    <row r="51" spans="1:7" ht="15" customHeight="1">
      <c r="A51" s="219"/>
      <c r="B51" s="275"/>
      <c r="C51" s="269" t="s">
        <v>223</v>
      </c>
      <c r="D51" s="6"/>
      <c r="E51" s="6"/>
      <c r="F51" s="6"/>
      <c r="G51" s="52"/>
    </row>
    <row r="52" spans="1:7" ht="15" customHeight="1">
      <c r="A52" s="219"/>
      <c r="B52" s="275"/>
      <c r="C52" s="269" t="s">
        <v>224</v>
      </c>
      <c r="D52" s="6"/>
      <c r="E52" s="6"/>
      <c r="F52" s="6"/>
      <c r="G52" s="52"/>
    </row>
    <row r="53" spans="1:7" ht="15" customHeight="1">
      <c r="A53" s="220"/>
      <c r="B53" s="276"/>
      <c r="C53" s="164"/>
      <c r="D53" s="158"/>
      <c r="E53" s="158"/>
      <c r="F53" s="158"/>
      <c r="G53" s="159"/>
    </row>
    <row r="54" spans="1:7" ht="15" customHeight="1" thickBot="1">
      <c r="A54" s="222"/>
      <c r="B54" s="166" t="s">
        <v>10</v>
      </c>
      <c r="C54" s="170" t="str">
        <f>C5</f>
        <v>GEODETSKA IN PRIPRAVLJALNA DELA</v>
      </c>
      <c r="D54" s="167"/>
      <c r="E54" s="167"/>
      <c r="F54" s="168"/>
      <c r="G54" s="169">
        <f>SUM(G6:G53)</f>
        <v>0</v>
      </c>
    </row>
    <row r="55" spans="1:7" ht="15" customHeight="1">
      <c r="A55" s="219"/>
      <c r="B55" s="6"/>
      <c r="C55" s="163"/>
      <c r="D55" s="6"/>
      <c r="E55" s="6"/>
      <c r="F55" s="6"/>
      <c r="G55" s="52"/>
    </row>
    <row r="56" spans="1:7" ht="16.5" thickBot="1">
      <c r="A56" s="214"/>
      <c r="B56" s="177" t="s">
        <v>13</v>
      </c>
      <c r="C56" s="178" t="s">
        <v>14</v>
      </c>
      <c r="D56" s="179"/>
      <c r="E56" s="180"/>
      <c r="F56" s="181"/>
      <c r="G56" s="182"/>
    </row>
    <row r="57" spans="1:7">
      <c r="A57" s="213"/>
      <c r="B57" s="122"/>
      <c r="C57" s="106"/>
      <c r="D57" s="122"/>
      <c r="E57" s="129"/>
      <c r="F57" s="123"/>
      <c r="G57" s="124"/>
    </row>
    <row r="58" spans="1:7">
      <c r="A58" s="215" t="str">
        <f>$B$56</f>
        <v>II.</v>
      </c>
      <c r="B58" s="149">
        <f>COUNT($A$57:B57)+1</f>
        <v>1</v>
      </c>
      <c r="C58" s="173" t="s">
        <v>170</v>
      </c>
      <c r="D58" s="131" t="s">
        <v>227</v>
      </c>
      <c r="E58" s="132">
        <v>16</v>
      </c>
      <c r="F58" s="133"/>
      <c r="G58" s="134">
        <f>E58*F58</f>
        <v>0</v>
      </c>
    </row>
    <row r="59" spans="1:7">
      <c r="A59" s="219"/>
      <c r="B59" s="6"/>
      <c r="C59" s="107" t="s">
        <v>225</v>
      </c>
      <c r="D59" s="6"/>
      <c r="E59" s="6"/>
      <c r="F59" s="6"/>
      <c r="G59" s="52"/>
    </row>
    <row r="60" spans="1:7">
      <c r="A60" s="219"/>
      <c r="B60" s="6"/>
      <c r="C60" s="269" t="s">
        <v>226</v>
      </c>
      <c r="D60" s="6"/>
      <c r="E60" s="6"/>
      <c r="F60" s="6"/>
      <c r="G60" s="52"/>
    </row>
    <row r="61" spans="1:7">
      <c r="A61" s="220"/>
      <c r="B61" s="158"/>
      <c r="C61" s="270"/>
      <c r="D61" s="158"/>
      <c r="E61" s="158"/>
      <c r="F61" s="158"/>
      <c r="G61" s="159"/>
    </row>
    <row r="62" spans="1:7">
      <c r="A62" s="218"/>
      <c r="B62" s="151"/>
      <c r="C62" s="152"/>
      <c r="D62" s="151"/>
      <c r="E62" s="153"/>
      <c r="F62" s="154"/>
      <c r="G62" s="155"/>
    </row>
    <row r="63" spans="1:7">
      <c r="A63" s="215" t="str">
        <f>$B$56</f>
        <v>II.</v>
      </c>
      <c r="B63" s="149">
        <f>COUNT($A$57:B62)+1</f>
        <v>2</v>
      </c>
      <c r="C63" s="150" t="s">
        <v>228</v>
      </c>
      <c r="D63" s="6"/>
      <c r="E63" s="6"/>
      <c r="F63" s="6"/>
      <c r="G63" s="52"/>
    </row>
    <row r="64" spans="1:7">
      <c r="A64" s="215"/>
      <c r="B64" s="149"/>
      <c r="C64" s="109" t="s">
        <v>229</v>
      </c>
      <c r="D64" s="131"/>
      <c r="E64" s="132"/>
      <c r="F64" s="132"/>
      <c r="G64" s="134"/>
    </row>
    <row r="65" spans="1:7" ht="15" customHeight="1">
      <c r="A65" s="215"/>
      <c r="B65" s="149"/>
      <c r="C65" s="109" t="s">
        <v>230</v>
      </c>
      <c r="D65" s="131"/>
      <c r="E65" s="132"/>
      <c r="F65" s="132"/>
      <c r="G65" s="134"/>
    </row>
    <row r="66" spans="1:7" ht="15" customHeight="1">
      <c r="A66" s="215"/>
      <c r="B66" s="149"/>
      <c r="C66" s="109" t="s">
        <v>299</v>
      </c>
      <c r="D66" s="131"/>
      <c r="E66" s="132"/>
      <c r="F66" s="132"/>
      <c r="G66" s="134"/>
    </row>
    <row r="67" spans="1:7" ht="15" customHeight="1">
      <c r="A67" s="215"/>
      <c r="B67" s="149"/>
      <c r="C67" s="109" t="s">
        <v>300</v>
      </c>
      <c r="D67" s="131"/>
      <c r="E67" s="132"/>
      <c r="F67" s="132"/>
      <c r="G67" s="134"/>
    </row>
    <row r="68" spans="1:7" ht="15" customHeight="1">
      <c r="A68" s="215"/>
      <c r="B68" s="149"/>
      <c r="C68" s="109" t="s">
        <v>301</v>
      </c>
      <c r="D68" s="131"/>
      <c r="E68" s="132"/>
      <c r="F68" s="132"/>
      <c r="G68" s="134"/>
    </row>
    <row r="69" spans="1:7" ht="15" customHeight="1">
      <c r="A69" s="215"/>
      <c r="B69" s="149"/>
      <c r="C69" s="109" t="s">
        <v>302</v>
      </c>
      <c r="D69" s="131"/>
      <c r="E69" s="132"/>
      <c r="F69" s="132"/>
      <c r="G69" s="134"/>
    </row>
    <row r="70" spans="1:7" ht="15" customHeight="1">
      <c r="A70" s="215"/>
      <c r="B70" s="149"/>
      <c r="C70" s="109" t="s">
        <v>303</v>
      </c>
      <c r="D70" s="131"/>
      <c r="E70" s="132"/>
      <c r="F70" s="132"/>
      <c r="G70" s="134"/>
    </row>
    <row r="71" spans="1:7" ht="15" customHeight="1">
      <c r="A71" s="215"/>
      <c r="B71" s="149"/>
      <c r="C71" s="109" t="s">
        <v>304</v>
      </c>
      <c r="D71" s="131"/>
      <c r="E71" s="132"/>
      <c r="F71" s="132"/>
      <c r="G71" s="134"/>
    </row>
    <row r="72" spans="1:7" ht="15" customHeight="1">
      <c r="A72" s="215"/>
      <c r="B72" s="149"/>
      <c r="C72" s="109" t="s">
        <v>305</v>
      </c>
      <c r="D72" s="131" t="s">
        <v>227</v>
      </c>
      <c r="E72" s="132">
        <v>39</v>
      </c>
      <c r="F72" s="133"/>
      <c r="G72" s="134">
        <f>E72*F72</f>
        <v>0</v>
      </c>
    </row>
    <row r="73" spans="1:7">
      <c r="A73" s="220"/>
      <c r="B73" s="158"/>
      <c r="C73" s="270"/>
      <c r="D73" s="158"/>
      <c r="E73" s="158"/>
      <c r="F73" s="158"/>
      <c r="G73" s="159"/>
    </row>
    <row r="74" spans="1:7">
      <c r="A74" s="221"/>
      <c r="B74" s="160"/>
      <c r="C74" s="271"/>
      <c r="D74" s="160"/>
      <c r="E74" s="160"/>
      <c r="F74" s="160"/>
      <c r="G74" s="161"/>
    </row>
    <row r="75" spans="1:7">
      <c r="A75" s="215" t="str">
        <f>$B$56</f>
        <v>II.</v>
      </c>
      <c r="B75" s="149">
        <f>COUNT($A$57:B74)+1</f>
        <v>3</v>
      </c>
      <c r="C75" s="162" t="s">
        <v>171</v>
      </c>
      <c r="D75" s="131" t="s">
        <v>227</v>
      </c>
      <c r="E75" s="132">
        <v>3</v>
      </c>
      <c r="F75" s="133"/>
      <c r="G75" s="134">
        <f>E75*F75</f>
        <v>0</v>
      </c>
    </row>
    <row r="76" spans="1:7">
      <c r="A76" s="219"/>
      <c r="B76" s="6"/>
      <c r="C76" s="112" t="s">
        <v>231</v>
      </c>
      <c r="D76" s="6"/>
      <c r="E76" s="6"/>
      <c r="F76" s="6"/>
      <c r="G76" s="52"/>
    </row>
    <row r="77" spans="1:7">
      <c r="A77" s="219"/>
      <c r="B77" s="6"/>
      <c r="C77" s="269" t="s">
        <v>232</v>
      </c>
      <c r="D77" s="6"/>
      <c r="E77" s="6"/>
      <c r="F77" s="6"/>
      <c r="G77" s="52"/>
    </row>
    <row r="78" spans="1:7">
      <c r="A78" s="219"/>
      <c r="B78" s="6"/>
      <c r="C78" s="269" t="s">
        <v>233</v>
      </c>
      <c r="D78" s="6"/>
      <c r="E78" s="6"/>
      <c r="F78" s="6"/>
      <c r="G78" s="52"/>
    </row>
    <row r="79" spans="1:7">
      <c r="A79" s="220"/>
      <c r="B79" s="158"/>
      <c r="C79" s="270"/>
      <c r="D79" s="158"/>
      <c r="E79" s="158"/>
      <c r="F79" s="158"/>
      <c r="G79" s="159"/>
    </row>
    <row r="80" spans="1:7">
      <c r="A80" s="221"/>
      <c r="B80" s="160"/>
      <c r="C80" s="271"/>
      <c r="D80" s="160"/>
      <c r="E80" s="160"/>
      <c r="F80" s="160"/>
      <c r="G80" s="161"/>
    </row>
    <row r="81" spans="1:7">
      <c r="A81" s="215" t="str">
        <f>$B$56</f>
        <v>II.</v>
      </c>
      <c r="B81" s="149">
        <f>COUNT($A$57:B80)+1</f>
        <v>4</v>
      </c>
      <c r="C81" s="162" t="s">
        <v>234</v>
      </c>
      <c r="D81" s="131" t="s">
        <v>221</v>
      </c>
      <c r="E81" s="132">
        <v>68</v>
      </c>
      <c r="F81" s="133"/>
      <c r="G81" s="134">
        <f>E81*F81</f>
        <v>0</v>
      </c>
    </row>
    <row r="82" spans="1:7">
      <c r="A82" s="219"/>
      <c r="B82" s="6"/>
      <c r="C82" s="269" t="s">
        <v>235</v>
      </c>
      <c r="D82" s="6"/>
      <c r="E82" s="6"/>
      <c r="F82" s="6"/>
      <c r="G82" s="52"/>
    </row>
    <row r="83" spans="1:7">
      <c r="A83" s="220"/>
      <c r="B83" s="158"/>
      <c r="C83" s="270"/>
      <c r="D83" s="158"/>
      <c r="E83" s="158"/>
      <c r="F83" s="158"/>
      <c r="G83" s="159"/>
    </row>
    <row r="84" spans="1:7">
      <c r="A84" s="221"/>
      <c r="B84" s="160"/>
      <c r="C84" s="271"/>
      <c r="D84" s="160"/>
      <c r="E84" s="160"/>
      <c r="F84" s="160"/>
      <c r="G84" s="161"/>
    </row>
    <row r="85" spans="1:7">
      <c r="A85" s="215" t="str">
        <f>$B$56</f>
        <v>II.</v>
      </c>
      <c r="B85" s="149">
        <f>COUNT($A$57:B84)+1</f>
        <v>5</v>
      </c>
      <c r="C85" s="165" t="s">
        <v>172</v>
      </c>
      <c r="D85" s="131" t="s">
        <v>227</v>
      </c>
      <c r="E85" s="132">
        <v>18</v>
      </c>
      <c r="F85" s="133"/>
      <c r="G85" s="134">
        <f>E85*F85</f>
        <v>0</v>
      </c>
    </row>
    <row r="86" spans="1:7">
      <c r="A86" s="219"/>
      <c r="B86" s="6"/>
      <c r="C86" s="112" t="s">
        <v>236</v>
      </c>
      <c r="D86" s="6"/>
      <c r="E86" s="6"/>
      <c r="F86" s="6"/>
      <c r="G86" s="52"/>
    </row>
    <row r="87" spans="1:7">
      <c r="A87" s="219"/>
      <c r="B87" s="6"/>
      <c r="C87" s="272" t="s">
        <v>306</v>
      </c>
      <c r="D87" s="6"/>
      <c r="E87" s="6"/>
      <c r="F87" s="6"/>
      <c r="G87" s="52"/>
    </row>
    <row r="88" spans="1:7">
      <c r="A88" s="219"/>
      <c r="B88" s="6"/>
      <c r="C88" s="272" t="s">
        <v>238</v>
      </c>
      <c r="D88" s="6"/>
      <c r="E88" s="6"/>
      <c r="F88" s="6"/>
      <c r="G88" s="52"/>
    </row>
    <row r="89" spans="1:7">
      <c r="A89" s="219"/>
      <c r="B89" s="6"/>
      <c r="C89" s="269" t="s">
        <v>237</v>
      </c>
      <c r="D89" s="6"/>
      <c r="E89" s="6"/>
      <c r="F89" s="6"/>
      <c r="G89" s="52"/>
    </row>
    <row r="90" spans="1:7">
      <c r="A90" s="220"/>
      <c r="B90" s="158"/>
      <c r="C90" s="270"/>
      <c r="D90" s="158"/>
      <c r="E90" s="158"/>
      <c r="F90" s="158"/>
      <c r="G90" s="159"/>
    </row>
    <row r="91" spans="1:7">
      <c r="A91" s="221"/>
      <c r="B91" s="160"/>
      <c r="C91" s="271"/>
      <c r="D91" s="160"/>
      <c r="E91" s="160"/>
      <c r="F91" s="160"/>
      <c r="G91" s="161"/>
    </row>
    <row r="92" spans="1:7">
      <c r="A92" s="215" t="str">
        <f>$B$56</f>
        <v>II.</v>
      </c>
      <c r="B92" s="149">
        <f>COUNT($A$57:B91)+1</f>
        <v>6</v>
      </c>
      <c r="C92" s="172" t="s">
        <v>173</v>
      </c>
      <c r="D92" s="131" t="s">
        <v>221</v>
      </c>
      <c r="E92" s="132">
        <v>68</v>
      </c>
      <c r="F92" s="133"/>
      <c r="G92" s="134">
        <f>E92*F92</f>
        <v>0</v>
      </c>
    </row>
    <row r="93" spans="1:7">
      <c r="A93" s="219"/>
      <c r="B93" s="6"/>
      <c r="C93" s="174" t="s">
        <v>174</v>
      </c>
      <c r="D93" s="6"/>
      <c r="E93" s="6"/>
      <c r="F93" s="6"/>
      <c r="G93" s="52"/>
    </row>
    <row r="94" spans="1:7">
      <c r="A94" s="220"/>
      <c r="B94" s="158"/>
      <c r="C94" s="270"/>
      <c r="D94" s="158"/>
      <c r="E94" s="158"/>
      <c r="F94" s="158"/>
      <c r="G94" s="159"/>
    </row>
    <row r="95" spans="1:7">
      <c r="A95" s="221"/>
      <c r="B95" s="160"/>
      <c r="C95" s="271"/>
      <c r="D95" s="160"/>
      <c r="E95" s="160"/>
      <c r="F95" s="160"/>
      <c r="G95" s="161"/>
    </row>
    <row r="96" spans="1:7">
      <c r="A96" s="215" t="str">
        <f>$B$56</f>
        <v>II.</v>
      </c>
      <c r="B96" s="149">
        <f>COUNT($A$57:B95)+1</f>
        <v>7</v>
      </c>
      <c r="C96" s="172" t="s">
        <v>175</v>
      </c>
      <c r="D96" s="131" t="s">
        <v>227</v>
      </c>
      <c r="E96" s="132">
        <v>18</v>
      </c>
      <c r="F96" s="133"/>
      <c r="G96" s="134">
        <f>E96*F96</f>
        <v>0</v>
      </c>
    </row>
    <row r="97" spans="1:7">
      <c r="A97" s="219"/>
      <c r="B97" s="6"/>
      <c r="C97" s="174" t="s">
        <v>239</v>
      </c>
      <c r="D97" s="6"/>
      <c r="E97" s="6"/>
      <c r="F97" s="6"/>
      <c r="G97" s="52"/>
    </row>
    <row r="98" spans="1:7">
      <c r="A98" s="219"/>
      <c r="B98" s="6"/>
      <c r="C98" s="269" t="s">
        <v>240</v>
      </c>
      <c r="D98" s="6"/>
      <c r="E98" s="6"/>
      <c r="F98" s="6"/>
      <c r="G98" s="52"/>
    </row>
    <row r="99" spans="1:7">
      <c r="A99" s="219"/>
      <c r="B99" s="6"/>
      <c r="C99" s="269"/>
      <c r="D99" s="6"/>
      <c r="E99" s="6"/>
      <c r="F99" s="6"/>
      <c r="G99" s="52"/>
    </row>
    <row r="100" spans="1:7">
      <c r="A100" s="250"/>
      <c r="B100" s="251"/>
      <c r="C100" s="273"/>
      <c r="D100" s="251"/>
      <c r="E100" s="251"/>
      <c r="F100" s="251"/>
      <c r="G100" s="252"/>
    </row>
    <row r="101" spans="1:7">
      <c r="A101" s="253" t="str">
        <f>$B$56</f>
        <v>II.</v>
      </c>
      <c r="B101" s="245">
        <f>COUNT($A$57:B100)+1</f>
        <v>8</v>
      </c>
      <c r="C101" s="246" t="s">
        <v>294</v>
      </c>
      <c r="D101" s="247" t="s">
        <v>167</v>
      </c>
      <c r="E101" s="248">
        <v>1</v>
      </c>
      <c r="F101" s="249"/>
      <c r="G101" s="254">
        <f>E101*F101</f>
        <v>0</v>
      </c>
    </row>
    <row r="102" spans="1:7">
      <c r="A102" s="255"/>
      <c r="B102" s="256"/>
      <c r="C102" s="274"/>
      <c r="D102" s="256"/>
      <c r="E102" s="256"/>
      <c r="F102" s="256"/>
      <c r="G102" s="257"/>
    </row>
    <row r="103" spans="1:7">
      <c r="A103" s="219"/>
      <c r="B103" s="6"/>
      <c r="C103" s="269"/>
      <c r="D103" s="6"/>
      <c r="E103" s="6"/>
      <c r="F103" s="6"/>
      <c r="G103" s="52"/>
    </row>
    <row r="104" spans="1:7">
      <c r="A104" s="215" t="str">
        <f>$B$56</f>
        <v>II.</v>
      </c>
      <c r="B104" s="149">
        <f>COUNT($A$57:B103)+1</f>
        <v>9</v>
      </c>
      <c r="C104" s="162" t="s">
        <v>176</v>
      </c>
      <c r="D104" s="131" t="s">
        <v>227</v>
      </c>
      <c r="E104" s="132">
        <v>3</v>
      </c>
      <c r="F104" s="133"/>
      <c r="G104" s="134">
        <f>E104*F104</f>
        <v>0</v>
      </c>
    </row>
    <row r="105" spans="1:7" ht="15" customHeight="1">
      <c r="A105" s="219"/>
      <c r="B105" s="6"/>
      <c r="C105" s="112" t="s">
        <v>241</v>
      </c>
      <c r="D105" s="6"/>
      <c r="E105" s="6"/>
      <c r="F105" s="6"/>
      <c r="G105" s="52"/>
    </row>
    <row r="106" spans="1:7">
      <c r="A106" s="219"/>
      <c r="B106" s="6"/>
      <c r="C106" s="269" t="s">
        <v>242</v>
      </c>
      <c r="D106" s="6"/>
      <c r="E106" s="6"/>
      <c r="F106" s="6"/>
      <c r="G106" s="52"/>
    </row>
    <row r="107" spans="1:7">
      <c r="A107" s="219"/>
      <c r="B107" s="6"/>
      <c r="C107" s="269" t="s">
        <v>243</v>
      </c>
      <c r="D107" s="6"/>
      <c r="E107" s="6"/>
      <c r="F107" s="6"/>
      <c r="G107" s="52"/>
    </row>
    <row r="108" spans="1:7">
      <c r="A108" s="219"/>
      <c r="B108" s="6"/>
      <c r="C108" s="269" t="s">
        <v>244</v>
      </c>
      <c r="D108" s="6"/>
      <c r="E108" s="6"/>
      <c r="F108" s="6"/>
      <c r="G108" s="52"/>
    </row>
    <row r="109" spans="1:7">
      <c r="A109" s="220"/>
      <c r="B109" s="158"/>
      <c r="C109" s="270"/>
      <c r="D109" s="158"/>
      <c r="E109" s="158"/>
      <c r="F109" s="158"/>
      <c r="G109" s="159"/>
    </row>
    <row r="110" spans="1:7">
      <c r="A110" s="221"/>
      <c r="B110" s="160"/>
      <c r="C110" s="271"/>
      <c r="D110" s="160"/>
      <c r="E110" s="160"/>
      <c r="F110" s="160"/>
      <c r="G110" s="161"/>
    </row>
    <row r="111" spans="1:7">
      <c r="A111" s="215" t="str">
        <f>$B$56</f>
        <v>II.</v>
      </c>
      <c r="B111" s="149">
        <f>COUNT($A$57:B110)+1</f>
        <v>10</v>
      </c>
      <c r="C111" s="172" t="s">
        <v>177</v>
      </c>
      <c r="D111" s="131" t="s">
        <v>227</v>
      </c>
      <c r="E111" s="132">
        <v>21</v>
      </c>
      <c r="F111" s="133"/>
      <c r="G111" s="134">
        <f>E111*F111</f>
        <v>0</v>
      </c>
    </row>
    <row r="112" spans="1:7">
      <c r="A112" s="219"/>
      <c r="B112" s="6"/>
      <c r="C112" s="174" t="s">
        <v>245</v>
      </c>
      <c r="D112" s="6"/>
      <c r="E112" s="6"/>
      <c r="F112" s="6"/>
      <c r="G112" s="52"/>
    </row>
    <row r="113" spans="1:7">
      <c r="A113" s="219"/>
      <c r="B113" s="6"/>
      <c r="C113" s="269" t="s">
        <v>246</v>
      </c>
      <c r="D113" s="6"/>
      <c r="E113" s="6"/>
      <c r="F113" s="6"/>
      <c r="G113" s="52"/>
    </row>
    <row r="114" spans="1:7">
      <c r="A114" s="220"/>
      <c r="B114" s="158"/>
      <c r="C114" s="164"/>
      <c r="D114" s="158"/>
      <c r="E114" s="158"/>
      <c r="F114" s="158"/>
      <c r="G114" s="159"/>
    </row>
    <row r="115" spans="1:7" ht="15.75" thickBot="1">
      <c r="A115" s="222"/>
      <c r="B115" s="166" t="s">
        <v>13</v>
      </c>
      <c r="C115" s="170" t="str">
        <f>C56</f>
        <v>ZEMELJSKA DELA</v>
      </c>
      <c r="D115" s="167"/>
      <c r="E115" s="167"/>
      <c r="F115" s="168"/>
      <c r="G115" s="169">
        <f>SUM(G57:G114)</f>
        <v>0</v>
      </c>
    </row>
    <row r="116" spans="1:7">
      <c r="A116" s="219"/>
      <c r="B116" s="6"/>
      <c r="C116" s="163"/>
      <c r="D116" s="6"/>
      <c r="E116" s="6"/>
      <c r="F116" s="6"/>
      <c r="G116" s="52"/>
    </row>
    <row r="117" spans="1:7" ht="15.75">
      <c r="A117" s="223"/>
      <c r="B117" s="183" t="s">
        <v>15</v>
      </c>
      <c r="C117" s="184" t="s">
        <v>19</v>
      </c>
      <c r="D117" s="185"/>
      <c r="E117" s="186"/>
      <c r="F117" s="187"/>
      <c r="G117" s="188"/>
    </row>
    <row r="118" spans="1:7">
      <c r="A118" s="218"/>
      <c r="B118" s="151"/>
      <c r="C118" s="152"/>
      <c r="D118" s="151"/>
      <c r="E118" s="153"/>
      <c r="F118" s="154"/>
      <c r="G118" s="155"/>
    </row>
    <row r="119" spans="1:7">
      <c r="A119" s="215" t="str">
        <f>$B$117</f>
        <v>III.</v>
      </c>
      <c r="B119" s="149">
        <f>COUNT($A$118:B118)+1</f>
        <v>1</v>
      </c>
      <c r="C119" s="204" t="s">
        <v>295</v>
      </c>
      <c r="D119" s="131" t="s">
        <v>178</v>
      </c>
      <c r="E119" s="132">
        <v>2</v>
      </c>
      <c r="F119" s="133"/>
      <c r="G119" s="134">
        <f>E119*F119</f>
        <v>0</v>
      </c>
    </row>
    <row r="120" spans="1:7">
      <c r="A120" s="215"/>
      <c r="B120" s="149"/>
      <c r="C120" s="200" t="s">
        <v>296</v>
      </c>
      <c r="D120" s="131"/>
      <c r="E120" s="132"/>
      <c r="F120" s="189"/>
      <c r="G120" s="134"/>
    </row>
    <row r="121" spans="1:7">
      <c r="A121" s="220"/>
      <c r="B121" s="158"/>
      <c r="C121" s="205"/>
      <c r="D121" s="158"/>
      <c r="E121" s="158"/>
      <c r="F121" s="158"/>
      <c r="G121" s="159"/>
    </row>
    <row r="122" spans="1:7">
      <c r="A122" s="221"/>
      <c r="B122" s="160"/>
      <c r="C122" s="192"/>
      <c r="D122" s="160"/>
      <c r="E122" s="160"/>
      <c r="F122" s="160"/>
      <c r="G122" s="161"/>
    </row>
    <row r="123" spans="1:7">
      <c r="A123" s="215" t="str">
        <f>$B$117</f>
        <v>III.</v>
      </c>
      <c r="B123" s="149">
        <f>COUNT($A$118:B122)+1</f>
        <v>2</v>
      </c>
      <c r="C123" s="206" t="s">
        <v>297</v>
      </c>
      <c r="D123" s="131" t="s">
        <v>178</v>
      </c>
      <c r="E123" s="132">
        <v>1</v>
      </c>
      <c r="F123" s="133"/>
      <c r="G123" s="134">
        <f>E123*F123</f>
        <v>0</v>
      </c>
    </row>
    <row r="124" spans="1:7">
      <c r="A124" s="219"/>
      <c r="B124" s="6"/>
      <c r="C124" s="201" t="s">
        <v>298</v>
      </c>
      <c r="D124" s="6"/>
      <c r="E124" s="6"/>
      <c r="F124" s="6"/>
      <c r="G124" s="52"/>
    </row>
    <row r="125" spans="1:7">
      <c r="A125" s="220"/>
      <c r="B125" s="158"/>
      <c r="C125" s="202"/>
      <c r="D125" s="158"/>
      <c r="E125" s="158"/>
      <c r="F125" s="158"/>
      <c r="G125" s="159"/>
    </row>
    <row r="126" spans="1:7">
      <c r="A126" s="221"/>
      <c r="B126" s="160"/>
      <c r="C126" s="207"/>
      <c r="D126" s="160"/>
      <c r="E126" s="160"/>
      <c r="F126" s="160"/>
      <c r="G126" s="161"/>
    </row>
    <row r="127" spans="1:7">
      <c r="A127" s="215" t="str">
        <f>$B$117</f>
        <v>III.</v>
      </c>
      <c r="B127" s="149">
        <f>COUNT($A$118:B126)+1</f>
        <v>3</v>
      </c>
      <c r="C127" s="258" t="s">
        <v>307</v>
      </c>
      <c r="D127" s="131" t="s">
        <v>178</v>
      </c>
      <c r="E127" s="132">
        <v>4</v>
      </c>
      <c r="F127" s="133"/>
      <c r="G127" s="134">
        <f>E127*F127</f>
        <v>0</v>
      </c>
    </row>
    <row r="128" spans="1:7">
      <c r="A128" s="219"/>
      <c r="B128" s="6"/>
      <c r="C128" s="200" t="s">
        <v>249</v>
      </c>
      <c r="D128" s="6"/>
      <c r="E128" s="6"/>
      <c r="F128" s="6"/>
      <c r="G128" s="52"/>
    </row>
    <row r="129" spans="1:7">
      <c r="A129" s="219"/>
      <c r="B129" s="6"/>
      <c r="C129" s="200" t="s">
        <v>248</v>
      </c>
      <c r="D129" s="6"/>
      <c r="E129" s="6"/>
      <c r="F129" s="6"/>
      <c r="G129" s="52"/>
    </row>
    <row r="130" spans="1:7">
      <c r="A130" s="220"/>
      <c r="B130" s="158"/>
      <c r="C130" s="205"/>
      <c r="D130" s="158"/>
      <c r="E130" s="158"/>
      <c r="F130" s="158"/>
      <c r="G130" s="159"/>
    </row>
    <row r="131" spans="1:7">
      <c r="A131" s="221"/>
      <c r="B131" s="160"/>
      <c r="C131" s="203"/>
      <c r="D131" s="160"/>
      <c r="E131" s="160"/>
      <c r="F131" s="160"/>
      <c r="G131" s="161"/>
    </row>
    <row r="132" spans="1:7">
      <c r="A132" s="215" t="str">
        <f>$B$117</f>
        <v>III.</v>
      </c>
      <c r="B132" s="149">
        <f>COUNT($A$118:B131)+1</f>
        <v>4</v>
      </c>
      <c r="C132" s="162" t="s">
        <v>247</v>
      </c>
      <c r="D132" s="131" t="s">
        <v>178</v>
      </c>
      <c r="E132" s="132">
        <v>2</v>
      </c>
      <c r="F132" s="133"/>
      <c r="G132" s="134">
        <f>E132*F132</f>
        <v>0</v>
      </c>
    </row>
    <row r="133" spans="1:7">
      <c r="A133" s="219"/>
      <c r="B133" s="6"/>
      <c r="C133" s="110" t="s">
        <v>308</v>
      </c>
      <c r="D133" s="6"/>
      <c r="E133" s="6"/>
      <c r="F133" s="6"/>
      <c r="G133" s="52"/>
    </row>
    <row r="134" spans="1:7">
      <c r="A134" s="220"/>
      <c r="B134" s="158"/>
      <c r="C134" s="194"/>
      <c r="D134" s="158"/>
      <c r="E134" s="158"/>
      <c r="F134" s="158"/>
      <c r="G134" s="159"/>
    </row>
    <row r="135" spans="1:7">
      <c r="A135" s="221"/>
      <c r="B135" s="160"/>
      <c r="C135" s="208"/>
      <c r="D135" s="160"/>
      <c r="E135" s="160"/>
      <c r="F135" s="160"/>
      <c r="G135" s="161"/>
    </row>
    <row r="136" spans="1:7">
      <c r="A136" s="215" t="str">
        <f>$B$117</f>
        <v>III.</v>
      </c>
      <c r="B136" s="149">
        <f>COUNT($A$118:B135)+1</f>
        <v>5</v>
      </c>
      <c r="C136" s="150" t="s">
        <v>309</v>
      </c>
      <c r="D136" s="131" t="s">
        <v>178</v>
      </c>
      <c r="E136" s="132">
        <v>1</v>
      </c>
      <c r="F136" s="133"/>
      <c r="G136" s="134">
        <f>E136*F136</f>
        <v>0</v>
      </c>
    </row>
    <row r="137" spans="1:7">
      <c r="A137" s="219"/>
      <c r="B137" s="6"/>
      <c r="C137" s="109" t="s">
        <v>310</v>
      </c>
      <c r="D137" s="6"/>
      <c r="E137" s="6"/>
      <c r="F137" s="6"/>
      <c r="G137" s="52"/>
    </row>
    <row r="138" spans="1:7">
      <c r="A138" s="220"/>
      <c r="B138" s="158"/>
      <c r="C138" s="209"/>
      <c r="D138" s="158"/>
      <c r="E138" s="158"/>
      <c r="F138" s="158"/>
      <c r="G138" s="159"/>
    </row>
    <row r="139" spans="1:7">
      <c r="A139" s="221"/>
      <c r="B139" s="160"/>
      <c r="C139" s="196"/>
      <c r="D139" s="160"/>
      <c r="E139" s="160"/>
      <c r="F139" s="160"/>
      <c r="G139" s="161"/>
    </row>
    <row r="140" spans="1:7">
      <c r="A140" s="215" t="str">
        <f>$B$117</f>
        <v>III.</v>
      </c>
      <c r="B140" s="149">
        <f>COUNT($A$118:B139)+1</f>
        <v>6</v>
      </c>
      <c r="C140" s="172" t="s">
        <v>250</v>
      </c>
      <c r="D140" s="131" t="s">
        <v>221</v>
      </c>
      <c r="E140" s="132">
        <v>68</v>
      </c>
      <c r="F140" s="133"/>
      <c r="G140" s="134">
        <f>E140*F140</f>
        <v>0</v>
      </c>
    </row>
    <row r="141" spans="1:7">
      <c r="A141" s="215"/>
      <c r="B141" s="149"/>
      <c r="C141" s="174" t="s">
        <v>311</v>
      </c>
      <c r="D141" s="131"/>
      <c r="E141" s="132"/>
      <c r="F141" s="259"/>
      <c r="G141" s="134"/>
    </row>
    <row r="142" spans="1:7">
      <c r="A142" s="219"/>
      <c r="B142" s="6"/>
      <c r="C142" s="174" t="s">
        <v>312</v>
      </c>
      <c r="D142" s="6"/>
      <c r="E142" s="6"/>
      <c r="F142" s="6"/>
      <c r="G142" s="52"/>
    </row>
    <row r="143" spans="1:7">
      <c r="A143" s="220"/>
      <c r="B143" s="158"/>
      <c r="C143" s="176"/>
      <c r="D143" s="158"/>
      <c r="E143" s="158"/>
      <c r="F143" s="158"/>
      <c r="G143" s="159"/>
    </row>
    <row r="144" spans="1:7">
      <c r="A144" s="221"/>
      <c r="B144" s="160"/>
      <c r="C144" s="198"/>
      <c r="D144" s="160"/>
      <c r="E144" s="160"/>
      <c r="F144" s="160"/>
      <c r="G144" s="161"/>
    </row>
    <row r="145" spans="1:7">
      <c r="A145" s="215" t="str">
        <f>$B$117</f>
        <v>III.</v>
      </c>
      <c r="B145" s="149">
        <f>COUNT($A$118:B144)+1</f>
        <v>7</v>
      </c>
      <c r="C145" s="172" t="s">
        <v>313</v>
      </c>
      <c r="D145" s="131" t="s">
        <v>178</v>
      </c>
      <c r="E145" s="132">
        <v>1</v>
      </c>
      <c r="F145" s="133"/>
      <c r="G145" s="134">
        <f>E145*F145</f>
        <v>0</v>
      </c>
    </row>
    <row r="146" spans="1:7">
      <c r="A146" s="220"/>
      <c r="B146" s="158"/>
      <c r="C146" s="176"/>
      <c r="D146" s="158"/>
      <c r="E146" s="158"/>
      <c r="F146" s="158"/>
      <c r="G146" s="159"/>
    </row>
    <row r="147" spans="1:7">
      <c r="A147" s="221"/>
      <c r="B147" s="160"/>
      <c r="C147" s="196"/>
      <c r="D147" s="160"/>
      <c r="E147" s="160"/>
      <c r="F147" s="160"/>
      <c r="G147" s="161"/>
    </row>
    <row r="148" spans="1:7">
      <c r="A148" s="215" t="str">
        <f>$B$117</f>
        <v>III.</v>
      </c>
      <c r="B148" s="149">
        <f>COUNT($A$118:B147)+1</f>
        <v>8</v>
      </c>
      <c r="C148" s="199" t="s">
        <v>314</v>
      </c>
      <c r="D148" s="131" t="s">
        <v>227</v>
      </c>
      <c r="E148" s="132">
        <v>2</v>
      </c>
      <c r="F148" s="133"/>
      <c r="G148" s="134">
        <f>E148*F148</f>
        <v>0</v>
      </c>
    </row>
    <row r="149" spans="1:7">
      <c r="A149" s="219"/>
      <c r="B149" s="6"/>
      <c r="C149" s="195"/>
      <c r="D149" s="6"/>
      <c r="E149" s="6"/>
      <c r="F149" s="6"/>
      <c r="G149" s="52"/>
    </row>
    <row r="150" spans="1:7">
      <c r="A150" s="250"/>
      <c r="B150" s="251"/>
      <c r="C150" s="260"/>
      <c r="D150" s="251"/>
      <c r="E150" s="251"/>
      <c r="F150" s="251"/>
      <c r="G150" s="252"/>
    </row>
    <row r="151" spans="1:7">
      <c r="A151" s="261" t="str">
        <f>$B$117</f>
        <v>III.</v>
      </c>
      <c r="B151" s="149">
        <f>COUNT($A$118:B150)+1</f>
        <v>9</v>
      </c>
      <c r="C151" s="199" t="s">
        <v>315</v>
      </c>
      <c r="D151" s="131" t="s">
        <v>178</v>
      </c>
      <c r="E151" s="132">
        <v>1</v>
      </c>
      <c r="F151" s="133"/>
      <c r="G151" s="262">
        <f>E151*F151</f>
        <v>0</v>
      </c>
    </row>
    <row r="152" spans="1:7">
      <c r="A152" s="263"/>
      <c r="B152" s="6"/>
      <c r="C152" s="195" t="s">
        <v>316</v>
      </c>
      <c r="D152" s="6"/>
      <c r="E152" s="6"/>
      <c r="F152" s="6"/>
      <c r="G152" s="264"/>
    </row>
    <row r="153" spans="1:7">
      <c r="A153" s="255"/>
      <c r="B153" s="256"/>
      <c r="C153" s="265"/>
      <c r="D153" s="256"/>
      <c r="E153" s="256"/>
      <c r="F153" s="256"/>
      <c r="G153" s="257"/>
    </row>
    <row r="154" spans="1:7">
      <c r="A154" s="250"/>
      <c r="B154" s="251"/>
      <c r="C154" s="266"/>
      <c r="D154" s="251"/>
      <c r="E154" s="251"/>
      <c r="F154" s="251"/>
      <c r="G154" s="252"/>
    </row>
    <row r="155" spans="1:7">
      <c r="A155" s="261" t="str">
        <f>$B$117</f>
        <v>III.</v>
      </c>
      <c r="B155" s="149">
        <f>COUNT($A$118:B154)+1</f>
        <v>10</v>
      </c>
      <c r="C155" s="199" t="s">
        <v>317</v>
      </c>
      <c r="D155" s="131" t="s">
        <v>167</v>
      </c>
      <c r="E155" s="132">
        <v>4</v>
      </c>
      <c r="F155" s="133"/>
      <c r="G155" s="262">
        <f>E155*F155</f>
        <v>0</v>
      </c>
    </row>
    <row r="156" spans="1:7">
      <c r="A156" s="263"/>
      <c r="B156" s="6"/>
      <c r="C156" s="195" t="s">
        <v>251</v>
      </c>
      <c r="D156" s="6"/>
      <c r="E156" s="6"/>
      <c r="F156" s="6"/>
      <c r="G156" s="264"/>
    </row>
    <row r="157" spans="1:7">
      <c r="A157" s="255"/>
      <c r="B157" s="256"/>
      <c r="C157" s="265"/>
      <c r="D157" s="256"/>
      <c r="E157" s="256"/>
      <c r="F157" s="256"/>
      <c r="G157" s="257"/>
    </row>
    <row r="158" spans="1:7">
      <c r="A158" s="250"/>
      <c r="B158" s="251"/>
      <c r="C158" s="266"/>
      <c r="D158" s="251"/>
      <c r="E158" s="251"/>
      <c r="F158" s="251"/>
      <c r="G158" s="252"/>
    </row>
    <row r="159" spans="1:7">
      <c r="A159" s="261" t="str">
        <f>$B$117</f>
        <v>III.</v>
      </c>
      <c r="B159" s="149">
        <f>COUNT($A$118:B158)+1</f>
        <v>11</v>
      </c>
      <c r="C159" s="199" t="s">
        <v>179</v>
      </c>
      <c r="D159" s="131" t="s">
        <v>221</v>
      </c>
      <c r="E159" s="132">
        <v>68</v>
      </c>
      <c r="F159" s="133"/>
      <c r="G159" s="262">
        <f>E159*F159</f>
        <v>0</v>
      </c>
    </row>
    <row r="160" spans="1:7">
      <c r="A160" s="255"/>
      <c r="B160" s="256"/>
      <c r="C160" s="265"/>
      <c r="D160" s="256"/>
      <c r="E160" s="256"/>
      <c r="F160" s="256"/>
      <c r="G160" s="257"/>
    </row>
    <row r="161" spans="1:7">
      <c r="A161" s="250"/>
      <c r="B161" s="251"/>
      <c r="C161" s="266"/>
      <c r="D161" s="251"/>
      <c r="E161" s="251"/>
      <c r="F161" s="251"/>
      <c r="G161" s="252"/>
    </row>
    <row r="162" spans="1:7">
      <c r="A162" s="261" t="str">
        <f>$B$117</f>
        <v>III.</v>
      </c>
      <c r="B162" s="149">
        <f>COUNT($A$118:B161)+1</f>
        <v>12</v>
      </c>
      <c r="C162" s="199" t="s">
        <v>318</v>
      </c>
      <c r="D162" s="131" t="s">
        <v>221</v>
      </c>
      <c r="E162" s="132">
        <v>68</v>
      </c>
      <c r="F162" s="133"/>
      <c r="G162" s="262">
        <f>E162*F162</f>
        <v>0</v>
      </c>
    </row>
    <row r="163" spans="1:7">
      <c r="A163" s="255"/>
      <c r="B163" s="256"/>
      <c r="C163" s="265"/>
      <c r="D163" s="256"/>
      <c r="E163" s="256"/>
      <c r="F163" s="256"/>
      <c r="G163" s="257"/>
    </row>
    <row r="164" spans="1:7" ht="15.75" thickBot="1">
      <c r="A164" s="222"/>
      <c r="B164" s="166" t="s">
        <v>15</v>
      </c>
      <c r="C164" s="170" t="str">
        <f>C117</f>
        <v>METEORNA KANALIZACIJA</v>
      </c>
      <c r="D164" s="167"/>
      <c r="E164" s="167"/>
      <c r="F164" s="168"/>
      <c r="G164" s="169">
        <f>SUM(G128:G163)</f>
        <v>0</v>
      </c>
    </row>
    <row r="165" spans="1:7">
      <c r="A165" s="219"/>
      <c r="B165" s="6"/>
      <c r="C165" s="163"/>
      <c r="D165" s="6"/>
      <c r="E165" s="6"/>
      <c r="F165" s="6"/>
      <c r="G165" s="52"/>
    </row>
    <row r="166" spans="1:7" ht="15.75">
      <c r="A166" s="223"/>
      <c r="B166" s="183" t="s">
        <v>16</v>
      </c>
      <c r="C166" s="184" t="s">
        <v>21</v>
      </c>
      <c r="D166" s="185"/>
      <c r="E166" s="186"/>
      <c r="F166" s="187"/>
      <c r="G166" s="188"/>
    </row>
    <row r="167" spans="1:7">
      <c r="A167" s="218"/>
      <c r="B167" s="151"/>
      <c r="C167" s="152"/>
      <c r="D167" s="151"/>
      <c r="E167" s="153"/>
      <c r="F167" s="154"/>
      <c r="G167" s="155"/>
    </row>
    <row r="168" spans="1:7">
      <c r="A168" s="215" t="str">
        <f>$B$166</f>
        <v>IV.</v>
      </c>
      <c r="B168" s="149">
        <f>COUNT($A$167:B167)+1</f>
        <v>1</v>
      </c>
      <c r="C168" s="197" t="s">
        <v>319</v>
      </c>
      <c r="D168" s="131" t="s">
        <v>217</v>
      </c>
      <c r="E168" s="132">
        <v>31</v>
      </c>
      <c r="F168" s="133"/>
      <c r="G168" s="134">
        <f>E168*F168</f>
        <v>0</v>
      </c>
    </row>
    <row r="169" spans="1:7" ht="15" customHeight="1">
      <c r="A169" s="215"/>
      <c r="B169" s="149"/>
      <c r="C169" s="191" t="s">
        <v>320</v>
      </c>
      <c r="D169" s="131"/>
      <c r="E169" s="132"/>
      <c r="F169" s="132"/>
      <c r="G169" s="134"/>
    </row>
    <row r="170" spans="1:7">
      <c r="A170" s="215"/>
      <c r="B170" s="149"/>
      <c r="C170" s="191" t="s">
        <v>321</v>
      </c>
      <c r="D170" s="131"/>
      <c r="E170" s="132"/>
      <c r="F170" s="132"/>
      <c r="G170" s="134"/>
    </row>
    <row r="171" spans="1:7">
      <c r="A171" s="215"/>
      <c r="B171" s="149"/>
      <c r="C171" s="191" t="s">
        <v>322</v>
      </c>
      <c r="D171" s="131"/>
      <c r="E171" s="132"/>
      <c r="F171" s="132"/>
      <c r="G171" s="134"/>
    </row>
    <row r="172" spans="1:7">
      <c r="A172" s="220"/>
      <c r="B172" s="158"/>
      <c r="C172" s="193"/>
      <c r="D172" s="158"/>
      <c r="E172" s="158"/>
      <c r="F172" s="158"/>
      <c r="G172" s="159"/>
    </row>
    <row r="173" spans="1:7">
      <c r="A173" s="221"/>
      <c r="B173" s="160"/>
      <c r="C173" s="192"/>
      <c r="D173" s="160"/>
      <c r="E173" s="160"/>
      <c r="F173" s="160"/>
      <c r="G173" s="161"/>
    </row>
    <row r="174" spans="1:7">
      <c r="A174" s="215" t="str">
        <f>$B$166</f>
        <v>IV.</v>
      </c>
      <c r="B174" s="149">
        <f>COUNT($A$167:B173)+1</f>
        <v>2</v>
      </c>
      <c r="C174" s="197" t="s">
        <v>323</v>
      </c>
      <c r="D174" s="131" t="s">
        <v>221</v>
      </c>
      <c r="E174" s="132">
        <v>61</v>
      </c>
      <c r="F174" s="133"/>
      <c r="G174" s="134">
        <f>E174*F174</f>
        <v>0</v>
      </c>
    </row>
    <row r="175" spans="1:7">
      <c r="A175" s="219"/>
      <c r="B175" s="6"/>
      <c r="C175" s="191" t="s">
        <v>324</v>
      </c>
      <c r="D175" s="6"/>
      <c r="E175" s="6"/>
      <c r="F175" s="6"/>
      <c r="G175" s="52"/>
    </row>
    <row r="176" spans="1:7">
      <c r="A176" s="220"/>
      <c r="B176" s="158"/>
      <c r="C176" s="193"/>
      <c r="D176" s="158"/>
      <c r="E176" s="158"/>
      <c r="F176" s="158"/>
      <c r="G176" s="159"/>
    </row>
    <row r="177" spans="1:7">
      <c r="A177" s="221"/>
      <c r="B177" s="160"/>
      <c r="C177" s="198"/>
      <c r="D177" s="160"/>
      <c r="E177" s="160"/>
      <c r="F177" s="160"/>
      <c r="G177" s="161"/>
    </row>
    <row r="178" spans="1:7">
      <c r="A178" s="215" t="str">
        <f>$B$166</f>
        <v>IV.</v>
      </c>
      <c r="B178" s="149">
        <f>COUNT($A$167:B177)+1</f>
        <v>3</v>
      </c>
      <c r="C178" s="172" t="s">
        <v>180</v>
      </c>
      <c r="D178" s="131" t="s">
        <v>227</v>
      </c>
      <c r="E178" s="132">
        <v>16</v>
      </c>
      <c r="F178" s="133"/>
      <c r="G178" s="134">
        <f>E178*F178</f>
        <v>0</v>
      </c>
    </row>
    <row r="179" spans="1:7">
      <c r="A179" s="219"/>
      <c r="B179" s="6"/>
      <c r="C179" s="171" t="s">
        <v>252</v>
      </c>
      <c r="D179" s="6"/>
      <c r="E179" s="6"/>
      <c r="F179" s="6"/>
      <c r="G179" s="52"/>
    </row>
    <row r="180" spans="1:7">
      <c r="A180" s="219"/>
      <c r="B180" s="6"/>
      <c r="C180" s="174" t="s">
        <v>253</v>
      </c>
      <c r="D180" s="6"/>
      <c r="E180" s="6"/>
      <c r="F180" s="6"/>
      <c r="G180" s="52"/>
    </row>
    <row r="181" spans="1:7">
      <c r="A181" s="220"/>
      <c r="B181" s="158"/>
      <c r="C181" s="176"/>
      <c r="D181" s="158"/>
      <c r="E181" s="158"/>
      <c r="F181" s="158"/>
      <c r="G181" s="159"/>
    </row>
    <row r="182" spans="1:7">
      <c r="A182" s="221"/>
      <c r="B182" s="160"/>
      <c r="C182" s="198"/>
      <c r="D182" s="160"/>
      <c r="E182" s="160"/>
      <c r="F182" s="160"/>
      <c r="G182" s="161"/>
    </row>
    <row r="183" spans="1:7">
      <c r="A183" s="215" t="str">
        <f>$B$166</f>
        <v>IV.</v>
      </c>
      <c r="B183" s="149">
        <f>COUNT($A$167:B182)+1</f>
        <v>4</v>
      </c>
      <c r="C183" s="113" t="s">
        <v>181</v>
      </c>
      <c r="D183" s="131" t="s">
        <v>217</v>
      </c>
      <c r="E183" s="132">
        <v>174</v>
      </c>
      <c r="F183" s="133"/>
      <c r="G183" s="134">
        <f>E183*F183</f>
        <v>0</v>
      </c>
    </row>
    <row r="184" spans="1:7">
      <c r="A184" s="219"/>
      <c r="B184" s="6"/>
      <c r="C184" s="174" t="s">
        <v>254</v>
      </c>
      <c r="D184" s="6"/>
      <c r="E184" s="6"/>
      <c r="F184" s="6"/>
      <c r="G184" s="52"/>
    </row>
    <row r="185" spans="1:7">
      <c r="A185" s="219"/>
      <c r="B185" s="6"/>
      <c r="C185" s="174" t="s">
        <v>255</v>
      </c>
      <c r="D185" s="6"/>
      <c r="E185" s="6"/>
      <c r="F185" s="6"/>
      <c r="G185" s="52"/>
    </row>
    <row r="186" spans="1:7">
      <c r="A186" s="220"/>
      <c r="B186" s="158"/>
      <c r="C186" s="176"/>
      <c r="D186" s="158"/>
      <c r="E186" s="158"/>
      <c r="F186" s="158"/>
      <c r="G186" s="159"/>
    </row>
    <row r="187" spans="1:7">
      <c r="A187" s="220"/>
      <c r="B187" s="158"/>
      <c r="C187" s="158"/>
      <c r="D187" s="158"/>
      <c r="E187" s="158"/>
      <c r="F187" s="158"/>
      <c r="G187" s="159"/>
    </row>
    <row r="188" spans="1:7" ht="15.75" thickBot="1">
      <c r="A188" s="222"/>
      <c r="B188" s="166" t="s">
        <v>16</v>
      </c>
      <c r="C188" s="170" t="str">
        <f>C166</f>
        <v>ZUNANJA UREDITEV</v>
      </c>
      <c r="D188" s="167"/>
      <c r="E188" s="167"/>
      <c r="F188" s="168"/>
      <c r="G188" s="169">
        <f>SUM(G167:G187)</f>
        <v>0</v>
      </c>
    </row>
    <row r="189" spans="1:7">
      <c r="A189" s="219"/>
      <c r="B189" s="6"/>
      <c r="C189" s="163"/>
      <c r="D189" s="6"/>
      <c r="E189" s="6"/>
      <c r="F189" s="6"/>
      <c r="G189" s="52"/>
    </row>
    <row r="190" spans="1:7" ht="15.75">
      <c r="A190" s="223"/>
      <c r="B190" s="183" t="s">
        <v>17</v>
      </c>
      <c r="C190" s="184" t="s">
        <v>22</v>
      </c>
      <c r="D190" s="185"/>
      <c r="E190" s="186"/>
      <c r="F190" s="187"/>
      <c r="G190" s="188"/>
    </row>
    <row r="191" spans="1:7">
      <c r="A191" s="218"/>
      <c r="B191" s="151"/>
      <c r="C191" s="152"/>
      <c r="D191" s="151"/>
      <c r="E191" s="153"/>
      <c r="F191" s="154"/>
      <c r="G191" s="155"/>
    </row>
    <row r="192" spans="1:7">
      <c r="A192" s="215" t="str">
        <f>$B$190</f>
        <v>V.</v>
      </c>
      <c r="B192" s="149">
        <f>COUNT($A$191:B191)+1</f>
        <v>1</v>
      </c>
      <c r="C192" s="197" t="s">
        <v>182</v>
      </c>
      <c r="D192" s="131" t="s">
        <v>217</v>
      </c>
      <c r="E192" s="132">
        <v>5</v>
      </c>
      <c r="F192" s="133"/>
      <c r="G192" s="134">
        <f>E192*F192</f>
        <v>0</v>
      </c>
    </row>
    <row r="193" spans="1:7">
      <c r="A193" s="220"/>
      <c r="B193" s="158"/>
      <c r="C193" s="193"/>
      <c r="D193" s="158"/>
      <c r="E193" s="158"/>
      <c r="F193" s="158"/>
      <c r="G193" s="159"/>
    </row>
    <row r="194" spans="1:7">
      <c r="A194" s="221"/>
      <c r="B194" s="160"/>
      <c r="C194" s="225"/>
      <c r="D194" s="160"/>
      <c r="E194" s="160"/>
      <c r="F194" s="160"/>
      <c r="G194" s="161"/>
    </row>
    <row r="195" spans="1:7">
      <c r="A195" s="215" t="str">
        <f>$B$190</f>
        <v>V.</v>
      </c>
      <c r="B195" s="149">
        <f>COUNT($A$191:B194)+1</f>
        <v>2</v>
      </c>
      <c r="C195" s="197" t="s">
        <v>258</v>
      </c>
      <c r="D195" s="131" t="s">
        <v>217</v>
      </c>
      <c r="E195" s="132">
        <v>1.5</v>
      </c>
      <c r="F195" s="133"/>
      <c r="G195" s="134">
        <f>E195*F195</f>
        <v>0</v>
      </c>
    </row>
    <row r="196" spans="1:7">
      <c r="A196" s="219"/>
      <c r="B196" s="6"/>
      <c r="C196" s="191" t="s">
        <v>259</v>
      </c>
      <c r="D196" s="6"/>
      <c r="E196" s="6"/>
      <c r="F196" s="6"/>
      <c r="G196" s="52"/>
    </row>
    <row r="197" spans="1:7">
      <c r="A197" s="219"/>
      <c r="B197" s="6"/>
      <c r="C197" s="191" t="s">
        <v>260</v>
      </c>
      <c r="D197" s="6"/>
      <c r="E197" s="6"/>
      <c r="F197" s="6"/>
      <c r="G197" s="52"/>
    </row>
    <row r="198" spans="1:7">
      <c r="A198" s="220"/>
      <c r="B198" s="158"/>
      <c r="C198" s="193"/>
      <c r="D198" s="158"/>
      <c r="E198" s="158"/>
      <c r="F198" s="158"/>
      <c r="G198" s="159"/>
    </row>
    <row r="199" spans="1:7">
      <c r="A199" s="221"/>
      <c r="B199" s="160"/>
      <c r="C199" s="226"/>
      <c r="D199" s="160"/>
      <c r="E199" s="160"/>
      <c r="F199" s="160"/>
      <c r="G199" s="161"/>
    </row>
    <row r="200" spans="1:7">
      <c r="A200" s="215" t="str">
        <f>$B$190</f>
        <v>V.</v>
      </c>
      <c r="B200" s="149">
        <f>COUNT($A$191:B199)+1</f>
        <v>3</v>
      </c>
      <c r="C200" s="113" t="s">
        <v>261</v>
      </c>
      <c r="D200" s="131" t="s">
        <v>227</v>
      </c>
      <c r="E200" s="132">
        <v>1</v>
      </c>
      <c r="F200" s="133"/>
      <c r="G200" s="134">
        <f>E200*F200</f>
        <v>0</v>
      </c>
    </row>
    <row r="201" spans="1:7">
      <c r="A201" s="219"/>
      <c r="B201" s="6"/>
      <c r="C201" s="111" t="s">
        <v>262</v>
      </c>
      <c r="D201" s="6"/>
      <c r="E201" s="6"/>
      <c r="F201" s="6"/>
      <c r="G201" s="52"/>
    </row>
    <row r="202" spans="1:7">
      <c r="A202" s="219"/>
      <c r="B202" s="6"/>
      <c r="C202" s="111" t="s">
        <v>325</v>
      </c>
      <c r="D202" s="6"/>
      <c r="E202" s="6"/>
      <c r="F202" s="6"/>
      <c r="G202" s="52"/>
    </row>
    <row r="203" spans="1:7">
      <c r="A203" s="220"/>
      <c r="B203" s="158"/>
      <c r="C203" s="228"/>
      <c r="D203" s="158"/>
      <c r="E203" s="158"/>
      <c r="F203" s="158"/>
      <c r="G203" s="159"/>
    </row>
    <row r="204" spans="1:7">
      <c r="A204" s="221"/>
      <c r="B204" s="160"/>
      <c r="C204" s="226"/>
      <c r="D204" s="160"/>
      <c r="E204" s="160"/>
      <c r="F204" s="160"/>
      <c r="G204" s="161"/>
    </row>
    <row r="205" spans="1:7">
      <c r="A205" s="215" t="str">
        <f>$B$190</f>
        <v>V.</v>
      </c>
      <c r="B205" s="149">
        <f>COUNT($A$191:B204)+1</f>
        <v>4</v>
      </c>
      <c r="C205" s="162" t="s">
        <v>183</v>
      </c>
      <c r="D205" s="131" t="s">
        <v>167</v>
      </c>
      <c r="E205" s="132">
        <v>1</v>
      </c>
      <c r="F205" s="133"/>
      <c r="G205" s="134">
        <f>E205*F205</f>
        <v>0</v>
      </c>
    </row>
    <row r="206" spans="1:7">
      <c r="A206" s="220"/>
      <c r="B206" s="158"/>
      <c r="C206" s="175"/>
      <c r="D206" s="158"/>
      <c r="E206" s="158"/>
      <c r="F206" s="158"/>
      <c r="G206" s="159"/>
    </row>
    <row r="207" spans="1:7">
      <c r="A207" s="221"/>
      <c r="B207" s="160"/>
      <c r="C207" s="229"/>
      <c r="D207" s="160"/>
      <c r="E207" s="160"/>
      <c r="F207" s="160"/>
      <c r="G207" s="161"/>
    </row>
    <row r="208" spans="1:7">
      <c r="A208" s="215" t="str">
        <f>$B$190</f>
        <v>V.</v>
      </c>
      <c r="B208" s="149">
        <f>COUNT($A$191:B207)+1</f>
        <v>5</v>
      </c>
      <c r="C208" s="113" t="s">
        <v>263</v>
      </c>
      <c r="D208" s="6"/>
      <c r="E208" s="6"/>
      <c r="F208" s="6"/>
      <c r="G208" s="52"/>
    </row>
    <row r="209" spans="1:7">
      <c r="A209" s="219"/>
      <c r="B209" s="6"/>
      <c r="C209" s="111" t="s">
        <v>264</v>
      </c>
      <c r="D209" s="6"/>
      <c r="E209" s="6"/>
      <c r="F209" s="6"/>
      <c r="G209" s="52"/>
    </row>
    <row r="210" spans="1:7">
      <c r="A210" s="219"/>
      <c r="B210" s="6"/>
      <c r="C210" s="112"/>
      <c r="D210" s="6"/>
      <c r="E210" s="6"/>
      <c r="F210" s="6"/>
      <c r="G210" s="52"/>
    </row>
    <row r="211" spans="1:7">
      <c r="A211" s="219"/>
      <c r="B211" s="6"/>
      <c r="C211" s="111" t="s">
        <v>184</v>
      </c>
      <c r="D211" s="131" t="s">
        <v>217</v>
      </c>
      <c r="E211" s="132">
        <v>5</v>
      </c>
      <c r="F211" s="133"/>
      <c r="G211" s="134">
        <f>E211*F211</f>
        <v>0</v>
      </c>
    </row>
    <row r="212" spans="1:7">
      <c r="A212" s="219"/>
      <c r="B212" s="6"/>
      <c r="C212" s="112"/>
      <c r="D212" s="6"/>
      <c r="E212" s="6"/>
      <c r="F212" s="6"/>
      <c r="G212" s="52"/>
    </row>
    <row r="213" spans="1:7">
      <c r="A213" s="219"/>
      <c r="B213" s="6"/>
      <c r="C213" s="111" t="s">
        <v>256</v>
      </c>
      <c r="D213" s="131" t="s">
        <v>217</v>
      </c>
      <c r="E213" s="132">
        <v>7</v>
      </c>
      <c r="F213" s="133"/>
      <c r="G213" s="134">
        <f>E213*F213</f>
        <v>0</v>
      </c>
    </row>
    <row r="214" spans="1:7">
      <c r="A214" s="219"/>
      <c r="B214" s="6"/>
      <c r="C214" s="111"/>
      <c r="D214" s="6"/>
      <c r="E214" s="6"/>
      <c r="F214" s="6"/>
      <c r="G214" s="52"/>
    </row>
    <row r="215" spans="1:7">
      <c r="A215" s="219"/>
      <c r="B215" s="6"/>
      <c r="C215" s="111" t="s">
        <v>257</v>
      </c>
      <c r="D215" s="131" t="s">
        <v>217</v>
      </c>
      <c r="E215" s="132">
        <v>6</v>
      </c>
      <c r="F215" s="133"/>
      <c r="G215" s="134">
        <f>E215*F215</f>
        <v>0</v>
      </c>
    </row>
    <row r="216" spans="1:7">
      <c r="A216" s="220"/>
      <c r="B216" s="158"/>
      <c r="C216" s="228"/>
      <c r="D216" s="158"/>
      <c r="E216" s="158"/>
      <c r="F216" s="158"/>
      <c r="G216" s="159"/>
    </row>
    <row r="217" spans="1:7">
      <c r="A217" s="221"/>
      <c r="B217" s="160"/>
      <c r="C217" s="227"/>
      <c r="D217" s="160"/>
      <c r="E217" s="160"/>
      <c r="F217" s="160"/>
      <c r="G217" s="161"/>
    </row>
    <row r="218" spans="1:7">
      <c r="A218" s="215" t="str">
        <f>$B$190</f>
        <v>V.</v>
      </c>
      <c r="B218" s="149">
        <f>COUNT($A$191:B217)+1</f>
        <v>6</v>
      </c>
      <c r="C218" s="162" t="s">
        <v>185</v>
      </c>
      <c r="D218" s="131" t="s">
        <v>217</v>
      </c>
      <c r="E218" s="132">
        <v>6</v>
      </c>
      <c r="F218" s="133"/>
      <c r="G218" s="134">
        <f>E218*F218</f>
        <v>0</v>
      </c>
    </row>
    <row r="219" spans="1:7">
      <c r="A219" s="220"/>
      <c r="B219" s="158"/>
      <c r="C219" s="158"/>
      <c r="D219" s="158"/>
      <c r="E219" s="158"/>
      <c r="F219" s="158"/>
      <c r="G219" s="159"/>
    </row>
    <row r="220" spans="1:7" ht="15.75" thickBot="1">
      <c r="A220" s="222"/>
      <c r="B220" s="166" t="s">
        <v>17</v>
      </c>
      <c r="C220" s="170" t="str">
        <f>C190</f>
        <v>VOZIŠČNA KONSTRUKCIJA</v>
      </c>
      <c r="D220" s="167"/>
      <c r="E220" s="167"/>
      <c r="F220" s="168"/>
      <c r="G220" s="169">
        <f>SUM(G191:G219)</f>
        <v>0</v>
      </c>
    </row>
    <row r="221" spans="1:7">
      <c r="A221" s="219"/>
      <c r="B221" s="6"/>
      <c r="C221" s="163"/>
      <c r="D221" s="6"/>
      <c r="E221" s="6"/>
      <c r="F221" s="6"/>
      <c r="G221" s="52"/>
    </row>
    <row r="222" spans="1:7" ht="15.75">
      <c r="A222" s="223"/>
      <c r="B222" s="183" t="s">
        <v>18</v>
      </c>
      <c r="C222" s="184" t="s">
        <v>23</v>
      </c>
      <c r="D222" s="185"/>
      <c r="E222" s="186"/>
      <c r="F222" s="187"/>
      <c r="G222" s="188"/>
    </row>
    <row r="223" spans="1:7">
      <c r="A223" s="218"/>
      <c r="B223" s="151"/>
      <c r="C223" s="152"/>
      <c r="D223" s="151"/>
      <c r="E223" s="153"/>
      <c r="F223" s="154"/>
      <c r="G223" s="155"/>
    </row>
    <row r="224" spans="1:7">
      <c r="A224" s="215" t="str">
        <f>$B$222</f>
        <v>VI.</v>
      </c>
      <c r="B224" s="149">
        <f>COUNT($A$223:B223)+1</f>
        <v>1</v>
      </c>
      <c r="C224" s="113" t="s">
        <v>187</v>
      </c>
      <c r="D224" s="131" t="s">
        <v>167</v>
      </c>
      <c r="E224" s="132">
        <v>1</v>
      </c>
      <c r="F224" s="133"/>
      <c r="G224" s="134">
        <f>E224*F224</f>
        <v>0</v>
      </c>
    </row>
    <row r="225" spans="1:7">
      <c r="A225" s="220"/>
      <c r="B225" s="158"/>
      <c r="C225" s="231"/>
      <c r="D225" s="158"/>
      <c r="E225" s="158"/>
      <c r="F225" s="158"/>
      <c r="G225" s="159"/>
    </row>
    <row r="226" spans="1:7">
      <c r="A226" s="221"/>
      <c r="B226" s="160"/>
      <c r="C226" s="230"/>
      <c r="D226" s="160"/>
      <c r="E226" s="160"/>
      <c r="F226" s="160"/>
      <c r="G226" s="161"/>
    </row>
    <row r="227" spans="1:7">
      <c r="A227" s="215" t="str">
        <f>$B$222</f>
        <v>VI.</v>
      </c>
      <c r="B227" s="149">
        <f>COUNT($A$223:B226)+1</f>
        <v>2</v>
      </c>
      <c r="C227" s="113" t="s">
        <v>267</v>
      </c>
      <c r="D227" s="131" t="s">
        <v>167</v>
      </c>
      <c r="E227" s="132">
        <v>1</v>
      </c>
      <c r="F227" s="133"/>
      <c r="G227" s="134">
        <f>E227*F227</f>
        <v>0</v>
      </c>
    </row>
    <row r="228" spans="1:7">
      <c r="A228" s="215"/>
      <c r="B228" s="149"/>
      <c r="C228" s="111" t="s">
        <v>266</v>
      </c>
      <c r="D228" s="131"/>
      <c r="E228" s="132"/>
      <c r="F228" s="132"/>
      <c r="G228" s="134"/>
    </row>
    <row r="229" spans="1:7">
      <c r="A229" s="220"/>
      <c r="B229" s="158"/>
      <c r="C229" s="231"/>
      <c r="D229" s="158"/>
      <c r="E229" s="158"/>
      <c r="F229" s="158"/>
      <c r="G229" s="159"/>
    </row>
    <row r="230" spans="1:7">
      <c r="A230" s="221"/>
      <c r="B230" s="160"/>
      <c r="C230" s="233"/>
      <c r="D230" s="160"/>
      <c r="E230" s="160"/>
      <c r="F230" s="160"/>
      <c r="G230" s="161"/>
    </row>
    <row r="231" spans="1:7">
      <c r="A231" s="215" t="str">
        <f>$B$222</f>
        <v>VI.</v>
      </c>
      <c r="B231" s="149">
        <f>COUNT($A$223:B230)+1</f>
        <v>3</v>
      </c>
      <c r="C231" s="113" t="s">
        <v>188</v>
      </c>
      <c r="D231" s="131" t="s">
        <v>167</v>
      </c>
      <c r="E231" s="132">
        <v>1</v>
      </c>
      <c r="F231" s="133"/>
      <c r="G231" s="134">
        <f>E231*F231</f>
        <v>0</v>
      </c>
    </row>
    <row r="232" spans="1:7">
      <c r="A232" s="220"/>
      <c r="B232" s="158"/>
      <c r="C232" s="231"/>
      <c r="D232" s="158"/>
      <c r="E232" s="158"/>
      <c r="F232" s="158"/>
      <c r="G232" s="159"/>
    </row>
    <row r="233" spans="1:7">
      <c r="A233" s="221"/>
      <c r="B233" s="160"/>
      <c r="C233" s="232"/>
      <c r="D233" s="160"/>
      <c r="E233" s="160"/>
      <c r="F233" s="160"/>
      <c r="G233" s="161"/>
    </row>
    <row r="234" spans="1:7">
      <c r="A234" s="215" t="str">
        <f>$B$222</f>
        <v>VI.</v>
      </c>
      <c r="B234" s="149">
        <f>COUNT($A$223:B233)+1</f>
        <v>4</v>
      </c>
      <c r="C234" s="113" t="s">
        <v>265</v>
      </c>
      <c r="D234" s="131" t="s">
        <v>167</v>
      </c>
      <c r="E234" s="132">
        <v>1</v>
      </c>
      <c r="F234" s="133"/>
      <c r="G234" s="134">
        <f>E234*F234</f>
        <v>0</v>
      </c>
    </row>
    <row r="235" spans="1:7">
      <c r="A235" s="220"/>
      <c r="B235" s="158"/>
      <c r="C235" s="158"/>
      <c r="D235" s="158"/>
      <c r="E235" s="158"/>
      <c r="F235" s="158"/>
      <c r="G235" s="159"/>
    </row>
    <row r="236" spans="1:7" ht="15.75" thickBot="1">
      <c r="A236" s="222"/>
      <c r="B236" s="166" t="s">
        <v>18</v>
      </c>
      <c r="C236" s="170" t="str">
        <f>C222</f>
        <v>PROJEKTNA DOKUMENTACIJA, PROJEKTANTSKI NADZOR</v>
      </c>
      <c r="D236" s="167"/>
      <c r="E236" s="167"/>
      <c r="F236" s="168"/>
      <c r="G236" s="169">
        <f>SUM(G223:G235)</f>
        <v>0</v>
      </c>
    </row>
    <row r="237" spans="1:7">
      <c r="A237" s="219"/>
      <c r="B237" s="6"/>
      <c r="C237" s="163"/>
      <c r="D237" s="6"/>
      <c r="E237" s="6"/>
      <c r="F237" s="6"/>
      <c r="G237" s="52"/>
    </row>
    <row r="238" spans="1:7" ht="15.75">
      <c r="A238" s="223"/>
      <c r="B238" s="183" t="s">
        <v>20</v>
      </c>
      <c r="C238" s="184" t="s">
        <v>24</v>
      </c>
      <c r="D238" s="185"/>
      <c r="E238" s="186"/>
      <c r="F238" s="187"/>
      <c r="G238" s="188"/>
    </row>
    <row r="239" spans="1:7">
      <c r="A239" s="218"/>
      <c r="B239" s="151"/>
      <c r="C239" s="152"/>
      <c r="D239" s="151"/>
      <c r="E239" s="153"/>
      <c r="F239" s="154"/>
      <c r="G239" s="155"/>
    </row>
    <row r="240" spans="1:7">
      <c r="A240" s="215" t="str">
        <f>$B$238</f>
        <v>VII.</v>
      </c>
      <c r="B240" s="149">
        <f>COUNT($A$239:B239)+1</f>
        <v>1</v>
      </c>
      <c r="C240" s="113" t="s">
        <v>268</v>
      </c>
      <c r="D240" s="131" t="s">
        <v>186</v>
      </c>
      <c r="E240" s="132">
        <v>10</v>
      </c>
      <c r="F240" s="6"/>
      <c r="G240" s="134">
        <f>(SUM(G54+G115+G164+G188+G220+G236)*10)/100</f>
        <v>0</v>
      </c>
    </row>
    <row r="241" spans="1:7">
      <c r="A241" s="220"/>
      <c r="B241" s="158"/>
      <c r="C241" s="158"/>
      <c r="D241" s="158"/>
      <c r="E241" s="158"/>
      <c r="F241" s="158"/>
      <c r="G241" s="159"/>
    </row>
  </sheetData>
  <sheetProtection algorithmName="SHA-512" hashValue="1PSpV2Vk+o+6nnT0udV/0TPTpv86dWVQ9s9mQqg9BfAvpE2WVRe0sZ5SPc7DUyL5WZhfTCcSE4OkCoCTLb8TgA==" saltValue="ej+lUeIzLgkukbh4Vr/YGg==" spinCount="100000" sheet="1" objects="1" scenarios="1"/>
  <conditionalFormatting sqref="F7">
    <cfRule type="expression" dxfId="47" priority="93">
      <formula>F7=""</formula>
    </cfRule>
  </conditionalFormatting>
  <conditionalFormatting sqref="F18">
    <cfRule type="expression" dxfId="46" priority="92">
      <formula>F18=""</formula>
    </cfRule>
  </conditionalFormatting>
  <conditionalFormatting sqref="F37">
    <cfRule type="expression" dxfId="45" priority="91">
      <formula>F37=""</formula>
    </cfRule>
  </conditionalFormatting>
  <conditionalFormatting sqref="F40">
    <cfRule type="expression" dxfId="44" priority="90">
      <formula>F40=""</formula>
    </cfRule>
  </conditionalFormatting>
  <conditionalFormatting sqref="F45">
    <cfRule type="expression" dxfId="43" priority="89">
      <formula>F45=""</formula>
    </cfRule>
  </conditionalFormatting>
  <conditionalFormatting sqref="F50">
    <cfRule type="expression" dxfId="42" priority="88">
      <formula>F50=""</formula>
    </cfRule>
  </conditionalFormatting>
  <conditionalFormatting sqref="F72">
    <cfRule type="expression" dxfId="41" priority="85">
      <formula>F72=""</formula>
    </cfRule>
  </conditionalFormatting>
  <conditionalFormatting sqref="F58">
    <cfRule type="expression" dxfId="40" priority="86">
      <formula>F58=""</formula>
    </cfRule>
  </conditionalFormatting>
  <conditionalFormatting sqref="F111">
    <cfRule type="expression" dxfId="39" priority="75">
      <formula>F111=""</formula>
    </cfRule>
  </conditionalFormatting>
  <conditionalFormatting sqref="F75">
    <cfRule type="expression" dxfId="38" priority="82">
      <formula>F75=""</formula>
    </cfRule>
  </conditionalFormatting>
  <conditionalFormatting sqref="F81">
    <cfRule type="expression" dxfId="37" priority="81">
      <formula>F81=""</formula>
    </cfRule>
  </conditionalFormatting>
  <conditionalFormatting sqref="F85">
    <cfRule type="expression" dxfId="35" priority="80">
      <formula>F85=""</formula>
    </cfRule>
  </conditionalFormatting>
  <conditionalFormatting sqref="F92">
    <cfRule type="expression" dxfId="33" priority="79">
      <formula>F92=""</formula>
    </cfRule>
  </conditionalFormatting>
  <conditionalFormatting sqref="F96">
    <cfRule type="expression" dxfId="32" priority="77">
      <formula>F96=""</formula>
    </cfRule>
  </conditionalFormatting>
  <conditionalFormatting sqref="F104">
    <cfRule type="expression" dxfId="30" priority="76">
      <formula>F104=""</formula>
    </cfRule>
  </conditionalFormatting>
  <conditionalFormatting sqref="F119">
    <cfRule type="expression" dxfId="29" priority="32">
      <formula>F119=""</formula>
    </cfRule>
  </conditionalFormatting>
  <conditionalFormatting sqref="F123">
    <cfRule type="expression" dxfId="28" priority="31">
      <formula>F123=""</formula>
    </cfRule>
  </conditionalFormatting>
  <conditionalFormatting sqref="F127">
    <cfRule type="expression" dxfId="27" priority="30">
      <formula>F127=""</formula>
    </cfRule>
  </conditionalFormatting>
  <conditionalFormatting sqref="F132">
    <cfRule type="expression" dxfId="26" priority="29">
      <formula>F132=""</formula>
    </cfRule>
  </conditionalFormatting>
  <conditionalFormatting sqref="F136">
    <cfRule type="expression" dxfId="25" priority="28">
      <formula>F136=""</formula>
    </cfRule>
  </conditionalFormatting>
  <conditionalFormatting sqref="F140:F141">
    <cfRule type="expression" dxfId="24" priority="27">
      <formula>F140=""</formula>
    </cfRule>
  </conditionalFormatting>
  <conditionalFormatting sqref="F145">
    <cfRule type="expression" dxfId="23" priority="26">
      <formula>F145=""</formula>
    </cfRule>
  </conditionalFormatting>
  <conditionalFormatting sqref="F148">
    <cfRule type="expression" dxfId="22" priority="25">
      <formula>F148=""</formula>
    </cfRule>
  </conditionalFormatting>
  <conditionalFormatting sqref="F151">
    <cfRule type="expression" dxfId="21" priority="24">
      <formula>F151=""</formula>
    </cfRule>
  </conditionalFormatting>
  <conditionalFormatting sqref="F168">
    <cfRule type="expression" dxfId="20" priority="22">
      <formula>F168=""</formula>
    </cfRule>
  </conditionalFormatting>
  <conditionalFormatting sqref="F174">
    <cfRule type="expression" dxfId="19" priority="21">
      <formula>F174=""</formula>
    </cfRule>
  </conditionalFormatting>
  <conditionalFormatting sqref="F178">
    <cfRule type="expression" dxfId="17" priority="20">
      <formula>F178=""</formula>
    </cfRule>
  </conditionalFormatting>
  <conditionalFormatting sqref="F183">
    <cfRule type="expression" dxfId="16" priority="19">
      <formula>F183=""</formula>
    </cfRule>
  </conditionalFormatting>
  <conditionalFormatting sqref="F192">
    <cfRule type="expression" dxfId="15" priority="17">
      <formula>F192=""</formula>
    </cfRule>
  </conditionalFormatting>
  <conditionalFormatting sqref="F195">
    <cfRule type="expression" dxfId="14" priority="16">
      <formula>F195=""</formula>
    </cfRule>
  </conditionalFormatting>
  <conditionalFormatting sqref="F200">
    <cfRule type="expression" dxfId="13" priority="15">
      <formula>F200=""</formula>
    </cfRule>
  </conditionalFormatting>
  <conditionalFormatting sqref="F205">
    <cfRule type="expression" dxfId="12" priority="14">
      <formula>F205=""</formula>
    </cfRule>
  </conditionalFormatting>
  <conditionalFormatting sqref="F211">
    <cfRule type="expression" dxfId="11" priority="13">
      <formula>F211=""</formula>
    </cfRule>
  </conditionalFormatting>
  <conditionalFormatting sqref="F213">
    <cfRule type="expression" dxfId="10" priority="12">
      <formula>F213=""</formula>
    </cfRule>
  </conditionalFormatting>
  <conditionalFormatting sqref="F215">
    <cfRule type="expression" dxfId="9" priority="11">
      <formula>F215=""</formula>
    </cfRule>
  </conditionalFormatting>
  <conditionalFormatting sqref="F218">
    <cfRule type="expression" dxfId="8" priority="10">
      <formula>F218=""</formula>
    </cfRule>
  </conditionalFormatting>
  <conditionalFormatting sqref="F224">
    <cfRule type="expression" dxfId="7" priority="9">
      <formula>F224=""</formula>
    </cfRule>
  </conditionalFormatting>
  <conditionalFormatting sqref="F227">
    <cfRule type="expression" dxfId="6" priority="8">
      <formula>F227=""</formula>
    </cfRule>
  </conditionalFormatting>
  <conditionalFormatting sqref="F231">
    <cfRule type="expression" dxfId="5" priority="7">
      <formula>F231=""</formula>
    </cfRule>
  </conditionalFormatting>
  <conditionalFormatting sqref="F234">
    <cfRule type="expression" dxfId="4" priority="6">
      <formula>F234=""</formula>
    </cfRule>
  </conditionalFormatting>
  <conditionalFormatting sqref="F101">
    <cfRule type="expression" dxfId="3" priority="4">
      <formula>F101=""</formula>
    </cfRule>
  </conditionalFormatting>
  <conditionalFormatting sqref="F155">
    <cfRule type="expression" dxfId="2" priority="3">
      <formula>F155=""</formula>
    </cfRule>
  </conditionalFormatting>
  <conditionalFormatting sqref="F159">
    <cfRule type="expression" dxfId="1" priority="2">
      <formula>F159=""</formula>
    </cfRule>
  </conditionalFormatting>
  <conditionalFormatting sqref="F162">
    <cfRule type="expression" dxfId="0" priority="1">
      <formula>F162=""</formula>
    </cfRule>
  </conditionalFormatting>
  <pageMargins left="0.7" right="0.7" top="0.75" bottom="0.75" header="0.3" footer="0.3"/>
  <pageSetup paperSize="9" scale="44" orientation="portrait" r:id="rId1"/>
  <rowBreaks count="3" manualBreakCount="3">
    <brk id="55" max="16383" man="1"/>
    <brk id="165" max="16383" man="1"/>
    <brk id="1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Osnova</vt:lpstr>
      <vt:lpstr>Popis del</vt:lpstr>
    </vt:vector>
  </TitlesOfParts>
  <Company>MORS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2021-12-13T12:05:07Z</dcterms:created>
  <dcterms:modified xsi:type="dcterms:W3CDTF">2022-02-22T12:40:54Z</dcterms:modified>
</cp:coreProperties>
</file>