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DATKI D\2022\Logatec elektrika\"/>
    </mc:Choice>
  </mc:AlternateContent>
  <bookViews>
    <workbookView xWindow="-120" yWindow="-120" windowWidth="29040" windowHeight="15840"/>
  </bookViews>
  <sheets>
    <sheet name="Popis" sheetId="8" r:id="rId1"/>
  </sheets>
  <definedNames>
    <definedName name="_xlnm.Print_Area" localSheetId="0">Popis!$A$1:$F$78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8" l="1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49" i="8"/>
  <c r="F43" i="8"/>
  <c r="F37" i="8"/>
  <c r="F23" i="8"/>
  <c r="F24" i="8"/>
  <c r="F25" i="8"/>
  <c r="F26" i="8"/>
  <c r="F27" i="8"/>
  <c r="F28" i="8"/>
  <c r="F29" i="8"/>
  <c r="F30" i="8"/>
  <c r="F22" i="8"/>
  <c r="F8" i="8"/>
  <c r="F9" i="8"/>
  <c r="F10" i="8"/>
  <c r="F11" i="8"/>
  <c r="F12" i="8"/>
  <c r="F13" i="8"/>
  <c r="F14" i="8"/>
  <c r="F15" i="8"/>
  <c r="F16" i="8"/>
  <c r="F17" i="8"/>
  <c r="F7" i="8"/>
  <c r="F64" i="8" l="1"/>
  <c r="F66" i="8" s="1"/>
  <c r="F73" i="8" s="1"/>
  <c r="F18" i="8"/>
  <c r="F71" i="8" s="1"/>
  <c r="F75" i="8" l="1"/>
  <c r="F76" i="8" s="1"/>
  <c r="F77" i="8" s="1"/>
</calcChain>
</file>

<file path=xl/sharedStrings.xml><?xml version="1.0" encoding="utf-8"?>
<sst xmlns="http://schemas.openxmlformats.org/spreadsheetml/2006/main" count="150" uniqueCount="100">
  <si>
    <t>Naziv postavke</t>
  </si>
  <si>
    <t>Enota</t>
  </si>
  <si>
    <t>Cena</t>
  </si>
  <si>
    <t>kos</t>
  </si>
  <si>
    <t>Postavka</t>
  </si>
  <si>
    <t>SKUPAJ brez DDV-ja</t>
  </si>
  <si>
    <t>SKUPAJ z DDV-jem (EUR)</t>
  </si>
  <si>
    <t>DDV 22%</t>
  </si>
  <si>
    <t>Elektroinstalacijska dela</t>
  </si>
  <si>
    <t>Količina</t>
  </si>
  <si>
    <t>Skupaj</t>
  </si>
  <si>
    <t>Gradbena dela</t>
  </si>
  <si>
    <t>1.</t>
  </si>
  <si>
    <t>2.</t>
  </si>
  <si>
    <t>3.</t>
  </si>
  <si>
    <t>4.</t>
  </si>
  <si>
    <t>5.</t>
  </si>
  <si>
    <t>6.</t>
  </si>
  <si>
    <t>7.</t>
  </si>
  <si>
    <t>Izkop jarka za kabelsko kanalizacijo globine 80 cm</t>
  </si>
  <si>
    <t>Rezanje asfalta</t>
  </si>
  <si>
    <t>Rušenje asfalta širine 30 cm, odvoz na deponijo</t>
  </si>
  <si>
    <t>Izdelava podloge (pesek 0-3 mm) v debelini 10 cm, zasutje cevi (pesek 3-7 mm), zasip z izkopanim materialom, utrjevanje, grobo planiranje površine in odvoz odvečnega materiala</t>
  </si>
  <si>
    <t>Asfaltiranje utrjene površine dolžine 4m, širine 0,3m</t>
  </si>
  <si>
    <t>Izdelava temelja 80x40xcm, globine 80 cm + 30cm</t>
  </si>
  <si>
    <t>m</t>
  </si>
  <si>
    <t>kpl</t>
  </si>
  <si>
    <t>Izdelava kabelskega jaška-cev fi 100 cm s pohodnim pokrovom</t>
  </si>
  <si>
    <t>8.</t>
  </si>
  <si>
    <t>Preboj v TP, izdelava cevne povezave 8xfi110 v dolžini 3 m, tesnenje preboja</t>
  </si>
  <si>
    <t>Kandelaber višine 4 m, kpl z vratci in sidrom</t>
  </si>
  <si>
    <t>9.</t>
  </si>
  <si>
    <t>10.</t>
  </si>
  <si>
    <t>11.</t>
  </si>
  <si>
    <t>12.</t>
  </si>
  <si>
    <t>13.</t>
  </si>
  <si>
    <t>14.</t>
  </si>
  <si>
    <t>15.</t>
  </si>
  <si>
    <t>16.</t>
  </si>
  <si>
    <t>Cev DWP fi110</t>
  </si>
  <si>
    <t>Valjanc RF 30x3,5 mm</t>
  </si>
  <si>
    <t>Opozorilni trak</t>
  </si>
  <si>
    <t>Kabel FG16 5x6 mm2</t>
  </si>
  <si>
    <t>Kabel FG16 4x35 mm2</t>
  </si>
  <si>
    <t>Kabel FG16 4x120 mm2</t>
  </si>
  <si>
    <t>Priklop kabla 4x120 mm2</t>
  </si>
  <si>
    <t>Odklop in demontaža obstoječe razvodne omare, odvoz na deponijo</t>
  </si>
  <si>
    <t>Drobni material in manipulativni stroški</t>
  </si>
  <si>
    <t>Nepredvidena dela</t>
  </si>
  <si>
    <t>%</t>
  </si>
  <si>
    <t xml:space="preserve"> - 1 kos glavno stikalo 250A, 3p</t>
  </si>
  <si>
    <t xml:space="preserve"> - 1 kpl prenapetostni odvodniki</t>
  </si>
  <si>
    <t xml:space="preserve"> - 8 kos varovalčni ločilnik NH00</t>
  </si>
  <si>
    <t xml:space="preserve"> - 24 kos varovalni vložek do 100A</t>
  </si>
  <si>
    <t xml:space="preserve"> - 1 kpl sponke, zbiralke, vezni material</t>
  </si>
  <si>
    <t xml:space="preserve"> - 1 kos glavno stikalo 160A, 3p</t>
  </si>
  <si>
    <t xml:space="preserve"> - 6 kos varovalčni ločilnik NH00</t>
  </si>
  <si>
    <t xml:space="preserve"> - 18 kos varovalni vložek do 100A</t>
  </si>
  <si>
    <t xml:space="preserve"> - 2 kos varovalčni ločilnik 250A, 3p</t>
  </si>
  <si>
    <t xml:space="preserve"> - 1 kos varovalčni ločilnik 160A, 3p</t>
  </si>
  <si>
    <t xml:space="preserve"> - 6 kos varovalni vložek NV250/160A</t>
  </si>
  <si>
    <t xml:space="preserve"> - 3 kos varovalni vložek NV160/125A</t>
  </si>
  <si>
    <t>17.</t>
  </si>
  <si>
    <t>Omara R-TP stenska, dim 80x100x30cm z vgrajeno opremo:</t>
  </si>
  <si>
    <t>Omara R-P1 prostostoječa IP65, dim. 100x120x30 cm z vgrajeno opremo:</t>
  </si>
  <si>
    <t>Žica H07V-K 25mm2</t>
  </si>
  <si>
    <t>Omara R-P2 prostostoječa IP65, dim. 80x100x20 cm z vgrajeno opremo:</t>
  </si>
  <si>
    <t>Priklop kabla 4x35 mm2</t>
  </si>
  <si>
    <t>Priklop kabla 5x6 mm2</t>
  </si>
  <si>
    <t>Priklop obstoječih kablov na novo omaro</t>
  </si>
  <si>
    <t>Izdelava nove povezave med kandelabrom in kontejnerji kpl z jeklenico in UV cevmi (dolžina cca 15 m)</t>
  </si>
  <si>
    <t>Križna sponka valjanc/valjanc RF</t>
  </si>
  <si>
    <t>Pregled obstoječega stanja, prevezave kablov, priklop in funkcionalni preizkus delovanja objektov in naprav, ki ostanejo na obstoječi instalaciji</t>
  </si>
  <si>
    <t>ur</t>
  </si>
  <si>
    <t>Pregled in meritve nove instalacije z merilnim poročilom</t>
  </si>
  <si>
    <t>18.</t>
  </si>
  <si>
    <t>19.</t>
  </si>
  <si>
    <t>20.</t>
  </si>
  <si>
    <t>21.</t>
  </si>
  <si>
    <t>22.</t>
  </si>
  <si>
    <t>23.</t>
  </si>
  <si>
    <t>24.</t>
  </si>
  <si>
    <t>Izdelava preboja v jašek za cev fi110 mm</t>
  </si>
  <si>
    <t>Izdelava jaška 1,8x1,8x1,8 m s pokrovom 0,8x0,8 m</t>
  </si>
  <si>
    <t>Izdelava temelja 80x80x80 cm za kandelaber</t>
  </si>
  <si>
    <t>Spoj žice 25 mm2 s kovinsko maso</t>
  </si>
  <si>
    <t>Spoj valjanca na kandelaber</t>
  </si>
  <si>
    <t>Povezava R-TP stenska - R razvodna omara (cca 4 m)</t>
  </si>
  <si>
    <t>Priklop odvoda na zbiralke v razvodni omari - uskladiti z elektro distribucijo</t>
  </si>
  <si>
    <t>Izdelava posnetka stanja, enopolnih shem, tehnična dokumentacija</t>
  </si>
  <si>
    <t>25.</t>
  </si>
  <si>
    <t>26.</t>
  </si>
  <si>
    <t>27.</t>
  </si>
  <si>
    <t>SKUPAJ GRADBENA DELA:</t>
  </si>
  <si>
    <t>SKUPAJ ELEKTROINŠTALACIJSKA DELA:</t>
  </si>
  <si>
    <t>REKAPITULACIJA - UREDITEV NAPAJANJA KONTEJNERJEV V LOGATCU</t>
  </si>
  <si>
    <t>Objekt:</t>
  </si>
  <si>
    <t>LOGATEC</t>
  </si>
  <si>
    <t>Dela:</t>
  </si>
  <si>
    <t>UREDITEV NAPAJANJA KONTEJNERJEV V LOGATCU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</si>
</sst>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S_I_T_-;\-* #,##0.00\ _S_I_T_-;_-* &quot;-&quot;??\ _S_I_T_-;_-@_-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Verdana"/>
      <family val="2"/>
      <charset val="238"/>
    </font>
    <font>
      <u/>
      <sz val="12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YUHelv"/>
      <charset val="238"/>
    </font>
    <font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43" fontId="6" fillId="3" borderId="0" xfId="2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right" vertical="top"/>
    </xf>
    <xf numFmtId="43" fontId="7" fillId="2" borderId="1" xfId="2" applyFont="1" applyFill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2" fontId="7" fillId="0" borderId="0" xfId="0" applyNumberFormat="1" applyFont="1" applyAlignment="1">
      <alignment horizontal="right" vertical="top"/>
    </xf>
    <xf numFmtId="43" fontId="7" fillId="0" borderId="0" xfId="2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43" fontId="12" fillId="0" borderId="0" xfId="2" applyFont="1" applyAlignment="1">
      <alignment horizontal="right" vertical="top" wrapText="1"/>
    </xf>
    <xf numFmtId="0" fontId="9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 wrapText="1"/>
    </xf>
    <xf numFmtId="43" fontId="9" fillId="2" borderId="1" xfId="2" applyFont="1" applyFill="1" applyBorder="1" applyAlignment="1">
      <alignment horizontal="right" vertical="top" wrapText="1"/>
    </xf>
    <xf numFmtId="4" fontId="6" fillId="3" borderId="0" xfId="0" applyNumberFormat="1" applyFont="1" applyFill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0" fontId="10" fillId="0" borderId="0" xfId="0" applyFont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top"/>
    </xf>
    <xf numFmtId="0" fontId="9" fillId="0" borderId="0" xfId="3" applyFont="1" applyAlignment="1">
      <alignment horizontal="right" vertical="top"/>
    </xf>
    <xf numFmtId="0" fontId="9" fillId="0" borderId="0" xfId="3" applyFont="1" applyAlignment="1">
      <alignment horizontal="left" vertical="top"/>
    </xf>
    <xf numFmtId="0" fontId="10" fillId="0" borderId="0" xfId="4" applyFont="1" applyAlignment="1">
      <alignment horizontal="left" vertical="top"/>
    </xf>
    <xf numFmtId="0" fontId="10" fillId="0" borderId="0" xfId="4" applyFont="1" applyAlignment="1">
      <alignment vertical="top" wrapText="1"/>
    </xf>
    <xf numFmtId="2" fontId="10" fillId="0" borderId="0" xfId="4" applyNumberFormat="1" applyFont="1" applyAlignment="1">
      <alignment vertical="top"/>
    </xf>
    <xf numFmtId="0" fontId="10" fillId="0" borderId="0" xfId="4" applyFont="1" applyAlignment="1">
      <alignment vertical="top"/>
    </xf>
    <xf numFmtId="0" fontId="9" fillId="0" borderId="0" xfId="4" applyFont="1"/>
    <xf numFmtId="0" fontId="7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0" fillId="0" borderId="0" xfId="3" applyFont="1" applyAlignment="1">
      <alignment vertical="top" wrapText="1"/>
    </xf>
    <xf numFmtId="0" fontId="15" fillId="0" borderId="0" xfId="0" applyFont="1" applyAlignment="1">
      <alignment vertical="top"/>
    </xf>
    <xf numFmtId="4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43" fontId="15" fillId="0" borderId="0" xfId="2" applyFont="1" applyAlignment="1">
      <alignment horizontal="right" vertical="top" wrapText="1"/>
    </xf>
    <xf numFmtId="0" fontId="15" fillId="4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5" fillId="4" borderId="2" xfId="0" applyFont="1" applyFill="1" applyBorder="1" applyAlignment="1">
      <alignment vertical="top"/>
    </xf>
    <xf numFmtId="43" fontId="15" fillId="4" borderId="2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43" fontId="15" fillId="4" borderId="1" xfId="2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vertical="top"/>
    </xf>
    <xf numFmtId="43" fontId="15" fillId="4" borderId="0" xfId="2" applyFont="1" applyFill="1" applyBorder="1" applyAlignment="1">
      <alignment horizontal="right" vertical="top" wrapText="1"/>
    </xf>
    <xf numFmtId="43" fontId="16" fillId="4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vertical="top" wrapText="1"/>
    </xf>
    <xf numFmtId="43" fontId="7" fillId="0" borderId="0" xfId="2" applyFont="1" applyAlignment="1" applyProtection="1">
      <alignment horizontal="right" vertical="top" wrapText="1"/>
      <protection locked="0"/>
    </xf>
    <xf numFmtId="0" fontId="9" fillId="0" borderId="0" xfId="3" applyFont="1" applyAlignment="1" applyProtection="1">
      <alignment horizontal="left" vertical="top"/>
      <protection locked="0"/>
    </xf>
  </cellXfs>
  <cellStyles count="6">
    <cellStyle name="Navadno" xfId="0" builtinId="0"/>
    <cellStyle name="Navadno 10" xfId="1"/>
    <cellStyle name="Navadno 2" xfId="4"/>
    <cellStyle name="Navadno_RAZDELILCI2" xfId="3"/>
    <cellStyle name="Vejica" xfId="2" builtinId="3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view="pageBreakPreview" topLeftCell="A37" zoomScale="70" zoomScaleNormal="100" zoomScaleSheetLayoutView="70" workbookViewId="0">
      <selection activeCell="E61" sqref="E61"/>
    </sheetView>
  </sheetViews>
  <sheetFormatPr defaultColWidth="9.140625" defaultRowHeight="15"/>
  <cols>
    <col min="1" max="1" width="9.7109375" style="4" bestFit="1" customWidth="1"/>
    <col min="2" max="2" width="61.7109375" style="18" customWidth="1"/>
    <col min="3" max="3" width="9.140625" style="12"/>
    <col min="4" max="4" width="9.140625" style="13"/>
    <col min="5" max="5" width="15.28515625" style="19" customWidth="1"/>
    <col min="6" max="6" width="14.42578125" style="15" customWidth="1"/>
    <col min="7" max="16384" width="9.140625" style="4"/>
  </cols>
  <sheetData>
    <row r="1" spans="1:6" ht="15.75">
      <c r="A1" s="4" t="s">
        <v>96</v>
      </c>
      <c r="B1" s="63" t="s">
        <v>97</v>
      </c>
    </row>
    <row r="2" spans="1:6" ht="31.5">
      <c r="A2" s="4" t="s">
        <v>98</v>
      </c>
      <c r="B2" s="63" t="s">
        <v>99</v>
      </c>
    </row>
    <row r="4" spans="1:6">
      <c r="A4" s="1" t="s">
        <v>4</v>
      </c>
      <c r="B4" s="2" t="s">
        <v>0</v>
      </c>
      <c r="C4" s="28" t="s">
        <v>9</v>
      </c>
      <c r="D4" s="29" t="s">
        <v>1</v>
      </c>
      <c r="E4" s="1" t="s">
        <v>2</v>
      </c>
      <c r="F4" s="3" t="s">
        <v>10</v>
      </c>
    </row>
    <row r="5" spans="1:6" ht="15.75">
      <c r="A5" s="5"/>
      <c r="B5" s="6" t="s">
        <v>11</v>
      </c>
      <c r="C5" s="7"/>
      <c r="D5" s="8"/>
      <c r="E5" s="9"/>
      <c r="F5" s="10"/>
    </row>
    <row r="6" spans="1:6">
      <c r="B6" s="11"/>
      <c r="E6" s="14"/>
    </row>
    <row r="7" spans="1:6" ht="25.15" customHeight="1">
      <c r="A7" s="4" t="s">
        <v>12</v>
      </c>
      <c r="B7" s="16" t="s">
        <v>19</v>
      </c>
      <c r="C7" s="12">
        <v>220</v>
      </c>
      <c r="D7" s="13" t="s">
        <v>25</v>
      </c>
      <c r="E7" s="64"/>
      <c r="F7" s="15">
        <f>C7*E7</f>
        <v>0</v>
      </c>
    </row>
    <row r="8" spans="1:6" ht="25.15" customHeight="1">
      <c r="A8" s="4" t="s">
        <v>13</v>
      </c>
      <c r="B8" s="16" t="s">
        <v>20</v>
      </c>
      <c r="C8" s="12">
        <v>16</v>
      </c>
      <c r="D8" s="13" t="s">
        <v>25</v>
      </c>
      <c r="E8" s="64"/>
      <c r="F8" s="15">
        <f t="shared" ref="F8:F17" si="0">C8*E8</f>
        <v>0</v>
      </c>
    </row>
    <row r="9" spans="1:6" ht="25.15" customHeight="1">
      <c r="A9" s="4" t="s">
        <v>14</v>
      </c>
      <c r="B9" s="16" t="s">
        <v>21</v>
      </c>
      <c r="C9" s="12">
        <v>8</v>
      </c>
      <c r="D9" s="13" t="s">
        <v>25</v>
      </c>
      <c r="E9" s="64"/>
      <c r="F9" s="15">
        <f t="shared" si="0"/>
        <v>0</v>
      </c>
    </row>
    <row r="10" spans="1:6" ht="70.150000000000006" customHeight="1">
      <c r="A10" s="4" t="s">
        <v>15</v>
      </c>
      <c r="B10" s="30" t="s">
        <v>22</v>
      </c>
      <c r="C10" s="12">
        <v>220</v>
      </c>
      <c r="D10" s="13" t="s">
        <v>25</v>
      </c>
      <c r="E10" s="64"/>
      <c r="F10" s="15">
        <f t="shared" si="0"/>
        <v>0</v>
      </c>
    </row>
    <row r="11" spans="1:6" ht="40.5" customHeight="1">
      <c r="A11" s="4" t="s">
        <v>16</v>
      </c>
      <c r="B11" s="30" t="s">
        <v>23</v>
      </c>
      <c r="C11" s="12">
        <v>2</v>
      </c>
      <c r="D11" s="13" t="s">
        <v>3</v>
      </c>
      <c r="E11" s="64"/>
      <c r="F11" s="15">
        <f t="shared" si="0"/>
        <v>0</v>
      </c>
    </row>
    <row r="12" spans="1:6" ht="25.15" customHeight="1">
      <c r="A12" s="4" t="s">
        <v>17</v>
      </c>
      <c r="B12" s="17" t="s">
        <v>24</v>
      </c>
      <c r="C12" s="12">
        <v>2</v>
      </c>
      <c r="D12" s="13" t="s">
        <v>26</v>
      </c>
      <c r="E12" s="64"/>
      <c r="F12" s="15">
        <f t="shared" si="0"/>
        <v>0</v>
      </c>
    </row>
    <row r="13" spans="1:6" ht="45.2" customHeight="1">
      <c r="A13" s="4" t="s">
        <v>18</v>
      </c>
      <c r="B13" s="17" t="s">
        <v>27</v>
      </c>
      <c r="C13" s="12">
        <v>10</v>
      </c>
      <c r="D13" s="13" t="s">
        <v>3</v>
      </c>
      <c r="E13" s="64"/>
      <c r="F13" s="15">
        <f t="shared" si="0"/>
        <v>0</v>
      </c>
    </row>
    <row r="14" spans="1:6" ht="22.35" customHeight="1">
      <c r="A14" s="4" t="s">
        <v>28</v>
      </c>
      <c r="B14" s="17" t="s">
        <v>82</v>
      </c>
      <c r="C14" s="12">
        <v>40</v>
      </c>
      <c r="D14" s="13" t="s">
        <v>3</v>
      </c>
      <c r="E14" s="64"/>
      <c r="F14" s="15">
        <f t="shared" si="0"/>
        <v>0</v>
      </c>
    </row>
    <row r="15" spans="1:6" ht="40.5" customHeight="1">
      <c r="A15" s="4" t="s">
        <v>31</v>
      </c>
      <c r="B15" s="17" t="s">
        <v>83</v>
      </c>
      <c r="C15" s="12">
        <v>1</v>
      </c>
      <c r="D15" s="13" t="s">
        <v>3</v>
      </c>
      <c r="E15" s="64"/>
      <c r="F15" s="15">
        <f t="shared" si="0"/>
        <v>0</v>
      </c>
    </row>
    <row r="16" spans="1:6" ht="36" customHeight="1">
      <c r="A16" s="4" t="s">
        <v>32</v>
      </c>
      <c r="B16" s="44" t="s">
        <v>29</v>
      </c>
      <c r="C16" s="12">
        <v>1</v>
      </c>
      <c r="D16" s="13" t="s">
        <v>26</v>
      </c>
      <c r="E16" s="64"/>
      <c r="F16" s="15">
        <f t="shared" si="0"/>
        <v>0</v>
      </c>
    </row>
    <row r="17" spans="1:6" ht="25.15" customHeight="1">
      <c r="A17" s="4" t="s">
        <v>33</v>
      </c>
      <c r="B17" s="17" t="s">
        <v>84</v>
      </c>
      <c r="C17" s="12">
        <v>4</v>
      </c>
      <c r="D17" s="13" t="s">
        <v>3</v>
      </c>
      <c r="E17" s="64"/>
      <c r="F17" s="15">
        <f t="shared" si="0"/>
        <v>0</v>
      </c>
    </row>
    <row r="18" spans="1:6" s="11" customFormat="1" ht="25.15" customHeight="1">
      <c r="B18" s="45"/>
      <c r="C18" s="21"/>
      <c r="D18" s="22"/>
      <c r="E18" s="23" t="s">
        <v>93</v>
      </c>
      <c r="F18" s="24">
        <f>SUM(F6:F17)</f>
        <v>0</v>
      </c>
    </row>
    <row r="19" spans="1:6">
      <c r="B19" s="44"/>
    </row>
    <row r="20" spans="1:6">
      <c r="A20" s="5"/>
      <c r="B20" s="46" t="s">
        <v>8</v>
      </c>
      <c r="C20" s="7"/>
      <c r="D20" s="8"/>
      <c r="E20" s="9"/>
      <c r="F20" s="10"/>
    </row>
    <row r="21" spans="1:6">
      <c r="B21" s="16"/>
      <c r="E21" s="14"/>
    </row>
    <row r="22" spans="1:6" ht="25.15" customHeight="1">
      <c r="A22" s="4" t="s">
        <v>12</v>
      </c>
      <c r="B22" s="17" t="s">
        <v>30</v>
      </c>
      <c r="C22" s="12">
        <v>4</v>
      </c>
      <c r="D22" s="13" t="s">
        <v>3</v>
      </c>
      <c r="E22" s="65"/>
      <c r="F22" s="15">
        <f>C22*E22</f>
        <v>0</v>
      </c>
    </row>
    <row r="23" spans="1:6" ht="25.15" customHeight="1">
      <c r="A23" s="4" t="s">
        <v>13</v>
      </c>
      <c r="B23" s="16" t="s">
        <v>39</v>
      </c>
      <c r="C23" s="12">
        <v>380</v>
      </c>
      <c r="D23" s="13" t="s">
        <v>25</v>
      </c>
      <c r="E23" s="65"/>
      <c r="F23" s="15">
        <f t="shared" ref="F23:F30" si="1">C23*E23</f>
        <v>0</v>
      </c>
    </row>
    <row r="24" spans="1:6" ht="25.15" customHeight="1">
      <c r="A24" s="4" t="s">
        <v>14</v>
      </c>
      <c r="B24" s="16" t="s">
        <v>40</v>
      </c>
      <c r="C24" s="12">
        <v>230</v>
      </c>
      <c r="D24" s="13" t="s">
        <v>25</v>
      </c>
      <c r="E24" s="65"/>
      <c r="F24" s="15">
        <f t="shared" si="1"/>
        <v>0</v>
      </c>
    </row>
    <row r="25" spans="1:6" ht="25.15" customHeight="1">
      <c r="A25" s="4" t="s">
        <v>15</v>
      </c>
      <c r="B25" s="16" t="s">
        <v>41</v>
      </c>
      <c r="C25" s="12">
        <v>220</v>
      </c>
      <c r="D25" s="13" t="s">
        <v>25</v>
      </c>
      <c r="E25" s="65"/>
      <c r="F25" s="15">
        <f t="shared" si="1"/>
        <v>0</v>
      </c>
    </row>
    <row r="26" spans="1:6" ht="25.15" customHeight="1">
      <c r="A26" s="4" t="s">
        <v>16</v>
      </c>
      <c r="B26" s="30" t="s">
        <v>44</v>
      </c>
      <c r="C26" s="12">
        <v>90</v>
      </c>
      <c r="D26" s="13" t="s">
        <v>25</v>
      </c>
      <c r="E26" s="65"/>
      <c r="F26" s="15">
        <f t="shared" si="1"/>
        <v>0</v>
      </c>
    </row>
    <row r="27" spans="1:6" ht="25.15" customHeight="1">
      <c r="A27" s="4" t="s">
        <v>17</v>
      </c>
      <c r="B27" s="30" t="s">
        <v>43</v>
      </c>
      <c r="C27" s="12">
        <v>170</v>
      </c>
      <c r="D27" s="13" t="s">
        <v>25</v>
      </c>
      <c r="E27" s="65"/>
      <c r="F27" s="15">
        <f t="shared" si="1"/>
        <v>0</v>
      </c>
    </row>
    <row r="28" spans="1:6" ht="25.15" customHeight="1">
      <c r="A28" s="4" t="s">
        <v>18</v>
      </c>
      <c r="B28" s="30" t="s">
        <v>42</v>
      </c>
      <c r="C28" s="12">
        <v>60</v>
      </c>
      <c r="D28" s="13" t="s">
        <v>25</v>
      </c>
      <c r="E28" s="65"/>
      <c r="F28" s="15">
        <f t="shared" si="1"/>
        <v>0</v>
      </c>
    </row>
    <row r="29" spans="1:6" ht="25.15" customHeight="1">
      <c r="A29" s="4" t="s">
        <v>28</v>
      </c>
      <c r="B29" s="30" t="s">
        <v>65</v>
      </c>
      <c r="C29" s="12">
        <v>20</v>
      </c>
      <c r="D29" s="13" t="s">
        <v>25</v>
      </c>
      <c r="E29" s="65"/>
      <c r="F29" s="15">
        <f t="shared" si="1"/>
        <v>0</v>
      </c>
    </row>
    <row r="30" spans="1:6" ht="36" customHeight="1">
      <c r="A30" s="4" t="s">
        <v>31</v>
      </c>
      <c r="B30" s="47" t="s">
        <v>63</v>
      </c>
      <c r="C30" s="38">
        <v>1</v>
      </c>
      <c r="D30" s="35" t="s">
        <v>26</v>
      </c>
      <c r="E30" s="65"/>
      <c r="F30" s="15">
        <f t="shared" si="1"/>
        <v>0</v>
      </c>
    </row>
    <row r="31" spans="1:6" ht="20.100000000000001" customHeight="1">
      <c r="B31" s="47" t="s">
        <v>58</v>
      </c>
      <c r="C31" s="34"/>
      <c r="D31" s="35"/>
      <c r="E31" s="35"/>
    </row>
    <row r="32" spans="1:6" ht="20.100000000000001" customHeight="1">
      <c r="B32" s="47" t="s">
        <v>59</v>
      </c>
      <c r="C32" s="34"/>
      <c r="D32" s="35"/>
      <c r="E32" s="35"/>
    </row>
    <row r="33" spans="1:6" ht="20.100000000000001" customHeight="1">
      <c r="B33" s="47" t="s">
        <v>60</v>
      </c>
      <c r="C33" s="34"/>
      <c r="D33" s="35"/>
      <c r="E33" s="35"/>
    </row>
    <row r="34" spans="1:6" ht="20.100000000000001" customHeight="1">
      <c r="B34" s="47" t="s">
        <v>61</v>
      </c>
      <c r="C34" s="34"/>
      <c r="D34" s="35"/>
      <c r="E34" s="35"/>
    </row>
    <row r="35" spans="1:6" ht="20.100000000000001" customHeight="1">
      <c r="B35" s="47" t="s">
        <v>51</v>
      </c>
      <c r="C35" s="34"/>
      <c r="D35" s="35"/>
      <c r="E35" s="35"/>
    </row>
    <row r="36" spans="1:6" ht="20.100000000000001" customHeight="1">
      <c r="B36" s="47" t="s">
        <v>54</v>
      </c>
      <c r="C36" s="34"/>
      <c r="D36" s="35"/>
      <c r="E36" s="35"/>
    </row>
    <row r="37" spans="1:6" ht="42.75" customHeight="1">
      <c r="A37" s="36" t="s">
        <v>32</v>
      </c>
      <c r="B37" s="37" t="s">
        <v>64</v>
      </c>
      <c r="C37" s="38">
        <v>1</v>
      </c>
      <c r="D37" s="39" t="s">
        <v>26</v>
      </c>
      <c r="E37" s="65"/>
      <c r="F37" s="15">
        <f t="shared" ref="F37" si="2">C37*E37</f>
        <v>0</v>
      </c>
    </row>
    <row r="38" spans="1:6" ht="20.100000000000001" customHeight="1">
      <c r="A38" s="40"/>
      <c r="B38" s="37" t="s">
        <v>50</v>
      </c>
      <c r="C38" s="38"/>
      <c r="D38" s="40"/>
      <c r="E38" s="35"/>
    </row>
    <row r="39" spans="1:6" ht="20.100000000000001" customHeight="1">
      <c r="A39" s="40"/>
      <c r="B39" s="37" t="s">
        <v>51</v>
      </c>
      <c r="C39" s="38"/>
      <c r="D39" s="40"/>
      <c r="E39" s="35"/>
    </row>
    <row r="40" spans="1:6" ht="20.100000000000001" customHeight="1">
      <c r="A40" s="40"/>
      <c r="B40" s="37" t="s">
        <v>52</v>
      </c>
      <c r="C40" s="38"/>
      <c r="D40" s="40"/>
      <c r="E40" s="35"/>
    </row>
    <row r="41" spans="1:6" ht="20.100000000000001" customHeight="1">
      <c r="A41" s="40"/>
      <c r="B41" s="37" t="s">
        <v>53</v>
      </c>
      <c r="C41" s="38"/>
      <c r="D41" s="40"/>
      <c r="E41" s="35"/>
    </row>
    <row r="42" spans="1:6" ht="20.100000000000001" customHeight="1">
      <c r="A42" s="40"/>
      <c r="B42" s="37" t="s">
        <v>54</v>
      </c>
      <c r="C42" s="38"/>
      <c r="D42" s="40"/>
      <c r="E42" s="35"/>
    </row>
    <row r="43" spans="1:6" ht="35.450000000000003" customHeight="1">
      <c r="A43" s="36" t="s">
        <v>33</v>
      </c>
      <c r="B43" s="37" t="s">
        <v>66</v>
      </c>
      <c r="C43" s="38">
        <v>1</v>
      </c>
      <c r="D43" s="39" t="s">
        <v>26</v>
      </c>
      <c r="E43" s="65"/>
      <c r="F43" s="15">
        <f t="shared" ref="F43" si="3">C43*E43</f>
        <v>0</v>
      </c>
    </row>
    <row r="44" spans="1:6" ht="20.100000000000001" customHeight="1">
      <c r="A44" s="40"/>
      <c r="B44" s="37" t="s">
        <v>55</v>
      </c>
      <c r="C44" s="38"/>
      <c r="D44" s="40"/>
      <c r="E44" s="35"/>
    </row>
    <row r="45" spans="1:6" ht="20.100000000000001" customHeight="1">
      <c r="A45" s="40"/>
      <c r="B45" s="37" t="s">
        <v>51</v>
      </c>
      <c r="C45" s="38"/>
      <c r="D45" s="40"/>
      <c r="E45" s="35"/>
    </row>
    <row r="46" spans="1:6" ht="20.100000000000001" customHeight="1">
      <c r="A46" s="40"/>
      <c r="B46" s="37" t="s">
        <v>56</v>
      </c>
      <c r="C46" s="38"/>
      <c r="D46" s="40"/>
      <c r="E46" s="35"/>
    </row>
    <row r="47" spans="1:6" ht="20.100000000000001" customHeight="1">
      <c r="B47" s="37" t="s">
        <v>57</v>
      </c>
      <c r="C47" s="38"/>
      <c r="D47" s="40"/>
      <c r="E47" s="35"/>
    </row>
    <row r="48" spans="1:6" ht="20.100000000000001" customHeight="1">
      <c r="B48" s="37" t="s">
        <v>54</v>
      </c>
      <c r="C48" s="38"/>
      <c r="D48" s="40"/>
      <c r="E48" s="35"/>
    </row>
    <row r="49" spans="1:6" ht="25.15" customHeight="1">
      <c r="A49" s="4" t="s">
        <v>34</v>
      </c>
      <c r="B49" s="17" t="s">
        <v>45</v>
      </c>
      <c r="C49" s="12">
        <v>4</v>
      </c>
      <c r="D49" s="13" t="s">
        <v>3</v>
      </c>
      <c r="E49" s="65"/>
      <c r="F49" s="15">
        <f t="shared" ref="F49:F63" si="4">C49*E49</f>
        <v>0</v>
      </c>
    </row>
    <row r="50" spans="1:6" ht="25.15" customHeight="1">
      <c r="A50" s="4" t="s">
        <v>35</v>
      </c>
      <c r="B50" s="17" t="s">
        <v>67</v>
      </c>
      <c r="C50" s="12">
        <v>6</v>
      </c>
      <c r="D50" s="13" t="s">
        <v>3</v>
      </c>
      <c r="E50" s="65"/>
      <c r="F50" s="15">
        <f t="shared" si="4"/>
        <v>0</v>
      </c>
    </row>
    <row r="51" spans="1:6" ht="25.15" customHeight="1">
      <c r="A51" s="4" t="s">
        <v>36</v>
      </c>
      <c r="B51" s="17" t="s">
        <v>68</v>
      </c>
      <c r="C51" s="12">
        <v>6</v>
      </c>
      <c r="D51" s="13" t="s">
        <v>3</v>
      </c>
      <c r="E51" s="65"/>
      <c r="F51" s="15">
        <f t="shared" si="4"/>
        <v>0</v>
      </c>
    </row>
    <row r="52" spans="1:6" ht="25.15" customHeight="1">
      <c r="A52" s="4" t="s">
        <v>37</v>
      </c>
      <c r="B52" s="17" t="s">
        <v>85</v>
      </c>
      <c r="C52" s="12">
        <v>8</v>
      </c>
      <c r="D52" s="13" t="s">
        <v>3</v>
      </c>
      <c r="E52" s="65"/>
      <c r="F52" s="15">
        <f t="shared" si="4"/>
        <v>0</v>
      </c>
    </row>
    <row r="53" spans="1:6" ht="25.15" customHeight="1">
      <c r="A53" s="4" t="s">
        <v>38</v>
      </c>
      <c r="B53" s="17" t="s">
        <v>86</v>
      </c>
      <c r="C53" s="12">
        <v>4</v>
      </c>
      <c r="D53" s="13" t="s">
        <v>3</v>
      </c>
      <c r="E53" s="65"/>
      <c r="F53" s="15">
        <f t="shared" si="4"/>
        <v>0</v>
      </c>
    </row>
    <row r="54" spans="1:6" ht="25.15" customHeight="1">
      <c r="A54" s="4" t="s">
        <v>62</v>
      </c>
      <c r="B54" s="17" t="s">
        <v>71</v>
      </c>
      <c r="C54" s="12">
        <v>12</v>
      </c>
      <c r="D54" s="13" t="s">
        <v>3</v>
      </c>
      <c r="E54" s="65"/>
      <c r="F54" s="15">
        <f t="shared" si="4"/>
        <v>0</v>
      </c>
    </row>
    <row r="55" spans="1:6" ht="39" customHeight="1">
      <c r="A55" s="4" t="s">
        <v>75</v>
      </c>
      <c r="B55" s="16" t="s">
        <v>87</v>
      </c>
      <c r="C55" s="12">
        <v>1</v>
      </c>
      <c r="D55" s="13" t="s">
        <v>26</v>
      </c>
      <c r="E55" s="65"/>
      <c r="F55" s="15">
        <f t="shared" si="4"/>
        <v>0</v>
      </c>
    </row>
    <row r="56" spans="1:6" ht="39" customHeight="1">
      <c r="A56" s="4" t="s">
        <v>76</v>
      </c>
      <c r="B56" s="16" t="s">
        <v>88</v>
      </c>
      <c r="C56" s="12">
        <v>1</v>
      </c>
      <c r="D56" s="13" t="s">
        <v>26</v>
      </c>
      <c r="E56" s="65"/>
      <c r="F56" s="15">
        <f t="shared" si="4"/>
        <v>0</v>
      </c>
    </row>
    <row r="57" spans="1:6" ht="39.4" customHeight="1">
      <c r="A57" s="4" t="s">
        <v>77</v>
      </c>
      <c r="B57" s="16" t="s">
        <v>46</v>
      </c>
      <c r="C57" s="12">
        <v>1</v>
      </c>
      <c r="D57" s="13" t="s">
        <v>26</v>
      </c>
      <c r="E57" s="65"/>
      <c r="F57" s="15">
        <f t="shared" si="4"/>
        <v>0</v>
      </c>
    </row>
    <row r="58" spans="1:6" ht="25.15" customHeight="1">
      <c r="A58" s="4" t="s">
        <v>78</v>
      </c>
      <c r="B58" s="16" t="s">
        <v>69</v>
      </c>
      <c r="C58" s="12">
        <v>1</v>
      </c>
      <c r="D58" s="13" t="s">
        <v>26</v>
      </c>
      <c r="E58" s="65"/>
      <c r="F58" s="15">
        <f t="shared" si="4"/>
        <v>0</v>
      </c>
    </row>
    <row r="59" spans="1:6" ht="54.75" customHeight="1">
      <c r="A59" s="4" t="s">
        <v>79</v>
      </c>
      <c r="B59" s="30" t="s">
        <v>70</v>
      </c>
      <c r="C59" s="12">
        <v>1</v>
      </c>
      <c r="D59" s="13" t="s">
        <v>26</v>
      </c>
      <c r="E59" s="65"/>
      <c r="F59" s="15">
        <f t="shared" si="4"/>
        <v>0</v>
      </c>
    </row>
    <row r="60" spans="1:6" ht="62.25" customHeight="1">
      <c r="A60" s="4" t="s">
        <v>80</v>
      </c>
      <c r="B60" s="30" t="s">
        <v>72</v>
      </c>
      <c r="C60" s="12">
        <v>40</v>
      </c>
      <c r="D60" s="13" t="s">
        <v>73</v>
      </c>
      <c r="E60" s="65"/>
      <c r="F60" s="15">
        <f t="shared" si="4"/>
        <v>0</v>
      </c>
    </row>
    <row r="61" spans="1:6" ht="54.4" customHeight="1">
      <c r="A61" s="4" t="s">
        <v>81</v>
      </c>
      <c r="B61" s="30" t="s">
        <v>89</v>
      </c>
      <c r="C61" s="12">
        <v>1</v>
      </c>
      <c r="D61" s="13" t="s">
        <v>26</v>
      </c>
      <c r="E61" s="65"/>
      <c r="F61" s="15">
        <f t="shared" si="4"/>
        <v>0</v>
      </c>
    </row>
    <row r="62" spans="1:6" ht="35.25" customHeight="1">
      <c r="A62" s="4" t="s">
        <v>90</v>
      </c>
      <c r="B62" s="30" t="s">
        <v>74</v>
      </c>
      <c r="C62" s="12">
        <v>1</v>
      </c>
      <c r="D62" s="13" t="s">
        <v>26</v>
      </c>
      <c r="E62" s="65"/>
      <c r="F62" s="15">
        <f t="shared" si="4"/>
        <v>0</v>
      </c>
    </row>
    <row r="63" spans="1:6" ht="25.15" customHeight="1">
      <c r="A63" s="4" t="s">
        <v>91</v>
      </c>
      <c r="B63" s="30" t="s">
        <v>47</v>
      </c>
      <c r="C63" s="12">
        <v>1</v>
      </c>
      <c r="D63" s="13" t="s">
        <v>26</v>
      </c>
      <c r="E63" s="65"/>
      <c r="F63" s="15">
        <f t="shared" si="4"/>
        <v>0</v>
      </c>
    </row>
    <row r="64" spans="1:6" ht="25.15" customHeight="1">
      <c r="A64" s="4" t="s">
        <v>92</v>
      </c>
      <c r="B64" s="17" t="s">
        <v>48</v>
      </c>
      <c r="C64" s="12">
        <v>5</v>
      </c>
      <c r="D64" s="13" t="s">
        <v>49</v>
      </c>
      <c r="E64" s="12"/>
      <c r="F64" s="15">
        <f>SUM(F22:F63)*0.05</f>
        <v>0</v>
      </c>
    </row>
    <row r="66" spans="1:6" s="11" customFormat="1">
      <c r="B66" s="20"/>
      <c r="C66" s="21"/>
      <c r="D66" s="22"/>
      <c r="E66" s="23" t="s">
        <v>94</v>
      </c>
      <c r="F66" s="24">
        <f>SUM(F21:F65)</f>
        <v>0</v>
      </c>
    </row>
    <row r="68" spans="1:6">
      <c r="A68" s="48"/>
      <c r="B68" s="44"/>
      <c r="C68" s="49"/>
      <c r="D68" s="50"/>
      <c r="E68" s="51"/>
      <c r="F68" s="52"/>
    </row>
    <row r="69" spans="1:6" s="41" customFormat="1">
      <c r="A69" s="53"/>
      <c r="B69" s="54" t="s">
        <v>95</v>
      </c>
      <c r="C69" s="42"/>
      <c r="D69" s="42"/>
      <c r="E69" s="43"/>
      <c r="F69" s="43"/>
    </row>
    <row r="70" spans="1:6" s="41" customFormat="1">
      <c r="A70" s="43"/>
      <c r="B70" s="43"/>
      <c r="C70" s="43"/>
      <c r="D70" s="43"/>
      <c r="E70" s="43"/>
      <c r="F70" s="43"/>
    </row>
    <row r="71" spans="1:6" s="41" customFormat="1">
      <c r="A71" s="55"/>
      <c r="B71" s="55" t="s">
        <v>11</v>
      </c>
      <c r="C71" s="55"/>
      <c r="D71" s="55"/>
      <c r="E71" s="55"/>
      <c r="F71" s="56">
        <f>F18</f>
        <v>0</v>
      </c>
    </row>
    <row r="72" spans="1:6" s="41" customFormat="1">
      <c r="A72" s="53"/>
      <c r="B72" s="53"/>
      <c r="C72" s="53"/>
      <c r="D72" s="53"/>
      <c r="E72" s="53"/>
      <c r="F72" s="53"/>
    </row>
    <row r="73" spans="1:6" s="41" customFormat="1">
      <c r="A73" s="55"/>
      <c r="B73" s="55" t="s">
        <v>8</v>
      </c>
      <c r="C73" s="55"/>
      <c r="D73" s="55"/>
      <c r="E73" s="55"/>
      <c r="F73" s="56">
        <f>F66</f>
        <v>0</v>
      </c>
    </row>
    <row r="74" spans="1:6" s="41" customFormat="1">
      <c r="A74" s="53"/>
      <c r="B74" s="53"/>
      <c r="C74" s="53"/>
      <c r="D74" s="53"/>
      <c r="E74" s="53"/>
      <c r="F74" s="53"/>
    </row>
    <row r="75" spans="1:6" s="41" customFormat="1">
      <c r="A75" s="57"/>
      <c r="B75" s="58"/>
      <c r="C75" s="57" t="s">
        <v>5</v>
      </c>
      <c r="D75" s="58"/>
      <c r="E75" s="58"/>
      <c r="F75" s="59">
        <f>ROUND(SUM(F71:F73),2)</f>
        <v>0</v>
      </c>
    </row>
    <row r="76" spans="1:6" s="41" customFormat="1">
      <c r="A76" s="60"/>
      <c r="B76" s="60"/>
      <c r="C76" s="60" t="s">
        <v>7</v>
      </c>
      <c r="D76" s="60"/>
      <c r="E76" s="60"/>
      <c r="F76" s="61">
        <f>ROUND(F75*0.22,2)</f>
        <v>0</v>
      </c>
    </row>
    <row r="77" spans="1:6" s="41" customFormat="1">
      <c r="A77" s="53"/>
      <c r="B77" s="53"/>
      <c r="C77" s="54" t="s">
        <v>6</v>
      </c>
      <c r="D77" s="54"/>
      <c r="E77" s="54"/>
      <c r="F77" s="62">
        <f>ROUND(SUM(F75:F76),2)</f>
        <v>0</v>
      </c>
    </row>
    <row r="78" spans="1:6">
      <c r="A78" s="48"/>
      <c r="B78" s="44"/>
      <c r="C78" s="49"/>
      <c r="D78" s="50"/>
      <c r="E78" s="51"/>
      <c r="F78" s="52"/>
    </row>
    <row r="79" spans="1:6">
      <c r="A79" s="48"/>
      <c r="B79" s="44"/>
      <c r="C79" s="49"/>
      <c r="D79" s="50"/>
      <c r="E79" s="51"/>
      <c r="F79" s="52"/>
    </row>
    <row r="119" spans="1:6" ht="15.75">
      <c r="A119" s="25"/>
      <c r="B119" s="26"/>
      <c r="C119" s="31"/>
      <c r="D119" s="32"/>
      <c r="E119" s="33"/>
      <c r="F119" s="27"/>
    </row>
  </sheetData>
  <sheetProtection algorithmName="SHA-512" hashValue="rl9D1VKI6rr55GgQ4f6buZZgJbLRT7e6ej4WbC5bE5zvKjpwRwevbFrUhGqInM57Nk/YI1wV9libiQBFaRndog==" saltValue="oKhpMqoRKqCs9cYDiTt/ng==" spinCount="100000" sheet="1" objects="1" scenarios="1" selectLockedCells="1"/>
  <pageMargins left="0.7" right="0.7" top="0.75" bottom="0.75" header="0.3" footer="0.3"/>
  <pageSetup paperSize="9" scale="73" fitToHeight="0" orientation="portrait" r:id="rId1"/>
  <rowBreaks count="2" manualBreakCount="2">
    <brk id="18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</vt:lpstr>
      <vt:lpstr>Popis!Področje_tiskanja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PRELC Boštjan</dc:creator>
  <cp:lastModifiedBy>PRELC Boštjan</cp:lastModifiedBy>
  <cp:lastPrinted>2022-07-11T05:56:17Z</cp:lastPrinted>
  <dcterms:created xsi:type="dcterms:W3CDTF">2019-10-30T07:59:11Z</dcterms:created>
  <dcterms:modified xsi:type="dcterms:W3CDTF">2022-08-04T05:41:10Z</dcterms:modified>
</cp:coreProperties>
</file>