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Objects="none" codeName="ThisWorkbook" defaultThemeVersion="124226"/>
  <mc:AlternateContent xmlns:mc="http://schemas.openxmlformats.org/markup-compatibility/2006">
    <mc:Choice Requires="x15">
      <x15ac:absPath xmlns:x15ac="http://schemas.microsoft.com/office/spreadsheetml/2010/11/ac" url="U:\MORS 315_2021_JNNV\"/>
    </mc:Choice>
  </mc:AlternateContent>
  <bookViews>
    <workbookView xWindow="0" yWindow="0" windowWidth="22905" windowHeight="11595" tabRatio="857" activeTab="1"/>
  </bookViews>
  <sheets>
    <sheet name="REKAP SKUPNA" sheetId="30" r:id="rId1"/>
    <sheet name="Popis del" sheetId="29" r:id="rId2"/>
    <sheet name="HPR_SD_stara verzija" sheetId="14" state="hidden" r:id="rId3"/>
  </sheets>
  <externalReferences>
    <externalReference r:id="rId4"/>
    <externalReference r:id="rId5"/>
  </externalReferences>
  <definedNames>
    <definedName name="Č">#REF!</definedName>
    <definedName name="ČĆ">#REF!</definedName>
    <definedName name="datum" localSheetId="1">#REF!</definedName>
    <definedName name="datum">#REF!</definedName>
    <definedName name="DDV">#REF!</definedName>
    <definedName name="DEL">#REF!</definedName>
    <definedName name="DobMont">#REF!</definedName>
    <definedName name="f">'[1]314 Osnova'!$B$33</definedName>
    <definedName name="FakStro">#REF!</definedName>
    <definedName name="FaktStro">[2]osnova!$B$14</definedName>
    <definedName name="investicija" localSheetId="1">#REF!</definedName>
    <definedName name="investicija">#REF!</definedName>
    <definedName name="OZN">#REF!</definedName>
    <definedName name="_xlnm.Print_Area" localSheetId="1">'Popis del'!$A$1:$H$357</definedName>
    <definedName name="_xlnm.Print_Area" localSheetId="0">'REKAP SKUPNA'!$A$1:$L$226</definedName>
    <definedName name="Reviz" localSheetId="1">#REF!</definedName>
    <definedName name="Reviz">#REF!</definedName>
    <definedName name="stmape" localSheetId="1">#REF!</definedName>
    <definedName name="stmape">#REF!</definedName>
    <definedName name="stnac" localSheetId="1">#REF!</definedName>
    <definedName name="stnac">#REF!</definedName>
    <definedName name="stpro" localSheetId="1">#REF!</definedName>
    <definedName name="stpro">#REF!</definedName>
    <definedName name="TecEURO">[2]osnova!$B$12</definedName>
    <definedName name="_xlnm.Print_Titles" localSheetId="2">'HPR_SD_stara verzija'!$5:$6</definedName>
    <definedName name="_xlnm.Print_Titles" localSheetId="1">'Popis del'!$7:$8</definedName>
    <definedName name="tocka" localSheetId="1">#REF!</definedName>
    <definedName name="tocka">#REF!</definedName>
  </definedNames>
  <calcPr calcId="162913" fullPrecision="0"/>
</workbook>
</file>

<file path=xl/calcChain.xml><?xml version="1.0" encoding="utf-8"?>
<calcChain xmlns="http://schemas.openxmlformats.org/spreadsheetml/2006/main">
  <c r="G345" i="29" l="1"/>
  <c r="G342" i="29"/>
  <c r="G339" i="29"/>
  <c r="G336" i="29"/>
  <c r="G348" i="29" s="1"/>
  <c r="G328" i="29"/>
  <c r="G325" i="29"/>
  <c r="G323" i="29"/>
  <c r="G321" i="29"/>
  <c r="G316" i="29"/>
  <c r="G313" i="29"/>
  <c r="G310" i="29"/>
  <c r="G307" i="29"/>
  <c r="G300" i="29"/>
  <c r="G296" i="29"/>
  <c r="G289" i="29"/>
  <c r="G286" i="29"/>
  <c r="G278" i="29"/>
  <c r="G275" i="29"/>
  <c r="G272" i="29"/>
  <c r="G269" i="29"/>
  <c r="G266" i="29"/>
  <c r="G263" i="29"/>
  <c r="G260" i="29"/>
  <c r="G257" i="29"/>
  <c r="G254" i="29"/>
  <c r="G247" i="29"/>
  <c r="G244" i="29"/>
  <c r="G241" i="29"/>
  <c r="G238" i="29"/>
  <c r="G234" i="29"/>
  <c r="G231" i="29"/>
  <c r="G228" i="29"/>
  <c r="G225" i="29"/>
  <c r="G218" i="29"/>
  <c r="G215" i="29"/>
  <c r="G212" i="29"/>
  <c r="G209" i="29"/>
  <c r="G206" i="29"/>
  <c r="G203" i="29"/>
  <c r="G200" i="29"/>
  <c r="G196" i="29"/>
  <c r="G192" i="29"/>
  <c r="G188" i="29"/>
  <c r="G187" i="29"/>
  <c r="G183" i="29"/>
  <c r="G178" i="29"/>
  <c r="G175" i="29"/>
  <c r="G160" i="29"/>
  <c r="G163" i="29"/>
  <c r="G167" i="29"/>
  <c r="G171" i="29"/>
  <c r="G156" i="29"/>
  <c r="G152" i="29"/>
  <c r="G148" i="29"/>
  <c r="G144" i="29"/>
  <c r="G141" i="29"/>
  <c r="G138" i="29"/>
  <c r="G135" i="29"/>
  <c r="G128" i="29"/>
  <c r="G125" i="29"/>
  <c r="G122" i="29"/>
  <c r="G121" i="29"/>
  <c r="G120" i="29"/>
  <c r="G112" i="29"/>
  <c r="G109" i="29"/>
  <c r="G106" i="29"/>
  <c r="G98" i="29"/>
  <c r="G91" i="29"/>
  <c r="G87" i="29"/>
  <c r="G83" i="29"/>
  <c r="G79" i="29"/>
  <c r="G76" i="29"/>
  <c r="G72" i="29"/>
  <c r="G69" i="29"/>
  <c r="G67" i="29"/>
  <c r="G65" i="29"/>
  <c r="G59" i="29"/>
  <c r="G48" i="29"/>
  <c r="G45" i="29"/>
  <c r="G42" i="29"/>
  <c r="G39" i="29"/>
  <c r="G36" i="29"/>
  <c r="G33" i="29"/>
  <c r="G20" i="29"/>
  <c r="G11" i="29"/>
  <c r="I35" i="30" l="1"/>
  <c r="G281" i="29"/>
  <c r="I29" i="30" s="1"/>
  <c r="G220" i="29"/>
  <c r="I25" i="30" s="1"/>
  <c r="G50" i="29"/>
  <c r="I19" i="30" s="1"/>
  <c r="G249" i="29"/>
  <c r="I27" i="30" s="1"/>
  <c r="G331" i="29"/>
  <c r="I33" i="30" s="1"/>
  <c r="C351" i="29" l="1"/>
  <c r="B351" i="29"/>
  <c r="B353" i="29" s="1"/>
  <c r="C350" i="29"/>
  <c r="C334" i="29"/>
  <c r="B334" i="29"/>
  <c r="A353" i="29" l="1"/>
  <c r="C355" i="29"/>
  <c r="C305" i="29" l="1"/>
  <c r="B305" i="29"/>
  <c r="C284" i="29"/>
  <c r="B284" i="29"/>
  <c r="C252" i="29"/>
  <c r="B252" i="29"/>
  <c r="C223" i="29"/>
  <c r="B223" i="29"/>
  <c r="C133" i="29"/>
  <c r="B133" i="29"/>
  <c r="C104" i="29"/>
  <c r="B104" i="29"/>
  <c r="C53" i="29"/>
  <c r="B53" i="29"/>
  <c r="C9" i="29"/>
  <c r="B9" i="29"/>
  <c r="E115" i="29" l="1"/>
  <c r="G115" i="29" s="1"/>
  <c r="G130" i="29" s="1"/>
  <c r="I23" i="30" s="1"/>
  <c r="E292" i="29" l="1"/>
  <c r="G292" i="29" s="1"/>
  <c r="G302" i="29" s="1"/>
  <c r="E95" i="29"/>
  <c r="G95" i="29" s="1"/>
  <c r="G101" i="29" s="1"/>
  <c r="I31" i="30" l="1"/>
  <c r="G353" i="29"/>
  <c r="G355" i="29"/>
  <c r="I37" i="30" s="1"/>
  <c r="I21" i="30"/>
  <c r="B307" i="29"/>
  <c r="A272" i="29"/>
  <c r="I39" i="30" l="1"/>
  <c r="I41" i="30" s="1"/>
  <c r="I43" i="30" s="1"/>
  <c r="A300" i="29"/>
  <c r="A289" i="29"/>
  <c r="A257" i="29"/>
  <c r="A278" i="29"/>
  <c r="A275" i="29"/>
  <c r="A269" i="29"/>
  <c r="A263" i="29"/>
  <c r="A260" i="29"/>
  <c r="A266" i="29"/>
  <c r="A319" i="29"/>
  <c r="A328" i="29"/>
  <c r="A307" i="29"/>
  <c r="A310" i="29"/>
  <c r="A313" i="29"/>
  <c r="A316" i="29"/>
  <c r="C331" i="29"/>
  <c r="B310" i="29" l="1"/>
  <c r="B313" i="29" s="1"/>
  <c r="B316" i="29" s="1"/>
  <c r="B319" i="29" l="1"/>
  <c r="B328" i="29" s="1"/>
  <c r="A345" i="29"/>
  <c r="B135" i="29" l="1"/>
  <c r="B106" i="29" l="1"/>
  <c r="B11" i="29" l="1"/>
  <c r="B336" i="29"/>
  <c r="A339" i="29"/>
  <c r="C348" i="29" l="1"/>
  <c r="A342" i="29"/>
  <c r="A336" i="29"/>
  <c r="B339" i="29" l="1"/>
  <c r="B342" i="29" s="1"/>
  <c r="A231" i="29"/>
  <c r="A87" i="29"/>
  <c r="A45" i="29"/>
  <c r="B59" i="29"/>
  <c r="A7" i="14"/>
  <c r="F8" i="14"/>
  <c r="G8" i="14" s="1"/>
  <c r="F9" i="14"/>
  <c r="G9" i="14" s="1"/>
  <c r="F12" i="14"/>
  <c r="G12" i="14" s="1"/>
  <c r="F13" i="14"/>
  <c r="G13" i="14" s="1"/>
  <c r="F18" i="14"/>
  <c r="G18" i="14" s="1"/>
  <c r="F19" i="14"/>
  <c r="G19" i="14" s="1"/>
  <c r="F20" i="14"/>
  <c r="G20" i="14" s="1"/>
  <c r="F21" i="14"/>
  <c r="G21" i="14"/>
  <c r="F25" i="14"/>
  <c r="G25" i="14" s="1"/>
  <c r="F28" i="14"/>
  <c r="G28" i="14" s="1"/>
  <c r="F29" i="14"/>
  <c r="G29" i="14" s="1"/>
  <c r="F32" i="14"/>
  <c r="G32" i="14" s="1"/>
  <c r="F33" i="14"/>
  <c r="G33" i="14" s="1"/>
  <c r="F36" i="14"/>
  <c r="G36" i="14" s="1"/>
  <c r="F37" i="14"/>
  <c r="G37" i="14" s="1"/>
  <c r="F40" i="14"/>
  <c r="G40" i="14" s="1"/>
  <c r="F41" i="14"/>
  <c r="G41" i="14" s="1"/>
  <c r="F44" i="14"/>
  <c r="G44" i="14" s="1"/>
  <c r="F47" i="14"/>
  <c r="G47" i="14" s="1"/>
  <c r="F48" i="14"/>
  <c r="G48" i="14" s="1"/>
  <c r="F51" i="14"/>
  <c r="G51" i="14" s="1"/>
  <c r="F54" i="14"/>
  <c r="G54" i="14" s="1"/>
  <c r="F55" i="14"/>
  <c r="G55" i="14" s="1"/>
  <c r="F58" i="14"/>
  <c r="G58" i="14" s="1"/>
  <c r="F59" i="14"/>
  <c r="G59" i="14" s="1"/>
  <c r="F60" i="14"/>
  <c r="G60" i="14" s="1"/>
  <c r="F63" i="14"/>
  <c r="G63" i="14"/>
  <c r="F64" i="14"/>
  <c r="G64" i="14" s="1"/>
  <c r="F65" i="14"/>
  <c r="G65" i="14" s="1"/>
  <c r="F66" i="14"/>
  <c r="G66" i="14" s="1"/>
  <c r="F67" i="14"/>
  <c r="G67" i="14" s="1"/>
  <c r="F68" i="14"/>
  <c r="G68" i="14" s="1"/>
  <c r="F69" i="14"/>
  <c r="G69" i="14" s="1"/>
  <c r="F72" i="14"/>
  <c r="G72" i="14" s="1"/>
  <c r="F73" i="14"/>
  <c r="G73" i="14" s="1"/>
  <c r="F74" i="14"/>
  <c r="G74" i="14" s="1"/>
  <c r="F77" i="14"/>
  <c r="G77" i="14" s="1"/>
  <c r="F78" i="14"/>
  <c r="G78" i="14" s="1"/>
  <c r="F79" i="14"/>
  <c r="G79" i="14" s="1"/>
  <c r="F82" i="14"/>
  <c r="G82" i="14"/>
  <c r="F85" i="14"/>
  <c r="G85" i="14" s="1"/>
  <c r="F86" i="14"/>
  <c r="G86" i="14" s="1"/>
  <c r="F89" i="14"/>
  <c r="G89" i="14" s="1"/>
  <c r="F90" i="14"/>
  <c r="G90" i="14" s="1"/>
  <c r="F93" i="14"/>
  <c r="G93" i="14" s="1"/>
  <c r="F94" i="14"/>
  <c r="G94" i="14" s="1"/>
  <c r="F98" i="14"/>
  <c r="G98" i="14" s="1"/>
  <c r="F101" i="14"/>
  <c r="G101" i="14" s="1"/>
  <c r="F104" i="14"/>
  <c r="G104" i="14" s="1"/>
  <c r="F105" i="14"/>
  <c r="G105" i="14" s="1"/>
  <c r="F106" i="14"/>
  <c r="G106" i="14" s="1"/>
  <c r="F109" i="14"/>
  <c r="G109" i="14" s="1"/>
  <c r="F110" i="14"/>
  <c r="G110" i="14" s="1"/>
  <c r="F111" i="14"/>
  <c r="G111" i="14" s="1"/>
  <c r="F114" i="14"/>
  <c r="G114" i="14" s="1"/>
  <c r="F117" i="14"/>
  <c r="G117" i="14" s="1"/>
  <c r="F118" i="14"/>
  <c r="G118" i="14" s="1"/>
  <c r="F121" i="14"/>
  <c r="G121" i="14" s="1"/>
  <c r="F122" i="14"/>
  <c r="G122" i="14"/>
  <c r="F125" i="14"/>
  <c r="G125" i="14" s="1"/>
  <c r="F128" i="14"/>
  <c r="G128" i="14" s="1"/>
  <c r="F131" i="14"/>
  <c r="G131" i="14" s="1"/>
  <c r="F134" i="14"/>
  <c r="G134" i="14" s="1"/>
  <c r="A151" i="29" l="1"/>
  <c r="A195" i="29"/>
  <c r="A212" i="29"/>
  <c r="A199" i="29"/>
  <c r="A203" i="29"/>
  <c r="A218" i="29"/>
  <c r="A209" i="29"/>
  <c r="A215" i="29"/>
  <c r="A206" i="29"/>
  <c r="A182" i="29"/>
  <c r="A141" i="29"/>
  <c r="A163" i="29"/>
  <c r="A147" i="29"/>
  <c r="A186" i="29"/>
  <c r="A178" i="29"/>
  <c r="A144" i="29"/>
  <c r="A174" i="29"/>
  <c r="A159" i="29"/>
  <c r="A170" i="29"/>
  <c r="A191" i="29"/>
  <c r="A155" i="29"/>
  <c r="A166" i="29"/>
  <c r="A118" i="29"/>
  <c r="A128" i="29"/>
  <c r="A125" i="29"/>
  <c r="A228" i="29"/>
  <c r="A247" i="29"/>
  <c r="A238" i="29"/>
  <c r="A244" i="29"/>
  <c r="A234" i="29"/>
  <c r="A241" i="29"/>
  <c r="A138" i="29"/>
  <c r="A83" i="29"/>
  <c r="A79" i="29"/>
  <c r="A76" i="29"/>
  <c r="A42" i="29"/>
  <c r="A39" i="29"/>
  <c r="A48" i="29"/>
  <c r="A33" i="29"/>
  <c r="A95" i="29"/>
  <c r="A72" i="29"/>
  <c r="A109" i="29"/>
  <c r="A115" i="29"/>
  <c r="A112" i="29"/>
  <c r="A20" i="29"/>
  <c r="A36" i="29"/>
  <c r="B345" i="29"/>
  <c r="A292" i="29"/>
  <c r="G140" i="14"/>
  <c r="G137" i="14"/>
  <c r="A135" i="29"/>
  <c r="A98" i="29"/>
  <c r="A91" i="29"/>
  <c r="A106" i="29"/>
  <c r="A11" i="29"/>
  <c r="A254" i="29"/>
  <c r="C130" i="29"/>
  <c r="C101" i="29"/>
  <c r="A286" i="29"/>
  <c r="C281" i="29"/>
  <c r="C249" i="29"/>
  <c r="A59" i="29"/>
  <c r="A296" i="29"/>
  <c r="C220" i="29"/>
  <c r="C302" i="29"/>
  <c r="B286" i="29"/>
  <c r="A63" i="29"/>
  <c r="G142" i="14"/>
  <c r="C50" i="29"/>
  <c r="A11" i="14"/>
  <c r="A225" i="29"/>
  <c r="B289" i="29" l="1"/>
  <c r="B257" i="29"/>
  <c r="B260" i="29" s="1"/>
  <c r="B228" i="29"/>
  <c r="B231" i="29" s="1"/>
  <c r="B138" i="29"/>
  <c r="B141" i="29" s="1"/>
  <c r="B109" i="29"/>
  <c r="B112" i="29" s="1"/>
  <c r="B115" i="29" s="1"/>
  <c r="B20" i="29"/>
  <c r="A15" i="14"/>
  <c r="B144" i="29" l="1"/>
  <c r="B147" i="29" s="1"/>
  <c r="B118" i="29"/>
  <c r="B125" i="29" s="1"/>
  <c r="B263" i="29"/>
  <c r="B234" i="29"/>
  <c r="B33" i="29"/>
  <c r="B63" i="29"/>
  <c r="A23" i="14"/>
  <c r="A27" i="14" s="1"/>
  <c r="B151" i="29" l="1"/>
  <c r="B128" i="29"/>
  <c r="B238" i="29"/>
  <c r="B72" i="29"/>
  <c r="B36" i="29"/>
  <c r="A31" i="14"/>
  <c r="B155" i="29" l="1"/>
  <c r="B159" i="29" s="1"/>
  <c r="B163" i="29" s="1"/>
  <c r="B166" i="29" s="1"/>
  <c r="B170" i="29" s="1"/>
  <c r="B174" i="29" s="1"/>
  <c r="B178" i="29" s="1"/>
  <c r="B182" i="29" s="1"/>
  <c r="B186" i="29" s="1"/>
  <c r="B191" i="29" s="1"/>
  <c r="B266" i="29"/>
  <c r="B241" i="29"/>
  <c r="B244" i="29" s="1"/>
  <c r="B76" i="29"/>
  <c r="A35" i="14"/>
  <c r="B247" i="29" l="1"/>
  <c r="B195" i="29"/>
  <c r="B79" i="29"/>
  <c r="B83" i="29" s="1"/>
  <c r="B87" i="29" s="1"/>
  <c r="B269" i="29"/>
  <c r="B39" i="29"/>
  <c r="B42" i="29" s="1"/>
  <c r="A39" i="14"/>
  <c r="A43" i="14" s="1"/>
  <c r="B272" i="29" l="1"/>
  <c r="B275" i="29" s="1"/>
  <c r="B278" i="29" s="1"/>
  <c r="B45" i="29"/>
  <c r="B48" i="29" s="1"/>
  <c r="A46" i="14"/>
  <c r="B199" i="29" l="1"/>
  <c r="B203" i="29" s="1"/>
  <c r="B206" i="29" s="1"/>
  <c r="B209" i="29" s="1"/>
  <c r="B212" i="29" s="1"/>
  <c r="B215" i="29" s="1"/>
  <c r="B218" i="29" s="1"/>
  <c r="B292" i="29"/>
  <c r="A50" i="14"/>
  <c r="A53" i="14" s="1"/>
  <c r="A57" i="14" s="1"/>
  <c r="A62" i="14" s="1"/>
  <c r="A71" i="14" s="1"/>
  <c r="A76" i="14" s="1"/>
  <c r="A81" i="14" s="1"/>
  <c r="A84" i="14" s="1"/>
  <c r="A88" i="14" s="1"/>
  <c r="A92" i="14" s="1"/>
  <c r="A96" i="14" s="1"/>
  <c r="A100" i="14" s="1"/>
  <c r="A103" i="14" s="1"/>
  <c r="A108" i="14" s="1"/>
  <c r="A113" i="14" s="1"/>
  <c r="A116" i="14" s="1"/>
  <c r="A120" i="14" s="1"/>
  <c r="A124" i="14" s="1"/>
  <c r="A127" i="14" s="1"/>
  <c r="A130" i="14" s="1"/>
  <c r="A133" i="14" s="1"/>
  <c r="A136" i="14" s="1"/>
  <c r="A139" i="14" s="1"/>
  <c r="B296" i="29" l="1"/>
  <c r="B300" i="29" s="1"/>
  <c r="B91" i="29"/>
  <c r="B95" i="29" l="1"/>
  <c r="B98" i="29" s="1"/>
</calcChain>
</file>

<file path=xl/sharedStrings.xml><?xml version="1.0" encoding="utf-8"?>
<sst xmlns="http://schemas.openxmlformats.org/spreadsheetml/2006/main" count="679" uniqueCount="433">
  <si>
    <t>Opis postavke</t>
  </si>
  <si>
    <t>Enota</t>
  </si>
  <si>
    <t>Količina</t>
  </si>
  <si>
    <t>Cena</t>
  </si>
  <si>
    <t>Vrednost</t>
  </si>
  <si>
    <r>
      <t>m</t>
    </r>
    <r>
      <rPr>
        <vertAlign val="superscript"/>
        <sz val="10"/>
        <color indexed="8"/>
        <rFont val="Times New Roman CE"/>
        <family val="1"/>
        <charset val="238"/>
      </rPr>
      <t>2</t>
    </r>
  </si>
  <si>
    <t>m</t>
  </si>
  <si>
    <t>kg</t>
  </si>
  <si>
    <t>kos</t>
  </si>
  <si>
    <t xml:space="preserve">POPIS MATERIALA IN DEL S PREDRAČUNOM </t>
  </si>
  <si>
    <t>HIŠNI PRIKLJUČKI - STROJNA DELA  (N)</t>
  </si>
  <si>
    <t>Z. ŠT.</t>
  </si>
  <si>
    <t>VRSTA DELA</t>
  </si>
  <si>
    <t>KOS</t>
  </si>
  <si>
    <r>
      <t>CENA/ENOTO</t>
    </r>
    <r>
      <rPr>
        <b/>
        <sz val="12"/>
        <color indexed="8"/>
        <rFont val="Times New Roman CE"/>
        <family val="1"/>
        <charset val="238"/>
      </rPr>
      <t xml:space="preserve"> SIT/ENOTO</t>
    </r>
  </si>
  <si>
    <t>CENA SIT</t>
  </si>
  <si>
    <r>
      <t xml:space="preserve">Cev iz PE - SDR 11
</t>
    </r>
    <r>
      <rPr>
        <sz val="10"/>
        <rFont val="Times New Roman CE"/>
        <family val="1"/>
        <charset val="238"/>
      </rPr>
      <t xml:space="preserve">Cev iz PE, po DIN8074 in ISO/DIS 4437, SDR 11 (serija 5) skupaj z dodatkom  za razrez.
</t>
    </r>
  </si>
  <si>
    <t xml:space="preserve">PE 32x3,0    </t>
  </si>
  <si>
    <t xml:space="preserve">PE 63x5,8    </t>
  </si>
  <si>
    <r>
      <t xml:space="preserve">Cevi iz jekla:
</t>
    </r>
    <r>
      <rPr>
        <sz val="10"/>
        <rFont val="Times New Roman CE"/>
        <family val="1"/>
        <charset val="238"/>
      </rPr>
      <t>Jeklena  brezšivna  srednjetežka črna cev po JUS C.B5.225, material Č.1212, skupaj z loki, varilnim, tesnilnim in pritrdilnim materialom in dodatkom za razrez.</t>
    </r>
  </si>
  <si>
    <t>DN 25 (33,7x3,25)</t>
  </si>
  <si>
    <t>DN 50 (60,3x3,65)</t>
  </si>
  <si>
    <r>
      <t xml:space="preserve">Uvodnice:
</t>
    </r>
    <r>
      <rPr>
        <sz val="10"/>
        <rFont val="Times New Roman CE"/>
        <family val="1"/>
        <charset val="238"/>
      </rPr>
      <t>Sklop  sestavljen  iz prehodnega kosa PE/jeklo,      jeklene      brezšivne srednjetežke   črne   cevi   po   JUS C.B5.225,  material  Č.1212,  zaščitne</t>
    </r>
  </si>
  <si>
    <t>cevi in krogelne pipe s termičnim varovalom (ali posebej prigrajenim zapornim elementom s termičnim varovalom) in s čepom. Pipa oziroma zaporni element morata biti skladna z VP 301.</t>
  </si>
  <si>
    <t>V ceni  sklopa  je zajeta vgradnja skupaj z  vrtanjem  zidu in vzpostavitvijo  v prvotno stanje.</t>
  </si>
  <si>
    <t>DN 25    (izvedba A)</t>
  </si>
  <si>
    <t>DN 25    (izvedba C)</t>
  </si>
  <si>
    <t>DN 50    (izvedba A)</t>
  </si>
  <si>
    <t>DN 50    (izvedba C)</t>
  </si>
  <si>
    <r>
      <t xml:space="preserve">Uvodnica - D2:
</t>
    </r>
    <r>
      <rPr>
        <sz val="10"/>
        <rFont val="Times New Roman CE"/>
        <family val="1"/>
        <charset val="238"/>
      </rPr>
      <t>Sklop  sestavljen  iz prehodnega kosa PE/jeklo,      jeklene      brezšivne srednjetežke   črne   cevi   po   JUS C.B5.225,  material  Č.1212, zaščitne cevi, krogelne pipe s čepom in iz  omarice za požarno pipo,  izdelane iz</t>
    </r>
  </si>
  <si>
    <t>nerjaveče pločevine po delavniški risbi proizvajalca, prirejene za pritrditev na zid dimenzije 250x300x200 mm  z napisom: GLAVNA PLINSKA POŽARNA PIPA. V ceni  sklopa  je zajeta vgradnja.</t>
  </si>
  <si>
    <t>DN 25    (izvedba D)</t>
  </si>
  <si>
    <r>
      <t>Lok 45</t>
    </r>
    <r>
      <rPr>
        <b/>
        <vertAlign val="superscript"/>
        <sz val="10"/>
        <rFont val="Times New Roman CE"/>
        <family val="1"/>
        <charset val="238"/>
      </rPr>
      <t xml:space="preserve">0
</t>
    </r>
    <r>
      <rPr>
        <sz val="10"/>
        <rFont val="Times New Roman CE"/>
        <family val="1"/>
        <charset val="238"/>
      </rPr>
      <t>Lok iz trdega PE, 45</t>
    </r>
    <r>
      <rPr>
        <vertAlign val="superscript"/>
        <sz val="10"/>
        <rFont val="Times New Roman CE"/>
        <family val="1"/>
        <charset val="238"/>
      </rPr>
      <t>0</t>
    </r>
    <r>
      <rPr>
        <sz val="10"/>
        <rFont val="Times New Roman CE"/>
        <family val="1"/>
        <charset val="238"/>
      </rPr>
      <t>.</t>
    </r>
  </si>
  <si>
    <t>PE 32</t>
  </si>
  <si>
    <t>PE 63</t>
  </si>
  <si>
    <r>
      <t>Lok  90</t>
    </r>
    <r>
      <rPr>
        <b/>
        <vertAlign val="superscript"/>
        <sz val="10"/>
        <rFont val="Times New Roman CE"/>
        <family val="1"/>
        <charset val="238"/>
      </rPr>
      <t xml:space="preserve">0
</t>
    </r>
    <r>
      <rPr>
        <sz val="10"/>
        <rFont val="Times New Roman CE"/>
        <family val="1"/>
        <charset val="238"/>
      </rPr>
      <t>Lok iz trdega PE, 90</t>
    </r>
    <r>
      <rPr>
        <vertAlign val="superscript"/>
        <sz val="10"/>
        <rFont val="Times New Roman CE"/>
        <family val="1"/>
        <charset val="238"/>
      </rPr>
      <t>0</t>
    </r>
    <r>
      <rPr>
        <sz val="10"/>
        <rFont val="Times New Roman CE"/>
        <family val="1"/>
        <charset val="238"/>
      </rPr>
      <t>.</t>
    </r>
  </si>
  <si>
    <t xml:space="preserve"> </t>
  </si>
  <si>
    <r>
      <t xml:space="preserve">T-kos
</t>
    </r>
    <r>
      <rPr>
        <sz val="10"/>
        <rFont val="Times New Roman CE"/>
        <family val="1"/>
        <charset val="238"/>
      </rPr>
      <t>Odcepni T-kos iz trdega PE.</t>
    </r>
  </si>
  <si>
    <t xml:space="preserve">PE 32/32      </t>
  </si>
  <si>
    <t xml:space="preserve">PE 63/63      </t>
  </si>
  <si>
    <r>
      <t xml:space="preserve">Cevna kapa
</t>
    </r>
    <r>
      <rPr>
        <sz val="10"/>
        <rFont val="Times New Roman CE"/>
        <family val="1"/>
        <charset val="238"/>
      </rPr>
      <t>Cevna kapa iz trdega PE.</t>
    </r>
  </si>
  <si>
    <t xml:space="preserve">PE 32           </t>
  </si>
  <si>
    <t xml:space="preserve">PE 63           </t>
  </si>
  <si>
    <r>
      <t xml:space="preserve">Reducirni kos
</t>
    </r>
    <r>
      <rPr>
        <sz val="10"/>
        <rFont val="Times New Roman CE"/>
        <family val="1"/>
        <charset val="238"/>
      </rPr>
      <t>Reducirni kos iz trdega PE.</t>
    </r>
  </si>
  <si>
    <t xml:space="preserve">PE 63/32      </t>
  </si>
  <si>
    <r>
      <t xml:space="preserve">Prehodni kos
</t>
    </r>
    <r>
      <rPr>
        <sz val="10"/>
        <rFont val="Times New Roman CE"/>
        <family val="1"/>
        <charset val="238"/>
      </rPr>
      <t>Prehodni kos PE/jeklo.</t>
    </r>
  </si>
  <si>
    <t>PE 32/DN 25</t>
  </si>
  <si>
    <t>PE 63/DN 50</t>
  </si>
  <si>
    <r>
      <t xml:space="preserve">Jekleni  izolirni  kos
</t>
    </r>
    <r>
      <rPr>
        <sz val="10"/>
        <rFont val="Times New Roman CE"/>
        <family val="1"/>
        <charset val="238"/>
      </rPr>
      <t>Jekleni  izolirni  kos  po  DIN 3389, z navojnima priključkoma, material  Č.1212,  skupaj  s tesnilnim materialom.</t>
    </r>
  </si>
  <si>
    <t>DN 25</t>
  </si>
  <si>
    <r>
      <t xml:space="preserve">Obojka
</t>
    </r>
    <r>
      <rPr>
        <sz val="10"/>
        <rFont val="Times New Roman CE"/>
        <family val="1"/>
        <charset val="238"/>
      </rPr>
      <t>Elektrovarilna obojka  iz  trdega PE, skupaj z varjenjem.</t>
    </r>
  </si>
  <si>
    <r>
      <t xml:space="preserve">Sedlo
</t>
    </r>
    <r>
      <rPr>
        <sz val="10"/>
        <rFont val="Times New Roman CE"/>
        <family val="1"/>
        <charset val="238"/>
      </rPr>
      <t>Elektrovarilno  sedlo   z  obojko  iz trdega PE, skupaj z varjenjem.</t>
    </r>
  </si>
  <si>
    <t xml:space="preserve">PE 110/63    </t>
  </si>
  <si>
    <t xml:space="preserve">PE 160/63    </t>
  </si>
  <si>
    <t xml:space="preserve">PE 225/63    </t>
  </si>
  <si>
    <r>
      <t xml:space="preserve">Navrtalno   sedlo
</t>
    </r>
    <r>
      <rPr>
        <sz val="10"/>
        <rFont val="Times New Roman CE"/>
        <family val="1"/>
        <charset val="238"/>
      </rPr>
      <t>Elektrovarilno  navrtalno   sedlo  iz trdega PE, skupaj z varjenjem.</t>
    </r>
  </si>
  <si>
    <t xml:space="preserve">PE 110/32    </t>
  </si>
  <si>
    <t xml:space="preserve">PE 160/32    </t>
  </si>
  <si>
    <t xml:space="preserve">PE 225/32    </t>
  </si>
  <si>
    <r>
      <t xml:space="preserve">Navrtalna ogrlica
</t>
    </r>
    <r>
      <rPr>
        <sz val="10"/>
        <rFont val="Times New Roman CE"/>
        <family val="1"/>
        <charset val="238"/>
      </rPr>
      <t>Cevna navrtalna ogrlica iz trdega PE za izvedbo odcepa na  PVC plinovodu z vgradbilno garnituro.</t>
    </r>
  </si>
  <si>
    <t xml:space="preserve">PVC 50 / PE 32    </t>
  </si>
  <si>
    <t xml:space="preserve">PVC 100 / PE 32    </t>
  </si>
  <si>
    <t xml:space="preserve">PVC 100 / PE 63    </t>
  </si>
  <si>
    <r>
      <t xml:space="preserve">Ogrlica
</t>
    </r>
    <r>
      <rPr>
        <sz val="10"/>
        <rFont val="Times New Roman CE"/>
        <family val="1"/>
        <charset val="238"/>
      </rPr>
      <t>Cevna ogrlica iz trdega PE za izvedbo odcepa na  PVC plinovodu z vgradbilno garnituro.</t>
    </r>
  </si>
  <si>
    <r>
      <t xml:space="preserve">Krogelna pipa PE - vgradna
</t>
    </r>
    <r>
      <rPr>
        <sz val="10"/>
        <rFont val="Times New Roman CE"/>
        <family val="1"/>
        <charset val="238"/>
      </rPr>
      <t>Krogelna pipa iz trdega  PE tlačne stopnje NP 4, z vgradbilno   garnituro  in  prilagoditvijo dolžine   vgradbilne   garniture   na terenu, skupaj z varjenjem.</t>
    </r>
  </si>
  <si>
    <t xml:space="preserve">DN 50          </t>
  </si>
  <si>
    <r>
      <t xml:space="preserve">Omarica - D:
</t>
    </r>
    <r>
      <rPr>
        <sz val="10"/>
        <rFont val="Times New Roman CE"/>
        <family val="1"/>
        <charset val="238"/>
      </rPr>
      <t>Omarica za požarno pipo,  izdelana iz nerjaveče pločevine po delavniški risbi proizvajalca, prirejena za pritrditev na zid s pocinkano zaščitno cevjo in z napisom: GLAVNA PLINSKA POŽARNA PIPA.</t>
    </r>
  </si>
  <si>
    <t xml:space="preserve">250x300x200 mm  </t>
  </si>
  <si>
    <t xml:space="preserve">350x400x250 mm  </t>
  </si>
  <si>
    <r>
      <t xml:space="preserve">Omarica - E:
</t>
    </r>
    <r>
      <rPr>
        <sz val="10"/>
        <rFont val="Times New Roman CE"/>
        <family val="1"/>
        <charset val="238"/>
      </rPr>
      <t>Omarica za požarno pipo,  izdelana iz nerjaveče pločevine po delavniški risbi proizvajalca, prirejena za pritrditev na zid  in z napisom: 
GLAVNA PLINSKA POŽARNA PIPA.</t>
    </r>
  </si>
  <si>
    <r>
      <t xml:space="preserve">Krogelna     pipa - jeklo:
</t>
    </r>
    <r>
      <rPr>
        <sz val="10"/>
        <rFont val="Times New Roman CE"/>
        <family val="1"/>
        <charset val="238"/>
      </rPr>
      <t>Krogelna     pipa     z     navojnima priključkoma,  tlačne  stopnje NP 4, standardne  dolžine,   atestirana  za zemeljski    plin,    z    ročko   za posluževanje,  skupaj z izolirnim kosom in tesnilnim materialom.</t>
    </r>
  </si>
  <si>
    <t xml:space="preserve">DN 25          </t>
  </si>
  <si>
    <r>
      <t xml:space="preserve">Izpihovalna  cev v omarici
</t>
    </r>
    <r>
      <rPr>
        <sz val="10"/>
        <rFont val="Times New Roman CE"/>
        <family val="1"/>
        <charset val="238"/>
      </rPr>
      <t>Izpihovalna  cev, izdelana iz jeklene cevi 21,3x2,65  zaprto z navojnim čepom DN 15, skupaj z varilnim, tesnilnim in vijačnim materialom.</t>
    </r>
  </si>
  <si>
    <t xml:space="preserve">(izdelano po priloženi skici).
</t>
  </si>
  <si>
    <r>
      <t xml:space="preserve">Cestna  kapa:
</t>
    </r>
    <r>
      <rPr>
        <sz val="10"/>
        <rFont val="Times New Roman CE"/>
        <family val="1"/>
        <charset val="238"/>
      </rPr>
      <t>Litoželezna   zaščitna  cestna  kapa, material  SL  18,  z  napisom plin na pokrovu, zaščitena z bitumnom.</t>
    </r>
  </si>
  <si>
    <t xml:space="preserve">DN 190        </t>
  </si>
  <si>
    <r>
      <t xml:space="preserve">Prirobnica:
</t>
    </r>
    <r>
      <rPr>
        <sz val="10"/>
        <rFont val="Times New Roman CE"/>
        <family val="1"/>
        <charset val="238"/>
      </rPr>
      <t>Jeklena prirobnica z  grlom, izdelana po  JUS  M.B6.163,  NP  16,  material Č.0361,  skupaj z varilnim, tesnilnim in vijačnim materialom.</t>
    </r>
  </si>
  <si>
    <t xml:space="preserve">50/60,3        </t>
  </si>
  <si>
    <t xml:space="preserve">80/88,9        </t>
  </si>
  <si>
    <t xml:space="preserve">100/114,3     </t>
  </si>
  <si>
    <r>
      <t xml:space="preserve">Slepa prirobnica:
</t>
    </r>
    <r>
      <rPr>
        <sz val="10"/>
        <rFont val="Times New Roman CE"/>
        <family val="1"/>
        <charset val="238"/>
      </rPr>
      <t>Jeklena slepa prirobnica, izdelana po JUS M.B6.191, NP 16, material Č.0361, oblika  B,   skupaj  s  tesnilnim  in vijačnim materialom.</t>
    </r>
  </si>
  <si>
    <t xml:space="preserve">B 50             </t>
  </si>
  <si>
    <t xml:space="preserve">B 80             </t>
  </si>
  <si>
    <t xml:space="preserve">B 100           </t>
  </si>
  <si>
    <r>
      <t xml:space="preserve">Podpore:
</t>
    </r>
    <r>
      <rPr>
        <sz val="10"/>
        <rFont val="Times New Roman CE"/>
        <family val="1"/>
        <charset val="238"/>
      </rPr>
      <t>Cevne podpore,  izdelane iz jeklenih profilov in  cevnih  objemk, skupaj z montažo   v  zid   ali  varjenjem  na nosilno konstrukcijo in  opleskane po predhodnem  čiščenju  in  pleskanju s temeljno barvo.</t>
    </r>
  </si>
  <si>
    <r>
      <t xml:space="preserve">Preboj:
</t>
    </r>
    <r>
      <rPr>
        <sz val="10"/>
        <rFont val="Times New Roman CE"/>
        <family val="1"/>
        <charset val="238"/>
      </rPr>
      <t>Zaščitna cev pri  preboju  skozi zid, zaščitena pred korozijo in zatesnjena s   trajno   elastičnim   materialom, izdelana po priloženi skici.</t>
    </r>
  </si>
  <si>
    <t>DN 40</t>
  </si>
  <si>
    <t>DN 65</t>
  </si>
  <si>
    <r>
      <t xml:space="preserve">Zaščitna cev:
</t>
    </r>
    <r>
      <rPr>
        <sz val="10"/>
        <rFont val="Times New Roman CE"/>
        <family val="1"/>
        <charset val="238"/>
      </rPr>
      <t>Zaščitna cev  pri  omarici  za glavno plinsko požarno  pipo, zaščitena pred korozijo  in   zatesnjena   s  trajno elastičnim  materialom,  izdelana  po priloženi skici.</t>
    </r>
  </si>
  <si>
    <r>
      <t xml:space="preserve">Zaščita vidnih cevi:
</t>
    </r>
    <r>
      <rPr>
        <sz val="10"/>
        <rFont val="Times New Roman CE"/>
        <family val="1"/>
        <charset val="238"/>
      </rPr>
      <t>Zaščita  vidnih cevi s  pleskanjem po predhodnem  čiščenju  in  pleskanju s temeljno barvo.</t>
    </r>
  </si>
  <si>
    <r>
      <t xml:space="preserve">Izolacija podometnih cevi:
</t>
    </r>
    <r>
      <rPr>
        <sz val="10"/>
        <rFont val="Times New Roman CE"/>
        <family val="1"/>
        <charset val="238"/>
      </rPr>
      <t>Izolacija     podometnih    cevi    z izolacijskim in  zaščitnim  trakom po predhodnem   čiščenju  do  kovinskega sijaja in premazu s prajmerjem.</t>
    </r>
  </si>
  <si>
    <r>
      <t xml:space="preserve">Pozicijska tablica:
</t>
    </r>
    <r>
      <rPr>
        <sz val="10"/>
        <rFont val="Times New Roman CE"/>
        <family val="1"/>
        <charset val="238"/>
      </rPr>
      <t>Pozicijska tablica za  oznako armatur hišnega  priključka,  skupaj  s  pritrdilnim materialom in izmero.</t>
    </r>
  </si>
  <si>
    <r>
      <t xml:space="preserve">Tlačni  preizkus
</t>
    </r>
    <r>
      <rPr>
        <sz val="10"/>
        <rFont val="Times New Roman CE"/>
        <family val="1"/>
        <charset val="238"/>
      </rPr>
      <t>Tlačni  preizkus  hišnih  priključkov izvedenih  po  navodilih iz projekta, izdaja atesta.</t>
    </r>
  </si>
  <si>
    <r>
      <t xml:space="preserve">Pomožna  gradbena  dela:
</t>
    </r>
    <r>
      <rPr>
        <sz val="10"/>
        <rFont val="Times New Roman CE"/>
        <family val="1"/>
        <charset val="238"/>
      </rPr>
      <t>Pomožna  gradbena  dela, zarisovanje, vrtanje zidov,  beljenje zidov, vzpostavitev v prvotno stanje.</t>
    </r>
  </si>
  <si>
    <t>ocena</t>
  </si>
  <si>
    <r>
      <t xml:space="preserve">Nepredvidena  dela:
</t>
    </r>
    <r>
      <rPr>
        <sz val="10"/>
        <rFont val="Times New Roman CE"/>
        <family val="1"/>
        <charset val="238"/>
      </rPr>
      <t>Nepredvidena dela, stroški nadzora, splošni, manipulativni, transportni in zavarovalni stroški.</t>
    </r>
  </si>
  <si>
    <t>SKUPAJ</t>
  </si>
  <si>
    <t xml:space="preserve">                       SIT</t>
  </si>
  <si>
    <t>Investitor:</t>
  </si>
  <si>
    <t>I.</t>
  </si>
  <si>
    <t>II.</t>
  </si>
  <si>
    <t>Objekt:</t>
  </si>
  <si>
    <t>- delo v nagnjenem terenu</t>
  </si>
  <si>
    <t>Opombe:</t>
  </si>
  <si>
    <t>Cene na enoto, vrednosti in zneseki so v EUR brez DDV!</t>
  </si>
  <si>
    <t>ZEMELJSKA DELA</t>
  </si>
  <si>
    <t>ZUNANJA UREDITEV</t>
  </si>
  <si>
    <t>IV.</t>
  </si>
  <si>
    <t>V.</t>
  </si>
  <si>
    <t>VI.</t>
  </si>
  <si>
    <t>VII.</t>
  </si>
  <si>
    <t>IX.</t>
  </si>
  <si>
    <t>III.</t>
  </si>
  <si>
    <t>X.</t>
  </si>
  <si>
    <t>m3</t>
  </si>
  <si>
    <t>m2</t>
  </si>
  <si>
    <t>Pri izvedbi del je potrebno striktno upoštevati vse zahteve v zvezi z varstvom pri delu, tako zaposlenih kot mimoidočih. Vsi dostopi morajo biti ustrezno zavarovani in označeni ter nemoteči za uporabnike sosednjih objektov oz. zemljišč. Izvajalec del si mora ogledati delovišče na licu mesta. Stroški ureditve grdbišča so zajeti v cenah z enoto mere po opisanih postavkah in jih nikakor ne bo mogoče dodatno zaračunavati (gradbiščna deponija, kontejneri, sanitarna kabina, opozorilne table...).</t>
  </si>
  <si>
    <t>- stroški zaradi oteženega izkopa v mokrem terenu, izkop v vodi,  prekop potokov itd.</t>
  </si>
  <si>
    <t>- vse stroške za postavitev gradbišča, gradbiščnih objektov, ureditev začasnih deponij, tekoče vzdrževanje in odstranitev gradbišča,</t>
  </si>
  <si>
    <t>- vse stroške za sanacijo in kultiviranje površin delovnega pasu in gradbiščnih površin po odstranitvi objektov,</t>
  </si>
  <si>
    <t>- vsi stroški za zagotavljanje varnosti in zdravja pri delu, zlasti stroške za vsa dela, ki izhajajo iz zahtev Varnostnega načrta,</t>
  </si>
  <si>
    <t xml:space="preserve">- stroški stalnega vzdrževanja prostega dostopa za potrebe intervencije oz. vzdrževanja, </t>
  </si>
  <si>
    <t>- stroški za izdelavo PID in NOV so upoštevani v glavni rekapitulaciji kot ločena pozicija.</t>
  </si>
  <si>
    <t>- eventuelne začasne deponije zemeljskega materiala in potrebni transporti v zvezi s tem,</t>
  </si>
  <si>
    <t>- črpanje talne vode s črpalko iz gradbene jame in vode, ki se izceja iz bočnih strani izkopa, če je potrebno,</t>
  </si>
  <si>
    <t>- delo v kampadah zaradi oteženih geoloških razmer,</t>
  </si>
  <si>
    <t>kpl</t>
  </si>
  <si>
    <t>VIII.</t>
  </si>
  <si>
    <t>Odvoz odvečnega materiala na deponijo</t>
  </si>
  <si>
    <t>Strojni odriv rodovitne prsti</t>
  </si>
  <si>
    <t>Razgrnitev rodovitne prsti</t>
  </si>
  <si>
    <t>Razgrnitev rodovitne prsti s transportom, v debelini do 20 cm. Vključena dobava in vgradnja vsega potrebnega materiala.</t>
  </si>
  <si>
    <t>Fino planiranje rodovitne prsti s sejanjem trave. Zatravitev na pripravljenih površinah z dobavo semen, sejanjem valjanjem in zalivanjem.</t>
  </si>
  <si>
    <t>Fino planiranje rodovitne prsti s sejanjem trave</t>
  </si>
  <si>
    <t>PROJEKTNA DOKUMENTACIJA, PROJEKTANTSKI NADZOR</t>
  </si>
  <si>
    <t>Projekt izvedenih del (PID)</t>
  </si>
  <si>
    <t>Navodilo za vzdrževanje in obratovanje</t>
  </si>
  <si>
    <t>Projektantski nadzor</t>
  </si>
  <si>
    <t>GEODETSKA IN PRIPRAVLJALNA DELA</t>
  </si>
  <si>
    <t>Zasip z izbranim izkopanim materialom od izkopa</t>
  </si>
  <si>
    <t>Zasip z izbranim izkopanim materialom od izkopa, vključno z uvaljanjem do  Ev ≥ 60 Mpa. Zasip z nabijanjem v plasteh po 20 cm.</t>
  </si>
  <si>
    <t>Geodetska dela</t>
  </si>
  <si>
    <t>Ureditev gradbišča</t>
  </si>
  <si>
    <t>Ureditev gradbišča skladno z Uredbo o varnosti in zdravju na začasnih in premičnih gradbiščih in  Zakonom o varnosti in zdravju pri delu:</t>
  </si>
  <si>
    <t>Obvezna zavarovanja delovišč</t>
  </si>
  <si>
    <t>Ustrezne označitve in ograditve z vidika potekajočega prometa. Postavitev vseh potrebnih prometnih označb za ureditev prometa v času izvajanja del, s pridobitvijo vseh potrebnih soglasij za izvedbo ustreznih zapor (delne, začasne). V ceno je potrebno vključiti tudi izdelavo vseh potrebnih elaboratov za zaporo cest.</t>
  </si>
  <si>
    <t>Postavitev gradbene table skladno s Pravilnikom o gradbiščih</t>
  </si>
  <si>
    <t>Postavitev kemičnega WC-ja na gradbišču za izvajalce del</t>
  </si>
  <si>
    <t>Postavitev gradbiščnih kontejnerjev</t>
  </si>
  <si>
    <t>Dobava in namestitev osnovno potrebnih ureditev glede na zahteve Uredbe o varnosti in zdravju na začasnih in premičnih gradbiščih. Dela morajo potekati varno in skladno tudi z Zakonom o varnosti in zdravju pri delu.</t>
  </si>
  <si>
    <t>Zagotovitev vode in električne energije na gradbišču</t>
  </si>
  <si>
    <t xml:space="preserve">Omarica prve pomoči </t>
  </si>
  <si>
    <t xml:space="preserve">Gasilniki na prah </t>
  </si>
  <si>
    <t>Dobava in vgraditev betona C15/25</t>
  </si>
  <si>
    <t>FEKALNA KANALIZACIJA</t>
  </si>
  <si>
    <t>METEORNA KANALIZACIJA</t>
  </si>
  <si>
    <t>VOZIŠČNA KONSTRUKCIJA</t>
  </si>
  <si>
    <t>Geomehanski nadzor</t>
  </si>
  <si>
    <t>Dobava in vgraditev betona C15/25 za sidranje cevi, poraba ca. 0,1 m3 na sidrišče.</t>
  </si>
  <si>
    <t>m1</t>
  </si>
  <si>
    <t>Dobava in vgradnja tamponskega drobljenca frakcije 0/32, vključno z razstiranjem ter uvaljanjem do Ev = 80 MPa. Debelina tamponskega nasutja v vgrajenem stanju je ca. 40 cm.</t>
  </si>
  <si>
    <t>Izvedba meritev nosilnosti temeljnih tal - tamponskega nasipa.</t>
  </si>
  <si>
    <t>Obnova asfaltnega vozišča enake kakovosti kot je obstoječe. Priprava podlage s planiranjem in utrjevanjem do točnosti +-1cm.</t>
  </si>
  <si>
    <t>AC 22 base B50/70, A3 v debelini 5 cm</t>
  </si>
  <si>
    <t>Obrizg asfalta z bitumensko emulzijo</t>
  </si>
  <si>
    <t>Rezanje in rušenje asfalta, odvoz in deponiranje, skladno z zakonodajo, ki ureja ravnanje z gradbenimi odpadki. Obračun glede na količino, ki izhaja iz evidenčnih listov.</t>
  </si>
  <si>
    <t>Začasna odstranitev, začasno deponiranje ter ponovna zasaditev dreves in grmičkov.</t>
  </si>
  <si>
    <t>Vsa izkopna dela in transporti izkopanih materialov se obračunajo po prostornini zemljine v raščenem stanju. Vsa nasipna dela se obračunajo po prostornini zemljine v zbitem stanju. Morebitne začasne deponije zemeljskega materiala in potrebne transporte v zvezi s tem je potrebno upoštevati v enotnih cenah.
Pri vseh zemeljskih delih je obvezen stalni geomehanski nadzor!</t>
  </si>
  <si>
    <t xml:space="preserve">Širok odriv rodovitne prsti na deponijo na gradbišču na razdaljo do 30 m za kasnejšo uporabo. Debelina rodovitne prsti je ca. 20 cm. </t>
  </si>
  <si>
    <t>Širok izkop z odmetom na stran v globini in širini, ki jo predvideva načrt. Pri izkopu se upošteva naklon, ki zagotavlja stabilnost glede na vrsto zemljine in dejanske razmere na terenu. Gradbeno jamo se razpira in varuje z opažem ali zagatnicami. Dno jarka za polaganje cevi je potrebno izravnati in odstraniti kamenje, večja zrna gramoza in druge predmete, ki bi lahko poškodovali cevi. Vsa dela za vzdrževanje jarka do položitve cevi, vključno z razpiranjem, je potrebno vkalkulirati v ceno izkopa.
Izkop izvajati strojno ali ročno. Stroške zaradi prečnega ali podolžnega nagiba terena je potrebno vkalkulirati v ceno izkopa. Obračun po m3 v raščenem stanju. Deponijo zagotovi izvajalec</t>
  </si>
  <si>
    <t>Izkop v III. ktg.</t>
  </si>
  <si>
    <t>Izkop v IV. ktg.</t>
  </si>
  <si>
    <t>Izkop v V. ktg.</t>
  </si>
  <si>
    <t>Ročni odkop vodov GJI</t>
  </si>
  <si>
    <t>Ročni odkop vodov GJI z odmetom izkopanega materiala na rob izkopa. Pri odkopu je potrebno paziti da ne bi prišlo do poškodb vodov GJI. Obvezna je prisotnost upravljavca komunalnega voda.</t>
  </si>
  <si>
    <t>Dobava in nasipanje drobljenca granulacije 0/4 mm</t>
  </si>
  <si>
    <t>Dobava in polaganje opozorilnega traku</t>
  </si>
  <si>
    <t xml:space="preserve">Dobava in polaganje opozorilnega traku "POZOR KANALIZACIJA". </t>
  </si>
  <si>
    <t>Ročni zasip vodov GJI</t>
  </si>
  <si>
    <t>Ročni zasip jarkov z drobljencem 0/4 na mestih križanj z obstoječimi vodi GJI. 
Pri zasipanju je potrebno paziti, da ne pride do poškodb vodov GJI. Pred pričetkom zasipa mora upravljavec pregledati pravilnost izvedbe z vpisom v gradbeni dnevnik. Količina je ocenjena.</t>
  </si>
  <si>
    <r>
      <t xml:space="preserve">Dobava in izvedba navezav vertikalnih odtočnih cevi s strehe </t>
    </r>
    <r>
      <rPr>
        <sz val="9"/>
        <rFont val="Arial CE"/>
        <charset val="238"/>
      </rPr>
      <t xml:space="preserve">na nove peskolove. Vključno </t>
    </r>
    <r>
      <rPr>
        <sz val="9"/>
        <rFont val="Arial CE"/>
        <family val="2"/>
        <charset val="238"/>
      </rPr>
      <t>z vsem pritrdilnim materialom, s priključki in koleni.</t>
    </r>
  </si>
  <si>
    <t>Demontaža kanalizacijskih pokrovov in rušenje obstoječih jaškov. Odvoz in deponiranje, skladno z zakonodajo, ki ureja ravnanje z gradbenimi odpadki. Obračun glede na količino, ki izhaja iz evidenčnih listov.</t>
  </si>
  <si>
    <t>Odstranitev obsotječih fekalnih in meteornih vodov na mestih gradnje. Odvoz in deponiranje, skladno z zakonodajo, ki ureja ravnanje z gradbenimi odpadki. Obračun glede na količino, ki izhaja iz evidenčnih listov.</t>
  </si>
  <si>
    <t>Ročno planiranje in valjanje z zbijanjem dna jarka s točnostjo +/- 3cm do EV = 40 N/mm2</t>
  </si>
  <si>
    <t>Utrdtev planuma temeljnih tal.</t>
  </si>
  <si>
    <t>Zakoličba obstoječih podzemnih komunalnih vodov v območju gradbenega posega s strani upravljavca.</t>
  </si>
  <si>
    <t>Zakoličba kanalov in jaškov z niveliranjem.</t>
  </si>
  <si>
    <t>Izdelava gradbenih profilov  z zavarovanjem.</t>
  </si>
  <si>
    <t>Posnetek vrha cevi in kote terena nad njo.</t>
  </si>
  <si>
    <t>Ostala geodetska dela in storitve, ki jih narekujejo tehnični pogoji gradnje (npr. pomoč monterjem pri izvedbi  ipd.). Nepredvidena geodetska tehnična dela.</t>
  </si>
  <si>
    <t>Posnetek ostale tangirane infrastrukture.</t>
  </si>
  <si>
    <t>- vzdrževanje jarka do položitve cevi in delovnega pasu, dokler je ta potreben za izvedbo del</t>
  </si>
  <si>
    <t>Hoja po ceveh med izvajanjem del je strogo prepovedana zaradi preprečitve poškodb cevi.</t>
  </si>
  <si>
    <t>Čiščenje in izpiranje kanalizacije, pregled s fotorobotom, videoposnetek.</t>
  </si>
  <si>
    <t>Komplet dobava in nasipanje drobljenca granulacije 0/4 mm za posteljico debeline 10 cm in obsip cevi 30 cm nad temenom.
Obsip je potrebno izdelati na celotnem odseku.
Količina je ocenjena.</t>
  </si>
  <si>
    <t>Nakladanje in odvoz odvečnega materiala na odpadno deponijo, vključno s plačilom vseh potrebnih pristojbin.</t>
  </si>
  <si>
    <t>Izdelava jaška iz polietilena krožnega prereza 1000mm, komplet z AB temeljem C16/20, AB vencem C25/30, globine do 4,0 m.</t>
  </si>
  <si>
    <t>Preizkus vodotesnosti omrežja.</t>
  </si>
  <si>
    <t>VODOVODNI IN KANALIZACIJSKI PRIKLJUČEK ZA OBJEKT " TROJICA" NA VRHNIKI</t>
  </si>
  <si>
    <t>- vse stroške za pridobitev začasnih površin za gradnjo izven območja parcel (soglasja, odškodnine, itd.),</t>
  </si>
  <si>
    <t>Demontaža poškodovanih kanalizacijskih pokrovov. Odvoz in deponiranje, skladno z zakonodajo, ki ureja ravnanje z gradbenimi odpadki. Obračun glede na količino, ki izhaja iz evidenčnih listov.</t>
  </si>
  <si>
    <t>VODOVOD</t>
  </si>
  <si>
    <t xml:space="preserve">Dobava in polaganje opozorilnega traku "POZOR VODOVOD". </t>
  </si>
  <si>
    <t>Izdelava jaška iz polietilena krožnega prereza 800mm, komplet z AB temeljem C16/20, AB vencem C25/30, globine do 2,0 m.</t>
  </si>
  <si>
    <t>Izdelava vodotesne kanalizacije iz PVC cevi DN 160mm; SN8. Komplet vsa dela, spojni in tesnilni kosi, fazonski kosi, materiali ter navezave na jašek.</t>
  </si>
  <si>
    <t>Dobava in vgraditev pokrova iz duktilne litine krožnega prereza 600 mm, z nosilnostjo D 400 kN in napisom KANALIZACIJA.</t>
  </si>
  <si>
    <r>
      <t>Izdelava peskolova iz betonske cevi premera 40 cm</t>
    </r>
    <r>
      <rPr>
        <sz val="9"/>
        <rFont val="Arial"/>
        <family val="2"/>
      </rPr>
      <t>, vgrajene na betonski temelj C 16/20. Vključno z betonskim pokrovom.
- po detajlu</t>
    </r>
  </si>
  <si>
    <t>Dobava in vgradnja konkavne litoželezne dežne rešetke dimenzije 400 x 400 mm in nosilnosti 400 kN.</t>
  </si>
  <si>
    <t>Dobava in vgradnja požiralnika iz armiranega poliestra, krožnega prereza 500 mm, komplet z AB temeljem C16/20 in AB vencem C25/30, globine do 1,6 m.</t>
  </si>
  <si>
    <t xml:space="preserve">Čiščenje in izpiranje obstoječe kanalizacije, pregled s fotorobotom, videoposnetek. </t>
  </si>
  <si>
    <t>Opozorilo: Pred izpiranjem je potrebno iz obstoječe kanalizacije odstraniti večje kose kamenja in ostali material, ki bi lahko pri izpiranju poškodoval cevi. Čiščenje izvesti tudi na priključkih, ki se navezujejo na glavni priključek na meteorno kanalizacijo.</t>
  </si>
  <si>
    <t>Rezanje in rušenje betona na trasi priključkov.</t>
  </si>
  <si>
    <t>AC 11 surf B50/70, A3 v debelini 4 cm</t>
  </si>
  <si>
    <t>Izvedba cestne mulde</t>
  </si>
  <si>
    <t>Dobava in vgradnja tamponskega drobljenca frakcije 0/32, vključno z razstiranjem ter uvaljanjem do Ev = 80 MPa. Debelina tamponskega nasutja v vgrajenem stanju je ca. 30 cm. Tampon se vgradi na povozne površine dvorišča.</t>
  </si>
  <si>
    <t>Dobava in vgradnja peska 0/4 nad tamponskim drobirjem v debelini 4 cm. Vključno z raztiranjem in uvaljanjem do Ev=80 MPa. Pesek se vgradi na povozne površine dvorišča.</t>
  </si>
  <si>
    <t>Izdelava podprtega opaža za raven temelj vodovodnega jaška.</t>
  </si>
  <si>
    <t xml:space="preserve">Izdelava dvostrasnkega vezanega opaža za stene vodovodnega jaška. </t>
  </si>
  <si>
    <t>Demontaža in odstranitev opaža.</t>
  </si>
  <si>
    <t>Izdelava podprtega opaža stropa vodovodnega jaška.</t>
  </si>
  <si>
    <t>Dobava, izdelava in ročna montaža armature temelja B 500B.</t>
  </si>
  <si>
    <t>- armatura prereza do vključno 10 mm</t>
  </si>
  <si>
    <t>- armatura prereza nad vključno 12 mm</t>
  </si>
  <si>
    <t>Dobava in vgraditev cementnega betona C16/20 (podložni beton) v prerez do 0,1 m3/m2, vključno z vsemi pomožnimi deli in prenosi do mesta vgraditve.</t>
  </si>
  <si>
    <t>Dobava in vgraditev cementnega betona C30/37, XC2, PV-II v prerez od 0,16 do 0,30 m3/m2, vključno z vsemi pomožnimi deli in prenosi do mesta vgraditve.</t>
  </si>
  <si>
    <t>Dobava in vgradnja betona C 12/15 v dveh slojih (10+10 cm), ki se ju loči s PVC folijo, z vzdrževanjem do končne ureditve, ter kasnejšim rušenjem in odvozom na deponijo.</t>
  </si>
  <si>
    <t>TESARSKA IN BETONSKA DELA</t>
  </si>
  <si>
    <t>Izdelava vodotesne kanalizacije iz gladkih PVC cevi DN 160 mm; SN8. Komplet vsa dela, spojni in tesnilni kosi, fazonski kosi, materiali ter navezave na obstoječo cev meteorne kanalizacije. Vključno z navezavami na požiralnike in peskolove.</t>
  </si>
  <si>
    <t>Izdelava prepadnega jaška iz polietilena krožnega prereza 800mm, komplet z AB temeljem C16/20 in AB vencem C25/30, globine do 1,5 m.</t>
  </si>
  <si>
    <t>Obnova betonskega tlaka okrog objekta s cementnim betonom C30/37, XC2, PV-II v prerez od 0,16 do 0,30 m3/m2, vključno z vsemi pomožnimi deli in prenosi do mesta vgraditve.</t>
  </si>
  <si>
    <r>
      <t>Izvedba navezave obstoječe kanalete na peskolov</t>
    </r>
    <r>
      <rPr>
        <sz val="9"/>
        <rFont val="Arial CE"/>
        <charset val="238"/>
      </rPr>
      <t xml:space="preserve">. Vključno s prebojem, </t>
    </r>
    <r>
      <rPr>
        <sz val="9"/>
        <rFont val="Arial CE"/>
        <family val="2"/>
        <charset val="238"/>
      </rPr>
      <t>vsem pritrdilnim materialom, cevjo DN 110 mm, koleni in vtočno odprtino.</t>
    </r>
  </si>
  <si>
    <t>ur</t>
  </si>
  <si>
    <t>Nadzor upravljalca vdovodnega omrežja nad izvedbo montažnih del.</t>
  </si>
  <si>
    <r>
      <t xml:space="preserve">Izvedba navezave vodovodnega priključka na javni vodovod PE </t>
    </r>
    <r>
      <rPr>
        <sz val="9"/>
        <rFont val="Calibri"/>
        <family val="2"/>
        <charset val="238"/>
      </rPr>
      <t>φ</t>
    </r>
    <r>
      <rPr>
        <sz val="9"/>
        <rFont val="Arial"/>
        <family val="2"/>
      </rPr>
      <t xml:space="preserve">110 komplet z dobavo potrebnega materiala:
- 2x Elektro varilna ali nabijalna prirobnica za cev PE </t>
    </r>
    <r>
      <rPr>
        <sz val="9"/>
        <rFont val="Calibri"/>
        <family val="2"/>
        <charset val="238"/>
      </rPr>
      <t>φ</t>
    </r>
    <r>
      <rPr>
        <sz val="9"/>
        <rFont val="Arial"/>
        <family val="2"/>
      </rPr>
      <t>110
- 1x T kos iz nodularne litine komplet s tesnili in vijaki,    Tkos dimenzije DN 100/50/100</t>
    </r>
  </si>
  <si>
    <r>
      <t xml:space="preserve">Dobava in montaža elektrovarilna ali nabijalne prirobnice za PE cev </t>
    </r>
    <r>
      <rPr>
        <sz val="9"/>
        <rFont val="Calibri"/>
        <family val="2"/>
        <charset val="238"/>
      </rPr>
      <t>φ</t>
    </r>
    <r>
      <rPr>
        <sz val="9"/>
        <rFont val="Arial"/>
        <family val="2"/>
      </rPr>
      <t xml:space="preserve"> 63 komplet s tednili in vijačnim materialom.</t>
    </r>
  </si>
  <si>
    <r>
      <t xml:space="preserve">Dobava in montaža PEHD cevi izdelane po satandardu SIST ISO 4427, tlačne stopnje 12,5 bar, komplet s spojnim materialom in vključenimraznosom po trasi in polaganjev v jarek na predpripravljeno posteljico iz finega peska.
</t>
    </r>
    <r>
      <rPr>
        <sz val="9"/>
        <rFont val="Calibri"/>
        <family val="2"/>
        <charset val="238"/>
      </rPr>
      <t/>
    </r>
  </si>
  <si>
    <t>Dobava in montaža zaščitne PE cevi, komplet s spojnim materialom.</t>
  </si>
  <si>
    <r>
      <t xml:space="preserve">PE </t>
    </r>
    <r>
      <rPr>
        <sz val="9"/>
        <rFont val="Calibri"/>
        <family val="2"/>
        <charset val="238"/>
      </rPr>
      <t>φ</t>
    </r>
    <r>
      <rPr>
        <sz val="9"/>
        <rFont val="Arial"/>
        <family val="2"/>
      </rPr>
      <t>63, 12,5 bar</t>
    </r>
  </si>
  <si>
    <t>Dobava in montaža labirintnega tesnila za vgradnjo na prehodu cevi skozi steno.</t>
  </si>
  <si>
    <r>
      <t xml:space="preserve">za cev PE  </t>
    </r>
    <r>
      <rPr>
        <sz val="9"/>
        <rFont val="Calibri"/>
        <family val="2"/>
        <charset val="238"/>
      </rPr>
      <t>φ</t>
    </r>
    <r>
      <rPr>
        <sz val="9"/>
        <rFont val="Arial"/>
        <family val="2"/>
      </rPr>
      <t>110</t>
    </r>
  </si>
  <si>
    <r>
      <t xml:space="preserve">PE </t>
    </r>
    <r>
      <rPr>
        <sz val="9"/>
        <rFont val="Calibri"/>
        <family val="2"/>
        <charset val="238"/>
      </rPr>
      <t>φ</t>
    </r>
    <r>
      <rPr>
        <sz val="9"/>
        <rFont val="Arial"/>
        <family val="2"/>
      </rPr>
      <t>110, 10 bar</t>
    </r>
  </si>
  <si>
    <r>
      <t xml:space="preserve">Dobava in montaža tesnila za zatesnitev cevi </t>
    </r>
    <r>
      <rPr>
        <sz val="9"/>
        <rFont val="Calibri"/>
        <family val="2"/>
        <charset val="238"/>
      </rPr>
      <t>φ</t>
    </r>
    <r>
      <rPr>
        <sz val="9"/>
        <rFont val="Arial"/>
        <family val="2"/>
      </rPr>
      <t xml:space="preserve">63 vstavljeno v cev  </t>
    </r>
    <r>
      <rPr>
        <sz val="9"/>
        <rFont val="Calibri"/>
        <family val="2"/>
        <charset val="238"/>
      </rPr>
      <t>φ</t>
    </r>
    <r>
      <rPr>
        <sz val="9"/>
        <rFont val="Arial"/>
        <family val="2"/>
      </rPr>
      <t>110.</t>
    </r>
  </si>
  <si>
    <r>
      <t>DN 32, nazivni pretok 6,3 m</t>
    </r>
    <r>
      <rPr>
        <vertAlign val="superscript"/>
        <sz val="9"/>
        <rFont val="Arial"/>
        <family val="2"/>
        <charset val="238"/>
      </rPr>
      <t>3</t>
    </r>
    <r>
      <rPr>
        <sz val="9"/>
        <rFont val="Arial"/>
        <family val="2"/>
      </rPr>
      <t>/h</t>
    </r>
  </si>
  <si>
    <t>Dobava in montaža vodomera za hladno vodo z možnostjo daljinskega odčitavanja skladnega z zahtevami upravljalca vodovodnega omrežja, komplet s holandcem in podljašanim holandcem, tesnilnim in spojnim materialom.</t>
  </si>
  <si>
    <t>Dobava in montža navojne spojke za PE cev komplet s spojnim in tesnilnim materialom</t>
  </si>
  <si>
    <r>
      <t>DN 50 /</t>
    </r>
    <r>
      <rPr>
        <sz val="9"/>
        <rFont val="Calibri"/>
        <family val="2"/>
        <charset val="238"/>
      </rPr>
      <t>φ</t>
    </r>
    <r>
      <rPr>
        <sz val="9"/>
        <rFont val="Arial"/>
        <family val="2"/>
      </rPr>
      <t>63</t>
    </r>
  </si>
  <si>
    <t xml:space="preserve">DN50 </t>
  </si>
  <si>
    <t>Dobava in montaža navojne krogelne pipe primerne za pitno vodo, z ročico za odpiranje/zapiranje, komplet s spojnim in tesnilnim materialom</t>
  </si>
  <si>
    <t>Dobava in montaža čistilnega kosa primernega za pitno vodo</t>
  </si>
  <si>
    <t>Dobava in montaža nepovratnega ventila primernega za pitno vodo, komplet s spojnim in tesnilnim materialom.</t>
  </si>
  <si>
    <t>DN 50</t>
  </si>
  <si>
    <t>Dobava in montaža pocinkanega dvovijačnika komplet s spojnim in tesnilnim materialom</t>
  </si>
  <si>
    <t>DN 32</t>
  </si>
  <si>
    <t>DN 50-15-50</t>
  </si>
  <si>
    <t>Dobava in montaža pocinkanega T-kosa z reduciranim odcepom, komplet s spojnim in tesnilnim materialom.</t>
  </si>
  <si>
    <t>Dobava in montaža pocinkane reducirke komplet s spojnim in tesnilnim materialom</t>
  </si>
  <si>
    <t>DN 50 -32</t>
  </si>
  <si>
    <t>Dobava in montaža pocinkanega kolena z zunanjim navojem komplet s spojnim in tesnilnim materialom</t>
  </si>
  <si>
    <t>DN 15</t>
  </si>
  <si>
    <t>Dobava in montaža polnilno izpustne pipe komplet s spojnim in tesnilnim materialom.</t>
  </si>
  <si>
    <t>Izvedba navezave  na obstoječo vodovodno instalacijo objekta, na pocnikano cev DN 50, komplet z odrezom cevi, vrezovanjem navoja ter izvedbo navezave.</t>
  </si>
  <si>
    <t>Praznjenje vodovodne instalacije objekta zaradi izvedbe navezave, ponovno polnjenje instalacije po izvedbi navezave.</t>
  </si>
  <si>
    <t>Izpiranje instlacije pred izvedbo dezinfekcije.</t>
  </si>
  <si>
    <t>Izvedba tlačnega preizkusa vodovodnega priključka s tlakom 9 bar, izdelava zapisnika o uspešno opravljenem tlačnem preizkusu.</t>
  </si>
  <si>
    <t>Dezinfekcija vodovodnega priključka in nstlacije v obejktu s strani pooblaščene organizacije, pridobitev potrdila o ustreznosti instlacije za transport pitne vode, ter biološka ter kemična analiza vzorcev vode s strani pooblaščene organizacije.</t>
  </si>
  <si>
    <t>Izpiranje instalacije po opravljeni dezinfekciji komplet z nevtralizacijo klorirane vode.</t>
  </si>
  <si>
    <t>Koordinacija aktivnosti za izvedbo priključka z upravljalcem vodovodnega omrežja, zapiranje vode, obveščanje porabnikov, praznjenje vodovoda, polnjenje vodovoda po zaključenih montažnih delih.</t>
  </si>
  <si>
    <t>- armatura mreža Q524</t>
  </si>
  <si>
    <t>Republika Slovenija - Ministrstvo za obrambo</t>
  </si>
  <si>
    <t>Vojkova cesta 55</t>
  </si>
  <si>
    <t>1000 Ljubljana</t>
  </si>
  <si>
    <t>Lokacija:</t>
  </si>
  <si>
    <t>Ponudnik:</t>
  </si>
  <si>
    <t>Št. ponudbe:</t>
  </si>
  <si>
    <t>SKUPNA REKAPITULACIJA</t>
  </si>
  <si>
    <t>Skupaj brez DDV:</t>
  </si>
  <si>
    <t>€</t>
  </si>
  <si>
    <t>DDV (22%):</t>
  </si>
  <si>
    <t>Skupaj z DDV:</t>
  </si>
  <si>
    <t>OPOMBA PRI ODDAJI PONUDBE:</t>
  </si>
  <si>
    <t>*</t>
  </si>
  <si>
    <t>Vse postavke morajo biti ovrednotene z dejansko ceno;</t>
  </si>
  <si>
    <t>Vrednosti cen in zmnožek vpisati samo k zahtevanim količinam;</t>
  </si>
  <si>
    <t xml:space="preserve">V popisu morajo biti v vseh cenah za enoto mere vkalkulirana popolnoma vsa pripravljalna, </t>
  </si>
  <si>
    <t xml:space="preserve">pomožna in zaključna dela, ki pripadajo k posamezni postavki in so potrebna za nemoteno </t>
  </si>
  <si>
    <t xml:space="preserve">izvajanje del! Ponudnik mora v posameznih cenah za enoto mere upoštevati vse potrebne </t>
  </si>
  <si>
    <t>vertikalne in horizontalne transporte ter upoštevati velikost in konfiguracijo gradbene parcele.</t>
  </si>
  <si>
    <t xml:space="preserve">Posamezni materiali, ki so v popisu navedeni z imenom ali tipom  - navedba je zgolj </t>
  </si>
  <si>
    <t>informativne narave in se lahko ponudi material oz. oprema, ki je enakovredna (68. člen ZJN-3).</t>
  </si>
  <si>
    <t>Dopisovanje drugih podatkov in sprememb vsebine popisa in količin ni dovoljeno;</t>
  </si>
  <si>
    <t>V popisih navedeni podatki o opremi in napravah veljajo le kot primer za ustrezno ali enakovredno</t>
  </si>
  <si>
    <t>opremo oz. naprave.</t>
  </si>
  <si>
    <t>Ponudnik s svojim podpisom pri oddaji ponudbe potrjuje seznanjenost s projektom in lokacijo objekta,</t>
  </si>
  <si>
    <t xml:space="preserve"> z vsemi tehničnimi zahtevami ter dostopi do objekta za izvedbo del.</t>
  </si>
  <si>
    <t>zaradi poškodb med gradnjo itd.,</t>
  </si>
  <si>
    <t>razkladanja in skladiščenja na gradbišču,</t>
  </si>
  <si>
    <t>V ENOTAH CENE MORAJO BITI ZAJETI TUDI VSI NASLEDNJI STROŠKI:</t>
  </si>
  <si>
    <t>Manjša nepredvidena spremljevalna dela, ki se pojavijo v času gradnje:</t>
  </si>
  <si>
    <t>Celotna in ustrezna zaščita obstoječega objekta za čas gradnje s primernimi zaščitnimi materiali.</t>
  </si>
  <si>
    <t>Ureditev gradbišča in postavitev gradbiščnih kontejnerjev ter pospravljanje in čiščenje med izvajanjem del</t>
  </si>
  <si>
    <t xml:space="preserve"> in po zaključku del na gradbišču.</t>
  </si>
  <si>
    <t xml:space="preserve">Iznos in odvoz odpadnega materiala na komunalno deponijo s plačilom vseh pristojbin, tudi začasne </t>
  </si>
  <si>
    <t>gradbiščne deponije razen pri pozicijah, kjer je posebej navedeno.</t>
  </si>
  <si>
    <t>Ves potrošni, pritrdilni, vezni in montažni material ter podkonstrukcije, razen pri pozicijah, kjer je posebej navedeno.</t>
  </si>
  <si>
    <t xml:space="preserve">Vse poškodbe vseh kabelskih vodov, ostalih inštalacij, itd., povzročene pri izkopu, sanira izvajalec del </t>
  </si>
  <si>
    <t>na svoje stroške.</t>
  </si>
  <si>
    <t>Zavarovanje gradbišča za celoten čas gradnje.</t>
  </si>
  <si>
    <t>Vsi stroški predpisanih ukrepov varstva pri delu in varstva pred požarom, ki jih mora izvajalec</t>
  </si>
  <si>
    <t>obvezno upoštevati;</t>
  </si>
  <si>
    <t>Stroške za popravilo morebitnih škod, ki bi nastale na objektu ali kompleksu kot celoti,</t>
  </si>
  <si>
    <t>dovoznih cestah, zunanjem okolju, komunalnih vodih in energetskih priključkih po krivdi izvajalca;</t>
  </si>
  <si>
    <t>Vsi lovilni in delovni odri za delo na višini.</t>
  </si>
  <si>
    <t xml:space="preserve">Dobava materiala, ustrezno zaščitenega proti poškodbam, z vsemi transportnimi in </t>
  </si>
  <si>
    <t xml:space="preserve">manipulativnimi stroški, stroški zavarovanj, skladiščenja med transportom ali pred montažo. </t>
  </si>
  <si>
    <t xml:space="preserve">Pred montažo se vsak kos posebej pregleda in ugotovi ustreznost glede na zahteve. </t>
  </si>
  <si>
    <t>Vris sprememb, nastalih med gradnjo v PZI načrt ter predaja teh izdelovalcu PID načrta.</t>
  </si>
  <si>
    <t>IZVEDBA DEL:</t>
  </si>
  <si>
    <t>Izvajalec je dolžan izvesti vsa dela kvalitetno, v skladu s predpisi, projektom, tehničnimi pogoji</t>
  </si>
  <si>
    <t xml:space="preserve">Za naslednja dela, če se eventuelno pojavijo pri izvajanju del, se ne bodo priznali posebni stroški </t>
  </si>
  <si>
    <t>in jih je potrebno vkalkulirati v enotne cene:</t>
  </si>
  <si>
    <t>~eventuelne začasne deponije zemeljskega materiala in potrebni transporti v zvezi s tem,</t>
  </si>
  <si>
    <t>~črpanje talne vode s črpalko iz gradbene jame in vode, ki se izceja iz bočnih strani izkopa, če je potrebno,</t>
  </si>
  <si>
    <t>~delo v kampadah zaradi oteženih geoloških razmer,</t>
  </si>
  <si>
    <t>~vzdrževanje jarka do položitve cevi in delovnega pasu, dokler je ta potreben za izvedbo del</t>
  </si>
  <si>
    <t>~delo v nagnjenem terenu</t>
  </si>
  <si>
    <t>~stroški zaradi oteženega izkopa v mokrem terenu, izkop v vodi,  prekop potokov itd.</t>
  </si>
  <si>
    <t>Pri uvedbi v delo mora izvajalec izročiti investitorju bančno garancijo za dobro izvedbo pogodbenih del</t>
  </si>
  <si>
    <t>obveznosti</t>
  </si>
  <si>
    <t>Pri izvajanju GOI del je obvezno upoštevati vse detajle in navodila projekta, opise posameznih materialov,</t>
  </si>
  <si>
    <t xml:space="preserve">naprav in opreme ter barvno karto objekta. Vse navedeno je potrebno vgrajevati po navodilih izbranega </t>
  </si>
  <si>
    <t xml:space="preserve">proizvajalca in po predhodni potrditvi projektanta. Vse materiale, obloge, stavbno pohištvo, naprave, </t>
  </si>
  <si>
    <t>opremo in druge artikle pred vgraditvijo obvezno pismeno potrdi odgovorni projektant na podlagi predhodno</t>
  </si>
  <si>
    <t>izdelanih ali dostavljenih vzorcev.</t>
  </si>
  <si>
    <t xml:space="preserve">V enotni ceni je potrebno upoštevati vsa potrebna čiščenja med posameznimi fazami gradnje, zaščite, varovanja, </t>
  </si>
  <si>
    <t>pomožna in spremljevalna dela.</t>
  </si>
  <si>
    <t>V enotni ceni je potrebno upoštevati izredni transport, vključno z vsemi zavarovanji.</t>
  </si>
  <si>
    <t xml:space="preserve">Pri izdelavi vseh faz in delov gradnje obvezno veljajo vsa splošna navodila, opombe in zahteve, </t>
  </si>
  <si>
    <t xml:space="preserve">ki so opisana na začetku tega popisa GOI del. Poleg njih morajo biti v vseh postavkah vkalkulirane in </t>
  </si>
  <si>
    <t xml:space="preserve">Pri cenah za enoto mere je potrebno upoštevati specifičnost lokacije glede na skladiščenje materiala – </t>
  </si>
  <si>
    <t>delno sprotni dovoz le tega ter varovanje materiala vse do zaključka funkcionalne celote objekta,</t>
  </si>
  <si>
    <t xml:space="preserve">postavki ni navedeno drugače, veljajo kot kriteriji enakovrednosti, kot za primer navedenim izvedbam </t>
  </si>
  <si>
    <t xml:space="preserve">vse tehnične specifikacije za posamezne elemente ali pa za sistem, ki je opisan  - naveden v </t>
  </si>
  <si>
    <t>tehničnih podlogah proizvajalca, katerega sistem je naveden kot primer načina izvedbe in doseganja kvalitete;</t>
  </si>
  <si>
    <t xml:space="preserve"> Posamezne prekinitve del, ki so potrebna za druga vezana dela, je vkalkulirati v ceno za enoto mere; </t>
  </si>
  <si>
    <t xml:space="preserve">Pred pričetkom del je izvajalec / ponudnik dolžan preveriti vse količine in dejanske mere na objektu.  </t>
  </si>
  <si>
    <t xml:space="preserve">Z izvajalcem gradbenih in obrtniških del  se je pravočasno dogovoriti in uskladiti  vgradnjo raznih podlog, </t>
  </si>
  <si>
    <t xml:space="preserve">ki služijo za kasnejšo montažo elementov; Vsa zarisovanja, čiščenja, zakoličbe, transportni in manipulativni </t>
  </si>
  <si>
    <t>stroški, pomožna spremljevalna in zaključna dela, kot tudi vrtanja in štemanja za kompletno strojno inštalacijo.</t>
  </si>
  <si>
    <t>Načrt organizacije gradbišča, izdelanega v skladu z varnostnim načrtom, ureditev gradbišča v skladu</t>
  </si>
  <si>
    <t xml:space="preserve">z načrtom organizacije gradbišča in v skladu z varnostnim načrtom ter postavitev table za označitev </t>
  </si>
  <si>
    <t>gradbišča (navedeni vsi udeleženci pri graditvi objekta, imena, priimki, nazivi in funkcija odgovornih oseb</t>
  </si>
  <si>
    <t>in podatki o objektu).</t>
  </si>
  <si>
    <t>Za vsa nepredvidena dela mora izvajalec pridobiti soglasje naročnika, ter pred izvedbo</t>
  </si>
  <si>
    <t>del pripraviti analizo cen;</t>
  </si>
  <si>
    <t xml:space="preserve">V ceni vseh rušitvenih del morajo biti upoštevani vsi stroški nakladanja, odvoza in predelave gradbenih </t>
  </si>
  <si>
    <t xml:space="preserve">odpadkov skladno z veljavno zakonodajo na področju ravnanja z gradbenimi odpadki vključno z vsemi </t>
  </si>
  <si>
    <t>dajatvami za predelavo in odlaganje.</t>
  </si>
  <si>
    <t xml:space="preserve">Odpadni in izkopani material se deponira na deponije, katere morajo imeti upravna dovoljenja za deponiranje </t>
  </si>
  <si>
    <t xml:space="preserve">posameznih vrst materiala. Ponudnik izbere lokacije posameznih deponij v skladu s tem popisom in </t>
  </si>
  <si>
    <t>v cenah za E.M. upošteva vse stroške deponiranja in transporta. Prikazane količine v tem popisu so v</t>
  </si>
  <si>
    <t xml:space="preserve"> raščenem ali vgrajenem stanju.  Posametni koeficienti razrahljivosti morajo biti upoštevani že v ceni</t>
  </si>
  <si>
    <t xml:space="preserve"> za enoto mere in se posebej ne obračunavajo v količinah. Pri  cenah za enoto je upoštevati specifičnost </t>
  </si>
  <si>
    <t>lokacije (delno utesnjenost) glede na manipulacijo, dovoz določenega materiala in premik strojev,</t>
  </si>
  <si>
    <t xml:space="preserve"> mehanizacije ali delovnih naprav.</t>
  </si>
  <si>
    <t xml:space="preserve">Pred dokončanjem del mora izvajalec predati naročniku "Poročilo o nastalih odpadkih in o </t>
  </si>
  <si>
    <t xml:space="preserve">ravnanju z njimi", za vse gradbene odpadke mora izvajalec v roku enega tedna po odvozu </t>
  </si>
  <si>
    <t xml:space="preserve">gradnbenih odpadkov predati potrjene evidenčne liste pošiljke odpadkov z dokazilom, da so evidentirani </t>
  </si>
  <si>
    <t>v aplikaciji ARSO - IS ODPADKI.</t>
  </si>
  <si>
    <t>Izdelava posnetka kanalizacije po končani delih: izdelano v elektronski in pisni obliki v skladu</t>
  </si>
  <si>
    <t xml:space="preserve"> z zahtevami razpisnih pogojev (ali posebnimi zahtevami investitorja) skupaj z obdelavo katastrskega posnetka </t>
  </si>
  <si>
    <t>ter izdelavo PID projekta.</t>
  </si>
  <si>
    <t xml:space="preserve">Posnetek stanja na stavbah - objektih ob gradbišču in spremljanje stanja na objektih ob </t>
  </si>
  <si>
    <t>morebitnih obstoječih poškodbah ali ob morebitnem pojavu poškodb na teh objektih.</t>
  </si>
  <si>
    <t xml:space="preserve">Stroške vode, elektrike, plina, ogrevanja za cel čas gradnje do primopredaje objekta naročniku ter vse </t>
  </si>
  <si>
    <t xml:space="preserve">stroške morebitnega izsuševanja objekta za zagotovitev vgradnje materialov, ki zahtevajo predpisane pogoje </t>
  </si>
  <si>
    <t xml:space="preserve">proizvajalca za vgradnjo. </t>
  </si>
  <si>
    <t xml:space="preserve">Morebitne razlike ali odstopanja med arhitekturnimi, detajlnimi in preglednimi načrti je potrebno pregledati in </t>
  </si>
  <si>
    <t>uskladiti s projektantom, pregledati in uskladiti s projektantom.</t>
  </si>
  <si>
    <t>Izvajalec mora pri ureditvi gradbišča in gradnji upoštevati, da bo objekt v času gradnje obratoval.</t>
  </si>
  <si>
    <t>Čiščenje gradbišča po končanih delih.</t>
  </si>
  <si>
    <t>DELA JE POTREBNO IZVAJATI V SKLADU Z:</t>
  </si>
  <si>
    <t>Veljavnimi tehničnimi predpisi in normativi v soglasju z obveznimi standardi;</t>
  </si>
  <si>
    <t>Varstvom pri delu, varovanjem zdravja in življenja ljudi, varstvom pred požarom;</t>
  </si>
  <si>
    <t>Varstvom pred naravnimi in drugimi nesrečami;</t>
  </si>
  <si>
    <t>Zakonom o graditvi objektov in projektno dokumentacijo</t>
  </si>
  <si>
    <t>temeljnimi okoljskimi zahtevami za gradnjo ter nakup, vgradnjo oz. montažo naprav in proizvodov;</t>
  </si>
  <si>
    <t>DOKUMENTACIJA :</t>
  </si>
  <si>
    <t>Vsaka naprava mora biti opremljena z navodili za obratovanje v slovenskem jeziku.</t>
  </si>
  <si>
    <t xml:space="preserve">Priprava dokumentacije skladno z »Zakonom o gradbenih proizvodih«, ki jo izvajalec pred </t>
  </si>
  <si>
    <t>montažo preda nadzornemu organu (atesti, izjave o skladnosti, CE certifikati, tehnična soglasja…)</t>
  </si>
  <si>
    <t xml:space="preserve">Vgrajeni material mora ustrezati veljavnim normativom in predpisanim standardom, ter ustrezati </t>
  </si>
  <si>
    <t xml:space="preserve">kvaliteti določeni z veljavno zakonodajo ter projektom. Ponudnik to dokaže s predložitvijo ustreznih izjav </t>
  </si>
  <si>
    <t xml:space="preserve">o ustreznosti, garancijskih listov in CE certifikatov pred vgrajevanjem. Pridobitev teh listin mora biti vkalkulirana v </t>
  </si>
  <si>
    <t>cenah po enoti.</t>
  </si>
  <si>
    <t xml:space="preserve">Pri izvajanju objekta je obvezno upoštevati projekt za izvedbo ter vse ostale pogoje </t>
  </si>
  <si>
    <t xml:space="preserve">posameznih soglasodajalcev, izdelovalcev posameznih načrtov. Pred pričetkom del mora izvajalec dodatno </t>
  </si>
  <si>
    <t>natančno pregledati obstoječe stanje, pregledati načrte ter morebitne ugotovljene pripombe posredovati investitorju.</t>
  </si>
  <si>
    <t>Izvajalec mora ustrezno zavarovati obstoječi objekt, ki bo v času gradnje obratoval</t>
  </si>
  <si>
    <t>Upoštevati je potrebno določila o dovoljenih vrednostih hrupa.</t>
  </si>
  <si>
    <t xml:space="preserve">Priprava podrobnih navodil za obratovanje in vzdrževanje elementov in sistemov v objektu. </t>
  </si>
  <si>
    <t>ZAKLJUČEK IN OBRAČUN:</t>
  </si>
  <si>
    <t>Obračun se vrši po dejansko izvedenih količinah;</t>
  </si>
  <si>
    <t>za izvedena dela in vgrajeno opremo;</t>
  </si>
  <si>
    <t>Izdelava potrebne merilne dokumentacije, razen kjer je to posebej navedeno;</t>
  </si>
  <si>
    <t>Pri podpisu končnega obračuna se preda bančno garancijo za odpravo napak v garancijski dobi</t>
  </si>
  <si>
    <t>objekt Trojica, na Vrhniki (stavba 48, k.o. 2001 Stara Vrhnika)</t>
  </si>
  <si>
    <t>Stara Vrhnika</t>
  </si>
  <si>
    <t xml:space="preserve">POPIS DEL - </t>
  </si>
  <si>
    <t>Popis del</t>
  </si>
  <si>
    <t>NEPREDVIDENA DELA</t>
  </si>
  <si>
    <t xml:space="preserve">Nepredvidena dela </t>
  </si>
  <si>
    <t>%</t>
  </si>
  <si>
    <t>vzrokov (v območju bližine objektov, konfiguracije terena, nepridobljenih soglasij ipd.) se gradnja prilagodi dejanskim razmeram na terenu.</t>
  </si>
  <si>
    <t xml:space="preserve">*Investitor bo zagotovil delovne površine v okviru delovnega pasu. Na odsekih, kjer to ne bo mogoče zaradi objektivnih </t>
  </si>
  <si>
    <t xml:space="preserve">*Vse ostale površine, ki jih bo izvajalec potreboval za gradnjo in za organizacijo gradbišč, si bo moral priskbeti sam </t>
  </si>
  <si>
    <t>na svoje stroške. Prav tako mora v ceni za gradnjo upoštevati naslednje stroške:</t>
  </si>
  <si>
    <t>- vse stroške v zvezi z začasnim odvozom, deponiranjem in vračanjem izkopanega materiala na mestih, kjer ga ne bo</t>
  </si>
  <si>
    <t xml:space="preserve"> možno deponirati ob jarku,</t>
  </si>
  <si>
    <t>cca 20 m2 za potrebe investitorja, s tekočim vzdrževanjem in čiščenjem,</t>
  </si>
  <si>
    <t xml:space="preserve">- stroške za postavitev objekta s poslovnim prostorom vključno z opremo za dve delovni mesti in za skupne operativne sestanke vel. </t>
  </si>
  <si>
    <t xml:space="preserve">- vse stroške v zvezi s transporti po javnih poteh in cestah: morebitne odškodnine, morebitne sanacije cestišč </t>
  </si>
  <si>
    <t>ravnanja z odpadki (odvoz na urejene deponije s taksami itd.),</t>
  </si>
  <si>
    <t>- stroške odvoza in zagotovitev odstranjevanja odpadnega gradbenega materiala skladno z zakonodajo na področju</t>
  </si>
  <si>
    <t>in v skladu z dobro gradbeno prakso.</t>
  </si>
  <si>
    <t xml:space="preserve">Izvajalec je dolžan izvesti vsa dela kvalitetno, v skladu s predpisi, projektom, tehničnimi pogoji za gradnjo kanalizacije </t>
  </si>
  <si>
    <t>potrebno vkalkulirati v enotne cene:</t>
  </si>
  <si>
    <t xml:space="preserve">Za naslednja dela, če se eventuelno pojavijo pri izvajanju del, se ne bodo priznali posebni stroški in jih je </t>
  </si>
  <si>
    <t>Pred oddajo ponudbe se priporoča ogled lokacije invpogled v PZI projektno dokumentacijo.</t>
  </si>
  <si>
    <t>Ponudnik mora izpolniti vsa zeleno obarvana polja!</t>
  </si>
  <si>
    <t xml:space="preserve">- stroški nabave vsega materiala in opreme predvidene za vgraditev in montažo, ter prevoze, nakladanja, </t>
  </si>
  <si>
    <t>upoštevane sledeče pripombe in vsa pomožna in spremljevalna dela</t>
  </si>
  <si>
    <t xml:space="preserve">v kolikor ni s pogodbo o izvajanju del drugače določeno; V kolikor v posamezni poziciji / </t>
  </si>
  <si>
    <t>Po zaključku del dostaviti vso tehnično dokumentacijo (meritve, ateste, soglasja, izjave, noveliran geodetski posnetek, itd.)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</si>
</sst>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3">
    <numFmt numFmtId="7" formatCode="#,##0.00\ &quot;€&quot;;\-#,##0.00\ &quot;€&quot;"/>
    <numFmt numFmtId="41" formatCode="_-* #,##0\ _€_-;\-* #,##0\ _€_-;_-* &quot;-&quot;\ _€_-;_-@_-"/>
    <numFmt numFmtId="44" formatCode="_-* #,##0.00\ &quot;€&quot;_-;\-* #,##0.00\ &quot;€&quot;_-;_-* &quot;-&quot;??\ &quot;€&quot;_-;_-@_-"/>
    <numFmt numFmtId="43" formatCode="_-* #,##0.00\ _€_-;\-* #,##0.00\ _€_-;_-* &quot;-&quot;??\ _€_-;_-@_-"/>
    <numFmt numFmtId="164" formatCode="_-* #,##0.00_-;\-* #,##0.00_-;_-* &quot;-&quot;??_-;_-@_-"/>
    <numFmt numFmtId="165" formatCode="#,##0.0"/>
    <numFmt numFmtId="166" formatCode=";;;"/>
    <numFmt numFmtId="167" formatCode="_-* #,##0.00&quot; SIT&quot;_-;\-* #,##0.00&quot; SIT&quot;_-;_-* \-??&quot; SIT&quot;_-;_-@_-"/>
    <numFmt numFmtId="168" formatCode="_-* #,##0.00\ &quot;SIT&quot;_-;\-* #,##0.00\ &quot;SIT&quot;_-;_-* &quot;-&quot;??\ &quot;SIT&quot;_-;_-@_-"/>
    <numFmt numFmtId="169" formatCode="_-* #,##0.00\ _S_I_T_-;\-* #,##0.00\ _S_I_T_-;_-* &quot;-&quot;??\ _S_I_T_-;_-@_-"/>
    <numFmt numFmtId="170" formatCode="_ [$€]\ * #,##0.00_ ;_ [$€]\ * \-#,##0.00_ ;_ [$€]\ * &quot;-&quot;??_ ;_ @_ "/>
    <numFmt numFmtId="171" formatCode="#,##0.00&quot;       &quot;;\-#,##0.00&quot;       &quot;;&quot; -&quot;#&quot;       &quot;;@\ "/>
    <numFmt numFmtId="172" formatCode="\$#,##0\ ;\(\$#,##0\)"/>
    <numFmt numFmtId="173" formatCode="m\o\n\th\ d\,\ yyyy"/>
    <numFmt numFmtId="174" formatCode="#,#00"/>
    <numFmt numFmtId="175" formatCode="#,"/>
    <numFmt numFmtId="176" formatCode="&quot;L.&quot;\ #,##0;[Red]\-&quot;L.&quot;\ #,##0"/>
    <numFmt numFmtId="177" formatCode="_(&quot;$&quot;* #,##0_);_(&quot;$&quot;* \(#,##0\);_(&quot;$&quot;* &quot;-&quot;_);_(@_)"/>
    <numFmt numFmtId="178" formatCode="_(&quot;$&quot;* #,##0.00_);_(&quot;$&quot;* \(#,##0.00\);_(&quot;$&quot;* &quot;-&quot;??_);_(@_)"/>
    <numFmt numFmtId="179" formatCode="_-* #,##0.00\ _S_I_T_-;\-* #,##0.00\ _S_I_T_-;_-* \-??\ _S_I_T_-;_-@_-"/>
    <numFmt numFmtId="180" formatCode="#,##0.00&quot; SIT &quot;;\-#,##0.00&quot; SIT &quot;;&quot; -&quot;#&quot; SIT &quot;;@\ "/>
    <numFmt numFmtId="181" formatCode="0\ %"/>
    <numFmt numFmtId="182" formatCode="&quot;$&quot;#,##0.00_);[Red]\(&quot;$&quot;#,##0.00\)"/>
    <numFmt numFmtId="183" formatCode="_-* #,##0.00\ _D_i_n_._-;\-* #,##0.00\ _D_i_n_._-;_-* &quot;-&quot;??\ _D_i_n_._-;_-@_-"/>
    <numFmt numFmtId="184" formatCode="[$-409]General"/>
    <numFmt numFmtId="185" formatCode="[$$-409]#,##0.00;[Red]&quot;-&quot;[$$-409]#,##0.00"/>
    <numFmt numFmtId="186" formatCode="[$-409]#,##0.00"/>
    <numFmt numFmtId="187" formatCode="[$-409]#,##0"/>
    <numFmt numFmtId="188" formatCode="_-* #,##0.00\ _D_M_-;\-* #,##0.00\ _D_M_-;_-* &quot;-&quot;??\ _D_M_-;_-@_-"/>
    <numFmt numFmtId="189" formatCode="_-* #,##0.00\ &quot;DM&quot;_-;\-* #,##0.00\ &quot;DM&quot;_-;_-* &quot;-&quot;??\ &quot;DM&quot;_-;_-@_-"/>
    <numFmt numFmtId="190" formatCode="_-* #,##0.00\ [$€-1]_-;\-* #,##0.00\ [$€-1]_-;_-* &quot;-&quot;??\ [$€-1]_-"/>
    <numFmt numFmtId="191" formatCode="#,##0_ ;\-#,##0\ "/>
    <numFmt numFmtId="192" formatCode="#,##0.00\ [$€-424]"/>
    <numFmt numFmtId="193" formatCode="#,##0\ &quot;h&quot;;[Red]\-#,##0\ &quot;h&quot;;&quot; - &quot;\ &quot;h&quot;"/>
    <numFmt numFmtId="194" formatCode="&quot;DM&quot;#,##0.00;[Red]\-&quot;DM&quot;#,##0.00"/>
    <numFmt numFmtId="195" formatCode="#,##0.00\ [$€-1]"/>
    <numFmt numFmtId="196" formatCode="_-* #,##0\ _S_I_T_-;\-* #,##0\ _S_I_T_-;_-* &quot;-&quot;\ _S_I_T_-;_-@_-"/>
    <numFmt numFmtId="197" formatCode="&quot;On&quot;;&quot;On&quot;;&quot;Off&quot;"/>
    <numFmt numFmtId="198" formatCode="#,##0.00\ &quot;€&quot;"/>
    <numFmt numFmtId="199" formatCode="0.0"/>
    <numFmt numFmtId="200" formatCode="#&quot;.&quot;"/>
    <numFmt numFmtId="201" formatCode="_-* #,##0\ _S_I_T_-;\-* #,##0\ _S_I_T_-;_-* &quot;-&quot;??\ _S_I_T_-;_-@_-"/>
    <numFmt numFmtId="202" formatCode="_-* #,##0.00\ _k_n_-;\-* #,##0.00\ _k_n_-;_-* &quot;-&quot;??\ _k_n_-;_-@_-"/>
    <numFmt numFmtId="203" formatCode="&quot;$&quot;#,##0\ ;\(&quot;$&quot;#,##0\)"/>
    <numFmt numFmtId="204" formatCode="&quot;SIT&quot;\ #,##0_);\(&quot;SIT&quot;\ #,##0\)"/>
    <numFmt numFmtId="205" formatCode="&quot;SIT&quot;#,##0.00_);\(&quot;SIT&quot;#,##0.00\)"/>
    <numFmt numFmtId="206" formatCode="&quot;SIT&quot;#,##0_);\(&quot;SIT&quot;#,##0\)"/>
    <numFmt numFmtId="207" formatCode="mmmm\ d\,\ yyyy"/>
    <numFmt numFmtId="208" formatCode="_-&quot;€&quot;\ * #,##0.00_-;\-&quot;€&quot;\ * #,##0.00_-;_-&quot;€&quot;\ * &quot;-&quot;??_-;_-@_-"/>
    <numFmt numFmtId="209" formatCode="#,##0&quot;SIT&quot;;[Red]\-#,##0&quot;SIT&quot;"/>
    <numFmt numFmtId="210" formatCode="_-* #,##0.00\ _E_U_R_-;\-* #,##0.00\ _E_U_R_-;_-* &quot;-&quot;??\ _E_U_R_-;_-@_-"/>
    <numFmt numFmtId="211" formatCode="#,##0.00\ _S_I_T"/>
    <numFmt numFmtId="212" formatCode="#,##0.00\ "/>
  </numFmts>
  <fonts count="254">
    <font>
      <sz val="10"/>
      <name val="Arial CE"/>
      <family val="2"/>
      <charset val="238"/>
    </font>
    <font>
      <sz val="11"/>
      <color theme="1"/>
      <name val="Calibri"/>
      <family val="2"/>
      <charset val="238"/>
      <scheme val="minor"/>
    </font>
    <font>
      <sz val="10"/>
      <name val="Times New Roman"/>
      <family val="1"/>
      <charset val="238"/>
    </font>
    <font>
      <sz val="10"/>
      <name val="Times New Roman CE"/>
      <family val="1"/>
      <charset val="238"/>
    </font>
    <font>
      <sz val="10"/>
      <color indexed="8"/>
      <name val="Times New Roman CE"/>
      <family val="1"/>
      <charset val="238"/>
    </font>
    <font>
      <i/>
      <sz val="10"/>
      <color indexed="8"/>
      <name val="Times New Roman CE"/>
      <family val="1"/>
      <charset val="238"/>
    </font>
    <font>
      <b/>
      <sz val="10"/>
      <name val="Times New Roman CE"/>
      <family val="1"/>
      <charset val="238"/>
    </font>
    <font>
      <vertAlign val="superscript"/>
      <sz val="10"/>
      <color indexed="8"/>
      <name val="Times New Roman CE"/>
      <family val="1"/>
      <charset val="238"/>
    </font>
    <font>
      <sz val="14"/>
      <color indexed="8"/>
      <name val="Times New Roman CE"/>
      <family val="1"/>
      <charset val="238"/>
    </font>
    <font>
      <b/>
      <sz val="12"/>
      <color indexed="16"/>
      <name val="Times New Roman CE"/>
      <family val="1"/>
      <charset val="238"/>
    </font>
    <font>
      <b/>
      <sz val="14"/>
      <color indexed="8"/>
      <name val="Times New Roman CE"/>
      <family val="1"/>
      <charset val="238"/>
    </font>
    <font>
      <b/>
      <sz val="10"/>
      <color indexed="16"/>
      <name val="Times New Roman CE"/>
      <family val="1"/>
      <charset val="238"/>
    </font>
    <font>
      <b/>
      <sz val="14"/>
      <color indexed="16"/>
      <name val="Times New Roman CE"/>
      <family val="1"/>
      <charset val="238"/>
    </font>
    <font>
      <b/>
      <sz val="11"/>
      <color indexed="8"/>
      <name val="Times New Roman CE"/>
      <family val="1"/>
      <charset val="238"/>
    </font>
    <font>
      <b/>
      <sz val="12"/>
      <color indexed="8"/>
      <name val="Times New Roman CE"/>
      <family val="1"/>
      <charset val="238"/>
    </font>
    <font>
      <b/>
      <sz val="12"/>
      <name val="Times New Roman CE"/>
      <family val="1"/>
      <charset val="238"/>
    </font>
    <font>
      <b/>
      <u/>
      <sz val="10"/>
      <name val="Times New Roman CE"/>
      <family val="1"/>
      <charset val="238"/>
    </font>
    <font>
      <i/>
      <sz val="10"/>
      <name val="Times New Roman CE"/>
      <family val="1"/>
      <charset val="238"/>
    </font>
    <font>
      <b/>
      <vertAlign val="superscript"/>
      <sz val="10"/>
      <name val="Times New Roman CE"/>
      <family val="1"/>
      <charset val="238"/>
    </font>
    <font>
      <vertAlign val="superscript"/>
      <sz val="10"/>
      <name val="Times New Roman CE"/>
      <family val="1"/>
      <charset val="238"/>
    </font>
    <font>
      <sz val="10"/>
      <color indexed="10"/>
      <name val="Times New Roman CE"/>
      <family val="1"/>
      <charset val="238"/>
    </font>
    <font>
      <b/>
      <sz val="10"/>
      <color indexed="8"/>
      <name val="Times New Roman CE"/>
      <family val="1"/>
      <charset val="238"/>
    </font>
    <font>
      <i/>
      <sz val="10"/>
      <name val="Arial"/>
      <family val="2"/>
    </font>
    <font>
      <b/>
      <sz val="10"/>
      <name val="Arial"/>
      <family val="2"/>
    </font>
    <font>
      <b/>
      <sz val="14"/>
      <name val="Arial"/>
      <family val="2"/>
    </font>
    <font>
      <sz val="10"/>
      <name val="Arial"/>
      <family val="2"/>
    </font>
    <font>
      <sz val="9"/>
      <name val="Arial"/>
      <family val="2"/>
    </font>
    <font>
      <b/>
      <i/>
      <sz val="9"/>
      <name val="Arial"/>
      <family val="2"/>
    </font>
    <font>
      <b/>
      <sz val="9"/>
      <name val="Arial"/>
      <family val="2"/>
    </font>
    <font>
      <i/>
      <sz val="9"/>
      <name val="Arial"/>
      <family val="2"/>
    </font>
    <font>
      <b/>
      <i/>
      <sz val="10"/>
      <name val="Arial"/>
      <family val="2"/>
    </font>
    <font>
      <sz val="10"/>
      <name val="Arial CE"/>
      <family val="2"/>
      <charset val="238"/>
    </font>
    <font>
      <sz val="10"/>
      <name val="Arial"/>
      <family val="2"/>
      <charset val="238"/>
    </font>
    <font>
      <b/>
      <sz val="12"/>
      <name val="Arial"/>
      <family val="2"/>
      <charset val="238"/>
    </font>
    <font>
      <b/>
      <sz val="9"/>
      <name val="Arial"/>
      <family val="2"/>
      <charset val="238"/>
    </font>
    <font>
      <sz val="9"/>
      <name val="Arial"/>
      <family val="2"/>
      <charset val="238"/>
    </font>
    <font>
      <b/>
      <sz val="10"/>
      <name val="Arial"/>
      <family val="2"/>
      <charset val="238"/>
    </font>
    <font>
      <sz val="9"/>
      <name val="Arial CE"/>
      <family val="2"/>
      <charset val="238"/>
    </font>
    <font>
      <b/>
      <i/>
      <sz val="9"/>
      <name val="Arial CE"/>
      <family val="2"/>
      <charset val="238"/>
    </font>
    <font>
      <sz val="9"/>
      <name val="Arial CE"/>
      <charset val="238"/>
    </font>
    <font>
      <sz val="9"/>
      <color indexed="9"/>
      <name val="Arial"/>
      <family val="2"/>
    </font>
    <font>
      <sz val="9"/>
      <color rgb="FF00B050"/>
      <name val="Arial"/>
      <family val="2"/>
    </font>
    <font>
      <sz val="10"/>
      <color rgb="FF00B050"/>
      <name val="Arial"/>
      <family val="2"/>
    </font>
    <font>
      <b/>
      <i/>
      <sz val="9"/>
      <color rgb="FF00B050"/>
      <name val="Arial"/>
      <family val="2"/>
    </font>
    <font>
      <b/>
      <sz val="9"/>
      <color rgb="FF00B050"/>
      <name val="Arial"/>
      <family val="2"/>
    </font>
    <font>
      <i/>
      <sz val="10"/>
      <color rgb="FF00B050"/>
      <name val="Arial"/>
      <family val="2"/>
    </font>
    <font>
      <b/>
      <i/>
      <sz val="9"/>
      <color rgb="FFC00000"/>
      <name val="Arial"/>
      <family val="2"/>
    </font>
    <font>
      <sz val="9"/>
      <color theme="0"/>
      <name val="Arial"/>
      <family val="2"/>
    </font>
    <font>
      <sz val="9"/>
      <name val="Leseni"/>
      <charset val="238"/>
    </font>
    <font>
      <sz val="11"/>
      <color rgb="FF006100"/>
      <name val="Calibri"/>
      <family val="2"/>
      <charset val="238"/>
      <scheme val="minor"/>
    </font>
    <font>
      <sz val="11"/>
      <color rgb="FF9C0006"/>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2"/>
      <name val="Arial"/>
      <family val="2"/>
      <charset val="238"/>
    </font>
    <font>
      <sz val="10"/>
      <name val="Arial CE"/>
    </font>
    <font>
      <sz val="10"/>
      <name val="Arial CE"/>
      <charset val="238"/>
    </font>
    <font>
      <sz val="11"/>
      <color indexed="8"/>
      <name val="Calibri"/>
      <family val="2"/>
      <charset val="238"/>
    </font>
    <font>
      <sz val="10"/>
      <name val="Arial CE"/>
      <family val="2"/>
    </font>
    <font>
      <sz val="10"/>
      <color indexed="8"/>
      <name val="Arial"/>
      <family val="2"/>
      <charset val="238"/>
    </font>
    <font>
      <sz val="12"/>
      <name val="Times New Roman"/>
      <family val="1"/>
    </font>
    <font>
      <sz val="10"/>
      <color indexed="8"/>
      <name val="Arial CE"/>
      <family val="2"/>
      <charset val="238"/>
    </font>
    <font>
      <sz val="1"/>
      <color indexed="8"/>
      <name val="Courier"/>
      <family val="1"/>
      <charset val="238"/>
    </font>
    <font>
      <b/>
      <sz val="1"/>
      <color indexed="8"/>
      <name val="Courier"/>
      <family val="1"/>
      <charset val="238"/>
    </font>
    <font>
      <u/>
      <sz val="8.8000000000000007"/>
      <color indexed="12"/>
      <name val="Arial CE"/>
      <charset val="238"/>
    </font>
    <font>
      <sz val="11"/>
      <name val="Arial Narrow CE"/>
      <charset val="238"/>
    </font>
    <font>
      <sz val="8"/>
      <name val="MS Sans Serif"/>
      <family val="2"/>
      <charset val="238"/>
    </font>
    <font>
      <sz val="10"/>
      <name val="Helv"/>
      <charset val="204"/>
    </font>
    <font>
      <sz val="10"/>
      <name val="MS Sans Serif"/>
      <family val="2"/>
      <charset val="238"/>
    </font>
    <font>
      <sz val="11"/>
      <color indexed="8"/>
      <name val="Calibri"/>
      <family val="2"/>
    </font>
    <font>
      <b/>
      <sz val="15"/>
      <color indexed="56"/>
      <name val="Calibri"/>
      <family val="2"/>
      <charset val="238"/>
    </font>
    <font>
      <sz val="11"/>
      <color indexed="8"/>
      <name val="Arial"/>
      <family val="2"/>
    </font>
    <font>
      <sz val="11"/>
      <color indexed="8"/>
      <name val="Arial CE1"/>
      <charset val="238"/>
    </font>
    <font>
      <i/>
      <sz val="10"/>
      <name val="SL Dutch"/>
    </font>
    <font>
      <sz val="11"/>
      <color indexed="9"/>
      <name val="Calibri"/>
      <family val="2"/>
      <charset val="238"/>
    </font>
    <font>
      <sz val="11"/>
      <color indexed="17"/>
      <name val="Calibri"/>
      <family val="2"/>
      <charset val="238"/>
    </font>
    <font>
      <b/>
      <sz val="11"/>
      <color indexed="63"/>
      <name val="Calibri"/>
      <family val="2"/>
      <charset val="238"/>
    </font>
    <font>
      <sz val="11"/>
      <color indexed="60"/>
      <name val="Calibri"/>
      <family val="2"/>
      <charset val="238"/>
    </font>
    <font>
      <sz val="11"/>
      <color indexed="10"/>
      <name val="Calibri"/>
      <family val="2"/>
      <charset val="238"/>
    </font>
    <font>
      <i/>
      <sz val="11"/>
      <color indexed="23"/>
      <name val="Calibri"/>
      <family val="2"/>
      <charset val="238"/>
    </font>
    <font>
      <sz val="11"/>
      <color indexed="52"/>
      <name val="Calibri"/>
      <family val="2"/>
      <charset val="238"/>
    </font>
    <font>
      <b/>
      <sz val="11"/>
      <color indexed="9"/>
      <name val="Calibri"/>
      <family val="2"/>
      <charset val="238"/>
    </font>
    <font>
      <b/>
      <sz val="11"/>
      <color indexed="52"/>
      <name val="Calibri"/>
      <family val="2"/>
      <charset val="238"/>
    </font>
    <font>
      <sz val="11"/>
      <color indexed="20"/>
      <name val="Calibri"/>
      <family val="2"/>
      <charset val="238"/>
    </font>
    <font>
      <sz val="11"/>
      <color indexed="62"/>
      <name val="Calibri"/>
      <family val="2"/>
      <charset val="238"/>
    </font>
    <font>
      <b/>
      <sz val="11"/>
      <color indexed="8"/>
      <name val="Calibri"/>
      <family val="2"/>
      <charset val="238"/>
    </font>
    <font>
      <b/>
      <sz val="13"/>
      <color indexed="56"/>
      <name val="Calibri"/>
      <family val="2"/>
      <charset val="238"/>
    </font>
    <font>
      <b/>
      <sz val="11"/>
      <color indexed="56"/>
      <name val="Calibri"/>
      <family val="2"/>
      <charset val="238"/>
    </font>
    <font>
      <b/>
      <sz val="18"/>
      <color indexed="56"/>
      <name val="Cambria"/>
      <family val="2"/>
      <charset val="238"/>
    </font>
    <font>
      <sz val="8"/>
      <name val="Helv"/>
      <family val="2"/>
    </font>
    <font>
      <b/>
      <sz val="18"/>
      <color indexed="62"/>
      <name val="Cambria"/>
      <family val="2"/>
      <charset val="238"/>
    </font>
    <font>
      <sz val="9"/>
      <name val="Futura Prins"/>
      <charset val="238"/>
    </font>
    <font>
      <sz val="10"/>
      <name val="Century Gothic"/>
      <family val="2"/>
      <charset val="238"/>
    </font>
    <font>
      <sz val="10"/>
      <color indexed="8"/>
      <name val="Century Gothic"/>
      <family val="2"/>
      <charset val="238"/>
    </font>
    <font>
      <sz val="11"/>
      <name val="Arial"/>
      <family val="2"/>
      <charset val="238"/>
    </font>
    <font>
      <sz val="10"/>
      <color indexed="9"/>
      <name val="Arial"/>
      <family val="2"/>
      <charset val="238"/>
    </font>
    <font>
      <sz val="5"/>
      <name val="Courier New CE"/>
      <family val="3"/>
    </font>
    <font>
      <sz val="9"/>
      <name val="Futura Prins"/>
    </font>
    <font>
      <u/>
      <sz val="10"/>
      <color indexed="12"/>
      <name val="MS Sans Serif"/>
      <family val="2"/>
    </font>
    <font>
      <sz val="10"/>
      <name val="MS Sans Serif"/>
      <family val="2"/>
    </font>
    <font>
      <sz val="11"/>
      <name val="Futura Prins"/>
    </font>
    <font>
      <sz val="10"/>
      <name val="Times New Roman"/>
      <family val="1"/>
    </font>
    <font>
      <sz val="12"/>
      <color indexed="9"/>
      <name val="Calibri"/>
      <family val="2"/>
      <charset val="238"/>
    </font>
    <font>
      <b/>
      <sz val="14"/>
      <color indexed="9"/>
      <name val="Calibri"/>
      <family val="2"/>
      <charset val="238"/>
    </font>
    <font>
      <sz val="10"/>
      <color indexed="20"/>
      <name val="Arial"/>
      <family val="2"/>
      <charset val="238"/>
    </font>
    <font>
      <sz val="11"/>
      <color indexed="20"/>
      <name val="Times New Roman"/>
      <family val="1"/>
      <charset val="238"/>
    </font>
    <font>
      <b/>
      <sz val="10"/>
      <color indexed="52"/>
      <name val="Arial"/>
      <family val="2"/>
      <charset val="238"/>
    </font>
    <font>
      <b/>
      <sz val="10"/>
      <color indexed="9"/>
      <name val="Arial"/>
      <family val="2"/>
      <charset val="238"/>
    </font>
    <font>
      <b/>
      <sz val="11"/>
      <color indexed="9"/>
      <name val="Times New Roman"/>
      <family val="1"/>
      <charset val="238"/>
    </font>
    <font>
      <i/>
      <sz val="10"/>
      <color indexed="23"/>
      <name val="Arial"/>
      <family val="2"/>
      <charset val="238"/>
    </font>
    <font>
      <i/>
      <sz val="11"/>
      <color indexed="23"/>
      <name val="Times New Roman"/>
      <family val="1"/>
      <charset val="238"/>
    </font>
    <font>
      <sz val="10"/>
      <color indexed="17"/>
      <name val="Arial"/>
      <family val="2"/>
      <charset val="238"/>
    </font>
    <font>
      <sz val="11"/>
      <color indexed="17"/>
      <name val="Times New Roman"/>
      <family val="1"/>
      <charset val="238"/>
    </font>
    <font>
      <b/>
      <sz val="15"/>
      <color indexed="56"/>
      <name val="Arial"/>
      <family val="2"/>
      <charset val="238"/>
    </font>
    <font>
      <b/>
      <sz val="13"/>
      <color indexed="56"/>
      <name val="Arial"/>
      <family val="2"/>
      <charset val="238"/>
    </font>
    <font>
      <b/>
      <sz val="11"/>
      <color indexed="56"/>
      <name val="Arial"/>
      <family val="2"/>
      <charset val="238"/>
    </font>
    <font>
      <sz val="11"/>
      <color indexed="56"/>
      <name val="Calibri"/>
      <family val="2"/>
      <charset val="238"/>
    </font>
    <font>
      <sz val="10"/>
      <color indexed="62"/>
      <name val="Arial"/>
      <family val="2"/>
      <charset val="238"/>
    </font>
    <font>
      <sz val="10"/>
      <color indexed="52"/>
      <name val="Arial"/>
      <family val="2"/>
      <charset val="238"/>
    </font>
    <font>
      <sz val="11"/>
      <color indexed="52"/>
      <name val="Times New Roman"/>
      <family val="1"/>
      <charset val="238"/>
    </font>
    <font>
      <sz val="10"/>
      <color indexed="60"/>
      <name val="Arial"/>
      <family val="2"/>
      <charset val="238"/>
    </font>
    <font>
      <sz val="11"/>
      <color indexed="60"/>
      <name val="Times New Roman"/>
      <family val="1"/>
      <charset val="238"/>
    </font>
    <font>
      <sz val="10"/>
      <color indexed="8"/>
      <name val="Times New Roman"/>
      <family val="1"/>
      <charset val="238"/>
    </font>
    <font>
      <sz val="10"/>
      <name val="Helv"/>
    </font>
    <font>
      <sz val="12"/>
      <name val="OfficinaSans"/>
    </font>
    <font>
      <b/>
      <sz val="10"/>
      <color indexed="63"/>
      <name val="Arial"/>
      <family val="2"/>
      <charset val="238"/>
    </font>
    <font>
      <b/>
      <sz val="11"/>
      <color indexed="63"/>
      <name val="Times New Roman"/>
      <family val="1"/>
      <charset val="238"/>
    </font>
    <font>
      <b/>
      <sz val="10"/>
      <color indexed="8"/>
      <name val="Arial"/>
      <family val="2"/>
      <charset val="238"/>
    </font>
    <font>
      <b/>
      <sz val="11"/>
      <color indexed="8"/>
      <name val="Times New Roman"/>
      <family val="1"/>
      <charset val="238"/>
    </font>
    <font>
      <b/>
      <sz val="8"/>
      <name val="MS Sans Serif"/>
      <family val="2"/>
    </font>
    <font>
      <sz val="10"/>
      <color indexed="10"/>
      <name val="Arial"/>
      <family val="2"/>
      <charset val="238"/>
    </font>
    <font>
      <sz val="11"/>
      <color indexed="10"/>
      <name val="Times New Roman"/>
      <family val="1"/>
      <charset val="238"/>
    </font>
    <font>
      <u/>
      <sz val="10.45"/>
      <color indexed="12"/>
      <name val="Arial"/>
      <family val="2"/>
      <charset val="238"/>
    </font>
    <font>
      <sz val="10"/>
      <name val="Verdana"/>
      <family val="2"/>
      <charset val="238"/>
    </font>
    <font>
      <sz val="10"/>
      <color indexed="8"/>
      <name val="Sans"/>
    </font>
    <font>
      <sz val="10"/>
      <color indexed="8"/>
      <name val="Calibri"/>
      <family val="2"/>
      <charset val="238"/>
    </font>
    <font>
      <b/>
      <sz val="15"/>
      <color indexed="62"/>
      <name val="Calibri"/>
      <family val="2"/>
    </font>
    <font>
      <b/>
      <sz val="15"/>
      <color indexed="62"/>
      <name val="Calibri"/>
      <family val="2"/>
      <charset val="238"/>
    </font>
    <font>
      <b/>
      <sz val="13"/>
      <color indexed="62"/>
      <name val="Calibri"/>
      <family val="2"/>
    </font>
    <font>
      <b/>
      <sz val="11"/>
      <color indexed="62"/>
      <name val="Calibri"/>
      <family val="2"/>
      <charset val="238"/>
    </font>
    <font>
      <b/>
      <sz val="11"/>
      <color indexed="62"/>
      <name val="Calibri"/>
      <family val="2"/>
    </font>
    <font>
      <sz val="11"/>
      <color indexed="62"/>
      <name val="Calibri"/>
      <family val="2"/>
    </font>
    <font>
      <sz val="11"/>
      <name val="AvantGarde Bk BT"/>
      <family val="2"/>
    </font>
    <font>
      <sz val="11"/>
      <name val="Arial Narrow"/>
      <family val="2"/>
    </font>
    <font>
      <sz val="12"/>
      <name val="SLO Times New Roman"/>
    </font>
    <font>
      <sz val="10"/>
      <name val="Times New Roman CE"/>
      <charset val="238"/>
    </font>
    <font>
      <sz val="11"/>
      <name val="Verdana"/>
      <family val="2"/>
      <charset val="238"/>
    </font>
    <font>
      <sz val="8"/>
      <color indexed="8"/>
      <name val="Tahoma"/>
      <family val="2"/>
      <charset val="238"/>
    </font>
    <font>
      <b/>
      <sz val="7"/>
      <color indexed="8"/>
      <name val="Tahoma"/>
      <family val="2"/>
      <charset val="238"/>
    </font>
    <font>
      <sz val="12"/>
      <name val="Times New Roman"/>
      <family val="1"/>
      <charset val="238"/>
    </font>
    <font>
      <sz val="6"/>
      <color indexed="8"/>
      <name val="Tahoma"/>
      <family val="2"/>
      <charset val="238"/>
    </font>
    <font>
      <sz val="9"/>
      <color indexed="8"/>
      <name val="Tahoma"/>
      <family val="2"/>
      <charset val="238"/>
    </font>
    <font>
      <b/>
      <sz val="16"/>
      <color indexed="8"/>
      <name val="Tahoma"/>
      <family val="2"/>
      <charset val="238"/>
    </font>
    <font>
      <sz val="16"/>
      <color indexed="8"/>
      <name val="Tahoma"/>
      <family val="2"/>
      <charset val="238"/>
    </font>
    <font>
      <sz val="7"/>
      <color indexed="8"/>
      <name val="Tahoma"/>
      <family val="2"/>
      <charset val="238"/>
    </font>
    <font>
      <u/>
      <sz val="10"/>
      <color indexed="12"/>
      <name val="Arial"/>
      <family val="2"/>
      <charset val="238"/>
    </font>
    <font>
      <sz val="12"/>
      <color theme="0"/>
      <name val="Calibri"/>
      <family val="2"/>
      <scheme val="minor"/>
    </font>
    <font>
      <b/>
      <sz val="12"/>
      <color theme="0"/>
      <name val="Calibri"/>
      <family val="2"/>
      <scheme val="minor"/>
    </font>
    <font>
      <b/>
      <sz val="14"/>
      <color theme="0"/>
      <name val="Calibri"/>
      <family val="2"/>
      <scheme val="minor"/>
    </font>
    <font>
      <sz val="11"/>
      <color rgb="FF9C0006"/>
      <name val="Times New Roman"/>
      <family val="1"/>
    </font>
    <font>
      <b/>
      <sz val="11"/>
      <color theme="0"/>
      <name val="Times New Roman"/>
      <family val="1"/>
    </font>
    <font>
      <sz val="10"/>
      <color theme="1"/>
      <name val="Arial1"/>
    </font>
    <font>
      <i/>
      <sz val="11"/>
      <color rgb="FF7F7F7F"/>
      <name val="Times New Roman"/>
      <family val="1"/>
    </font>
    <font>
      <sz val="10"/>
      <color rgb="FF006100"/>
      <name val="Calibri"/>
      <family val="2"/>
      <charset val="238"/>
      <scheme val="minor"/>
    </font>
    <font>
      <sz val="11"/>
      <color rgb="FF006100"/>
      <name val="Times New Roman"/>
      <family val="1"/>
    </font>
    <font>
      <b/>
      <i/>
      <sz val="16"/>
      <color theme="1"/>
      <name val="Arial"/>
      <family val="2"/>
    </font>
    <font>
      <b/>
      <sz val="13"/>
      <color indexed="62"/>
      <name val="Calibri"/>
      <family val="2"/>
      <charset val="238"/>
      <scheme val="minor"/>
    </font>
    <font>
      <u/>
      <sz val="11"/>
      <color theme="10"/>
      <name val="Calibri"/>
      <family val="2"/>
      <charset val="238"/>
      <scheme val="minor"/>
    </font>
    <font>
      <u/>
      <sz val="11"/>
      <color theme="10"/>
      <name val="Calibri"/>
      <family val="2"/>
      <scheme val="minor"/>
    </font>
    <font>
      <u/>
      <sz val="10"/>
      <color theme="10"/>
      <name val="Calibri"/>
      <family val="2"/>
      <charset val="238"/>
      <scheme val="minor"/>
    </font>
    <font>
      <sz val="11"/>
      <color rgb="FFFA7D00"/>
      <name val="Times New Roman"/>
      <family val="1"/>
    </font>
    <font>
      <sz val="11"/>
      <color theme="1"/>
      <name val="Calibri"/>
      <family val="2"/>
      <scheme val="minor"/>
    </font>
    <font>
      <sz val="10"/>
      <color theme="1"/>
      <name val="Arial"/>
      <family val="2"/>
      <charset val="238"/>
    </font>
    <font>
      <sz val="10"/>
      <color theme="1"/>
      <name val="Calibri"/>
      <family val="2"/>
      <charset val="238"/>
    </font>
    <font>
      <sz val="10"/>
      <color rgb="FF000000"/>
      <name val="Arial"/>
      <family val="2"/>
      <charset val="238"/>
    </font>
    <font>
      <sz val="11"/>
      <color theme="1"/>
      <name val="Arial"/>
      <family val="2"/>
      <charset val="238"/>
    </font>
    <font>
      <sz val="10"/>
      <color theme="1"/>
      <name val="Calibri"/>
      <family val="2"/>
      <charset val="238"/>
      <scheme val="minor"/>
    </font>
    <font>
      <sz val="10"/>
      <color theme="1"/>
      <name val="Verdana"/>
      <family val="2"/>
      <charset val="238"/>
    </font>
    <font>
      <sz val="9"/>
      <color theme="1"/>
      <name val="Arial"/>
      <family val="2"/>
      <charset val="238"/>
    </font>
    <font>
      <sz val="11"/>
      <color rgb="FF9C6500"/>
      <name val="Calibri"/>
      <family val="2"/>
      <charset val="238"/>
      <scheme val="minor"/>
    </font>
    <font>
      <sz val="11"/>
      <color rgb="FF9C6500"/>
      <name val="Times New Roman"/>
      <family val="1"/>
    </font>
    <font>
      <sz val="10"/>
      <color theme="1"/>
      <name val="Times New Roman"/>
      <family val="1"/>
    </font>
    <font>
      <sz val="10"/>
      <color theme="1"/>
      <name val="Times New Roman"/>
      <family val="1"/>
      <charset val="238"/>
    </font>
    <font>
      <sz val="10"/>
      <color rgb="FF000000"/>
      <name val="Times New Roman"/>
      <family val="1"/>
      <charset val="238"/>
    </font>
    <font>
      <sz val="10"/>
      <color rgb="FF000000"/>
      <name val="Times New Roman"/>
      <family val="1"/>
    </font>
    <font>
      <b/>
      <sz val="11"/>
      <color rgb="FF3F3F3F"/>
      <name val="Times New Roman"/>
      <family val="1"/>
    </font>
    <font>
      <b/>
      <i/>
      <u/>
      <sz val="11"/>
      <color theme="1"/>
      <name val="Arial"/>
      <family val="2"/>
    </font>
    <font>
      <b/>
      <sz val="10"/>
      <color theme="1"/>
      <name val="Calibri"/>
      <family val="2"/>
      <scheme val="minor"/>
    </font>
    <font>
      <b/>
      <sz val="11"/>
      <color theme="1"/>
      <name val="Times New Roman"/>
      <family val="1"/>
    </font>
    <font>
      <sz val="10"/>
      <color theme="1"/>
      <name val="Arial"/>
      <family val="2"/>
    </font>
    <font>
      <sz val="11"/>
      <color rgb="FFFF0000"/>
      <name val="Times New Roman"/>
      <family val="1"/>
    </font>
    <font>
      <sz val="9"/>
      <name val="Calibri"/>
      <family val="2"/>
      <charset val="238"/>
    </font>
    <font>
      <b/>
      <sz val="13"/>
      <color indexed="62"/>
      <name val="Calibri"/>
      <family val="2"/>
      <charset val="238"/>
    </font>
    <font>
      <sz val="10"/>
      <color indexed="8"/>
      <name val="Helvetica Neue"/>
    </font>
    <font>
      <u/>
      <sz val="10"/>
      <color theme="10"/>
      <name val="Helvetica Neue"/>
    </font>
    <font>
      <sz val="11"/>
      <name val="Arial"/>
      <family val="2"/>
    </font>
    <font>
      <sz val="14"/>
      <name val="Times New Roman CE"/>
      <charset val="238"/>
    </font>
    <font>
      <sz val="12"/>
      <color indexed="8"/>
      <name val="Calibri"/>
      <family val="2"/>
      <charset val="238"/>
    </font>
    <font>
      <sz val="10"/>
      <color indexed="24"/>
      <name val="System"/>
      <family val="2"/>
      <charset val="238"/>
    </font>
    <font>
      <sz val="11"/>
      <color indexed="19"/>
      <name val="Calibri"/>
      <family val="2"/>
      <charset val="238"/>
    </font>
    <font>
      <sz val="12"/>
      <name val="Courier"/>
      <family val="1"/>
      <charset val="238"/>
    </font>
    <font>
      <b/>
      <sz val="11"/>
      <color indexed="10"/>
      <name val="Calibri"/>
      <family val="2"/>
      <charset val="238"/>
    </font>
    <font>
      <sz val="10"/>
      <name val="Arial Narrow"/>
      <family val="2"/>
      <charset val="238"/>
    </font>
    <font>
      <sz val="10"/>
      <name val="Courier"/>
      <family val="1"/>
      <charset val="238"/>
    </font>
    <font>
      <sz val="12"/>
      <color theme="1"/>
      <name val="Calibri"/>
      <family val="2"/>
      <charset val="238"/>
      <scheme val="minor"/>
    </font>
    <font>
      <sz val="10"/>
      <name val="Tahoma"/>
      <family val="2"/>
      <charset val="238"/>
    </font>
    <font>
      <sz val="10"/>
      <color theme="1"/>
      <name val="Tahoma"/>
      <family val="2"/>
      <charset val="238"/>
    </font>
    <font>
      <b/>
      <sz val="10"/>
      <color rgb="FF41A6B1"/>
      <name val="Tahoma"/>
      <family val="2"/>
      <charset val="238"/>
    </font>
    <font>
      <sz val="11"/>
      <name val="Times New Roman"/>
      <family val="1"/>
      <charset val="238"/>
    </font>
    <font>
      <sz val="12"/>
      <name val="Arial CE"/>
      <charset val="238"/>
    </font>
    <font>
      <u/>
      <sz val="12"/>
      <color indexed="12"/>
      <name val="Arial CE"/>
      <family val="2"/>
      <charset val="238"/>
    </font>
    <font>
      <b/>
      <sz val="10"/>
      <color indexed="52"/>
      <name val="Verdana"/>
      <family val="2"/>
    </font>
    <font>
      <sz val="10"/>
      <color indexed="60"/>
      <name val="Verdana"/>
      <family val="2"/>
    </font>
    <font>
      <sz val="10"/>
      <color indexed="8"/>
      <name val="Verdana"/>
      <family val="2"/>
    </font>
    <font>
      <b/>
      <sz val="15"/>
      <color indexed="56"/>
      <name val="Verdana"/>
      <family val="2"/>
    </font>
    <font>
      <b/>
      <sz val="13"/>
      <color indexed="56"/>
      <name val="Verdana"/>
      <family val="2"/>
    </font>
    <font>
      <b/>
      <sz val="11"/>
      <color indexed="56"/>
      <name val="Verdana"/>
      <family val="2"/>
    </font>
    <font>
      <b/>
      <sz val="18"/>
      <color indexed="56"/>
      <name val="Cambria"/>
      <family val="2"/>
    </font>
    <font>
      <sz val="10"/>
      <color indexed="52"/>
      <name val="Verdana"/>
      <family val="2"/>
    </font>
    <font>
      <b/>
      <sz val="11"/>
      <name val="Calibri"/>
      <family val="2"/>
      <charset val="238"/>
    </font>
    <font>
      <b/>
      <sz val="18"/>
      <color indexed="24"/>
      <name val="Arial"/>
      <family val="2"/>
      <charset val="238"/>
    </font>
    <font>
      <b/>
      <sz val="12"/>
      <color indexed="24"/>
      <name val="Arial"/>
      <family val="2"/>
      <charset val="238"/>
    </font>
    <font>
      <sz val="8"/>
      <name val="Times New Roman CE"/>
      <family val="1"/>
      <charset val="238"/>
    </font>
    <font>
      <sz val="11"/>
      <name val="Garamond"/>
      <family val="1"/>
      <charset val="238"/>
    </font>
    <font>
      <sz val="9"/>
      <name val="Courier New CE"/>
      <family val="3"/>
      <charset val="238"/>
    </font>
    <font>
      <sz val="10"/>
      <color indexed="9"/>
      <name val=".CourSL"/>
      <charset val="238"/>
    </font>
    <font>
      <sz val="10"/>
      <name val="SL Dutch"/>
      <charset val="238"/>
    </font>
    <font>
      <sz val="10"/>
      <color theme="1"/>
      <name val="Verdana"/>
      <family val="2"/>
    </font>
    <font>
      <sz val="10"/>
      <color theme="0"/>
      <name val="Verdana"/>
      <family val="2"/>
    </font>
    <font>
      <b/>
      <sz val="10"/>
      <color rgb="FF3F3F3F"/>
      <name val="Verdana"/>
      <family val="2"/>
    </font>
    <font>
      <sz val="10"/>
      <color rgb="FF3F3F76"/>
      <name val="Verdana"/>
      <family val="2"/>
    </font>
    <font>
      <b/>
      <sz val="10"/>
      <color theme="1"/>
      <name val="Verdana"/>
      <family val="2"/>
    </font>
    <font>
      <sz val="10"/>
      <color rgb="FF006100"/>
      <name val="Verdana"/>
      <family val="2"/>
    </font>
    <font>
      <sz val="9"/>
      <color theme="1"/>
      <name val="Calibri"/>
      <family val="2"/>
      <charset val="238"/>
    </font>
    <font>
      <b/>
      <sz val="10"/>
      <color theme="1"/>
      <name val="Calibri"/>
      <family val="2"/>
      <charset val="238"/>
    </font>
    <font>
      <sz val="11"/>
      <color indexed="8"/>
      <name val="Calibri"/>
      <family val="2"/>
      <scheme val="minor"/>
    </font>
    <font>
      <sz val="10"/>
      <color rgb="FF9C0006"/>
      <name val="Verdana"/>
      <family val="2"/>
    </font>
    <font>
      <b/>
      <sz val="10"/>
      <color theme="0"/>
      <name val="Verdana"/>
      <family val="2"/>
    </font>
    <font>
      <sz val="10"/>
      <name val="EECharter BT"/>
      <charset val="238"/>
    </font>
    <font>
      <vertAlign val="superscript"/>
      <sz val="9"/>
      <name val="Arial"/>
      <family val="2"/>
      <charset val="238"/>
    </font>
    <font>
      <b/>
      <sz val="16"/>
      <name val="Arial CE"/>
      <charset val="238"/>
    </font>
    <font>
      <b/>
      <sz val="18"/>
      <name val="Arial CE"/>
      <charset val="238"/>
    </font>
    <font>
      <sz val="9"/>
      <color indexed="56"/>
      <name val="Arial"/>
      <family val="2"/>
      <charset val="238"/>
    </font>
    <font>
      <sz val="9"/>
      <color indexed="8"/>
      <name val="Arial"/>
      <family val="2"/>
      <charset val="238"/>
    </font>
    <font>
      <b/>
      <u/>
      <sz val="9"/>
      <name val="Arial"/>
      <family val="2"/>
      <charset val="238"/>
    </font>
    <font>
      <sz val="11"/>
      <color indexed="8"/>
      <name val="Arial"/>
      <family val="2"/>
      <charset val="238"/>
    </font>
    <font>
      <b/>
      <u/>
      <sz val="11"/>
      <color indexed="8"/>
      <name val="Calibri"/>
      <family val="2"/>
      <charset val="238"/>
    </font>
    <font>
      <b/>
      <sz val="9"/>
      <color indexed="56"/>
      <name val="Arial"/>
      <family val="2"/>
      <charset val="238"/>
    </font>
  </fonts>
  <fills count="85">
    <fill>
      <patternFill patternType="none"/>
    </fill>
    <fill>
      <patternFill patternType="gray125"/>
    </fill>
    <fill>
      <patternFill patternType="solid">
        <fgColor indexed="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7" tint="0.59999389629810485"/>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indexed="9"/>
      </patternFill>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30"/>
        <bgColor indexed="21"/>
      </patternFill>
    </fill>
    <fill>
      <patternFill patternType="solid">
        <fgColor indexed="62"/>
        <bgColor indexed="56"/>
      </patternFill>
    </fill>
    <fill>
      <patternFill patternType="solid">
        <fgColor indexed="49"/>
        <bgColor indexed="64"/>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31"/>
        <bgColor indexed="31"/>
      </patternFill>
    </fill>
    <fill>
      <patternFill patternType="solid">
        <fgColor indexed="44"/>
        <bgColor indexed="44"/>
      </patternFill>
    </fill>
    <fill>
      <patternFill patternType="solid">
        <fgColor indexed="62"/>
        <bgColor indexed="64"/>
      </patternFill>
    </fill>
    <fill>
      <patternFill patternType="solid">
        <fgColor indexed="62"/>
      </patternFill>
    </fill>
    <fill>
      <patternFill patternType="solid">
        <fgColor indexed="56"/>
        <bgColor indexed="62"/>
      </patternFill>
    </fill>
    <fill>
      <patternFill patternType="solid">
        <fgColor indexed="10"/>
        <bgColor indexed="60"/>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57"/>
        <bgColor indexed="21"/>
      </patternFill>
    </fill>
    <fill>
      <patternFill patternType="solid">
        <fgColor indexed="42"/>
        <bgColor indexed="42"/>
      </patternFill>
    </fill>
    <fill>
      <patternFill patternType="solid">
        <fgColor indexed="57"/>
      </patternFill>
    </fill>
    <fill>
      <patternFill patternType="solid">
        <fgColor indexed="54"/>
      </patternFill>
    </fill>
    <fill>
      <patternFill patternType="solid">
        <fgColor indexed="27"/>
        <bgColor indexed="27"/>
      </patternFill>
    </fill>
    <fill>
      <patternFill patternType="solid">
        <fgColor indexed="53"/>
        <bgColor indexed="52"/>
      </patternFill>
    </fill>
    <fill>
      <patternFill patternType="solid">
        <fgColor indexed="47"/>
        <bgColor indexed="47"/>
      </patternFill>
    </fill>
    <fill>
      <patternFill patternType="solid">
        <fgColor indexed="53"/>
      </patternFill>
    </fill>
    <fill>
      <patternFill patternType="solid">
        <fgColor indexed="22"/>
        <bgColor indexed="31"/>
      </patternFill>
    </fill>
    <fill>
      <patternFill patternType="solid">
        <fgColor indexed="55"/>
        <bgColor indexed="23"/>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3"/>
        <bgColor indexed="26"/>
      </patternFill>
    </fill>
    <fill>
      <patternFill patternType="solid">
        <fgColor indexed="26"/>
        <bgColor indexed="9"/>
      </patternFill>
    </fill>
    <fill>
      <patternFill patternType="solid">
        <fgColor theme="0" tint="-0.14996795556505021"/>
        <bgColor indexed="64"/>
      </patternFill>
    </fill>
    <fill>
      <patternFill patternType="solid">
        <fgColor rgb="FF85FF8B"/>
        <bgColor indexed="64"/>
      </patternFill>
    </fill>
    <fill>
      <patternFill patternType="solid">
        <fgColor indexed="56"/>
      </patternFill>
    </fill>
    <fill>
      <patternFill patternType="solid">
        <fgColor theme="8" tint="0.79998168889431442"/>
        <bgColor indexed="64"/>
      </patternFill>
    </fill>
    <fill>
      <patternFill patternType="solid">
        <fgColor theme="4" tint="0.79998168889431442"/>
        <bgColor indexed="64"/>
      </patternFill>
    </fill>
  </fills>
  <borders count="57">
    <border>
      <left/>
      <right/>
      <top/>
      <bottom/>
      <diagonal/>
    </border>
    <border>
      <left/>
      <right/>
      <top/>
      <bottom style="double">
        <color indexed="8"/>
      </bottom>
      <diagonal/>
    </border>
    <border>
      <left/>
      <right/>
      <top style="double">
        <color indexed="8"/>
      </top>
      <bottom style="double">
        <color indexed="8"/>
      </bottom>
      <diagonal/>
    </border>
    <border>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hair">
        <color indexed="23"/>
      </left>
      <right style="hair">
        <color indexed="23"/>
      </right>
      <top style="hair">
        <color indexed="23"/>
      </top>
      <bottom style="hair">
        <color indexed="23"/>
      </bottom>
      <diagonal/>
    </border>
    <border>
      <left style="double">
        <color indexed="63"/>
      </left>
      <right style="double">
        <color indexed="63"/>
      </right>
      <top style="double">
        <color indexed="63"/>
      </top>
      <bottom style="double">
        <color indexed="63"/>
      </bottom>
      <diagonal/>
    </border>
    <border>
      <left style="hair">
        <color indexed="8"/>
      </left>
      <right style="hair">
        <color indexed="8"/>
      </right>
      <top style="hair">
        <color indexed="8"/>
      </top>
      <bottom style="hair">
        <color indexed="8"/>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hair">
        <color indexed="52"/>
      </left>
      <right style="hair">
        <color indexed="52"/>
      </right>
      <top style="hair">
        <color indexed="52"/>
      </top>
      <bottom style="hair">
        <color indexed="52"/>
      </bottom>
      <diagonal/>
    </border>
    <border>
      <left style="thin">
        <color indexed="22"/>
      </left>
      <right style="thin">
        <color indexed="22"/>
      </right>
      <top style="thin">
        <color indexed="22"/>
      </top>
      <bottom style="thin">
        <color indexed="22"/>
      </bottom>
      <diagonal/>
    </border>
    <border>
      <left style="double">
        <color indexed="64"/>
      </left>
      <right style="double">
        <color indexed="64"/>
      </right>
      <top style="double">
        <color indexed="64"/>
      </top>
      <bottom style="double">
        <color indexed="64"/>
      </bottom>
      <diagonal/>
    </border>
    <border>
      <left/>
      <right/>
      <top style="thin">
        <color indexed="62"/>
      </top>
      <bottom style="double">
        <color indexed="62"/>
      </bottom>
      <diagonal/>
    </border>
    <border>
      <left/>
      <right/>
      <top style="thin">
        <color indexed="49"/>
      </top>
      <bottom style="double">
        <color indexed="49"/>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rgb="FF7F7F7F"/>
      </left>
      <right style="hair">
        <color rgb="FF7F7F7F"/>
      </right>
      <top style="hair">
        <color rgb="FF7F7F7F"/>
      </top>
      <bottom style="hair">
        <color rgb="FF7F7F7F"/>
      </bottom>
      <diagonal/>
    </border>
    <border>
      <left style="hair">
        <color rgb="FFFF8001"/>
      </left>
      <right style="hair">
        <color rgb="FFFF8001"/>
      </right>
      <top style="hair">
        <color rgb="FFFF8001"/>
      </top>
      <bottom style="hair">
        <color rgb="FFFF8001"/>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right/>
      <top style="thin">
        <color indexed="56"/>
      </top>
      <bottom style="double">
        <color indexed="56"/>
      </bottom>
      <diagonal/>
    </border>
    <border>
      <left/>
      <right/>
      <top style="double">
        <color indexed="64"/>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ck">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7893">
    <xf numFmtId="0" fontId="0" fillId="0" borderId="0"/>
    <xf numFmtId="0" fontId="2" fillId="0" borderId="0"/>
    <xf numFmtId="0" fontId="2" fillId="0" borderId="0"/>
    <xf numFmtId="167" fontId="31" fillId="0" borderId="0" applyFill="0" applyBorder="0" applyAlignment="0" applyProtection="0"/>
    <xf numFmtId="0" fontId="49" fillId="3" borderId="0" applyNumberFormat="0" applyBorder="0" applyAlignment="0" applyProtection="0"/>
    <xf numFmtId="0" fontId="50" fillId="4" borderId="0" applyNumberFormat="0" applyBorder="0" applyAlignment="0" applyProtection="0"/>
    <xf numFmtId="0" fontId="51" fillId="6" borderId="8" applyNumberFormat="0" applyAlignment="0" applyProtection="0"/>
    <xf numFmtId="0" fontId="54" fillId="0" borderId="10" applyNumberFormat="0" applyFill="0" applyAlignment="0" applyProtection="0"/>
    <xf numFmtId="0" fontId="55" fillId="7" borderId="11" applyNumberFormat="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9" fillId="9" borderId="0" applyNumberFormat="0" applyBorder="0" applyAlignment="0" applyProtection="0"/>
    <xf numFmtId="0" fontId="1" fillId="10" borderId="0" applyNumberFormat="0" applyBorder="0" applyAlignment="0" applyProtection="0"/>
    <xf numFmtId="0" fontId="59" fillId="12" borderId="0" applyNumberFormat="0" applyBorder="0" applyAlignment="0" applyProtection="0"/>
    <xf numFmtId="0" fontId="1" fillId="13" borderId="0" applyNumberFormat="0" applyBorder="0" applyAlignment="0" applyProtection="0"/>
    <xf numFmtId="0" fontId="5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59" fillId="18" borderId="0" applyNumberFormat="0" applyBorder="0" applyAlignment="0" applyProtection="0"/>
    <xf numFmtId="0" fontId="1" fillId="19" borderId="0" applyNumberFormat="0" applyBorder="0" applyAlignment="0" applyProtection="0"/>
    <xf numFmtId="0" fontId="66" fillId="0" borderId="0"/>
    <xf numFmtId="0" fontId="73" fillId="0" borderId="0"/>
    <xf numFmtId="0" fontId="66" fillId="0" borderId="0"/>
    <xf numFmtId="191" fontId="32" fillId="0" borderId="0"/>
    <xf numFmtId="0" fontId="63" fillId="21" borderId="0" applyNumberFormat="0" applyBorder="0" applyAlignment="0" applyProtection="0"/>
    <xf numFmtId="192" fontId="63" fillId="21" borderId="0" applyNumberFormat="0" applyBorder="0" applyAlignment="0" applyProtection="0"/>
    <xf numFmtId="190" fontId="63" fillId="21" borderId="0" applyNumberFormat="0" applyBorder="0" applyAlignment="0" applyProtection="0"/>
    <xf numFmtId="190" fontId="63" fillId="21"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63" fillId="23" borderId="0" applyNumberFormat="0" applyBorder="0" applyAlignment="0" applyProtection="0"/>
    <xf numFmtId="192" fontId="63" fillId="23" borderId="0" applyNumberFormat="0" applyBorder="0" applyAlignment="0" applyProtection="0"/>
    <xf numFmtId="190" fontId="63" fillId="23" borderId="0" applyNumberFormat="0" applyBorder="0" applyAlignment="0" applyProtection="0"/>
    <xf numFmtId="190" fontId="63" fillId="23"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63" fillId="25" borderId="0" applyNumberFormat="0" applyBorder="0" applyAlignment="0" applyProtection="0"/>
    <xf numFmtId="192" fontId="63" fillId="25" borderId="0" applyNumberFormat="0" applyBorder="0" applyAlignment="0" applyProtection="0"/>
    <xf numFmtId="190" fontId="63" fillId="25" borderId="0" applyNumberFormat="0" applyBorder="0" applyAlignment="0" applyProtection="0"/>
    <xf numFmtId="190" fontId="63" fillId="25"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63" fillId="26" borderId="0" applyNumberFormat="0" applyBorder="0" applyAlignment="0" applyProtection="0"/>
    <xf numFmtId="192" fontId="63" fillId="26" borderId="0" applyNumberFormat="0" applyBorder="0" applyAlignment="0" applyProtection="0"/>
    <xf numFmtId="190" fontId="63" fillId="26" borderId="0" applyNumberFormat="0" applyBorder="0" applyAlignment="0" applyProtection="0"/>
    <xf numFmtId="190" fontId="63" fillId="2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63" fillId="27" borderId="0" applyNumberFormat="0" applyBorder="0" applyAlignment="0" applyProtection="0"/>
    <xf numFmtId="192" fontId="63" fillId="27" borderId="0" applyNumberFormat="0" applyBorder="0" applyAlignment="0" applyProtection="0"/>
    <xf numFmtId="190" fontId="63" fillId="27" borderId="0" applyNumberFormat="0" applyBorder="0" applyAlignment="0" applyProtection="0"/>
    <xf numFmtId="190" fontId="63" fillId="27" borderId="0" applyNumberFormat="0" applyBorder="0" applyAlignment="0" applyProtection="0"/>
    <xf numFmtId="0" fontId="1" fillId="15" borderId="0" applyNumberFormat="0" applyBorder="0" applyAlignment="0" applyProtection="0"/>
    <xf numFmtId="0" fontId="63" fillId="22" borderId="0" applyNumberFormat="0" applyBorder="0" applyAlignment="0" applyProtection="0"/>
    <xf numFmtId="192" fontId="63" fillId="22" borderId="0" applyNumberFormat="0" applyBorder="0" applyAlignment="0" applyProtection="0"/>
    <xf numFmtId="190" fontId="63" fillId="22" borderId="0" applyNumberFormat="0" applyBorder="0" applyAlignment="0" applyProtection="0"/>
    <xf numFmtId="190" fontId="63" fillId="22" borderId="0" applyNumberFormat="0" applyBorder="0" applyAlignment="0" applyProtection="0"/>
    <xf numFmtId="0" fontId="1" fillId="19" borderId="0" applyNumberFormat="0" applyBorder="0" applyAlignment="0" applyProtection="0"/>
    <xf numFmtId="0" fontId="63" fillId="28" borderId="0" applyNumberFormat="0" applyBorder="0" applyAlignment="0" applyProtection="0"/>
    <xf numFmtId="0" fontId="77" fillId="0" borderId="0"/>
    <xf numFmtId="0" fontId="65" fillId="21" borderId="0" applyNumberFormat="0" applyBorder="0" applyAlignment="0" applyProtection="0"/>
    <xf numFmtId="0" fontId="63" fillId="29" borderId="0" applyNumberFormat="0" applyBorder="0" applyAlignment="0" applyProtection="0"/>
    <xf numFmtId="0" fontId="65" fillId="23" borderId="0" applyNumberFormat="0" applyBorder="0" applyAlignment="0" applyProtection="0"/>
    <xf numFmtId="0" fontId="63" fillId="30" borderId="0" applyNumberFormat="0" applyBorder="0" applyAlignment="0" applyProtection="0"/>
    <xf numFmtId="0" fontId="65" fillId="25" borderId="0" applyNumberFormat="0" applyBorder="0" applyAlignment="0" applyProtection="0"/>
    <xf numFmtId="0" fontId="63" fillId="31" borderId="0" applyNumberFormat="0" applyBorder="0" applyAlignment="0" applyProtection="0"/>
    <xf numFmtId="0" fontId="65" fillId="26" borderId="0" applyNumberFormat="0" applyBorder="0" applyAlignment="0" applyProtection="0"/>
    <xf numFmtId="0" fontId="63" fillId="32" borderId="0" applyNumberFormat="0" applyBorder="0" applyAlignment="0" applyProtection="0"/>
    <xf numFmtId="0" fontId="65" fillId="27" borderId="0" applyNumberFormat="0" applyBorder="0" applyAlignment="0" applyProtection="0"/>
    <xf numFmtId="0" fontId="63" fillId="33" borderId="0" applyNumberFormat="0" applyBorder="0" applyAlignment="0" applyProtection="0"/>
    <xf numFmtId="0" fontId="65" fillId="22" borderId="0" applyNumberFormat="0" applyBorder="0" applyAlignment="0" applyProtection="0"/>
    <xf numFmtId="0" fontId="63" fillId="35" borderId="0" applyNumberFormat="0" applyBorder="0" applyAlignment="0" applyProtection="0"/>
    <xf numFmtId="192" fontId="63" fillId="35" borderId="0" applyNumberFormat="0" applyBorder="0" applyAlignment="0" applyProtection="0"/>
    <xf numFmtId="190" fontId="63" fillId="35" borderId="0" applyNumberFormat="0" applyBorder="0" applyAlignment="0" applyProtection="0"/>
    <xf numFmtId="190" fontId="63" fillId="35"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63" fillId="36" borderId="0" applyNumberFormat="0" applyBorder="0" applyAlignment="0" applyProtection="0"/>
    <xf numFmtId="192" fontId="63" fillId="36" borderId="0" applyNumberFormat="0" applyBorder="0" applyAlignment="0" applyProtection="0"/>
    <xf numFmtId="190" fontId="63" fillId="36" borderId="0" applyNumberFormat="0" applyBorder="0" applyAlignment="0" applyProtection="0"/>
    <xf numFmtId="190" fontId="63" fillId="36"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63" fillId="38" borderId="0" applyNumberFormat="0" applyBorder="0" applyAlignment="0" applyProtection="0"/>
    <xf numFmtId="192" fontId="63" fillId="38" borderId="0" applyNumberFormat="0" applyBorder="0" applyAlignment="0" applyProtection="0"/>
    <xf numFmtId="190" fontId="63" fillId="38" borderId="0" applyNumberFormat="0" applyBorder="0" applyAlignment="0" applyProtection="0"/>
    <xf numFmtId="190" fontId="63" fillId="38"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63" fillId="26" borderId="0" applyNumberFormat="0" applyBorder="0" applyAlignment="0" applyProtection="0"/>
    <xf numFmtId="192" fontId="63" fillId="26" borderId="0" applyNumberFormat="0" applyBorder="0" applyAlignment="0" applyProtection="0"/>
    <xf numFmtId="190" fontId="63" fillId="26" borderId="0" applyNumberFormat="0" applyBorder="0" applyAlignment="0" applyProtection="0"/>
    <xf numFmtId="190" fontId="63" fillId="26" borderId="0" applyNumberFormat="0" applyBorder="0" applyAlignment="0" applyProtection="0"/>
    <xf numFmtId="0" fontId="1" fillId="13" borderId="0" applyNumberFormat="0" applyBorder="0" applyAlignment="0" applyProtection="0"/>
    <xf numFmtId="0" fontId="63" fillId="35" borderId="0" applyNumberFormat="0" applyBorder="0" applyAlignment="0" applyProtection="0"/>
    <xf numFmtId="192" fontId="63" fillId="35" borderId="0" applyNumberFormat="0" applyBorder="0" applyAlignment="0" applyProtection="0"/>
    <xf numFmtId="190" fontId="63" fillId="35" borderId="0" applyNumberFormat="0" applyBorder="0" applyAlignment="0" applyProtection="0"/>
    <xf numFmtId="190" fontId="63" fillId="35" borderId="0" applyNumberFormat="0" applyBorder="0" applyAlignment="0" applyProtection="0"/>
    <xf numFmtId="0" fontId="1" fillId="16" borderId="0" applyNumberFormat="0" applyBorder="0" applyAlignment="0" applyProtection="0"/>
    <xf numFmtId="0" fontId="63" fillId="39" borderId="0" applyNumberFormat="0" applyBorder="0" applyAlignment="0" applyProtection="0"/>
    <xf numFmtId="192" fontId="63" fillId="39" borderId="0" applyNumberFormat="0" applyBorder="0" applyAlignment="0" applyProtection="0"/>
    <xf numFmtId="190" fontId="63" fillId="39" borderId="0" applyNumberFormat="0" applyBorder="0" applyAlignment="0" applyProtection="0"/>
    <xf numFmtId="190" fontId="63" fillId="39"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63" fillId="40" borderId="0" applyNumberFormat="0" applyBorder="0" applyAlignment="0" applyProtection="0"/>
    <xf numFmtId="0" fontId="65" fillId="35" borderId="0" applyNumberFormat="0" applyBorder="0" applyAlignment="0" applyProtection="0"/>
    <xf numFmtId="0" fontId="63" fillId="41" borderId="0" applyNumberFormat="0" applyBorder="0" applyAlignment="0" applyProtection="0"/>
    <xf numFmtId="0" fontId="65" fillId="36" borderId="0" applyNumberFormat="0" applyBorder="0" applyAlignment="0" applyProtection="0"/>
    <xf numFmtId="0" fontId="63" fillId="42" borderId="0" applyNumberFormat="0" applyBorder="0" applyAlignment="0" applyProtection="0"/>
    <xf numFmtId="0" fontId="65" fillId="38" borderId="0" applyNumberFormat="0" applyBorder="0" applyAlignment="0" applyProtection="0"/>
    <xf numFmtId="0" fontId="63" fillId="31" borderId="0" applyNumberFormat="0" applyBorder="0" applyAlignment="0" applyProtection="0"/>
    <xf numFmtId="0" fontId="65" fillId="26" borderId="0" applyNumberFormat="0" applyBorder="0" applyAlignment="0" applyProtection="0"/>
    <xf numFmtId="0" fontId="63" fillId="40" borderId="0" applyNumberFormat="0" applyBorder="0" applyAlignment="0" applyProtection="0"/>
    <xf numFmtId="0" fontId="65" fillId="35" borderId="0" applyNumberFormat="0" applyBorder="0" applyAlignment="0" applyProtection="0"/>
    <xf numFmtId="0" fontId="63" fillId="43" borderId="0" applyNumberFormat="0" applyBorder="0" applyAlignment="0" applyProtection="0"/>
    <xf numFmtId="0" fontId="65" fillId="39" borderId="0" applyNumberFormat="0" applyBorder="0" applyAlignment="0" applyProtection="0"/>
    <xf numFmtId="0" fontId="80" fillId="45" borderId="0" applyNumberFormat="0" applyBorder="0" applyAlignment="0" applyProtection="0"/>
    <xf numFmtId="192" fontId="80" fillId="45" borderId="0" applyNumberFormat="0" applyBorder="0" applyAlignment="0" applyProtection="0"/>
    <xf numFmtId="190" fontId="80" fillId="45" borderId="0" applyNumberFormat="0" applyBorder="0" applyAlignment="0" applyProtection="0"/>
    <xf numFmtId="190" fontId="80" fillId="45" borderId="0" applyNumberFormat="0" applyBorder="0" applyAlignment="0" applyProtection="0"/>
    <xf numFmtId="0" fontId="59" fillId="44" borderId="0" applyNumberFormat="0" applyBorder="0" applyAlignment="0" applyProtection="0"/>
    <xf numFmtId="0" fontId="80" fillId="36" borderId="0" applyNumberFormat="0" applyBorder="0" applyAlignment="0" applyProtection="0"/>
    <xf numFmtId="192" fontId="80" fillId="36" borderId="0" applyNumberFormat="0" applyBorder="0" applyAlignment="0" applyProtection="0"/>
    <xf numFmtId="190" fontId="80" fillId="36" borderId="0" applyNumberFormat="0" applyBorder="0" applyAlignment="0" applyProtection="0"/>
    <xf numFmtId="190" fontId="80" fillId="36" borderId="0" applyNumberFormat="0" applyBorder="0" applyAlignment="0" applyProtection="0"/>
    <xf numFmtId="0" fontId="59" fillId="11" borderId="0" applyNumberFormat="0" applyBorder="0" applyAlignment="0" applyProtection="0"/>
    <xf numFmtId="0" fontId="59" fillId="11" borderId="0" applyNumberFormat="0" applyBorder="0" applyAlignment="0" applyProtection="0"/>
    <xf numFmtId="0" fontId="80" fillId="38" borderId="0" applyNumberFormat="0" applyBorder="0" applyAlignment="0" applyProtection="0"/>
    <xf numFmtId="192" fontId="80" fillId="38" borderId="0" applyNumberFormat="0" applyBorder="0" applyAlignment="0" applyProtection="0"/>
    <xf numFmtId="190" fontId="80" fillId="38" borderId="0" applyNumberFormat="0" applyBorder="0" applyAlignment="0" applyProtection="0"/>
    <xf numFmtId="190" fontId="80" fillId="38" borderId="0" applyNumberFormat="0" applyBorder="0" applyAlignment="0" applyProtection="0"/>
    <xf numFmtId="0" fontId="59" fillId="37" borderId="0" applyNumberFormat="0" applyBorder="0" applyAlignment="0" applyProtection="0"/>
    <xf numFmtId="0" fontId="80" fillId="46" borderId="0" applyNumberFormat="0" applyBorder="0" applyAlignment="0" applyProtection="0"/>
    <xf numFmtId="192" fontId="80" fillId="46" borderId="0" applyNumberFormat="0" applyBorder="0" applyAlignment="0" applyProtection="0"/>
    <xf numFmtId="190" fontId="80" fillId="46" borderId="0" applyNumberFormat="0" applyBorder="0" applyAlignment="0" applyProtection="0"/>
    <xf numFmtId="190" fontId="80" fillId="46" borderId="0" applyNumberFormat="0" applyBorder="0" applyAlignment="0" applyProtection="0"/>
    <xf numFmtId="0" fontId="59" fillId="26" borderId="0" applyNumberFormat="0" applyBorder="0" applyAlignment="0" applyProtection="0"/>
    <xf numFmtId="0" fontId="80" fillId="44" borderId="0" applyNumberFormat="0" applyBorder="0" applyAlignment="0" applyProtection="0"/>
    <xf numFmtId="192" fontId="80" fillId="44" borderId="0" applyNumberFormat="0" applyBorder="0" applyAlignment="0" applyProtection="0"/>
    <xf numFmtId="190" fontId="80" fillId="44" borderId="0" applyNumberFormat="0" applyBorder="0" applyAlignment="0" applyProtection="0"/>
    <xf numFmtId="190" fontId="80" fillId="44" borderId="0" applyNumberFormat="0" applyBorder="0" applyAlignment="0" applyProtection="0"/>
    <xf numFmtId="0" fontId="59" fillId="17" borderId="0" applyNumberFormat="0" applyBorder="0" applyAlignment="0" applyProtection="0"/>
    <xf numFmtId="0" fontId="80" fillId="47" borderId="0" applyNumberFormat="0" applyBorder="0" applyAlignment="0" applyProtection="0"/>
    <xf numFmtId="192" fontId="80" fillId="47" borderId="0" applyNumberFormat="0" applyBorder="0" applyAlignment="0" applyProtection="0"/>
    <xf numFmtId="190" fontId="80" fillId="47" borderId="0" applyNumberFormat="0" applyBorder="0" applyAlignment="0" applyProtection="0"/>
    <xf numFmtId="190" fontId="80" fillId="47" borderId="0" applyNumberFormat="0" applyBorder="0" applyAlignment="0" applyProtection="0"/>
    <xf numFmtId="0" fontId="59" fillId="22" borderId="0" applyNumberFormat="0" applyBorder="0" applyAlignment="0" applyProtection="0"/>
    <xf numFmtId="0" fontId="80" fillId="48" borderId="0" applyNumberFormat="0" applyBorder="0" applyAlignment="0" applyProtection="0"/>
    <xf numFmtId="0" fontId="101" fillId="45" borderId="0" applyNumberFormat="0" applyBorder="0" applyAlignment="0" applyProtection="0"/>
    <xf numFmtId="0" fontId="108" fillId="49" borderId="0" applyNumberFormat="0" applyBorder="0" applyAlignment="0" applyProtection="0"/>
    <xf numFmtId="0" fontId="162" fillId="50" borderId="0" applyNumberFormat="0" applyBorder="0" applyAlignment="0" applyProtection="0"/>
    <xf numFmtId="0" fontId="108" fillId="49" borderId="0" applyNumberFormat="0" applyBorder="0" applyAlignment="0" applyProtection="0"/>
    <xf numFmtId="0" fontId="108" fillId="49" borderId="0" applyNumberFormat="0" applyBorder="0" applyAlignment="0" applyProtection="0"/>
    <xf numFmtId="0" fontId="108" fillId="49" borderId="0" applyNumberFormat="0" applyBorder="0" applyAlignment="0" applyProtection="0"/>
    <xf numFmtId="0" fontId="108" fillId="49" borderId="0" applyNumberFormat="0" applyBorder="0" applyAlignment="0" applyProtection="0"/>
    <xf numFmtId="0" fontId="108" fillId="49" borderId="0" applyNumberFormat="0" applyBorder="0" applyAlignment="0" applyProtection="0"/>
    <xf numFmtId="0" fontId="108" fillId="49" borderId="0" applyNumberFormat="0" applyBorder="0" applyAlignment="0" applyProtection="0"/>
    <xf numFmtId="0" fontId="108" fillId="49" borderId="0" applyNumberFormat="0" applyBorder="0" applyAlignment="0" applyProtection="0"/>
    <xf numFmtId="0" fontId="108" fillId="49" borderId="0" applyNumberFormat="0" applyBorder="0" applyAlignment="0" applyProtection="0"/>
    <xf numFmtId="0" fontId="162" fillId="50" borderId="0" applyNumberFormat="0" applyBorder="0" applyAlignment="0" applyProtection="0"/>
    <xf numFmtId="0" fontId="162" fillId="50" borderId="0" applyNumberFormat="0" applyBorder="0" applyAlignment="0" applyProtection="0"/>
    <xf numFmtId="0" fontId="162" fillId="50" borderId="0" applyNumberFormat="0" applyBorder="0" applyAlignment="0" applyProtection="0"/>
    <xf numFmtId="0" fontId="162" fillId="50" borderId="0" applyNumberFormat="0" applyBorder="0" applyAlignment="0" applyProtection="0"/>
    <xf numFmtId="0" fontId="162" fillId="50" borderId="0" applyNumberFormat="0" applyBorder="0" applyAlignment="0" applyProtection="0"/>
    <xf numFmtId="0" fontId="162" fillId="50" borderId="0" applyNumberFormat="0" applyBorder="0" applyAlignment="0" applyProtection="0"/>
    <xf numFmtId="0" fontId="162" fillId="50" borderId="0" applyNumberFormat="0" applyBorder="0" applyAlignment="0" applyProtection="0"/>
    <xf numFmtId="0" fontId="80" fillId="41" borderId="0" applyNumberFormat="0" applyBorder="0" applyAlignment="0" applyProtection="0"/>
    <xf numFmtId="0" fontId="101" fillId="36" borderId="0" applyNumberFormat="0" applyBorder="0" applyAlignment="0" applyProtection="0"/>
    <xf numFmtId="0" fontId="80" fillId="42" borderId="0" applyNumberFormat="0" applyBorder="0" applyAlignment="0" applyProtection="0"/>
    <xf numFmtId="0" fontId="101" fillId="38" borderId="0" applyNumberFormat="0" applyBorder="0" applyAlignment="0" applyProtection="0"/>
    <xf numFmtId="0" fontId="80" fillId="51" borderId="0" applyNumberFormat="0" applyBorder="0" applyAlignment="0" applyProtection="0"/>
    <xf numFmtId="0" fontId="101" fillId="46" borderId="0" applyNumberFormat="0" applyBorder="0" applyAlignment="0" applyProtection="0"/>
    <xf numFmtId="0" fontId="80" fillId="52" borderId="0" applyNumberFormat="0" applyBorder="0" applyAlignment="0" applyProtection="0"/>
    <xf numFmtId="0" fontId="101" fillId="44" borderId="0" applyNumberFormat="0" applyBorder="0" applyAlignment="0" applyProtection="0"/>
    <xf numFmtId="0" fontId="80" fillId="53" borderId="0" applyNumberFormat="0" applyBorder="0" applyAlignment="0" applyProtection="0"/>
    <xf numFmtId="0" fontId="101" fillId="47" borderId="0" applyNumberFormat="0" applyBorder="0" applyAlignment="0" applyProtection="0"/>
    <xf numFmtId="0" fontId="140" fillId="0" borderId="0"/>
    <xf numFmtId="0" fontId="80" fillId="49" borderId="0" applyNumberFormat="0" applyBorder="0" applyAlignment="0" applyProtection="0"/>
    <xf numFmtId="0" fontId="63" fillId="54" borderId="0" applyNumberFormat="0" applyBorder="0" applyAlignment="0" applyProtection="0"/>
    <xf numFmtId="0" fontId="63" fillId="54" borderId="0" applyNumberFormat="0" applyBorder="0" applyAlignment="0" applyProtection="0"/>
    <xf numFmtId="0" fontId="80" fillId="55" borderId="0" applyNumberFormat="0" applyBorder="0" applyAlignment="0" applyProtection="0"/>
    <xf numFmtId="0" fontId="163" fillId="44" borderId="0" applyNumberFormat="0" applyBorder="0" applyAlignment="0" applyProtection="0"/>
    <xf numFmtId="0" fontId="163" fillId="44" borderId="0" applyNumberFormat="0" applyBorder="0" applyAlignment="0" applyProtection="0"/>
    <xf numFmtId="0" fontId="164" fillId="56" borderId="0" applyNumberFormat="0" applyBorder="0" applyAlignment="0" applyProtection="0"/>
    <xf numFmtId="0" fontId="164" fillId="56" borderId="0" applyNumberFormat="0" applyBorder="0" applyAlignment="0" applyProtection="0"/>
    <xf numFmtId="0" fontId="164" fillId="56" borderId="0" applyNumberFormat="0" applyBorder="0" applyAlignment="0" applyProtection="0"/>
    <xf numFmtId="0" fontId="164" fillId="56" borderId="0" applyNumberFormat="0" applyBorder="0" applyAlignment="0" applyProtection="0"/>
    <xf numFmtId="0" fontId="164" fillId="56" borderId="0" applyNumberFormat="0" applyBorder="0" applyAlignment="0" applyProtection="0"/>
    <xf numFmtId="0" fontId="80" fillId="57" borderId="0" applyNumberFormat="0" applyBorder="0" applyAlignment="0" applyProtection="0"/>
    <xf numFmtId="0" fontId="59" fillId="44" borderId="0" applyNumberFormat="0" applyBorder="0" applyAlignment="0" applyProtection="0"/>
    <xf numFmtId="0" fontId="59" fillId="44" borderId="0" applyNumberFormat="0" applyBorder="0" applyAlignment="0" applyProtection="0"/>
    <xf numFmtId="0" fontId="59" fillId="44" borderId="0" applyNumberFormat="0" applyBorder="0" applyAlignment="0" applyProtection="0"/>
    <xf numFmtId="0" fontId="101" fillId="57" borderId="0" applyNumberFormat="0" applyBorder="0" applyAlignment="0" applyProtection="0"/>
    <xf numFmtId="0" fontId="109" fillId="58" borderId="0" applyNumberFormat="0" applyBorder="0" applyAlignment="0" applyProtection="0"/>
    <xf numFmtId="0" fontId="109" fillId="58" borderId="0" applyNumberFormat="0" applyBorder="0" applyAlignment="0" applyProtection="0"/>
    <xf numFmtId="0" fontId="163" fillId="44" borderId="0" applyNumberFormat="0" applyBorder="0" applyAlignment="0" applyProtection="0"/>
    <xf numFmtId="0" fontId="163" fillId="44" borderId="0" applyNumberFormat="0" applyBorder="0" applyAlignment="0" applyProtection="0"/>
    <xf numFmtId="0" fontId="163" fillId="44" borderId="0" applyNumberFormat="0" applyBorder="0" applyAlignment="0" applyProtection="0"/>
    <xf numFmtId="0" fontId="163" fillId="44" borderId="0" applyNumberFormat="0" applyBorder="0" applyAlignment="0" applyProtection="0"/>
    <xf numFmtId="0" fontId="163" fillId="44" borderId="0" applyNumberFormat="0" applyBorder="0" applyAlignment="0" applyProtection="0"/>
    <xf numFmtId="0" fontId="163" fillId="44" borderId="0" applyNumberFormat="0" applyBorder="0" applyAlignment="0" applyProtection="0"/>
    <xf numFmtId="0" fontId="164" fillId="56" borderId="0" applyNumberFormat="0" applyBorder="0" applyAlignment="0" applyProtection="0"/>
    <xf numFmtId="192" fontId="80" fillId="57" borderId="0" applyNumberFormat="0" applyBorder="0" applyAlignment="0" applyProtection="0"/>
    <xf numFmtId="0" fontId="163" fillId="44" borderId="0" applyNumberFormat="0" applyBorder="0" applyAlignment="0" applyProtection="0"/>
    <xf numFmtId="0" fontId="164" fillId="56" borderId="0" applyNumberFormat="0" applyBorder="0" applyAlignment="0" applyProtection="0"/>
    <xf numFmtId="0" fontId="164" fillId="56" borderId="0" applyNumberFormat="0" applyBorder="0" applyAlignment="0" applyProtection="0"/>
    <xf numFmtId="0" fontId="164" fillId="56" borderId="0" applyNumberFormat="0" applyBorder="0" applyAlignment="0" applyProtection="0"/>
    <xf numFmtId="0" fontId="164" fillId="56" borderId="0" applyNumberFormat="0" applyBorder="0" applyAlignment="0" applyProtection="0"/>
    <xf numFmtId="0" fontId="164" fillId="56" borderId="0" applyNumberFormat="0" applyBorder="0" applyAlignment="0" applyProtection="0"/>
    <xf numFmtId="0" fontId="164" fillId="56" borderId="0" applyNumberFormat="0" applyBorder="0" applyAlignment="0" applyProtection="0"/>
    <xf numFmtId="0" fontId="164" fillId="56" borderId="0" applyNumberFormat="0" applyBorder="0" applyAlignment="0" applyProtection="0"/>
    <xf numFmtId="0" fontId="109" fillId="58" borderId="0" applyNumberFormat="0" applyBorder="0" applyAlignment="0" applyProtection="0"/>
    <xf numFmtId="0" fontId="109" fillId="58" borderId="0" applyNumberFormat="0" applyBorder="0" applyAlignment="0" applyProtection="0"/>
    <xf numFmtId="0" fontId="109" fillId="58" borderId="0" applyNumberFormat="0" applyBorder="0" applyAlignment="0" applyProtection="0"/>
    <xf numFmtId="0" fontId="109" fillId="58" borderId="0" applyNumberFormat="0" applyBorder="0" applyAlignment="0" applyProtection="0"/>
    <xf numFmtId="0" fontId="109" fillId="58" borderId="0" applyNumberFormat="0" applyBorder="0" applyAlignment="0" applyProtection="0"/>
    <xf numFmtId="0" fontId="109" fillId="58" borderId="0" applyNumberFormat="0" applyBorder="0" applyAlignment="0" applyProtection="0"/>
    <xf numFmtId="0" fontId="109" fillId="58" borderId="0" applyNumberFormat="0" applyBorder="0" applyAlignment="0" applyProtection="0"/>
    <xf numFmtId="0" fontId="59" fillId="44" borderId="0" applyNumberFormat="0" applyBorder="0" applyAlignment="0" applyProtection="0"/>
    <xf numFmtId="0" fontId="59" fillId="44" borderId="0" applyNumberFormat="0" applyBorder="0" applyAlignment="0" applyProtection="0"/>
    <xf numFmtId="0" fontId="164" fillId="56" borderId="0" applyNumberFormat="0" applyBorder="0" applyAlignment="0" applyProtection="0"/>
    <xf numFmtId="0" fontId="163" fillId="44" borderId="0" applyNumberFormat="0" applyBorder="0" applyAlignment="0" applyProtection="0"/>
    <xf numFmtId="0" fontId="163" fillId="44" borderId="0" applyNumberFormat="0" applyBorder="0" applyAlignment="0" applyProtection="0"/>
    <xf numFmtId="0" fontId="163" fillId="44" borderId="0" applyNumberFormat="0" applyBorder="0" applyAlignment="0" applyProtection="0"/>
    <xf numFmtId="0" fontId="163" fillId="44" borderId="0" applyNumberFormat="0" applyBorder="0" applyAlignment="0" applyProtection="0"/>
    <xf numFmtId="0" fontId="163" fillId="44" borderId="0" applyNumberFormat="0" applyBorder="0" applyAlignment="0" applyProtection="0"/>
    <xf numFmtId="0" fontId="163" fillId="44" borderId="0" applyNumberFormat="0" applyBorder="0" applyAlignment="0" applyProtection="0"/>
    <xf numFmtId="0" fontId="163" fillId="44" borderId="0" applyNumberFormat="0" applyBorder="0" applyAlignment="0" applyProtection="0"/>
    <xf numFmtId="0" fontId="164" fillId="56" borderId="0" applyNumberFormat="0" applyBorder="0" applyAlignment="0" applyProtection="0"/>
    <xf numFmtId="0" fontId="163" fillId="44" borderId="0" applyNumberFormat="0" applyBorder="0" applyAlignment="0" applyProtection="0"/>
    <xf numFmtId="0" fontId="163" fillId="44" borderId="0" applyNumberFormat="0" applyBorder="0" applyAlignment="0" applyProtection="0"/>
    <xf numFmtId="0" fontId="163" fillId="44" borderId="0" applyNumberFormat="0" applyBorder="0" applyAlignment="0" applyProtection="0"/>
    <xf numFmtId="0" fontId="163" fillId="44" borderId="0" applyNumberFormat="0" applyBorder="0" applyAlignment="0" applyProtection="0"/>
    <xf numFmtId="0" fontId="163" fillId="44" borderId="0" applyNumberFormat="0" applyBorder="0" applyAlignment="0" applyProtection="0"/>
    <xf numFmtId="0" fontId="163" fillId="44" borderId="0" applyNumberFormat="0" applyBorder="0" applyAlignment="0" applyProtection="0"/>
    <xf numFmtId="0" fontId="163" fillId="44" borderId="0" applyNumberFormat="0" applyBorder="0" applyAlignment="0" applyProtection="0"/>
    <xf numFmtId="0" fontId="163" fillId="44" borderId="0" applyNumberFormat="0" applyBorder="0" applyAlignment="0" applyProtection="0"/>
    <xf numFmtId="0" fontId="163" fillId="44" borderId="0" applyNumberFormat="0" applyBorder="0" applyAlignment="0" applyProtection="0"/>
    <xf numFmtId="0" fontId="163" fillId="44" borderId="0" applyNumberFormat="0" applyBorder="0" applyAlignment="0" applyProtection="0"/>
    <xf numFmtId="0" fontId="163" fillId="44" borderId="0" applyNumberFormat="0" applyBorder="0" applyAlignment="0" applyProtection="0"/>
    <xf numFmtId="0" fontId="164" fillId="56" borderId="0" applyNumberFormat="0" applyBorder="0" applyAlignment="0" applyProtection="0"/>
    <xf numFmtId="0" fontId="163" fillId="44" borderId="0" applyNumberFormat="0" applyBorder="0" applyAlignment="0" applyProtection="0"/>
    <xf numFmtId="0" fontId="164" fillId="56" borderId="0" applyNumberFormat="0" applyBorder="0" applyAlignment="0" applyProtection="0"/>
    <xf numFmtId="0" fontId="164" fillId="56" borderId="0" applyNumberFormat="0" applyBorder="0" applyAlignment="0" applyProtection="0"/>
    <xf numFmtId="0" fontId="164" fillId="56" borderId="0" applyNumberFormat="0" applyBorder="0" applyAlignment="0" applyProtection="0"/>
    <xf numFmtId="0" fontId="163" fillId="44" borderId="0" applyNumberFormat="0" applyBorder="0" applyAlignment="0" applyProtection="0"/>
    <xf numFmtId="0" fontId="80" fillId="59" borderId="0" applyNumberFormat="0" applyBorder="0" applyAlignment="0" applyProtection="0"/>
    <xf numFmtId="0" fontId="63" fillId="60" borderId="0" applyNumberFormat="0" applyBorder="0" applyAlignment="0" applyProtection="0"/>
    <xf numFmtId="0" fontId="63" fillId="61" borderId="0" applyNumberFormat="0" applyBorder="0" applyAlignment="0" applyProtection="0"/>
    <xf numFmtId="0" fontId="80" fillId="62"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101" fillId="63" borderId="0" applyNumberFormat="0" applyBorder="0" applyAlignment="0" applyProtection="0"/>
    <xf numFmtId="0" fontId="108" fillId="59" borderId="0" applyNumberFormat="0" applyBorder="0" applyAlignment="0" applyProtection="0"/>
    <xf numFmtId="0" fontId="162" fillId="9" borderId="0" applyNumberFormat="0" applyBorder="0" applyAlignment="0" applyProtection="0"/>
    <xf numFmtId="192" fontId="80" fillId="63" borderId="0" applyNumberFormat="0" applyBorder="0" applyAlignment="0" applyProtection="0"/>
    <xf numFmtId="0" fontId="108" fillId="59" borderId="0" applyNumberFormat="0" applyBorder="0" applyAlignment="0" applyProtection="0"/>
    <xf numFmtId="0" fontId="108" fillId="59" borderId="0" applyNumberFormat="0" applyBorder="0" applyAlignment="0" applyProtection="0"/>
    <xf numFmtId="0" fontId="108" fillId="59" borderId="0" applyNumberFormat="0" applyBorder="0" applyAlignment="0" applyProtection="0"/>
    <xf numFmtId="0" fontId="108" fillId="59" borderId="0" applyNumberFormat="0" applyBorder="0" applyAlignment="0" applyProtection="0"/>
    <xf numFmtId="0" fontId="108" fillId="59" borderId="0" applyNumberFormat="0" applyBorder="0" applyAlignment="0" applyProtection="0"/>
    <xf numFmtId="0" fontId="108" fillId="59" borderId="0" applyNumberFormat="0" applyBorder="0" applyAlignment="0" applyProtection="0"/>
    <xf numFmtId="0" fontId="108" fillId="59" borderId="0" applyNumberFormat="0" applyBorder="0" applyAlignment="0" applyProtection="0"/>
    <xf numFmtId="0" fontId="108" fillId="59" borderId="0" applyNumberFormat="0" applyBorder="0" applyAlignment="0" applyProtection="0"/>
    <xf numFmtId="0" fontId="162" fillId="9" borderId="0" applyNumberFormat="0" applyBorder="0" applyAlignment="0" applyProtection="0"/>
    <xf numFmtId="0" fontId="162" fillId="9" borderId="0" applyNumberFormat="0" applyBorder="0" applyAlignment="0" applyProtection="0"/>
    <xf numFmtId="0" fontId="162" fillId="9" borderId="0" applyNumberFormat="0" applyBorder="0" applyAlignment="0" applyProtection="0"/>
    <xf numFmtId="0" fontId="162" fillId="9" borderId="0" applyNumberFormat="0" applyBorder="0" applyAlignment="0" applyProtection="0"/>
    <xf numFmtId="0" fontId="162" fillId="9" borderId="0" applyNumberFormat="0" applyBorder="0" applyAlignment="0" applyProtection="0"/>
    <xf numFmtId="0" fontId="162" fillId="9" borderId="0" applyNumberFormat="0" applyBorder="0" applyAlignment="0" applyProtection="0"/>
    <xf numFmtId="0" fontId="162" fillId="9" borderId="0" applyNumberFormat="0" applyBorder="0" applyAlignment="0" applyProtection="0"/>
    <xf numFmtId="0" fontId="80" fillId="63" borderId="0" applyNumberFormat="0" applyBorder="0" applyAlignment="0" applyProtection="0"/>
    <xf numFmtId="0" fontId="80" fillId="64" borderId="0" applyNumberFormat="0" applyBorder="0" applyAlignment="0" applyProtection="0"/>
    <xf numFmtId="0" fontId="63" fillId="60" borderId="0" applyNumberFormat="0" applyBorder="0" applyAlignment="0" applyProtection="0"/>
    <xf numFmtId="0" fontId="63" fillId="65" borderId="0" applyNumberFormat="0" applyBorder="0" applyAlignment="0" applyProtection="0"/>
    <xf numFmtId="0" fontId="80" fillId="61" borderId="0" applyNumberFormat="0" applyBorder="0" applyAlignment="0" applyProtection="0"/>
    <xf numFmtId="0" fontId="101" fillId="66" borderId="0" applyNumberFormat="0" applyBorder="0" applyAlignment="0" applyProtection="0"/>
    <xf numFmtId="192" fontId="80" fillId="66" borderId="0" applyNumberFormat="0" applyBorder="0" applyAlignment="0" applyProtection="0"/>
    <xf numFmtId="0" fontId="80" fillId="66"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80" fillId="51" borderId="0" applyNumberFormat="0" applyBorder="0" applyAlignment="0" applyProtection="0"/>
    <xf numFmtId="0" fontId="63" fillId="54" borderId="0" applyNumberFormat="0" applyBorder="0" applyAlignment="0" applyProtection="0"/>
    <xf numFmtId="0" fontId="63" fillId="61" borderId="0" applyNumberFormat="0" applyBorder="0" applyAlignment="0" applyProtection="0"/>
    <xf numFmtId="0" fontId="80" fillId="61" borderId="0" applyNumberFormat="0" applyBorder="0" applyAlignment="0" applyProtection="0"/>
    <xf numFmtId="0" fontId="101" fillId="46" borderId="0" applyNumberFormat="0" applyBorder="0" applyAlignment="0" applyProtection="0"/>
    <xf numFmtId="192" fontId="80" fillId="46" borderId="0" applyNumberFormat="0" applyBorder="0" applyAlignment="0" applyProtection="0"/>
    <xf numFmtId="0" fontId="80" fillId="46" borderId="0" applyNumberFormat="0" applyBorder="0" applyAlignment="0" applyProtection="0"/>
    <xf numFmtId="0" fontId="59" fillId="67" borderId="0" applyNumberFormat="0" applyBorder="0" applyAlignment="0" applyProtection="0"/>
    <xf numFmtId="0" fontId="59" fillId="67" borderId="0" applyNumberFormat="0" applyBorder="0" applyAlignment="0" applyProtection="0"/>
    <xf numFmtId="0" fontId="59" fillId="67" borderId="0" applyNumberFormat="0" applyBorder="0" applyAlignment="0" applyProtection="0"/>
    <xf numFmtId="0" fontId="59" fillId="67" borderId="0" applyNumberFormat="0" applyBorder="0" applyAlignment="0" applyProtection="0"/>
    <xf numFmtId="0" fontId="59" fillId="67" borderId="0" applyNumberFormat="0" applyBorder="0" applyAlignment="0" applyProtection="0"/>
    <xf numFmtId="0" fontId="80" fillId="52" borderId="0" applyNumberFormat="0" applyBorder="0" applyAlignment="0" applyProtection="0"/>
    <xf numFmtId="0" fontId="63" fillId="68" borderId="0" applyNumberFormat="0" applyBorder="0" applyAlignment="0" applyProtection="0"/>
    <xf numFmtId="0" fontId="63" fillId="54" borderId="0" applyNumberFormat="0" applyBorder="0" applyAlignment="0" applyProtection="0"/>
    <xf numFmtId="0" fontId="80" fillId="55" borderId="0" applyNumberFormat="0" applyBorder="0" applyAlignment="0" applyProtection="0"/>
    <xf numFmtId="0" fontId="101" fillId="44" borderId="0" applyNumberFormat="0" applyBorder="0" applyAlignment="0" applyProtection="0"/>
    <xf numFmtId="192" fontId="80" fillId="44" borderId="0" applyNumberFormat="0" applyBorder="0" applyAlignment="0" applyProtection="0"/>
    <xf numFmtId="0" fontId="80" fillId="4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80" fillId="69" borderId="0" applyNumberFormat="0" applyBorder="0" applyAlignment="0" applyProtection="0"/>
    <xf numFmtId="0" fontId="63" fillId="60" borderId="0" applyNumberFormat="0" applyBorder="0" applyAlignment="0" applyProtection="0"/>
    <xf numFmtId="0" fontId="63" fillId="70" borderId="0" applyNumberFormat="0" applyBorder="0" applyAlignment="0" applyProtection="0"/>
    <xf numFmtId="0" fontId="80" fillId="70" borderId="0" applyNumberFormat="0" applyBorder="0" applyAlignment="0" applyProtection="0"/>
    <xf numFmtId="0" fontId="101" fillId="71" borderId="0" applyNumberFormat="0" applyBorder="0" applyAlignment="0" applyProtection="0"/>
    <xf numFmtId="192" fontId="80" fillId="71" borderId="0" applyNumberFormat="0" applyBorder="0" applyAlignment="0" applyProtection="0"/>
    <xf numFmtId="0" fontId="80" fillId="71"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89" fillId="29" borderId="0" applyNumberFormat="0" applyBorder="0" applyAlignment="0" applyProtection="0"/>
    <xf numFmtId="0" fontId="110" fillId="23" borderId="0" applyNumberFormat="0" applyBorder="0" applyAlignment="0" applyProtection="0"/>
    <xf numFmtId="0" fontId="111" fillId="29" borderId="0" applyNumberFormat="0" applyBorder="0" applyAlignment="0" applyProtection="0"/>
    <xf numFmtId="0" fontId="165" fillId="4" borderId="0" applyNumberFormat="0" applyBorder="0" applyAlignment="0" applyProtection="0"/>
    <xf numFmtId="192" fontId="89" fillId="23" borderId="0" applyNumberFormat="0" applyBorder="0" applyAlignment="0" applyProtection="0"/>
    <xf numFmtId="0" fontId="111" fillId="29" borderId="0" applyNumberFormat="0" applyBorder="0" applyAlignment="0" applyProtection="0"/>
    <xf numFmtId="0" fontId="111" fillId="29" borderId="0" applyNumberFormat="0" applyBorder="0" applyAlignment="0" applyProtection="0"/>
    <xf numFmtId="0" fontId="111" fillId="29" borderId="0" applyNumberFormat="0" applyBorder="0" applyAlignment="0" applyProtection="0"/>
    <xf numFmtId="0" fontId="111" fillId="29" borderId="0" applyNumberFormat="0" applyBorder="0" applyAlignment="0" applyProtection="0"/>
    <xf numFmtId="0" fontId="111" fillId="29" borderId="0" applyNumberFormat="0" applyBorder="0" applyAlignment="0" applyProtection="0"/>
    <xf numFmtId="0" fontId="111" fillId="29" borderId="0" applyNumberFormat="0" applyBorder="0" applyAlignment="0" applyProtection="0"/>
    <xf numFmtId="0" fontId="111" fillId="29" borderId="0" applyNumberFormat="0" applyBorder="0" applyAlignment="0" applyProtection="0"/>
    <xf numFmtId="0" fontId="111" fillId="29" borderId="0" applyNumberFormat="0" applyBorder="0" applyAlignment="0" applyProtection="0"/>
    <xf numFmtId="0" fontId="165" fillId="4" borderId="0" applyNumberFormat="0" applyBorder="0" applyAlignment="0" applyProtection="0"/>
    <xf numFmtId="0" fontId="165" fillId="4" borderId="0" applyNumberFormat="0" applyBorder="0" applyAlignment="0" applyProtection="0"/>
    <xf numFmtId="0" fontId="165" fillId="4" borderId="0" applyNumberFormat="0" applyBorder="0" applyAlignment="0" applyProtection="0"/>
    <xf numFmtId="0" fontId="165" fillId="4" borderId="0" applyNumberFormat="0" applyBorder="0" applyAlignment="0" applyProtection="0"/>
    <xf numFmtId="0" fontId="165" fillId="4" borderId="0" applyNumberFormat="0" applyBorder="0" applyAlignment="0" applyProtection="0"/>
    <xf numFmtId="0" fontId="165" fillId="4" borderId="0" applyNumberFormat="0" applyBorder="0" applyAlignment="0" applyProtection="0"/>
    <xf numFmtId="0" fontId="165" fillId="4" borderId="0" applyNumberFormat="0" applyBorder="0" applyAlignment="0" applyProtection="0"/>
    <xf numFmtId="0" fontId="50" fillId="4" borderId="0" applyNumberFormat="0" applyBorder="0" applyAlignment="0" applyProtection="0"/>
    <xf numFmtId="0" fontId="88" fillId="72" borderId="13" applyNumberFormat="0" applyAlignment="0" applyProtection="0"/>
    <xf numFmtId="3" fontId="107" fillId="0" borderId="30" applyProtection="0"/>
    <xf numFmtId="3" fontId="2" fillId="0" borderId="30" applyAlignment="0" applyProtection="0"/>
    <xf numFmtId="0" fontId="107" fillId="0" borderId="30" applyNumberFormat="0" applyAlignment="0" applyProtection="0"/>
    <xf numFmtId="3" fontId="2" fillId="0" borderId="30" applyAlignment="0" applyProtection="0"/>
    <xf numFmtId="3" fontId="2" fillId="0" borderId="30" applyAlignment="0" applyProtection="0"/>
    <xf numFmtId="3" fontId="107" fillId="0" borderId="30" applyProtection="0"/>
    <xf numFmtId="3" fontId="107" fillId="0" borderId="30" applyProtection="0"/>
    <xf numFmtId="3" fontId="107" fillId="0" borderId="30" applyProtection="0"/>
    <xf numFmtId="0" fontId="107" fillId="0" borderId="30" applyNumberFormat="0" applyAlignment="0" applyProtection="0"/>
    <xf numFmtId="0" fontId="107" fillId="0" borderId="30" applyNumberFormat="0" applyAlignment="0" applyProtection="0"/>
    <xf numFmtId="3" fontId="107" fillId="0" borderId="30" applyProtection="0"/>
    <xf numFmtId="3" fontId="107" fillId="0" borderId="30" applyProtection="0"/>
    <xf numFmtId="0" fontId="107" fillId="0" borderId="30" applyNumberFormat="0" applyAlignment="0" applyProtection="0"/>
    <xf numFmtId="0" fontId="112" fillId="34" borderId="13" applyNumberFormat="0" applyAlignment="0" applyProtection="0"/>
    <xf numFmtId="3" fontId="2" fillId="0" borderId="14" applyProtection="0"/>
    <xf numFmtId="3" fontId="2" fillId="0" borderId="14" applyProtection="0"/>
    <xf numFmtId="3" fontId="2" fillId="0" borderId="14" applyProtection="0"/>
    <xf numFmtId="3" fontId="2" fillId="0" borderId="14" applyProtection="0"/>
    <xf numFmtId="3" fontId="2" fillId="0" borderId="14" applyProtection="0"/>
    <xf numFmtId="3" fontId="2" fillId="0" borderId="14" applyProtection="0"/>
    <xf numFmtId="0" fontId="107" fillId="0" borderId="30" applyNumberFormat="0" applyAlignment="0" applyProtection="0"/>
    <xf numFmtId="0" fontId="107" fillId="0" borderId="30" applyNumberFormat="0" applyAlignment="0" applyProtection="0"/>
    <xf numFmtId="0" fontId="107" fillId="0" borderId="30" applyNumberFormat="0" applyAlignment="0" applyProtection="0"/>
    <xf numFmtId="0" fontId="107" fillId="0" borderId="30" applyNumberFormat="0" applyAlignment="0" applyProtection="0"/>
    <xf numFmtId="3" fontId="2" fillId="0" borderId="30" applyAlignment="0" applyProtection="0"/>
    <xf numFmtId="0" fontId="107" fillId="0" borderId="30" applyNumberFormat="0" applyAlignment="0" applyProtection="0"/>
    <xf numFmtId="0" fontId="107" fillId="0" borderId="30" applyNumberFormat="0" applyAlignment="0" applyProtection="0"/>
    <xf numFmtId="0" fontId="107" fillId="0" borderId="30" applyNumberFormat="0" applyAlignment="0" applyProtection="0"/>
    <xf numFmtId="192" fontId="88" fillId="34" borderId="13" applyNumberFormat="0" applyAlignment="0" applyProtection="0"/>
    <xf numFmtId="0" fontId="107" fillId="0" borderId="30" applyNumberFormat="0" applyAlignment="0" applyProtection="0"/>
    <xf numFmtId="3" fontId="2" fillId="0" borderId="30" applyAlignment="0" applyProtection="0"/>
    <xf numFmtId="3" fontId="2" fillId="0" borderId="30" applyAlignment="0" applyProtection="0"/>
    <xf numFmtId="3" fontId="2" fillId="0" borderId="30" applyAlignment="0" applyProtection="0"/>
    <xf numFmtId="3" fontId="2" fillId="0" borderId="30" applyAlignment="0" applyProtection="0"/>
    <xf numFmtId="0" fontId="107" fillId="0" borderId="30" applyNumberFormat="0" applyAlignment="0" applyProtection="0"/>
    <xf numFmtId="0" fontId="107" fillId="0" borderId="30" applyNumberFormat="0" applyAlignment="0" applyProtection="0"/>
    <xf numFmtId="0" fontId="107" fillId="0" borderId="30" applyNumberFormat="0" applyAlignment="0" applyProtection="0"/>
    <xf numFmtId="3" fontId="2" fillId="0" borderId="30" applyAlignment="0" applyProtection="0"/>
    <xf numFmtId="3" fontId="2" fillId="0" borderId="30" applyAlignment="0" applyProtection="0"/>
    <xf numFmtId="3" fontId="2" fillId="0" borderId="30" applyAlignment="0" applyProtection="0"/>
    <xf numFmtId="0" fontId="107" fillId="0" borderId="30" applyNumberFormat="0" applyAlignment="0" applyProtection="0"/>
    <xf numFmtId="0" fontId="107" fillId="0" borderId="30" applyNumberFormat="0" applyAlignment="0" applyProtection="0"/>
    <xf numFmtId="3" fontId="2" fillId="0" borderId="30" applyAlignment="0" applyProtection="0"/>
    <xf numFmtId="3" fontId="2" fillId="0" borderId="30" applyAlignment="0" applyProtection="0"/>
    <xf numFmtId="0" fontId="107" fillId="0" borderId="30" applyNumberFormat="0" applyAlignment="0" applyProtection="0"/>
    <xf numFmtId="0" fontId="107" fillId="0" borderId="30" applyNumberFormat="0" applyAlignment="0" applyProtection="0"/>
    <xf numFmtId="3" fontId="2" fillId="0" borderId="30" applyAlignment="0" applyProtection="0"/>
    <xf numFmtId="0" fontId="107" fillId="0" borderId="30" applyNumberFormat="0" applyAlignment="0" applyProtection="0"/>
    <xf numFmtId="0" fontId="107" fillId="0" borderId="30" applyNumberFormat="0" applyAlignment="0" applyProtection="0"/>
    <xf numFmtId="0" fontId="107" fillId="0" borderId="30" applyNumberFormat="0" applyAlignment="0" applyProtection="0"/>
    <xf numFmtId="0" fontId="107" fillId="0" borderId="30" applyNumberFormat="0" applyAlignment="0" applyProtection="0"/>
    <xf numFmtId="0" fontId="107" fillId="0" borderId="30" applyNumberFormat="0" applyAlignment="0" applyProtection="0"/>
    <xf numFmtId="0" fontId="107" fillId="0" borderId="30" applyNumberFormat="0" applyAlignment="0" applyProtection="0"/>
    <xf numFmtId="0" fontId="107" fillId="0" borderId="30" applyNumberFormat="0" applyAlignment="0" applyProtection="0"/>
    <xf numFmtId="3" fontId="2" fillId="0" borderId="30" applyAlignment="0" applyProtection="0"/>
    <xf numFmtId="3" fontId="2" fillId="0" borderId="30" applyAlignment="0" applyProtection="0"/>
    <xf numFmtId="3" fontId="2" fillId="0" borderId="30" applyAlignment="0" applyProtection="0"/>
    <xf numFmtId="3" fontId="2" fillId="0" borderId="30" applyAlignment="0" applyProtection="0"/>
    <xf numFmtId="3" fontId="2" fillId="0" borderId="30" applyAlignment="0" applyProtection="0"/>
    <xf numFmtId="3" fontId="2" fillId="0" borderId="30" applyAlignment="0" applyProtection="0"/>
    <xf numFmtId="0" fontId="107" fillId="0" borderId="30" applyNumberFormat="0" applyAlignment="0" applyProtection="0"/>
    <xf numFmtId="0" fontId="107" fillId="0" borderId="30" applyNumberFormat="0" applyAlignment="0" applyProtection="0"/>
    <xf numFmtId="0" fontId="107" fillId="0" borderId="30" applyNumberFormat="0" applyAlignment="0" applyProtection="0"/>
    <xf numFmtId="0" fontId="107" fillId="0" borderId="30" applyNumberFormat="0" applyAlignment="0" applyProtection="0"/>
    <xf numFmtId="0" fontId="107" fillId="0" borderId="30" applyNumberFormat="0" applyAlignment="0" applyProtection="0"/>
    <xf numFmtId="0" fontId="107" fillId="0" borderId="30" applyNumberFormat="0" applyAlignment="0" applyProtection="0"/>
    <xf numFmtId="0" fontId="107" fillId="0" borderId="30" applyNumberFormat="0" applyAlignment="0" applyProtection="0"/>
    <xf numFmtId="0" fontId="107" fillId="0" borderId="30" applyNumberFormat="0" applyAlignment="0" applyProtection="0"/>
    <xf numFmtId="3" fontId="2" fillId="0" borderId="30" applyAlignment="0" applyProtection="0"/>
    <xf numFmtId="3" fontId="2" fillId="0" borderId="30" applyAlignment="0" applyProtection="0"/>
    <xf numFmtId="3" fontId="2" fillId="0" borderId="30" applyAlignment="0" applyProtection="0"/>
    <xf numFmtId="3" fontId="2" fillId="0" borderId="30" applyAlignment="0" applyProtection="0"/>
    <xf numFmtId="3" fontId="2" fillId="0" borderId="30" applyAlignment="0" applyProtection="0"/>
    <xf numFmtId="3" fontId="2" fillId="0" borderId="30" applyAlignment="0" applyProtection="0"/>
    <xf numFmtId="3" fontId="2" fillId="0" borderId="30" applyAlignment="0" applyProtection="0"/>
    <xf numFmtId="3" fontId="2" fillId="0" borderId="30" applyAlignment="0" applyProtection="0"/>
    <xf numFmtId="0" fontId="107" fillId="0" borderId="30" applyNumberFormat="0" applyAlignment="0" applyProtection="0"/>
    <xf numFmtId="0" fontId="107" fillId="0" borderId="30" applyNumberFormat="0" applyAlignment="0" applyProtection="0"/>
    <xf numFmtId="0" fontId="107" fillId="0" borderId="30" applyNumberFormat="0" applyAlignment="0" applyProtection="0"/>
    <xf numFmtId="0" fontId="107" fillId="0" borderId="30" applyNumberFormat="0" applyAlignment="0" applyProtection="0"/>
    <xf numFmtId="0" fontId="107" fillId="0" borderId="30" applyNumberFormat="0" applyAlignment="0" applyProtection="0"/>
    <xf numFmtId="0" fontId="107" fillId="0" borderId="30" applyNumberFormat="0" applyAlignment="0" applyProtection="0"/>
    <xf numFmtId="0" fontId="107" fillId="0" borderId="30" applyNumberFormat="0" applyAlignment="0" applyProtection="0"/>
    <xf numFmtId="0" fontId="107" fillId="0" borderId="30" applyNumberFormat="0" applyAlignment="0" applyProtection="0"/>
    <xf numFmtId="0" fontId="107" fillId="0" borderId="30" applyNumberFormat="0" applyAlignment="0" applyProtection="0"/>
    <xf numFmtId="3" fontId="2" fillId="0" borderId="30" applyAlignment="0" applyProtection="0"/>
    <xf numFmtId="3" fontId="2" fillId="0" borderId="30" applyAlignment="0" applyProtection="0"/>
    <xf numFmtId="3" fontId="2" fillId="0" borderId="30" applyAlignment="0" applyProtection="0"/>
    <xf numFmtId="3" fontId="2" fillId="0" borderId="30" applyAlignment="0" applyProtection="0"/>
    <xf numFmtId="3" fontId="2" fillId="0" borderId="30" applyAlignment="0" applyProtection="0"/>
    <xf numFmtId="3" fontId="2" fillId="0" borderId="30" applyAlignment="0" applyProtection="0"/>
    <xf numFmtId="3" fontId="2" fillId="0" borderId="30" applyAlignment="0" applyProtection="0"/>
    <xf numFmtId="0" fontId="107" fillId="0" borderId="30" applyNumberFormat="0" applyAlignment="0" applyProtection="0"/>
    <xf numFmtId="3" fontId="2" fillId="0" borderId="30" applyAlignment="0" applyProtection="0"/>
    <xf numFmtId="0" fontId="107" fillId="0" borderId="30" applyNumberFormat="0" applyAlignment="0" applyProtection="0"/>
    <xf numFmtId="0" fontId="107" fillId="0" borderId="30" applyNumberFormat="0" applyAlignment="0" applyProtection="0"/>
    <xf numFmtId="0" fontId="107" fillId="0" borderId="30" applyNumberFormat="0" applyAlignment="0" applyProtection="0"/>
    <xf numFmtId="0" fontId="107" fillId="0" borderId="30" applyNumberFormat="0" applyAlignment="0" applyProtection="0"/>
    <xf numFmtId="0" fontId="107" fillId="0" borderId="30" applyNumberFormat="0" applyAlignment="0" applyProtection="0"/>
    <xf numFmtId="0" fontId="107" fillId="0" borderId="30" applyNumberFormat="0" applyAlignment="0" applyProtection="0"/>
    <xf numFmtId="0" fontId="107" fillId="0" borderId="30" applyNumberFormat="0" applyAlignment="0" applyProtection="0"/>
    <xf numFmtId="3" fontId="2" fillId="0" borderId="30" applyAlignment="0" applyProtection="0"/>
    <xf numFmtId="0" fontId="107" fillId="0" borderId="30" applyNumberFormat="0" applyAlignment="0" applyProtection="0"/>
    <xf numFmtId="0" fontId="107" fillId="0" borderId="30" applyNumberFormat="0" applyAlignment="0" applyProtection="0"/>
    <xf numFmtId="0" fontId="107" fillId="0" borderId="30" applyNumberFormat="0" applyAlignment="0" applyProtection="0"/>
    <xf numFmtId="3" fontId="2" fillId="0" borderId="30" applyAlignment="0" applyProtection="0"/>
    <xf numFmtId="3" fontId="2" fillId="0" borderId="30" applyAlignment="0" applyProtection="0"/>
    <xf numFmtId="3" fontId="2" fillId="0" borderId="30" applyAlignment="0" applyProtection="0"/>
    <xf numFmtId="3" fontId="2" fillId="0" borderId="30" applyAlignment="0" applyProtection="0"/>
    <xf numFmtId="3" fontId="2" fillId="0" borderId="30" applyAlignment="0" applyProtection="0"/>
    <xf numFmtId="3" fontId="2" fillId="0" borderId="30" applyAlignment="0" applyProtection="0"/>
    <xf numFmtId="0" fontId="107" fillId="0" borderId="30" applyNumberFormat="0" applyAlignment="0" applyProtection="0"/>
    <xf numFmtId="3" fontId="2" fillId="0" borderId="30" applyAlignment="0" applyProtection="0"/>
    <xf numFmtId="0" fontId="107" fillId="0" borderId="30" applyNumberFormat="0" applyAlignment="0" applyProtection="0"/>
    <xf numFmtId="0" fontId="107" fillId="0" borderId="30" applyNumberFormat="0" applyAlignment="0" applyProtection="0"/>
    <xf numFmtId="3" fontId="2" fillId="0" borderId="30" applyAlignment="0" applyProtection="0"/>
    <xf numFmtId="0" fontId="107" fillId="0" borderId="30" applyNumberFormat="0" applyAlignment="0" applyProtection="0"/>
    <xf numFmtId="3" fontId="2" fillId="0" borderId="30" applyAlignment="0" applyProtection="0"/>
    <xf numFmtId="0" fontId="107" fillId="0" borderId="30" applyNumberFormat="0" applyAlignment="0" applyProtection="0"/>
    <xf numFmtId="0" fontId="107" fillId="0" borderId="30" applyNumberFormat="0" applyAlignment="0" applyProtection="0"/>
    <xf numFmtId="0" fontId="107" fillId="0" borderId="30" applyNumberFormat="0" applyAlignment="0" applyProtection="0"/>
    <xf numFmtId="0" fontId="107" fillId="0" borderId="30" applyNumberFormat="0" applyAlignment="0" applyProtection="0"/>
    <xf numFmtId="0" fontId="107" fillId="0" borderId="30" applyNumberFormat="0" applyAlignment="0" applyProtection="0"/>
    <xf numFmtId="0" fontId="107" fillId="0" borderId="30" applyNumberFormat="0" applyAlignment="0" applyProtection="0"/>
    <xf numFmtId="3" fontId="2" fillId="0" borderId="30" applyAlignment="0" applyProtection="0"/>
    <xf numFmtId="3" fontId="2" fillId="0" borderId="30" applyAlignment="0" applyProtection="0"/>
    <xf numFmtId="3" fontId="2" fillId="0" borderId="30" applyAlignment="0" applyProtection="0"/>
    <xf numFmtId="3" fontId="2" fillId="0" borderId="30" applyAlignment="0" applyProtection="0"/>
    <xf numFmtId="3" fontId="2" fillId="0" borderId="30" applyAlignment="0" applyProtection="0"/>
    <xf numFmtId="3" fontId="2" fillId="0" borderId="30" applyAlignment="0" applyProtection="0"/>
    <xf numFmtId="3" fontId="2" fillId="0" borderId="30" applyAlignment="0" applyProtection="0"/>
    <xf numFmtId="3" fontId="2" fillId="0" borderId="30" applyAlignment="0" applyProtection="0"/>
    <xf numFmtId="3" fontId="2" fillId="0" borderId="30" applyAlignment="0" applyProtection="0"/>
    <xf numFmtId="192" fontId="88" fillId="34" borderId="13" applyNumberFormat="0" applyAlignment="0" applyProtection="0"/>
    <xf numFmtId="0" fontId="107" fillId="0" borderId="30" applyNumberFormat="0" applyAlignment="0" applyProtection="0"/>
    <xf numFmtId="192" fontId="88" fillId="34" borderId="13" applyNumberFormat="0" applyAlignment="0" applyProtection="0"/>
    <xf numFmtId="0" fontId="107" fillId="0" borderId="30" applyNumberFormat="0" applyAlignment="0" applyProtection="0"/>
    <xf numFmtId="192" fontId="88" fillId="34" borderId="13" applyNumberFormat="0" applyAlignment="0" applyProtection="0"/>
    <xf numFmtId="0" fontId="107" fillId="0" borderId="30" applyNumberFormat="0" applyAlignment="0" applyProtection="0"/>
    <xf numFmtId="192" fontId="88" fillId="34" borderId="13" applyNumberFormat="0" applyAlignment="0" applyProtection="0"/>
    <xf numFmtId="0" fontId="107" fillId="0" borderId="30" applyNumberFormat="0" applyAlignment="0" applyProtection="0"/>
    <xf numFmtId="3" fontId="2" fillId="0" borderId="30" applyAlignment="0" applyProtection="0"/>
    <xf numFmtId="0" fontId="107" fillId="0" borderId="30" applyNumberFormat="0" applyAlignment="0" applyProtection="0"/>
    <xf numFmtId="3" fontId="2" fillId="0" borderId="30" applyAlignment="0" applyProtection="0"/>
    <xf numFmtId="0" fontId="107" fillId="0" borderId="30" applyNumberFormat="0" applyAlignment="0" applyProtection="0"/>
    <xf numFmtId="0" fontId="107" fillId="0" borderId="30" applyNumberFormat="0" applyAlignment="0" applyProtection="0"/>
    <xf numFmtId="3" fontId="2" fillId="0" borderId="30" applyAlignment="0" applyProtection="0"/>
    <xf numFmtId="0" fontId="107" fillId="0" borderId="30" applyNumberFormat="0" applyAlignment="0" applyProtection="0"/>
    <xf numFmtId="192" fontId="88" fillId="34" borderId="13" applyNumberFormat="0" applyAlignment="0" applyProtection="0"/>
    <xf numFmtId="3" fontId="2" fillId="0" borderId="14" applyProtection="0"/>
    <xf numFmtId="3" fontId="2" fillId="0" borderId="30" applyAlignment="0" applyProtection="0"/>
    <xf numFmtId="3" fontId="2" fillId="0" borderId="14" applyProtection="0"/>
    <xf numFmtId="192" fontId="88" fillId="34" borderId="13" applyNumberFormat="0" applyAlignment="0" applyProtection="0"/>
    <xf numFmtId="3" fontId="2" fillId="0" borderId="14" applyProtection="0"/>
    <xf numFmtId="192" fontId="88" fillId="34" borderId="13" applyNumberFormat="0" applyAlignment="0" applyProtection="0"/>
    <xf numFmtId="3" fontId="2" fillId="0" borderId="14" applyProtection="0"/>
    <xf numFmtId="0" fontId="107" fillId="0" borderId="30" applyNumberFormat="0" applyAlignment="0" applyProtection="0"/>
    <xf numFmtId="0" fontId="107" fillId="0" borderId="30" applyNumberFormat="0" applyAlignment="0" applyProtection="0"/>
    <xf numFmtId="0" fontId="107" fillId="0" borderId="30" applyNumberFormat="0" applyAlignment="0" applyProtection="0"/>
    <xf numFmtId="0" fontId="107" fillId="0" borderId="30" applyNumberFormat="0" applyAlignment="0" applyProtection="0"/>
    <xf numFmtId="0" fontId="107" fillId="0" borderId="30" applyNumberFormat="0" applyAlignment="0" applyProtection="0"/>
    <xf numFmtId="0" fontId="53" fillId="20" borderId="8" applyNumberFormat="0" applyAlignment="0" applyProtection="0"/>
    <xf numFmtId="0" fontId="107" fillId="0" borderId="30" applyNumberFormat="0" applyAlignment="0" applyProtection="0"/>
    <xf numFmtId="0" fontId="88" fillId="34" borderId="13" applyNumberFormat="0" applyAlignment="0" applyProtection="0"/>
    <xf numFmtId="0" fontId="107" fillId="0" borderId="30" applyNumberFormat="0" applyAlignment="0" applyProtection="0"/>
    <xf numFmtId="0" fontId="88" fillId="34" borderId="13" applyNumberFormat="0" applyAlignment="0" applyProtection="0"/>
    <xf numFmtId="3" fontId="107" fillId="0" borderId="30" applyProtection="0"/>
    <xf numFmtId="3" fontId="2" fillId="0" borderId="30" applyAlignment="0" applyProtection="0"/>
    <xf numFmtId="3" fontId="2" fillId="0" borderId="30" applyAlignment="0" applyProtection="0"/>
    <xf numFmtId="0" fontId="88" fillId="34" borderId="13" applyNumberFormat="0" applyAlignment="0" applyProtection="0"/>
    <xf numFmtId="3" fontId="2" fillId="0" borderId="30" applyAlignment="0" applyProtection="0"/>
    <xf numFmtId="3" fontId="107" fillId="0" borderId="30" applyProtection="0"/>
    <xf numFmtId="3" fontId="107" fillId="0" borderId="30" applyProtection="0"/>
    <xf numFmtId="3" fontId="2" fillId="0" borderId="30" applyAlignment="0" applyProtection="0"/>
    <xf numFmtId="3" fontId="2" fillId="0" borderId="30" applyAlignment="0" applyProtection="0"/>
    <xf numFmtId="3" fontId="107" fillId="0" borderId="30" applyProtection="0"/>
    <xf numFmtId="3" fontId="2" fillId="0" borderId="30" applyAlignment="0" applyProtection="0"/>
    <xf numFmtId="3" fontId="107" fillId="0" borderId="30" applyProtection="0"/>
    <xf numFmtId="3" fontId="2" fillId="0" borderId="30" applyAlignment="0" applyProtection="0"/>
    <xf numFmtId="3" fontId="107" fillId="0" borderId="30" applyProtection="0"/>
    <xf numFmtId="3" fontId="107" fillId="0" borderId="30" applyProtection="0"/>
    <xf numFmtId="3" fontId="107" fillId="0" borderId="30" applyProtection="0"/>
    <xf numFmtId="3" fontId="107" fillId="0" borderId="30" applyProtection="0"/>
    <xf numFmtId="3" fontId="107" fillId="0" borderId="30" applyProtection="0"/>
    <xf numFmtId="3" fontId="107" fillId="0" borderId="30" applyProtection="0"/>
    <xf numFmtId="3" fontId="107" fillId="0" borderId="30" applyProtection="0"/>
    <xf numFmtId="3" fontId="2" fillId="0" borderId="30" applyAlignment="0" applyProtection="0"/>
    <xf numFmtId="3" fontId="2" fillId="0" borderId="30" applyAlignment="0" applyProtection="0"/>
    <xf numFmtId="3" fontId="2" fillId="0" borderId="30" applyAlignment="0" applyProtection="0"/>
    <xf numFmtId="3" fontId="2" fillId="0" borderId="30" applyAlignment="0" applyProtection="0"/>
    <xf numFmtId="3" fontId="2" fillId="0" borderId="30" applyAlignment="0" applyProtection="0"/>
    <xf numFmtId="3" fontId="2" fillId="0" borderId="30" applyAlignment="0" applyProtection="0"/>
    <xf numFmtId="3" fontId="107" fillId="0" borderId="30" applyProtection="0"/>
    <xf numFmtId="3" fontId="107" fillId="0" borderId="30" applyProtection="0"/>
    <xf numFmtId="3" fontId="107" fillId="0" borderId="30" applyProtection="0"/>
    <xf numFmtId="3" fontId="107" fillId="0" borderId="30" applyProtection="0"/>
    <xf numFmtId="3" fontId="107" fillId="0" borderId="30" applyProtection="0"/>
    <xf numFmtId="3" fontId="107" fillId="0" borderId="30" applyProtection="0"/>
    <xf numFmtId="3" fontId="107" fillId="0" borderId="30" applyProtection="0"/>
    <xf numFmtId="3" fontId="2" fillId="0" borderId="30" applyAlignment="0" applyProtection="0"/>
    <xf numFmtId="3" fontId="2" fillId="0" borderId="30" applyAlignment="0" applyProtection="0"/>
    <xf numFmtId="3" fontId="2" fillId="0" borderId="30" applyAlignment="0" applyProtection="0"/>
    <xf numFmtId="3" fontId="2" fillId="0" borderId="30" applyAlignment="0" applyProtection="0"/>
    <xf numFmtId="3" fontId="2" fillId="0" borderId="30" applyAlignment="0" applyProtection="0"/>
    <xf numFmtId="3" fontId="2" fillId="0" borderId="30" applyAlignment="0" applyProtection="0"/>
    <xf numFmtId="3" fontId="2" fillId="0" borderId="30" applyAlignment="0" applyProtection="0"/>
    <xf numFmtId="3" fontId="107" fillId="0" borderId="30" applyProtection="0"/>
    <xf numFmtId="3" fontId="107" fillId="0" borderId="30" applyProtection="0"/>
    <xf numFmtId="3" fontId="107" fillId="0" borderId="30" applyProtection="0"/>
    <xf numFmtId="3" fontId="107" fillId="0" borderId="30" applyProtection="0"/>
    <xf numFmtId="3" fontId="107" fillId="0" borderId="30" applyProtection="0"/>
    <xf numFmtId="3" fontId="107" fillId="0" borderId="30" applyProtection="0"/>
    <xf numFmtId="3" fontId="107" fillId="0" borderId="30" applyProtection="0"/>
    <xf numFmtId="3" fontId="107" fillId="0" borderId="30" applyProtection="0"/>
    <xf numFmtId="3" fontId="2" fillId="0" borderId="30" applyAlignment="0" applyProtection="0"/>
    <xf numFmtId="3" fontId="107" fillId="0" borderId="30" applyProtection="0"/>
    <xf numFmtId="3" fontId="107" fillId="0" borderId="30" applyProtection="0"/>
    <xf numFmtId="3" fontId="2" fillId="0" borderId="30" applyAlignment="0" applyProtection="0"/>
    <xf numFmtId="3" fontId="2" fillId="0" borderId="30" applyAlignment="0" applyProtection="0"/>
    <xf numFmtId="3" fontId="2" fillId="0" borderId="30" applyAlignment="0" applyProtection="0"/>
    <xf numFmtId="3" fontId="2" fillId="0" borderId="30" applyAlignment="0" applyProtection="0"/>
    <xf numFmtId="3" fontId="2" fillId="0" borderId="30" applyAlignment="0" applyProtection="0"/>
    <xf numFmtId="3" fontId="2" fillId="0" borderId="30" applyAlignment="0" applyProtection="0"/>
    <xf numFmtId="3" fontId="107" fillId="0" borderId="30" applyProtection="0"/>
    <xf numFmtId="3" fontId="2" fillId="0" borderId="30" applyAlignment="0" applyProtection="0"/>
    <xf numFmtId="3" fontId="107" fillId="0" borderId="30" applyProtection="0"/>
    <xf numFmtId="3" fontId="107" fillId="0" borderId="30" applyProtection="0"/>
    <xf numFmtId="3" fontId="2" fillId="0" borderId="30" applyAlignment="0" applyProtection="0"/>
    <xf numFmtId="3" fontId="107" fillId="0" borderId="30" applyProtection="0"/>
    <xf numFmtId="3" fontId="107" fillId="0" borderId="30" applyProtection="0"/>
    <xf numFmtId="3" fontId="107" fillId="0" borderId="30" applyProtection="0"/>
    <xf numFmtId="3" fontId="107" fillId="0" borderId="30" applyProtection="0"/>
    <xf numFmtId="3" fontId="107" fillId="0" borderId="30" applyProtection="0"/>
    <xf numFmtId="3" fontId="107" fillId="0" borderId="30" applyProtection="0"/>
    <xf numFmtId="0" fontId="107" fillId="0" borderId="30" applyNumberFormat="0" applyAlignment="0" applyProtection="0"/>
    <xf numFmtId="3" fontId="2" fillId="0" borderId="30" applyAlignment="0" applyProtection="0"/>
    <xf numFmtId="0" fontId="107" fillId="0" borderId="30" applyNumberFormat="0" applyAlignment="0" applyProtection="0"/>
    <xf numFmtId="3" fontId="2" fillId="0" borderId="30" applyAlignment="0" applyProtection="0"/>
    <xf numFmtId="0" fontId="107" fillId="0" borderId="30" applyNumberFormat="0" applyAlignment="0" applyProtection="0"/>
    <xf numFmtId="0" fontId="107" fillId="0" borderId="30" applyNumberFormat="0" applyAlignment="0" applyProtection="0"/>
    <xf numFmtId="3" fontId="2" fillId="0" borderId="30" applyAlignment="0" applyProtection="0"/>
    <xf numFmtId="0" fontId="107" fillId="0" borderId="30" applyNumberFormat="0" applyAlignment="0" applyProtection="0"/>
    <xf numFmtId="0" fontId="107" fillId="0" borderId="30" applyNumberFormat="0" applyAlignment="0" applyProtection="0"/>
    <xf numFmtId="3" fontId="2" fillId="0" borderId="30" applyAlignment="0" applyProtection="0"/>
    <xf numFmtId="0" fontId="107" fillId="0" borderId="30" applyNumberFormat="0" applyAlignment="0" applyProtection="0"/>
    <xf numFmtId="0" fontId="107" fillId="0" borderId="30" applyNumberFormat="0" applyAlignment="0" applyProtection="0"/>
    <xf numFmtId="3" fontId="2" fillId="0" borderId="30" applyAlignment="0" applyProtection="0"/>
    <xf numFmtId="3" fontId="2" fillId="0" borderId="30" applyAlignment="0" applyProtection="0"/>
    <xf numFmtId="3" fontId="2" fillId="0" borderId="30" applyAlignment="0" applyProtection="0"/>
    <xf numFmtId="3" fontId="2" fillId="0" borderId="30" applyAlignment="0" applyProtection="0"/>
    <xf numFmtId="3" fontId="107" fillId="0" borderId="30" applyProtection="0"/>
    <xf numFmtId="3" fontId="2" fillId="0" borderId="30" applyAlignment="0" applyProtection="0"/>
    <xf numFmtId="3" fontId="2" fillId="0" borderId="30" applyAlignment="0" applyProtection="0"/>
    <xf numFmtId="3" fontId="2" fillId="0" borderId="30" applyAlignment="0" applyProtection="0"/>
    <xf numFmtId="3" fontId="2" fillId="0" borderId="30" applyAlignment="0" applyProtection="0"/>
    <xf numFmtId="3" fontId="2" fillId="0" borderId="30" applyAlignment="0" applyProtection="0"/>
    <xf numFmtId="3" fontId="2" fillId="0" borderId="30" applyAlignment="0" applyProtection="0"/>
    <xf numFmtId="3" fontId="2" fillId="0" borderId="30" applyAlignment="0" applyProtection="0"/>
    <xf numFmtId="0" fontId="88" fillId="34" borderId="13" applyNumberFormat="0" applyAlignment="0" applyProtection="0"/>
    <xf numFmtId="3" fontId="107" fillId="0" borderId="30" applyProtection="0"/>
    <xf numFmtId="3" fontId="2" fillId="0" borderId="30" applyAlignment="0" applyProtection="0"/>
    <xf numFmtId="3" fontId="2" fillId="0" borderId="30" applyAlignment="0" applyProtection="0"/>
    <xf numFmtId="3" fontId="2" fillId="0" borderId="30" applyAlignment="0" applyProtection="0"/>
    <xf numFmtId="3" fontId="2" fillId="0" borderId="30" applyAlignment="0" applyProtection="0"/>
    <xf numFmtId="3" fontId="2" fillId="0" borderId="30" applyAlignment="0" applyProtection="0"/>
    <xf numFmtId="3" fontId="2" fillId="0" borderId="30" applyAlignment="0" applyProtection="0"/>
    <xf numFmtId="3" fontId="2" fillId="0" borderId="30" applyAlignment="0" applyProtection="0"/>
    <xf numFmtId="0" fontId="88" fillId="34" borderId="13" applyNumberFormat="0" applyAlignment="0" applyProtection="0"/>
    <xf numFmtId="0" fontId="107" fillId="0" borderId="30" applyNumberFormat="0" applyAlignment="0" applyProtection="0"/>
    <xf numFmtId="0" fontId="88" fillId="34" borderId="13" applyNumberFormat="0" applyAlignment="0" applyProtection="0"/>
    <xf numFmtId="3" fontId="2" fillId="0" borderId="30" applyAlignment="0" applyProtection="0"/>
    <xf numFmtId="0" fontId="107" fillId="0" borderId="30" applyNumberFormat="0" applyAlignment="0" applyProtection="0"/>
    <xf numFmtId="3" fontId="2" fillId="0" borderId="30" applyAlignment="0" applyProtection="0"/>
    <xf numFmtId="0" fontId="107" fillId="0" borderId="30" applyNumberFormat="0" applyAlignment="0" applyProtection="0"/>
    <xf numFmtId="3" fontId="2" fillId="0" borderId="30" applyAlignment="0" applyProtection="0"/>
    <xf numFmtId="3" fontId="2" fillId="0" borderId="30" applyAlignment="0" applyProtection="0"/>
    <xf numFmtId="3" fontId="2" fillId="0" borderId="30" applyAlignment="0" applyProtection="0"/>
    <xf numFmtId="3" fontId="2" fillId="0" borderId="30" applyAlignment="0" applyProtection="0"/>
    <xf numFmtId="3" fontId="2" fillId="0" borderId="30" applyAlignment="0" applyProtection="0"/>
    <xf numFmtId="3" fontId="2" fillId="0" borderId="30" applyAlignment="0" applyProtection="0"/>
    <xf numFmtId="3" fontId="2" fillId="0" borderId="30" applyAlignment="0" applyProtection="0"/>
    <xf numFmtId="0" fontId="107" fillId="0" borderId="30" applyNumberFormat="0" applyAlignment="0" applyProtection="0"/>
    <xf numFmtId="0" fontId="107" fillId="0" borderId="30" applyNumberFormat="0" applyAlignment="0" applyProtection="0"/>
    <xf numFmtId="0" fontId="107" fillId="0" borderId="30" applyNumberFormat="0" applyAlignment="0" applyProtection="0"/>
    <xf numFmtId="0" fontId="107" fillId="0" borderId="30" applyNumberFormat="0" applyAlignment="0" applyProtection="0"/>
    <xf numFmtId="0" fontId="107" fillId="0" borderId="30" applyNumberFormat="0" applyAlignment="0" applyProtection="0"/>
    <xf numFmtId="0" fontId="107" fillId="0" borderId="30" applyNumberFormat="0" applyAlignment="0" applyProtection="0"/>
    <xf numFmtId="3" fontId="2" fillId="0" borderId="30" applyAlignment="0" applyProtection="0"/>
    <xf numFmtId="3" fontId="2" fillId="0" borderId="30" applyAlignment="0" applyProtection="0"/>
    <xf numFmtId="3" fontId="2" fillId="0" borderId="30" applyAlignment="0" applyProtection="0"/>
    <xf numFmtId="3" fontId="2" fillId="0" borderId="30" applyAlignment="0" applyProtection="0"/>
    <xf numFmtId="3" fontId="2" fillId="0" borderId="30" applyAlignment="0" applyProtection="0"/>
    <xf numFmtId="3" fontId="2" fillId="0" borderId="30" applyAlignment="0" applyProtection="0"/>
    <xf numFmtId="3" fontId="2" fillId="0" borderId="30" applyAlignment="0" applyProtection="0"/>
    <xf numFmtId="0" fontId="107" fillId="0" borderId="30" applyNumberFormat="0" applyAlignment="0" applyProtection="0"/>
    <xf numFmtId="0" fontId="107" fillId="0" borderId="30" applyNumberFormat="0" applyAlignment="0" applyProtection="0"/>
    <xf numFmtId="0" fontId="107" fillId="0" borderId="30" applyNumberFormat="0" applyAlignment="0" applyProtection="0"/>
    <xf numFmtId="0" fontId="107" fillId="0" borderId="30" applyNumberFormat="0" applyAlignment="0" applyProtection="0"/>
    <xf numFmtId="0" fontId="107" fillId="0" borderId="30" applyNumberFormat="0" applyAlignment="0" applyProtection="0"/>
    <xf numFmtId="0" fontId="107" fillId="0" borderId="30" applyNumberFormat="0" applyAlignment="0" applyProtection="0"/>
    <xf numFmtId="0" fontId="107" fillId="0" borderId="30" applyNumberFormat="0" applyAlignment="0" applyProtection="0"/>
    <xf numFmtId="3" fontId="2" fillId="0" borderId="30" applyAlignment="0" applyProtection="0"/>
    <xf numFmtId="3" fontId="2" fillId="0" borderId="30" applyAlignment="0" applyProtection="0"/>
    <xf numFmtId="3" fontId="2" fillId="0" borderId="30" applyAlignment="0" applyProtection="0"/>
    <xf numFmtId="3" fontId="2" fillId="0" borderId="30" applyAlignment="0" applyProtection="0"/>
    <xf numFmtId="3" fontId="2" fillId="0" borderId="30" applyAlignment="0" applyProtection="0"/>
    <xf numFmtId="3" fontId="2" fillId="0" borderId="30" applyAlignment="0" applyProtection="0"/>
    <xf numFmtId="3" fontId="2" fillId="0" borderId="30" applyAlignment="0" applyProtection="0"/>
    <xf numFmtId="3" fontId="2" fillId="0" borderId="30" applyAlignment="0" applyProtection="0"/>
    <xf numFmtId="3" fontId="107" fillId="0" borderId="30" applyProtection="0"/>
    <xf numFmtId="3" fontId="2" fillId="0" borderId="30" applyAlignment="0" applyProtection="0"/>
    <xf numFmtId="3" fontId="107" fillId="0" borderId="30" applyProtection="0"/>
    <xf numFmtId="3" fontId="107" fillId="0" borderId="30" applyProtection="0"/>
    <xf numFmtId="0" fontId="88" fillId="34" borderId="13" applyNumberFormat="0" applyAlignment="0" applyProtection="0"/>
    <xf numFmtId="0" fontId="87" fillId="73" borderId="15" applyNumberFormat="0" applyAlignment="0" applyProtection="0"/>
    <xf numFmtId="0" fontId="55" fillId="7" borderId="11" applyNumberFormat="0" applyAlignment="0" applyProtection="0"/>
    <xf numFmtId="0" fontId="113" fillId="74" borderId="15" applyNumberFormat="0" applyAlignment="0" applyProtection="0"/>
    <xf numFmtId="0" fontId="114" fillId="73" borderId="15" applyNumberFormat="0" applyAlignment="0" applyProtection="0"/>
    <xf numFmtId="0" fontId="166" fillId="7" borderId="11" applyNumberFormat="0" applyAlignment="0" applyProtection="0"/>
    <xf numFmtId="192" fontId="87" fillId="74" borderId="15" applyNumberFormat="0" applyAlignment="0" applyProtection="0"/>
    <xf numFmtId="0" fontId="114" fillId="73" borderId="15" applyNumberFormat="0" applyAlignment="0" applyProtection="0"/>
    <xf numFmtId="0" fontId="114" fillId="73" borderId="15" applyNumberFormat="0" applyAlignment="0" applyProtection="0"/>
    <xf numFmtId="0" fontId="114" fillId="73" borderId="15" applyNumberFormat="0" applyAlignment="0" applyProtection="0"/>
    <xf numFmtId="0" fontId="114" fillId="73" borderId="15" applyNumberFormat="0" applyAlignment="0" applyProtection="0"/>
    <xf numFmtId="0" fontId="114" fillId="73" borderId="15" applyNumberFormat="0" applyAlignment="0" applyProtection="0"/>
    <xf numFmtId="0" fontId="114" fillId="73" borderId="15" applyNumberFormat="0" applyAlignment="0" applyProtection="0"/>
    <xf numFmtId="0" fontId="114" fillId="73" borderId="15" applyNumberFormat="0" applyAlignment="0" applyProtection="0"/>
    <xf numFmtId="0" fontId="114" fillId="73" borderId="15" applyNumberFormat="0" applyAlignment="0" applyProtection="0"/>
    <xf numFmtId="0" fontId="166" fillId="7" borderId="11" applyNumberFormat="0" applyAlignment="0" applyProtection="0"/>
    <xf numFmtId="0" fontId="166" fillId="7" borderId="11" applyNumberFormat="0" applyAlignment="0" applyProtection="0"/>
    <xf numFmtId="0" fontId="166" fillId="7" borderId="11" applyNumberFormat="0" applyAlignment="0" applyProtection="0"/>
    <xf numFmtId="0" fontId="166" fillId="7" borderId="11" applyNumberFormat="0" applyAlignment="0" applyProtection="0"/>
    <xf numFmtId="0" fontId="166" fillId="7" borderId="11" applyNumberFormat="0" applyAlignment="0" applyProtection="0"/>
    <xf numFmtId="0" fontId="166" fillId="7" borderId="11" applyNumberFormat="0" applyAlignment="0" applyProtection="0"/>
    <xf numFmtId="0" fontId="166" fillId="7" borderId="11" applyNumberFormat="0" applyAlignment="0" applyProtection="0"/>
    <xf numFmtId="0" fontId="87" fillId="74" borderId="15" applyNumberFormat="0" applyAlignment="0" applyProtection="0"/>
    <xf numFmtId="183" fontId="128" fillId="0" borderId="0" applyFont="0" applyFill="0" applyBorder="0" applyAlignment="0" applyProtection="0"/>
    <xf numFmtId="183" fontId="128" fillId="0" borderId="0" applyFont="0" applyFill="0" applyBorder="0" applyAlignment="0" applyProtection="0"/>
    <xf numFmtId="43" fontId="63" fillId="0" borderId="0" applyFont="0" applyFill="0" applyBorder="0" applyAlignment="0" applyProtection="0"/>
    <xf numFmtId="183" fontId="128" fillId="0" borderId="0" applyFont="0" applyFill="0" applyBorder="0" applyAlignment="0" applyProtection="0"/>
    <xf numFmtId="169"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183" fontId="63" fillId="0" borderId="0" applyFont="0" applyFill="0" applyBorder="0" applyAlignment="0" applyProtection="0"/>
    <xf numFmtId="183" fontId="63" fillId="0" borderId="0" applyFont="0" applyFill="0" applyBorder="0" applyAlignment="0" applyProtection="0"/>
    <xf numFmtId="183" fontId="105" fillId="0" borderId="0" applyFont="0" applyFill="0" applyBorder="0" applyAlignment="0" applyProtection="0"/>
    <xf numFmtId="183" fontId="63" fillId="0" borderId="0" applyFont="0" applyFill="0" applyBorder="0" applyAlignment="0" applyProtection="0"/>
    <xf numFmtId="183" fontId="63" fillId="0" borderId="0" applyFont="0" applyFill="0" applyBorder="0" applyAlignment="0" applyProtection="0"/>
    <xf numFmtId="3" fontId="67" fillId="0" borderId="0" applyFont="0" applyFill="0" applyBorder="0" applyAlignment="0" applyProtection="0"/>
    <xf numFmtId="3" fontId="95"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172" fontId="67" fillId="0" borderId="0" applyFont="0" applyFill="0" applyBorder="0" applyAlignment="0" applyProtection="0"/>
    <xf numFmtId="172" fontId="95" fillId="0" borderId="0" applyFont="0" applyFill="0" applyBorder="0" applyAlignment="0" applyProtection="0"/>
    <xf numFmtId="173" fontId="68" fillId="0" borderId="0">
      <protection locked="0"/>
    </xf>
    <xf numFmtId="0" fontId="95" fillId="0" borderId="0" applyFont="0" applyFill="0" applyBorder="0" applyAlignment="0" applyProtection="0"/>
    <xf numFmtId="177" fontId="25" fillId="0" borderId="0" applyFont="0" applyFill="0" applyBorder="0" applyAlignment="0" applyProtection="0"/>
    <xf numFmtId="178" fontId="25" fillId="0" borderId="0" applyFont="0" applyFill="0" applyBorder="0" applyAlignment="0" applyProtection="0"/>
    <xf numFmtId="41" fontId="65" fillId="0" borderId="0" applyFont="0" applyFill="0" applyBorder="0" applyAlignment="0" applyProtection="0"/>
    <xf numFmtId="43" fontId="65" fillId="0" borderId="0" applyFont="0" applyFill="0" applyBorder="0" applyAlignment="0" applyProtection="0"/>
    <xf numFmtId="0" fontId="81" fillId="25" borderId="0" applyNumberFormat="0" applyBorder="0" applyAlignment="0" applyProtection="0"/>
    <xf numFmtId="192" fontId="81" fillId="25" borderId="0" applyNumberFormat="0" applyBorder="0" applyAlignment="0" applyProtection="0"/>
    <xf numFmtId="190" fontId="81" fillId="25" borderId="0" applyNumberFormat="0" applyBorder="0" applyAlignment="0" applyProtection="0"/>
    <xf numFmtId="190" fontId="81" fillId="25" borderId="0" applyNumberFormat="0" applyBorder="0" applyAlignment="0" applyProtection="0"/>
    <xf numFmtId="0" fontId="97" fillId="0" borderId="16" applyAlignment="0"/>
    <xf numFmtId="0" fontId="103" fillId="0" borderId="17" applyAlignment="0"/>
    <xf numFmtId="0" fontId="103" fillId="0" borderId="17" applyAlignment="0"/>
    <xf numFmtId="0" fontId="103" fillId="0" borderId="17">
      <alignment vertical="top" wrapText="1"/>
    </xf>
    <xf numFmtId="0" fontId="91" fillId="75" borderId="0" applyNumberFormat="0" applyBorder="0" applyAlignment="0" applyProtection="0"/>
    <xf numFmtId="0" fontId="91" fillId="76" borderId="0" applyNumberFormat="0" applyBorder="0" applyAlignment="0" applyProtection="0"/>
    <xf numFmtId="0" fontId="91" fillId="77" borderId="0" applyNumberFormat="0" applyBorder="0" applyAlignment="0" applyProtection="0"/>
    <xf numFmtId="190" fontId="32" fillId="0" borderId="0" applyFont="0" applyFill="0" applyBorder="0" applyAlignment="0" applyProtection="0"/>
    <xf numFmtId="192" fontId="32" fillId="0" borderId="0" applyFont="0" applyFill="0" applyBorder="0" applyAlignment="0" applyProtection="0"/>
    <xf numFmtId="7" fontId="32" fillId="0" borderId="0" applyFont="0" applyFill="0" applyBorder="0" applyAlignment="0" applyProtection="0"/>
    <xf numFmtId="7" fontId="32" fillId="0" borderId="0" applyFont="0" applyFill="0" applyBorder="0" applyAlignment="0" applyProtection="0"/>
    <xf numFmtId="7" fontId="32" fillId="0" borderId="0" applyFont="0" applyFill="0" applyBorder="0" applyAlignment="0" applyProtection="0"/>
    <xf numFmtId="7" fontId="32" fillId="0" borderId="0" applyFont="0" applyFill="0" applyBorder="0" applyAlignment="0" applyProtection="0"/>
    <xf numFmtId="0" fontId="32" fillId="0" borderId="0" applyFont="0" applyFill="0" applyBorder="0" applyAlignment="0" applyProtection="0"/>
    <xf numFmtId="0" fontId="63" fillId="0" borderId="0"/>
    <xf numFmtId="0" fontId="78" fillId="0" borderId="0"/>
    <xf numFmtId="0" fontId="75" fillId="0" borderId="0"/>
    <xf numFmtId="0" fontId="78" fillId="0" borderId="0"/>
    <xf numFmtId="184" fontId="167" fillId="0" borderId="0"/>
    <xf numFmtId="3" fontId="2" fillId="0" borderId="14" applyAlignment="0" applyProtection="0"/>
    <xf numFmtId="0" fontId="85" fillId="0" borderId="0" applyNumberFormat="0" applyFill="0" applyBorder="0" applyAlignment="0" applyProtection="0"/>
    <xf numFmtId="0" fontId="57" fillId="0" borderId="0" applyNumberFormat="0" applyFill="0" applyBorder="0" applyAlignment="0" applyProtection="0"/>
    <xf numFmtId="0" fontId="115" fillId="0" borderId="0" applyNumberFormat="0" applyFill="0" applyBorder="0" applyAlignment="0" applyProtection="0"/>
    <xf numFmtId="0" fontId="116" fillId="0" borderId="0" applyNumberFormat="0" applyFill="0" applyBorder="0" applyAlignment="0" applyProtection="0"/>
    <xf numFmtId="0" fontId="168" fillId="0" borderId="0" applyNumberFormat="0" applyFill="0" applyBorder="0" applyAlignment="0" applyProtection="0"/>
    <xf numFmtId="192" fontId="85" fillId="0" borderId="0" applyNumberFormat="0" applyFill="0" applyBorder="0" applyAlignment="0" applyProtection="0"/>
    <xf numFmtId="0" fontId="116" fillId="0" borderId="0" applyNumberFormat="0" applyFill="0" applyBorder="0" applyAlignment="0" applyProtection="0"/>
    <xf numFmtId="0" fontId="116" fillId="0" borderId="0" applyNumberFormat="0" applyFill="0" applyBorder="0" applyAlignment="0" applyProtection="0"/>
    <xf numFmtId="0" fontId="116" fillId="0" borderId="0" applyNumberFormat="0" applyFill="0" applyBorder="0" applyAlignment="0" applyProtection="0"/>
    <xf numFmtId="0" fontId="116" fillId="0" borderId="0" applyNumberFormat="0" applyFill="0" applyBorder="0" applyAlignment="0" applyProtection="0"/>
    <xf numFmtId="0" fontId="116" fillId="0" borderId="0" applyNumberFormat="0" applyFill="0" applyBorder="0" applyAlignment="0" applyProtection="0"/>
    <xf numFmtId="0" fontId="116" fillId="0" borderId="0" applyNumberFormat="0" applyFill="0" applyBorder="0" applyAlignment="0" applyProtection="0"/>
    <xf numFmtId="0" fontId="116" fillId="0" borderId="0" applyNumberFormat="0" applyFill="0" applyBorder="0" applyAlignment="0" applyProtection="0"/>
    <xf numFmtId="0" fontId="116" fillId="0" borderId="0" applyNumberFormat="0" applyFill="0" applyBorder="0" applyAlignment="0" applyProtection="0"/>
    <xf numFmtId="0" fontId="168" fillId="0" borderId="0" applyNumberFormat="0" applyFill="0" applyBorder="0" applyAlignment="0" applyProtection="0"/>
    <xf numFmtId="0" fontId="168" fillId="0" borderId="0" applyNumberFormat="0" applyFill="0" applyBorder="0" applyAlignment="0" applyProtection="0"/>
    <xf numFmtId="0" fontId="168" fillId="0" borderId="0" applyNumberFormat="0" applyFill="0" applyBorder="0" applyAlignment="0" applyProtection="0"/>
    <xf numFmtId="0" fontId="168" fillId="0" borderId="0" applyNumberFormat="0" applyFill="0" applyBorder="0" applyAlignment="0" applyProtection="0"/>
    <xf numFmtId="0" fontId="168" fillId="0" borderId="0" applyNumberFormat="0" applyFill="0" applyBorder="0" applyAlignment="0" applyProtection="0"/>
    <xf numFmtId="0" fontId="168" fillId="0" borderId="0" applyNumberFormat="0" applyFill="0" applyBorder="0" applyAlignment="0" applyProtection="0"/>
    <xf numFmtId="0" fontId="168" fillId="0" borderId="0" applyNumberFormat="0" applyFill="0" applyBorder="0" applyAlignment="0" applyProtection="0"/>
    <xf numFmtId="0" fontId="85" fillId="0" borderId="0" applyNumberFormat="0" applyFill="0" applyBorder="0" applyAlignment="0" applyProtection="0"/>
    <xf numFmtId="174" fontId="68" fillId="0" borderId="0">
      <protection locked="0"/>
    </xf>
    <xf numFmtId="2" fontId="95" fillId="0" borderId="0" applyFont="0" applyFill="0" applyBorder="0" applyAlignment="0" applyProtection="0"/>
    <xf numFmtId="4" fontId="32" fillId="0" borderId="0" applyNumberFormat="0"/>
    <xf numFmtId="0" fontId="81" fillId="30" borderId="0" applyNumberFormat="0" applyBorder="0" applyAlignment="0" applyProtection="0"/>
    <xf numFmtId="0" fontId="169" fillId="3" borderId="0" applyNumberFormat="0" applyBorder="0" applyAlignment="0" applyProtection="0"/>
    <xf numFmtId="0" fontId="169" fillId="3" borderId="0" applyNumberFormat="0" applyBorder="0" applyAlignment="0" applyProtection="0"/>
    <xf numFmtId="0" fontId="170" fillId="3" borderId="0" applyNumberFormat="0" applyBorder="0" applyAlignment="0" applyProtection="0"/>
    <xf numFmtId="0" fontId="170" fillId="3" borderId="0" applyNumberFormat="0" applyBorder="0" applyAlignment="0" applyProtection="0"/>
    <xf numFmtId="0" fontId="170" fillId="3" borderId="0" applyNumberFormat="0" applyBorder="0" applyAlignment="0" applyProtection="0"/>
    <xf numFmtId="0" fontId="170" fillId="3" borderId="0" applyNumberFormat="0" applyBorder="0" applyAlignment="0" applyProtection="0"/>
    <xf numFmtId="0" fontId="170" fillId="3" borderId="0" applyNumberFormat="0" applyBorder="0" applyAlignment="0" applyProtection="0"/>
    <xf numFmtId="0" fontId="117" fillId="25" borderId="0" applyNumberFormat="0" applyBorder="0" applyAlignment="0" applyProtection="0"/>
    <xf numFmtId="0" fontId="118" fillId="30" borderId="0" applyNumberFormat="0" applyBorder="0" applyAlignment="0" applyProtection="0"/>
    <xf numFmtId="0" fontId="118" fillId="30" borderId="0" applyNumberFormat="0" applyBorder="0" applyAlignment="0" applyProtection="0"/>
    <xf numFmtId="0" fontId="169" fillId="3" borderId="0" applyNumberFormat="0" applyBorder="0" applyAlignment="0" applyProtection="0"/>
    <xf numFmtId="0" fontId="169" fillId="3" borderId="0" applyNumberFormat="0" applyBorder="0" applyAlignment="0" applyProtection="0"/>
    <xf numFmtId="0" fontId="169" fillId="3" borderId="0" applyNumberFormat="0" applyBorder="0" applyAlignment="0" applyProtection="0"/>
    <xf numFmtId="0" fontId="169" fillId="3" borderId="0" applyNumberFormat="0" applyBorder="0" applyAlignment="0" applyProtection="0"/>
    <xf numFmtId="0" fontId="169" fillId="3" borderId="0" applyNumberFormat="0" applyBorder="0" applyAlignment="0" applyProtection="0"/>
    <xf numFmtId="0" fontId="169" fillId="3" borderId="0" applyNumberFormat="0" applyBorder="0" applyAlignment="0" applyProtection="0"/>
    <xf numFmtId="0" fontId="170" fillId="3" borderId="0" applyNumberFormat="0" applyBorder="0" applyAlignment="0" applyProtection="0"/>
    <xf numFmtId="0" fontId="169" fillId="3" borderId="0" applyNumberFormat="0" applyBorder="0" applyAlignment="0" applyProtection="0"/>
    <xf numFmtId="0" fontId="170" fillId="3" borderId="0" applyNumberFormat="0" applyBorder="0" applyAlignment="0" applyProtection="0"/>
    <xf numFmtId="0" fontId="170" fillId="3" borderId="0" applyNumberFormat="0" applyBorder="0" applyAlignment="0" applyProtection="0"/>
    <xf numFmtId="0" fontId="170" fillId="3" borderId="0" applyNumberFormat="0" applyBorder="0" applyAlignment="0" applyProtection="0"/>
    <xf numFmtId="0" fontId="170" fillId="3" borderId="0" applyNumberFormat="0" applyBorder="0" applyAlignment="0" applyProtection="0"/>
    <xf numFmtId="0" fontId="170" fillId="3" borderId="0" applyNumberFormat="0" applyBorder="0" applyAlignment="0" applyProtection="0"/>
    <xf numFmtId="0" fontId="170" fillId="3" borderId="0" applyNumberFormat="0" applyBorder="0" applyAlignment="0" applyProtection="0"/>
    <xf numFmtId="0" fontId="170" fillId="3" borderId="0" applyNumberFormat="0" applyBorder="0" applyAlignment="0" applyProtection="0"/>
    <xf numFmtId="0" fontId="118" fillId="30" borderId="0" applyNumberFormat="0" applyBorder="0" applyAlignment="0" applyProtection="0"/>
    <xf numFmtId="0" fontId="118" fillId="30" borderId="0" applyNumberFormat="0" applyBorder="0" applyAlignment="0" applyProtection="0"/>
    <xf numFmtId="0" fontId="118" fillId="30" borderId="0" applyNumberFormat="0" applyBorder="0" applyAlignment="0" applyProtection="0"/>
    <xf numFmtId="0" fontId="118" fillId="30" borderId="0" applyNumberFormat="0" applyBorder="0" applyAlignment="0" applyProtection="0"/>
    <xf numFmtId="0" fontId="118" fillId="30" borderId="0" applyNumberFormat="0" applyBorder="0" applyAlignment="0" applyProtection="0"/>
    <xf numFmtId="0" fontId="118" fillId="30" borderId="0" applyNumberFormat="0" applyBorder="0" applyAlignment="0" applyProtection="0"/>
    <xf numFmtId="0" fontId="118" fillId="30" borderId="0" applyNumberFormat="0" applyBorder="0" applyAlignment="0" applyProtection="0"/>
    <xf numFmtId="0" fontId="170" fillId="3" borderId="0" applyNumberFormat="0" applyBorder="0" applyAlignment="0" applyProtection="0"/>
    <xf numFmtId="0" fontId="169" fillId="3" borderId="0" applyNumberFormat="0" applyBorder="0" applyAlignment="0" applyProtection="0"/>
    <xf numFmtId="0" fontId="169" fillId="3" borderId="0" applyNumberFormat="0" applyBorder="0" applyAlignment="0" applyProtection="0"/>
    <xf numFmtId="0" fontId="169" fillId="3" borderId="0" applyNumberFormat="0" applyBorder="0" applyAlignment="0" applyProtection="0"/>
    <xf numFmtId="0" fontId="169" fillId="3" borderId="0" applyNumberFormat="0" applyBorder="0" applyAlignment="0" applyProtection="0"/>
    <xf numFmtId="0" fontId="169" fillId="3" borderId="0" applyNumberFormat="0" applyBorder="0" applyAlignment="0" applyProtection="0"/>
    <xf numFmtId="0" fontId="169" fillId="3" borderId="0" applyNumberFormat="0" applyBorder="0" applyAlignment="0" applyProtection="0"/>
    <xf numFmtId="0" fontId="169" fillId="3" borderId="0" applyNumberFormat="0" applyBorder="0" applyAlignment="0" applyProtection="0"/>
    <xf numFmtId="0" fontId="170" fillId="3" borderId="0" applyNumberFormat="0" applyBorder="0" applyAlignment="0" applyProtection="0"/>
    <xf numFmtId="0" fontId="169" fillId="3" borderId="0" applyNumberFormat="0" applyBorder="0" applyAlignment="0" applyProtection="0"/>
    <xf numFmtId="0" fontId="169" fillId="3" borderId="0" applyNumberFormat="0" applyBorder="0" applyAlignment="0" applyProtection="0"/>
    <xf numFmtId="0" fontId="169" fillId="3" borderId="0" applyNumberFormat="0" applyBorder="0" applyAlignment="0" applyProtection="0"/>
    <xf numFmtId="0" fontId="169" fillId="3" borderId="0" applyNumberFormat="0" applyBorder="0" applyAlignment="0" applyProtection="0"/>
    <xf numFmtId="0" fontId="169" fillId="3" borderId="0" applyNumberFormat="0" applyBorder="0" applyAlignment="0" applyProtection="0"/>
    <xf numFmtId="0" fontId="169" fillId="3" borderId="0" applyNumberFormat="0" applyBorder="0" applyAlignment="0" applyProtection="0"/>
    <xf numFmtId="0" fontId="169" fillId="3" borderId="0" applyNumberFormat="0" applyBorder="0" applyAlignment="0" applyProtection="0"/>
    <xf numFmtId="0" fontId="169" fillId="3" borderId="0" applyNumberFormat="0" applyBorder="0" applyAlignment="0" applyProtection="0"/>
    <xf numFmtId="0" fontId="169" fillId="3" borderId="0" applyNumberFormat="0" applyBorder="0" applyAlignment="0" applyProtection="0"/>
    <xf numFmtId="0" fontId="169" fillId="3" borderId="0" applyNumberFormat="0" applyBorder="0" applyAlignment="0" applyProtection="0"/>
    <xf numFmtId="0" fontId="169" fillId="3" borderId="0" applyNumberFormat="0" applyBorder="0" applyAlignment="0" applyProtection="0"/>
    <xf numFmtId="0" fontId="170" fillId="3" borderId="0" applyNumberFormat="0" applyBorder="0" applyAlignment="0" applyProtection="0"/>
    <xf numFmtId="0" fontId="169" fillId="3" borderId="0" applyNumberFormat="0" applyBorder="0" applyAlignment="0" applyProtection="0"/>
    <xf numFmtId="0" fontId="170" fillId="3" borderId="0" applyNumberFormat="0" applyBorder="0" applyAlignment="0" applyProtection="0"/>
    <xf numFmtId="0" fontId="170" fillId="3" borderId="0" applyNumberFormat="0" applyBorder="0" applyAlignment="0" applyProtection="0"/>
    <xf numFmtId="0" fontId="170" fillId="3" borderId="0" applyNumberFormat="0" applyBorder="0" applyAlignment="0" applyProtection="0"/>
    <xf numFmtId="0" fontId="169" fillId="3" borderId="0" applyNumberFormat="0" applyBorder="0" applyAlignment="0" applyProtection="0"/>
    <xf numFmtId="0" fontId="171" fillId="0" borderId="0">
      <alignment horizontal="center"/>
    </xf>
    <xf numFmtId="0" fontId="76" fillId="0" borderId="18" applyNumberFormat="0" applyFill="0" applyAlignment="0" applyProtection="0"/>
    <xf numFmtId="0" fontId="142" fillId="0" borderId="0" applyProtection="0">
      <alignment horizontal="left"/>
    </xf>
    <xf numFmtId="0" fontId="142" fillId="0" borderId="0" applyProtection="0">
      <alignment horizontal="left"/>
    </xf>
    <xf numFmtId="0" fontId="143"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2" fillId="0" borderId="0" applyProtection="0">
      <alignment horizontal="left"/>
    </xf>
    <xf numFmtId="0" fontId="142" fillId="0" borderId="0" applyProtection="0">
      <alignment horizontal="left"/>
    </xf>
    <xf numFmtId="0" fontId="142" fillId="0" borderId="0" applyProtection="0">
      <alignment horizontal="left"/>
    </xf>
    <xf numFmtId="0" fontId="142" fillId="0" borderId="0" applyProtection="0">
      <alignment horizontal="left"/>
    </xf>
    <xf numFmtId="0" fontId="142" fillId="0" borderId="0" applyProtection="0">
      <alignment horizontal="left"/>
    </xf>
    <xf numFmtId="0" fontId="142" fillId="0" borderId="0" applyNumberFormat="0" applyFill="0" applyAlignment="0" applyProtection="0"/>
    <xf numFmtId="0" fontId="142" fillId="0" borderId="0" applyNumberFormat="0" applyFill="0" applyAlignment="0" applyProtection="0"/>
    <xf numFmtId="0" fontId="142" fillId="0" borderId="0" applyProtection="0">
      <alignment horizontal="left"/>
    </xf>
    <xf numFmtId="0" fontId="142" fillId="0" borderId="0" applyNumberFormat="0" applyFill="0" applyAlignment="0" applyProtection="0"/>
    <xf numFmtId="0" fontId="142" fillId="0" borderId="0" applyNumberFormat="0" applyFill="0" applyAlignment="0" applyProtection="0"/>
    <xf numFmtId="0" fontId="142" fillId="0" borderId="0" applyProtection="0">
      <alignment horizontal="left"/>
    </xf>
    <xf numFmtId="0" fontId="142" fillId="0" borderId="0" applyProtection="0">
      <alignment horizontal="left"/>
    </xf>
    <xf numFmtId="0" fontId="142" fillId="0" borderId="0" applyProtection="0">
      <alignment horizontal="left"/>
    </xf>
    <xf numFmtId="0" fontId="142" fillId="0" borderId="0" applyProtection="0">
      <alignment horizontal="left"/>
    </xf>
    <xf numFmtId="0" fontId="142" fillId="0" borderId="0" applyNumberFormat="0" applyFill="0" applyAlignment="0" applyProtection="0"/>
    <xf numFmtId="0" fontId="142" fillId="0" borderId="0" applyNumberFormat="0" applyFill="0" applyAlignment="0" applyProtection="0"/>
    <xf numFmtId="0" fontId="119" fillId="0" borderId="18" applyNumberFormat="0" applyFill="0" applyAlignment="0" applyProtection="0"/>
    <xf numFmtId="0" fontId="76" fillId="0" borderId="0" applyProtection="0">
      <alignment horizontal="left"/>
    </xf>
    <xf numFmtId="0" fontId="76" fillId="0" borderId="0" applyProtection="0">
      <alignment horizontal="left"/>
    </xf>
    <xf numFmtId="0" fontId="76" fillId="0" borderId="0" applyProtection="0">
      <alignment horizontal="left"/>
    </xf>
    <xf numFmtId="0" fontId="76" fillId="0" borderId="0" applyProtection="0">
      <alignment horizontal="left"/>
    </xf>
    <xf numFmtId="0" fontId="76" fillId="0" borderId="0" applyProtection="0">
      <alignment horizontal="left"/>
    </xf>
    <xf numFmtId="0" fontId="76" fillId="0" borderId="0" applyProtection="0">
      <alignment horizontal="left"/>
    </xf>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3"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3" fillId="0" borderId="0" applyNumberFormat="0" applyFill="0" applyAlignment="0" applyProtection="0"/>
    <xf numFmtId="0" fontId="142"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2" fillId="0" borderId="0" applyNumberFormat="0" applyFill="0" applyAlignment="0" applyProtection="0"/>
    <xf numFmtId="0" fontId="143"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3" fillId="0" borderId="0" applyNumberFormat="0" applyFill="0" applyAlignment="0" applyProtection="0"/>
    <xf numFmtId="0" fontId="142"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2" fillId="0" borderId="0" applyNumberFormat="0" applyFill="0" applyAlignment="0" applyProtection="0"/>
    <xf numFmtId="0" fontId="143"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3" fillId="0" borderId="0" applyNumberFormat="0" applyFill="0" applyAlignment="0" applyProtection="0"/>
    <xf numFmtId="0" fontId="142"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2" fillId="0" borderId="0" applyNumberFormat="0" applyFill="0" applyAlignment="0" applyProtection="0"/>
    <xf numFmtId="0" fontId="143"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3" fillId="0" borderId="0" applyNumberFormat="0" applyFill="0" applyAlignment="0" applyProtection="0"/>
    <xf numFmtId="0" fontId="142" fillId="0" borderId="0" applyNumberFormat="0" applyFill="0" applyAlignment="0" applyProtection="0"/>
    <xf numFmtId="0" fontId="143"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2"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3"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2"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3"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3"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3"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2"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2" fillId="0" borderId="0" applyNumberFormat="0" applyFill="0" applyAlignment="0" applyProtection="0"/>
    <xf numFmtId="0" fontId="143"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3"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3"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2"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192" fontId="76" fillId="0" borderId="18"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3" fillId="0" borderId="0" applyNumberFormat="0" applyFill="0" applyAlignment="0" applyProtection="0"/>
    <xf numFmtId="0" fontId="142" fillId="0" borderId="0" applyNumberFormat="0" applyFill="0" applyAlignment="0" applyProtection="0"/>
    <xf numFmtId="0" fontId="143"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3"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3" fillId="0" borderId="0" applyNumberFormat="0" applyFill="0" applyAlignment="0" applyProtection="0"/>
    <xf numFmtId="0" fontId="142" fillId="0" borderId="0" applyNumberFormat="0" applyFill="0" applyAlignment="0" applyProtection="0"/>
    <xf numFmtId="0" fontId="76" fillId="0" borderId="0" applyProtection="0">
      <alignment horizontal="left"/>
    </xf>
    <xf numFmtId="0" fontId="143" fillId="0" borderId="0" applyNumberFormat="0" applyFill="0" applyAlignment="0" applyProtection="0"/>
    <xf numFmtId="0" fontId="76" fillId="0" borderId="0" applyProtection="0">
      <alignment horizontal="left"/>
    </xf>
    <xf numFmtId="0" fontId="143" fillId="0" borderId="0" applyNumberFormat="0" applyFill="0" applyAlignment="0" applyProtection="0"/>
    <xf numFmtId="0" fontId="76" fillId="0" borderId="0" applyProtection="0">
      <alignment horizontal="left"/>
    </xf>
    <xf numFmtId="0" fontId="76" fillId="0" borderId="0" applyProtection="0">
      <alignment horizontal="left"/>
    </xf>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76" fillId="0" borderId="18" applyNumberFormat="0" applyFill="0" applyAlignment="0" applyProtection="0"/>
    <xf numFmtId="0" fontId="143" fillId="0" borderId="19" applyNumberFormat="0" applyFill="0" applyAlignment="0" applyProtection="0"/>
    <xf numFmtId="0" fontId="143" fillId="0" borderId="19"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Protection="0">
      <alignment horizontal="left"/>
    </xf>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2" fillId="0" borderId="0" applyProtection="0">
      <alignment horizontal="left"/>
    </xf>
    <xf numFmtId="0" fontId="143" fillId="0" borderId="0" applyNumberFormat="0" applyFill="0" applyAlignment="0" applyProtection="0"/>
    <xf numFmtId="0" fontId="142" fillId="0" borderId="0" applyProtection="0">
      <alignment horizontal="left"/>
    </xf>
    <xf numFmtId="0" fontId="142" fillId="0" borderId="0" applyProtection="0">
      <alignment horizontal="left"/>
    </xf>
    <xf numFmtId="0" fontId="143" fillId="0" borderId="0" applyNumberFormat="0" applyFill="0" applyAlignment="0" applyProtection="0"/>
    <xf numFmtId="0" fontId="142" fillId="0" borderId="0" applyProtection="0">
      <alignment horizontal="left"/>
    </xf>
    <xf numFmtId="0" fontId="143" fillId="0" borderId="0" applyNumberFormat="0" applyFill="0" applyAlignment="0" applyProtection="0"/>
    <xf numFmtId="0" fontId="143" fillId="0" borderId="0" applyNumberFormat="0" applyFill="0" applyAlignment="0" applyProtection="0"/>
    <xf numFmtId="0" fontId="142" fillId="0" borderId="0" applyProtection="0">
      <alignment horizontal="left"/>
    </xf>
    <xf numFmtId="0" fontId="143" fillId="0" borderId="0" applyNumberFormat="0" applyFill="0" applyAlignment="0" applyProtection="0"/>
    <xf numFmtId="0" fontId="143" fillId="0" borderId="0" applyNumberFormat="0" applyFill="0" applyAlignment="0" applyProtection="0"/>
    <xf numFmtId="0" fontId="142" fillId="0" borderId="0" applyProtection="0">
      <alignment horizontal="left"/>
    </xf>
    <xf numFmtId="0" fontId="142" fillId="0" borderId="0" applyProtection="0">
      <alignment horizontal="left"/>
    </xf>
    <xf numFmtId="0" fontId="143" fillId="0" borderId="0" applyNumberFormat="0" applyFill="0" applyAlignment="0" applyProtection="0"/>
    <xf numFmtId="0" fontId="142" fillId="0" borderId="0" applyProtection="0">
      <alignment horizontal="left"/>
    </xf>
    <xf numFmtId="0" fontId="143" fillId="0" borderId="0" applyNumberFormat="0" applyFill="0" applyAlignment="0" applyProtection="0"/>
    <xf numFmtId="0" fontId="142" fillId="0" borderId="0" applyProtection="0">
      <alignment horizontal="left"/>
    </xf>
    <xf numFmtId="0" fontId="142" fillId="0" borderId="0" applyProtection="0">
      <alignment horizontal="left"/>
    </xf>
    <xf numFmtId="0" fontId="142" fillId="0" borderId="0" applyProtection="0">
      <alignment horizontal="left"/>
    </xf>
    <xf numFmtId="0" fontId="142" fillId="0" borderId="0" applyProtection="0">
      <alignment horizontal="left"/>
    </xf>
    <xf numFmtId="0" fontId="142" fillId="0" borderId="0" applyProtection="0">
      <alignment horizontal="left"/>
    </xf>
    <xf numFmtId="0" fontId="142" fillId="0" borderId="0" applyProtection="0">
      <alignment horizontal="left"/>
    </xf>
    <xf numFmtId="0" fontId="142" fillId="0" borderId="0" applyProtection="0">
      <alignment horizontal="left"/>
    </xf>
    <xf numFmtId="0" fontId="142" fillId="0" borderId="0" applyProtection="0">
      <alignment horizontal="left"/>
    </xf>
    <xf numFmtId="0" fontId="142" fillId="0" borderId="0" applyProtection="0">
      <alignment horizontal="left"/>
    </xf>
    <xf numFmtId="0" fontId="142" fillId="0" borderId="0" applyProtection="0">
      <alignment horizontal="left"/>
    </xf>
    <xf numFmtId="0" fontId="142" fillId="0" borderId="0" applyProtection="0">
      <alignment horizontal="left"/>
    </xf>
    <xf numFmtId="0" fontId="142" fillId="0" borderId="0" applyProtection="0">
      <alignment horizontal="left"/>
    </xf>
    <xf numFmtId="0" fontId="142" fillId="0" borderId="0" applyProtection="0">
      <alignment horizontal="left"/>
    </xf>
    <xf numFmtId="0" fontId="142" fillId="0" borderId="0" applyProtection="0">
      <alignment horizontal="left"/>
    </xf>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2" fillId="0" borderId="0" applyProtection="0">
      <alignment horizontal="left"/>
    </xf>
    <xf numFmtId="0" fontId="142" fillId="0" borderId="0" applyProtection="0">
      <alignment horizontal="left"/>
    </xf>
    <xf numFmtId="0" fontId="142" fillId="0" borderId="0" applyProtection="0">
      <alignment horizontal="left"/>
    </xf>
    <xf numFmtId="0" fontId="142" fillId="0" borderId="0" applyProtection="0">
      <alignment horizontal="left"/>
    </xf>
    <xf numFmtId="0" fontId="142" fillId="0" borderId="0" applyProtection="0">
      <alignment horizontal="left"/>
    </xf>
    <xf numFmtId="0" fontId="142" fillId="0" borderId="0" applyProtection="0">
      <alignment horizontal="left"/>
    </xf>
    <xf numFmtId="0" fontId="142" fillId="0" borderId="0" applyProtection="0">
      <alignment horizontal="left"/>
    </xf>
    <xf numFmtId="0" fontId="142" fillId="0" borderId="0" applyProtection="0">
      <alignment horizontal="left"/>
    </xf>
    <xf numFmtId="0" fontId="142" fillId="0" borderId="0" applyProtection="0">
      <alignment horizontal="left"/>
    </xf>
    <xf numFmtId="0" fontId="142" fillId="0" borderId="0" applyProtection="0">
      <alignment horizontal="left"/>
    </xf>
    <xf numFmtId="0" fontId="142" fillId="0" borderId="0" applyProtection="0">
      <alignment horizontal="left"/>
    </xf>
    <xf numFmtId="0" fontId="142" fillId="0" borderId="0" applyProtection="0">
      <alignment horizontal="left"/>
    </xf>
    <xf numFmtId="0" fontId="142" fillId="0" borderId="0" applyProtection="0">
      <alignment horizontal="left"/>
    </xf>
    <xf numFmtId="0" fontId="143" fillId="0" borderId="0" applyNumberFormat="0" applyFill="0" applyAlignment="0" applyProtection="0"/>
    <xf numFmtId="0" fontId="142" fillId="0" borderId="0" applyProtection="0">
      <alignment horizontal="left"/>
    </xf>
    <xf numFmtId="0" fontId="142" fillId="0" borderId="0" applyProtection="0">
      <alignment horizontal="left"/>
    </xf>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2" fillId="0" borderId="0" applyProtection="0">
      <alignment horizontal="left"/>
    </xf>
    <xf numFmtId="0" fontId="142" fillId="0" borderId="0" applyProtection="0">
      <alignment horizontal="left"/>
    </xf>
    <xf numFmtId="0" fontId="143" fillId="0" borderId="0" applyNumberFormat="0" applyFill="0" applyAlignment="0" applyProtection="0"/>
    <xf numFmtId="0" fontId="142" fillId="0" borderId="0" applyProtection="0">
      <alignment horizontal="left"/>
    </xf>
    <xf numFmtId="0" fontId="142" fillId="0" borderId="0" applyProtection="0">
      <alignment horizontal="left"/>
    </xf>
    <xf numFmtId="0" fontId="142" fillId="0" borderId="0" applyProtection="0">
      <alignment horizontal="left"/>
    </xf>
    <xf numFmtId="0" fontId="142" fillId="0" borderId="0" applyProtection="0">
      <alignment horizontal="left"/>
    </xf>
    <xf numFmtId="0" fontId="142" fillId="0" borderId="0" applyProtection="0">
      <alignment horizontal="left"/>
    </xf>
    <xf numFmtId="0" fontId="142" fillId="0" borderId="0" applyProtection="0">
      <alignment horizontal="left"/>
    </xf>
    <xf numFmtId="0" fontId="142" fillId="0" borderId="0" applyProtection="0">
      <alignment horizontal="left"/>
    </xf>
    <xf numFmtId="0" fontId="142" fillId="0" borderId="0" applyProtection="0">
      <alignment horizontal="left"/>
    </xf>
    <xf numFmtId="0" fontId="142" fillId="0" borderId="0" applyProtection="0">
      <alignment horizontal="left"/>
    </xf>
    <xf numFmtId="0" fontId="142" fillId="0" borderId="0" applyProtection="0">
      <alignment horizontal="left"/>
    </xf>
    <xf numFmtId="0" fontId="142" fillId="0" borderId="0" applyProtection="0">
      <alignment horizontal="left"/>
    </xf>
    <xf numFmtId="0" fontId="142" fillId="0" borderId="0" applyProtection="0">
      <alignment horizontal="left"/>
    </xf>
    <xf numFmtId="0" fontId="142" fillId="0" borderId="0" applyProtection="0">
      <alignment horizontal="left"/>
    </xf>
    <xf numFmtId="0" fontId="143" fillId="0" borderId="0" applyNumberFormat="0" applyFill="0" applyAlignment="0" applyProtection="0"/>
    <xf numFmtId="0" fontId="142" fillId="0" borderId="0" applyProtection="0">
      <alignment horizontal="left"/>
    </xf>
    <xf numFmtId="0" fontId="142" fillId="0" borderId="0" applyProtection="0">
      <alignment horizontal="left"/>
    </xf>
    <xf numFmtId="0" fontId="143" fillId="0" borderId="0" applyNumberFormat="0" applyFill="0" applyAlignment="0" applyProtection="0"/>
    <xf numFmtId="0" fontId="142" fillId="0" borderId="0" applyProtection="0">
      <alignment horizontal="left"/>
    </xf>
    <xf numFmtId="0" fontId="142" fillId="0" borderId="0" applyProtection="0">
      <alignment horizontal="left"/>
    </xf>
    <xf numFmtId="0" fontId="142" fillId="0" borderId="0" applyProtection="0">
      <alignment horizontal="left"/>
    </xf>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2" fillId="0" borderId="0" applyProtection="0">
      <alignment horizontal="left"/>
    </xf>
    <xf numFmtId="0" fontId="143" fillId="0" borderId="0" applyNumberFormat="0" applyFill="0" applyAlignment="0" applyProtection="0"/>
    <xf numFmtId="0" fontId="142" fillId="0" borderId="0" applyProtection="0">
      <alignment horizontal="left"/>
    </xf>
    <xf numFmtId="0" fontId="142" fillId="0" borderId="0" applyProtection="0">
      <alignment horizontal="left"/>
    </xf>
    <xf numFmtId="0" fontId="143" fillId="0" borderId="0" applyNumberFormat="0" applyFill="0" applyAlignment="0" applyProtection="0"/>
    <xf numFmtId="0" fontId="142" fillId="0" borderId="0" applyProtection="0">
      <alignment horizontal="left"/>
    </xf>
    <xf numFmtId="0" fontId="142" fillId="0" borderId="0" applyProtection="0">
      <alignment horizontal="left"/>
    </xf>
    <xf numFmtId="0" fontId="142" fillId="0" borderId="0" applyProtection="0">
      <alignment horizontal="left"/>
    </xf>
    <xf numFmtId="0" fontId="143" fillId="0" borderId="0" applyNumberFormat="0" applyFill="0" applyAlignment="0" applyProtection="0"/>
    <xf numFmtId="0" fontId="143" fillId="0" borderId="0" applyNumberFormat="0" applyFill="0" applyAlignment="0" applyProtection="0"/>
    <xf numFmtId="0" fontId="142" fillId="0" borderId="0" applyProtection="0">
      <alignment horizontal="left"/>
    </xf>
    <xf numFmtId="0" fontId="142" fillId="0" borderId="0" applyProtection="0">
      <alignment horizontal="left"/>
    </xf>
    <xf numFmtId="0" fontId="143" fillId="0" borderId="0" applyNumberFormat="0" applyFill="0" applyAlignment="0" applyProtection="0"/>
    <xf numFmtId="0" fontId="142" fillId="0" borderId="0" applyProtection="0">
      <alignment horizontal="left"/>
    </xf>
    <xf numFmtId="0" fontId="142" fillId="0" borderId="0" applyProtection="0">
      <alignment horizontal="left"/>
    </xf>
    <xf numFmtId="0" fontId="142" fillId="0" borderId="0" applyProtection="0">
      <alignment horizontal="left"/>
    </xf>
    <xf numFmtId="0" fontId="142" fillId="0" borderId="0" applyProtection="0">
      <alignment horizontal="left"/>
    </xf>
    <xf numFmtId="0" fontId="142" fillId="0" borderId="0" applyProtection="0">
      <alignment horizontal="left"/>
    </xf>
    <xf numFmtId="0" fontId="142" fillId="0" borderId="0" applyProtection="0">
      <alignment horizontal="left"/>
    </xf>
    <xf numFmtId="0" fontId="142" fillId="0" borderId="0" applyProtection="0">
      <alignment horizontal="left"/>
    </xf>
    <xf numFmtId="0" fontId="142" fillId="0" borderId="0" applyProtection="0">
      <alignment horizontal="left"/>
    </xf>
    <xf numFmtId="0" fontId="142" fillId="0" borderId="0" applyProtection="0">
      <alignment horizontal="left"/>
    </xf>
    <xf numFmtId="0" fontId="142" fillId="0" borderId="0" applyProtection="0">
      <alignment horizontal="left"/>
    </xf>
    <xf numFmtId="0" fontId="142" fillId="0" borderId="0" applyNumberFormat="0" applyFill="0" applyAlignment="0" applyProtection="0"/>
    <xf numFmtId="0" fontId="143" fillId="0" borderId="0" applyNumberFormat="0" applyFill="0" applyAlignment="0" applyProtection="0"/>
    <xf numFmtId="0" fontId="142" fillId="0" borderId="0" applyNumberFormat="0" applyFill="0" applyAlignment="0" applyProtection="0"/>
    <xf numFmtId="0" fontId="143"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3"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3"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3"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3"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2" fillId="0" borderId="0" applyProtection="0">
      <alignment horizontal="left"/>
    </xf>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2" fillId="0" borderId="0" applyProtection="0">
      <alignment horizontal="left"/>
    </xf>
    <xf numFmtId="0" fontId="142" fillId="0" borderId="0" applyProtection="0">
      <alignment horizontal="left"/>
    </xf>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2" fillId="0" borderId="0" applyProtection="0">
      <alignment horizontal="left"/>
    </xf>
    <xf numFmtId="0" fontId="142" fillId="0" borderId="0" applyNumberFormat="0" applyFill="0" applyAlignment="0" applyProtection="0"/>
    <xf numFmtId="0" fontId="142"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2" fillId="0" borderId="0" applyNumberFormat="0" applyFill="0" applyAlignment="0" applyProtection="0"/>
    <xf numFmtId="0" fontId="143" fillId="0" borderId="0" applyNumberFormat="0" applyFill="0" applyAlignment="0" applyProtection="0"/>
    <xf numFmtId="0" fontId="142"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2"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2"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2"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3" fillId="0" borderId="0" applyNumberFormat="0" applyFill="0" applyAlignment="0" applyProtection="0"/>
    <xf numFmtId="0" fontId="142" fillId="0" borderId="0" applyProtection="0">
      <alignment horizontal="left"/>
    </xf>
    <xf numFmtId="0" fontId="143" fillId="0" borderId="0" applyNumberFormat="0" applyFill="0" applyAlignment="0" applyProtection="0"/>
    <xf numFmtId="0" fontId="142" fillId="0" borderId="0" applyProtection="0">
      <alignment horizontal="left"/>
    </xf>
    <xf numFmtId="0" fontId="142" fillId="0" borderId="0" applyProtection="0">
      <alignment horizontal="left"/>
    </xf>
    <xf numFmtId="0" fontId="143" fillId="0" borderId="0" applyNumberFormat="0" applyFill="0" applyAlignment="0" applyProtection="0"/>
    <xf numFmtId="0" fontId="142" fillId="0" borderId="0" applyProtection="0">
      <alignment horizontal="left"/>
    </xf>
    <xf numFmtId="0" fontId="142" fillId="0" borderId="0" applyProtection="0">
      <alignment horizontal="left"/>
    </xf>
    <xf numFmtId="0" fontId="142" fillId="0" borderId="0" applyProtection="0">
      <alignment horizontal="left"/>
    </xf>
    <xf numFmtId="0" fontId="143" fillId="0" borderId="0" applyNumberFormat="0" applyFill="0" applyAlignment="0" applyProtection="0"/>
    <xf numFmtId="0" fontId="92" fillId="0" borderId="20" applyNumberFormat="0" applyFill="0" applyAlignment="0" applyProtection="0"/>
    <xf numFmtId="0" fontId="92" fillId="0" borderId="20" applyNumberFormat="0" applyFill="0" applyAlignment="0" applyProtection="0"/>
    <xf numFmtId="0" fontId="172" fillId="0" borderId="7" applyNumberFormat="0" applyFill="0" applyAlignment="0" applyProtection="0"/>
    <xf numFmtId="0" fontId="120" fillId="0" borderId="20" applyNumberFormat="0" applyFill="0" applyAlignment="0" applyProtection="0"/>
    <xf numFmtId="0" fontId="92" fillId="0" borderId="0" applyProtection="0">
      <alignment horizontal="left"/>
    </xf>
    <xf numFmtId="0" fontId="144" fillId="0" borderId="0" applyNumberFormat="0" applyFill="0" applyAlignment="0" applyProtection="0"/>
    <xf numFmtId="0" fontId="144" fillId="0" borderId="0" applyProtection="0">
      <alignment horizontal="left"/>
    </xf>
    <xf numFmtId="0" fontId="144" fillId="0" borderId="0" applyProtection="0">
      <alignment horizontal="left"/>
    </xf>
    <xf numFmtId="0" fontId="144" fillId="0" borderId="0" applyNumberFormat="0" applyFill="0" applyAlignment="0" applyProtection="0"/>
    <xf numFmtId="0" fontId="144" fillId="0" borderId="0" applyProtection="0">
      <alignment horizontal="left"/>
    </xf>
    <xf numFmtId="0" fontId="144" fillId="0" borderId="0" applyProtection="0">
      <alignment horizontal="left"/>
    </xf>
    <xf numFmtId="0" fontId="144" fillId="0" borderId="0" applyProtection="0">
      <alignment horizontal="left"/>
    </xf>
    <xf numFmtId="0" fontId="144" fillId="0" borderId="0" applyProtection="0">
      <alignment horizontal="left"/>
    </xf>
    <xf numFmtId="192" fontId="92" fillId="0" borderId="20" applyNumberFormat="0" applyFill="0" applyAlignment="0" applyProtection="0"/>
    <xf numFmtId="0" fontId="92" fillId="0" borderId="0" applyProtection="0">
      <alignment horizontal="left"/>
    </xf>
    <xf numFmtId="0" fontId="144" fillId="0" borderId="0" applyProtection="0">
      <alignment horizontal="left"/>
    </xf>
    <xf numFmtId="0" fontId="92" fillId="0" borderId="0" applyProtection="0">
      <alignment horizontal="left"/>
    </xf>
    <xf numFmtId="0" fontId="144" fillId="0" borderId="0" applyProtection="0">
      <alignment horizontal="left"/>
    </xf>
    <xf numFmtId="0" fontId="92" fillId="0" borderId="0" applyProtection="0">
      <alignment horizontal="left"/>
    </xf>
    <xf numFmtId="0" fontId="92" fillId="0" borderId="0" applyProtection="0">
      <alignment horizontal="left"/>
    </xf>
    <xf numFmtId="0" fontId="92" fillId="0" borderId="0" applyProtection="0">
      <alignment horizontal="left"/>
    </xf>
    <xf numFmtId="0" fontId="92" fillId="0" borderId="0" applyProtection="0">
      <alignment horizontal="left"/>
    </xf>
    <xf numFmtId="0" fontId="92" fillId="0" borderId="0" applyProtection="0">
      <alignment horizontal="left"/>
    </xf>
    <xf numFmtId="0" fontId="92" fillId="0" borderId="0" applyProtection="0">
      <alignment horizontal="left"/>
    </xf>
    <xf numFmtId="0" fontId="92" fillId="0" borderId="0" applyProtection="0">
      <alignment horizontal="left"/>
    </xf>
    <xf numFmtId="0" fontId="92" fillId="0" borderId="0" applyProtection="0">
      <alignment horizontal="left"/>
    </xf>
    <xf numFmtId="0" fontId="92" fillId="0" borderId="0" applyProtection="0">
      <alignment horizontal="left"/>
    </xf>
    <xf numFmtId="0" fontId="144" fillId="0" borderId="0" applyProtection="0">
      <alignment horizontal="left"/>
    </xf>
    <xf numFmtId="0" fontId="144" fillId="0" borderId="0" applyProtection="0">
      <alignment horizontal="left"/>
    </xf>
    <xf numFmtId="0" fontId="144" fillId="0" borderId="0" applyProtection="0">
      <alignment horizontal="left"/>
    </xf>
    <xf numFmtId="0" fontId="144" fillId="0" borderId="0" applyProtection="0">
      <alignment horizontal="left"/>
    </xf>
    <xf numFmtId="0" fontId="144" fillId="0" borderId="0" applyProtection="0">
      <alignment horizontal="left"/>
    </xf>
    <xf numFmtId="0" fontId="144" fillId="0" borderId="0" applyProtection="0">
      <alignment horizontal="left"/>
    </xf>
    <xf numFmtId="0" fontId="144" fillId="0" borderId="0" applyProtection="0">
      <alignment horizontal="left"/>
    </xf>
    <xf numFmtId="0" fontId="144" fillId="0" borderId="0" applyProtection="0">
      <alignment horizontal="left"/>
    </xf>
    <xf numFmtId="0" fontId="144" fillId="0" borderId="0" applyProtection="0">
      <alignment horizontal="left"/>
    </xf>
    <xf numFmtId="0" fontId="144" fillId="0" borderId="0" applyNumberFormat="0" applyFill="0" applyAlignment="0" applyProtection="0"/>
    <xf numFmtId="0" fontId="144" fillId="0" borderId="0" applyNumberFormat="0" applyFill="0" applyAlignment="0" applyProtection="0"/>
    <xf numFmtId="0" fontId="144" fillId="0" borderId="0" applyProtection="0">
      <alignment horizontal="left"/>
    </xf>
    <xf numFmtId="0" fontId="144" fillId="0" borderId="0" applyNumberFormat="0" applyFill="0" applyAlignment="0" applyProtection="0"/>
    <xf numFmtId="0" fontId="144" fillId="0" borderId="0" applyNumberFormat="0" applyFill="0" applyAlignment="0" applyProtection="0"/>
    <xf numFmtId="0" fontId="144" fillId="0" borderId="0" applyProtection="0">
      <alignment horizontal="left"/>
    </xf>
    <xf numFmtId="0" fontId="144" fillId="0" borderId="0" applyProtection="0">
      <alignment horizontal="left"/>
    </xf>
    <xf numFmtId="0" fontId="144" fillId="0" borderId="0" applyProtection="0">
      <alignment horizontal="left"/>
    </xf>
    <xf numFmtId="0" fontId="144" fillId="0" borderId="0" applyProtection="0">
      <alignment horizontal="left"/>
    </xf>
    <xf numFmtId="0" fontId="93" fillId="0" borderId="21" applyNumberFormat="0" applyFill="0" applyAlignment="0" applyProtection="0"/>
    <xf numFmtId="0" fontId="93" fillId="0" borderId="21" applyNumberFormat="0" applyFill="0" applyAlignment="0" applyProtection="0"/>
    <xf numFmtId="0" fontId="145" fillId="0" borderId="22" applyNumberFormat="0" applyFill="0" applyAlignment="0" applyProtection="0"/>
    <xf numFmtId="0" fontId="145" fillId="0" borderId="22" applyNumberFormat="0" applyFill="0" applyAlignment="0" applyProtection="0"/>
    <xf numFmtId="0" fontId="121" fillId="0" borderId="21" applyNumberFormat="0" applyFill="0" applyAlignment="0" applyProtection="0"/>
    <xf numFmtId="0" fontId="93" fillId="0" borderId="0" applyProtection="0">
      <alignment horizontal="left"/>
    </xf>
    <xf numFmtId="0" fontId="146" fillId="0" borderId="0" applyNumberFormat="0" applyFill="0" applyAlignment="0" applyProtection="0"/>
    <xf numFmtId="0" fontId="146" fillId="0" borderId="0" applyProtection="0">
      <alignment horizontal="left"/>
    </xf>
    <xf numFmtId="0" fontId="146" fillId="0" borderId="0" applyProtection="0">
      <alignment horizontal="left"/>
    </xf>
    <xf numFmtId="0" fontId="146" fillId="0" borderId="0" applyNumberFormat="0" applyFill="0" applyAlignment="0" applyProtection="0"/>
    <xf numFmtId="0" fontId="146" fillId="0" borderId="0" applyProtection="0">
      <alignment horizontal="left"/>
    </xf>
    <xf numFmtId="0" fontId="146" fillId="0" borderId="0" applyProtection="0">
      <alignment horizontal="left"/>
    </xf>
    <xf numFmtId="0" fontId="146" fillId="0" borderId="0" applyProtection="0">
      <alignment horizontal="left"/>
    </xf>
    <xf numFmtId="0" fontId="146" fillId="0" borderId="0" applyProtection="0">
      <alignment horizontal="left"/>
    </xf>
    <xf numFmtId="192" fontId="93" fillId="0" borderId="21" applyNumberFormat="0" applyFill="0" applyAlignment="0" applyProtection="0"/>
    <xf numFmtId="0" fontId="93" fillId="0" borderId="0" applyProtection="0">
      <alignment horizontal="left"/>
    </xf>
    <xf numFmtId="0" fontId="146" fillId="0" borderId="0" applyProtection="0">
      <alignment horizontal="left"/>
    </xf>
    <xf numFmtId="0" fontId="93" fillId="0" borderId="0" applyProtection="0">
      <alignment horizontal="left"/>
    </xf>
    <xf numFmtId="0" fontId="146" fillId="0" borderId="0" applyProtection="0">
      <alignment horizontal="left"/>
    </xf>
    <xf numFmtId="0" fontId="93" fillId="0" borderId="0" applyProtection="0">
      <alignment horizontal="left"/>
    </xf>
    <xf numFmtId="0" fontId="93" fillId="0" borderId="0" applyProtection="0">
      <alignment horizontal="left"/>
    </xf>
    <xf numFmtId="0" fontId="93" fillId="0" borderId="0" applyProtection="0">
      <alignment horizontal="left"/>
    </xf>
    <xf numFmtId="0" fontId="93" fillId="0" borderId="0" applyProtection="0">
      <alignment horizontal="left"/>
    </xf>
    <xf numFmtId="0" fontId="93" fillId="0" borderId="0" applyProtection="0">
      <alignment horizontal="left"/>
    </xf>
    <xf numFmtId="0" fontId="93" fillId="0" borderId="0" applyProtection="0">
      <alignment horizontal="left"/>
    </xf>
    <xf numFmtId="0" fontId="93" fillId="0" borderId="0" applyProtection="0">
      <alignment horizontal="left"/>
    </xf>
    <xf numFmtId="0" fontId="93" fillId="0" borderId="0" applyProtection="0">
      <alignment horizontal="left"/>
    </xf>
    <xf numFmtId="0" fontId="93" fillId="0" borderId="0" applyProtection="0">
      <alignment horizontal="left"/>
    </xf>
    <xf numFmtId="0" fontId="146" fillId="0" borderId="0" applyProtection="0">
      <alignment horizontal="left"/>
    </xf>
    <xf numFmtId="0" fontId="146" fillId="0" borderId="0" applyProtection="0">
      <alignment horizontal="left"/>
    </xf>
    <xf numFmtId="0" fontId="146" fillId="0" borderId="0" applyProtection="0">
      <alignment horizontal="left"/>
    </xf>
    <xf numFmtId="0" fontId="146" fillId="0" borderId="0" applyProtection="0">
      <alignment horizontal="left"/>
    </xf>
    <xf numFmtId="0" fontId="146" fillId="0" borderId="0" applyProtection="0">
      <alignment horizontal="left"/>
    </xf>
    <xf numFmtId="0" fontId="146" fillId="0" borderId="0" applyProtection="0">
      <alignment horizontal="left"/>
    </xf>
    <xf numFmtId="0" fontId="146" fillId="0" borderId="0" applyProtection="0">
      <alignment horizontal="left"/>
    </xf>
    <xf numFmtId="0" fontId="146" fillId="0" borderId="0" applyProtection="0">
      <alignment horizontal="left"/>
    </xf>
    <xf numFmtId="0" fontId="146" fillId="0" borderId="0" applyProtection="0">
      <alignment horizontal="left"/>
    </xf>
    <xf numFmtId="0" fontId="146" fillId="0" borderId="0" applyNumberFormat="0" applyFill="0" applyAlignment="0" applyProtection="0"/>
    <xf numFmtId="0" fontId="146" fillId="0" borderId="0" applyNumberFormat="0" applyFill="0" applyAlignment="0" applyProtection="0"/>
    <xf numFmtId="0" fontId="146" fillId="0" borderId="0" applyProtection="0">
      <alignment horizontal="left"/>
    </xf>
    <xf numFmtId="0" fontId="146" fillId="0" borderId="0" applyNumberFormat="0" applyFill="0" applyAlignment="0" applyProtection="0"/>
    <xf numFmtId="0" fontId="146" fillId="0" borderId="0" applyNumberFormat="0" applyFill="0" applyAlignment="0" applyProtection="0"/>
    <xf numFmtId="0" fontId="146" fillId="0" borderId="0" applyProtection="0">
      <alignment horizontal="left"/>
    </xf>
    <xf numFmtId="0" fontId="146" fillId="0" borderId="0" applyProtection="0">
      <alignment horizontal="left"/>
    </xf>
    <xf numFmtId="0" fontId="146" fillId="0" borderId="0" applyProtection="0">
      <alignment horizontal="left"/>
    </xf>
    <xf numFmtId="0" fontId="146" fillId="0" borderId="0" applyProtection="0">
      <alignment horizontal="left"/>
    </xf>
    <xf numFmtId="0" fontId="93"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Protection="0">
      <alignment horizontal="left"/>
    </xf>
    <xf numFmtId="0" fontId="147" fillId="0" borderId="0" applyProtection="0">
      <alignment horizontal="left"/>
    </xf>
    <xf numFmtId="0" fontId="147" fillId="0" borderId="0" applyProtection="0">
      <alignment horizontal="left"/>
    </xf>
    <xf numFmtId="0" fontId="147" fillId="0" borderId="0" applyProtection="0">
      <alignment horizontal="left"/>
    </xf>
    <xf numFmtId="0" fontId="147" fillId="0" borderId="0" applyProtection="0">
      <alignment horizontal="left"/>
    </xf>
    <xf numFmtId="0" fontId="147" fillId="0" borderId="0" applyProtection="0">
      <alignment horizontal="left"/>
    </xf>
    <xf numFmtId="0" fontId="147" fillId="0" borderId="0" applyProtection="0">
      <alignment horizontal="left"/>
    </xf>
    <xf numFmtId="0" fontId="147" fillId="0" borderId="0" applyProtection="0">
      <alignment horizontal="left"/>
    </xf>
    <xf numFmtId="0" fontId="147" fillId="0" borderId="0" applyProtection="0">
      <alignment horizontal="left"/>
    </xf>
    <xf numFmtId="0" fontId="147" fillId="0" borderId="0" applyProtection="0">
      <alignment horizontal="left"/>
    </xf>
    <xf numFmtId="0" fontId="93" fillId="0" borderId="0" applyNumberFormat="0" applyFill="0" applyBorder="0" applyAlignment="0" applyProtection="0"/>
    <xf numFmtId="0" fontId="145" fillId="0" borderId="0" applyNumberFormat="0" applyFill="0" applyBorder="0" applyAlignment="0" applyProtection="0"/>
    <xf numFmtId="0" fontId="145" fillId="0" borderId="0" applyNumberFormat="0" applyFill="0" applyBorder="0" applyAlignment="0" applyProtection="0"/>
    <xf numFmtId="0" fontId="121" fillId="0" borderId="0" applyNumberFormat="0" applyFill="0" applyBorder="0" applyAlignment="0" applyProtection="0"/>
    <xf numFmtId="0" fontId="122" fillId="0" borderId="0" applyProtection="0">
      <alignment horizontal="left"/>
    </xf>
    <xf numFmtId="0" fontId="122" fillId="0" borderId="0" applyProtection="0">
      <alignment horizontal="left"/>
    </xf>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Protection="0">
      <alignment horizontal="left"/>
    </xf>
    <xf numFmtId="0" fontId="147" fillId="0" borderId="0" applyProtection="0">
      <alignment horizontal="left"/>
    </xf>
    <xf numFmtId="192" fontId="93" fillId="0" borderId="0" applyNumberFormat="0" applyFill="0" applyBorder="0" applyAlignment="0" applyProtection="0"/>
    <xf numFmtId="0" fontId="147" fillId="0" borderId="0" applyNumberFormat="0" applyFill="0" applyBorder="0" applyAlignment="0" applyProtection="0"/>
    <xf numFmtId="0" fontId="147" fillId="0" borderId="0" applyProtection="0">
      <alignment horizontal="left"/>
    </xf>
    <xf numFmtId="0" fontId="147" fillId="0" borderId="0" applyProtection="0">
      <alignment horizontal="left"/>
    </xf>
    <xf numFmtId="0" fontId="147" fillId="0" borderId="0" applyProtection="0">
      <alignment horizontal="left"/>
    </xf>
    <xf numFmtId="0" fontId="147" fillId="0" borderId="0" applyProtection="0">
      <alignment horizontal="left"/>
    </xf>
    <xf numFmtId="0" fontId="147" fillId="0" borderId="0" applyProtection="0">
      <alignment horizontal="left"/>
    </xf>
    <xf numFmtId="0" fontId="147" fillId="0" borderId="0" applyProtection="0">
      <alignment horizontal="left"/>
    </xf>
    <xf numFmtId="0" fontId="147" fillId="0" borderId="0" applyProtection="0">
      <alignment horizontal="left"/>
    </xf>
    <xf numFmtId="0" fontId="147" fillId="0" borderId="0" applyProtection="0">
      <alignment horizontal="left"/>
    </xf>
    <xf numFmtId="0" fontId="147" fillId="0" borderId="0" applyProtection="0">
      <alignment horizontal="left"/>
    </xf>
    <xf numFmtId="0" fontId="147" fillId="0" borderId="0" applyProtection="0">
      <alignment horizontal="left"/>
    </xf>
    <xf numFmtId="0" fontId="147" fillId="0" borderId="0" applyProtection="0">
      <alignment horizontal="left"/>
    </xf>
    <xf numFmtId="0" fontId="147" fillId="0" borderId="0" applyProtection="0">
      <alignment horizontal="left"/>
    </xf>
    <xf numFmtId="0" fontId="147" fillId="0" borderId="0" applyProtection="0">
      <alignment horizontal="left"/>
    </xf>
    <xf numFmtId="0" fontId="147" fillId="0" borderId="0" applyProtection="0">
      <alignment horizontal="left"/>
    </xf>
    <xf numFmtId="0" fontId="147" fillId="0" borderId="0" applyNumberFormat="0" applyFill="0" applyBorder="0" applyAlignment="0" applyProtection="0"/>
    <xf numFmtId="0" fontId="122" fillId="0" borderId="0" applyProtection="0">
      <alignment horizontal="left"/>
    </xf>
    <xf numFmtId="0" fontId="122" fillId="0" borderId="0" applyProtection="0">
      <alignment horizontal="left"/>
    </xf>
    <xf numFmtId="0" fontId="122" fillId="0" borderId="0" applyProtection="0">
      <alignment horizontal="left"/>
    </xf>
    <xf numFmtId="0" fontId="122" fillId="0" borderId="0" applyProtection="0">
      <alignment horizontal="left"/>
    </xf>
    <xf numFmtId="0" fontId="122" fillId="0" borderId="0" applyProtection="0">
      <alignment horizontal="left"/>
    </xf>
    <xf numFmtId="0" fontId="122" fillId="0" borderId="0" applyProtection="0">
      <alignment horizontal="left"/>
    </xf>
    <xf numFmtId="0" fontId="122" fillId="0" borderId="0" applyProtection="0">
      <alignment horizontal="left"/>
    </xf>
    <xf numFmtId="0" fontId="147" fillId="0" borderId="0" applyProtection="0">
      <alignment horizontal="left"/>
    </xf>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Protection="0">
      <alignment horizontal="left"/>
    </xf>
    <xf numFmtId="0" fontId="147" fillId="0" borderId="0" applyProtection="0">
      <alignment horizontal="left"/>
    </xf>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Protection="0">
      <alignment horizontal="left"/>
    </xf>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Protection="0">
      <alignment horizontal="left"/>
    </xf>
    <xf numFmtId="0" fontId="147" fillId="0" borderId="0" applyNumberFormat="0" applyFill="0" applyBorder="0" applyAlignment="0" applyProtection="0"/>
    <xf numFmtId="0" fontId="147" fillId="0" borderId="0" applyProtection="0">
      <alignment horizontal="left"/>
    </xf>
    <xf numFmtId="0" fontId="147" fillId="0" borderId="0" applyProtection="0">
      <alignment horizontal="left"/>
    </xf>
    <xf numFmtId="0" fontId="147" fillId="0" borderId="0" applyNumberFormat="0" applyFill="0" applyBorder="0" applyAlignment="0" applyProtection="0"/>
    <xf numFmtId="0" fontId="147" fillId="0" borderId="0" applyProtection="0">
      <alignment horizontal="left"/>
    </xf>
    <xf numFmtId="0" fontId="147" fillId="0" borderId="0" applyProtection="0">
      <alignment horizontal="left"/>
    </xf>
    <xf numFmtId="0" fontId="147" fillId="0" borderId="0" applyProtection="0">
      <alignment horizontal="left"/>
    </xf>
    <xf numFmtId="0" fontId="147" fillId="0" borderId="0" applyNumberFormat="0" applyFill="0" applyBorder="0" applyAlignment="0" applyProtection="0"/>
    <xf numFmtId="0" fontId="147" fillId="0" borderId="0" applyProtection="0">
      <alignment horizontal="left"/>
    </xf>
    <xf numFmtId="0" fontId="147" fillId="0" borderId="0" applyProtection="0">
      <alignment horizontal="left"/>
    </xf>
    <xf numFmtId="0" fontId="147" fillId="0" borderId="0" applyNumberFormat="0" applyFill="0" applyBorder="0" applyAlignment="0" applyProtection="0"/>
    <xf numFmtId="0" fontId="147" fillId="0" borderId="0" applyNumberFormat="0" applyFill="0" applyBorder="0" applyAlignment="0" applyProtection="0"/>
    <xf numFmtId="175" fontId="69" fillId="0" borderId="0">
      <protection locked="0"/>
    </xf>
    <xf numFmtId="0" fontId="171" fillId="0" borderId="0">
      <alignment horizontal="center" textRotation="90"/>
    </xf>
    <xf numFmtId="175" fontId="69" fillId="0" borderId="0">
      <protection locked="0"/>
    </xf>
    <xf numFmtId="0" fontId="138" fillId="0" borderId="0" applyNumberFormat="0" applyFill="0" applyBorder="0" applyAlignment="0" applyProtection="0">
      <alignment vertical="top"/>
      <protection locked="0"/>
    </xf>
    <xf numFmtId="0" fontId="104" fillId="0" borderId="0" applyNumberFormat="0" applyFill="0" applyBorder="0" applyAlignment="0" applyProtection="0">
      <alignment vertical="top"/>
      <protection locked="0"/>
    </xf>
    <xf numFmtId="0" fontId="173" fillId="0" borderId="0" applyNumberFormat="0" applyFill="0" applyBorder="0" applyAlignment="0" applyProtection="0"/>
    <xf numFmtId="0" fontId="173" fillId="0" borderId="0" applyNumberFormat="0" applyFill="0" applyBorder="0" applyAlignment="0" applyProtection="0"/>
    <xf numFmtId="0" fontId="104" fillId="0" borderId="0" applyNumberFormat="0" applyFill="0" applyBorder="0" applyAlignment="0" applyProtection="0">
      <alignment vertical="top"/>
      <protection locked="0"/>
    </xf>
    <xf numFmtId="0" fontId="161" fillId="0" borderId="0" applyNumberFormat="0" applyFill="0" applyBorder="0" applyAlignment="0" applyProtection="0">
      <alignment vertical="top"/>
      <protection locked="0"/>
    </xf>
    <xf numFmtId="0" fontId="174" fillId="0" borderId="0" applyNumberFormat="0" applyFill="0" applyBorder="0" applyAlignment="0" applyProtection="0"/>
    <xf numFmtId="0" fontId="175" fillId="0" borderId="0" applyNumberFormat="0" applyFill="0" applyBorder="0" applyAlignment="0" applyProtection="0"/>
    <xf numFmtId="0" fontId="70" fillId="0" borderId="0" applyNumberFormat="0" applyFill="0" applyBorder="0" applyAlignment="0" applyProtection="0">
      <alignment vertical="top"/>
      <protection locked="0"/>
    </xf>
    <xf numFmtId="0" fontId="90" fillId="33" borderId="13" applyNumberFormat="0" applyAlignment="0" applyProtection="0"/>
    <xf numFmtId="3" fontId="107" fillId="80" borderId="30" applyProtection="0"/>
    <xf numFmtId="0" fontId="2" fillId="80" borderId="31" applyNumberFormat="0" applyAlignment="0" applyProtection="0"/>
    <xf numFmtId="0" fontId="107" fillId="80" borderId="31" applyNumberFormat="0" applyAlignment="0" applyProtection="0"/>
    <xf numFmtId="0" fontId="2" fillId="80" borderId="31" applyNumberFormat="0" applyAlignment="0" applyProtection="0"/>
    <xf numFmtId="0" fontId="2" fillId="80" borderId="31" applyNumberFormat="0" applyAlignment="0" applyProtection="0"/>
    <xf numFmtId="3" fontId="107" fillId="80" borderId="30" applyProtection="0"/>
    <xf numFmtId="3" fontId="107" fillId="80" borderId="30" applyProtection="0"/>
    <xf numFmtId="3" fontId="107" fillId="80" borderId="30" applyProtection="0"/>
    <xf numFmtId="0" fontId="107" fillId="80" borderId="31" applyNumberFormat="0" applyAlignment="0" applyProtection="0"/>
    <xf numFmtId="0" fontId="107" fillId="80" borderId="31" applyNumberFormat="0" applyAlignment="0" applyProtection="0"/>
    <xf numFmtId="3" fontId="107" fillId="80" borderId="30" applyProtection="0"/>
    <xf numFmtId="3" fontId="107" fillId="80" borderId="30" applyProtection="0"/>
    <xf numFmtId="0" fontId="107" fillId="80" borderId="31" applyNumberFormat="0" applyAlignment="0" applyProtection="0"/>
    <xf numFmtId="0" fontId="123" fillId="22" borderId="13" applyNumberFormat="0" applyAlignment="0" applyProtection="0"/>
    <xf numFmtId="3" fontId="2" fillId="72" borderId="14" applyProtection="0"/>
    <xf numFmtId="3" fontId="2" fillId="72" borderId="14" applyProtection="0"/>
    <xf numFmtId="3" fontId="2" fillId="72" borderId="14" applyProtection="0"/>
    <xf numFmtId="3" fontId="2" fillId="72" borderId="14" applyProtection="0"/>
    <xf numFmtId="3" fontId="2" fillId="72" borderId="14" applyProtection="0"/>
    <xf numFmtId="3" fontId="2" fillId="72" borderId="14" applyProtection="0"/>
    <xf numFmtId="0" fontId="107" fillId="80" borderId="31" applyNumberFormat="0" applyAlignment="0" applyProtection="0"/>
    <xf numFmtId="0" fontId="107" fillId="80" borderId="31" applyNumberFormat="0" applyAlignment="0" applyProtection="0"/>
    <xf numFmtId="0" fontId="107" fillId="80" borderId="31" applyNumberFormat="0" applyAlignment="0" applyProtection="0"/>
    <xf numFmtId="0" fontId="107" fillId="80" borderId="31" applyNumberFormat="0" applyAlignment="0" applyProtection="0"/>
    <xf numFmtId="0" fontId="2" fillId="80" borderId="31" applyNumberFormat="0" applyAlignment="0" applyProtection="0"/>
    <xf numFmtId="0" fontId="107" fillId="80" borderId="31" applyNumberFormat="0" applyAlignment="0" applyProtection="0"/>
    <xf numFmtId="0" fontId="107" fillId="80" borderId="31" applyNumberFormat="0" applyAlignment="0" applyProtection="0"/>
    <xf numFmtId="0" fontId="107" fillId="80" borderId="31" applyNumberFormat="0" applyAlignment="0" applyProtection="0"/>
    <xf numFmtId="192" fontId="90" fillId="22" borderId="13" applyNumberFormat="0" applyAlignment="0" applyProtection="0"/>
    <xf numFmtId="0" fontId="107" fillId="80" borderId="31" applyNumberFormat="0" applyAlignment="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0" fontId="107" fillId="80" borderId="31" applyNumberFormat="0" applyAlignment="0" applyProtection="0"/>
    <xf numFmtId="0" fontId="107" fillId="80" borderId="31" applyNumberFormat="0" applyAlignment="0" applyProtection="0"/>
    <xf numFmtId="0" fontId="107" fillId="80" borderId="31" applyNumberFormat="0" applyAlignment="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0" fontId="107" fillId="80" borderId="31" applyNumberFormat="0" applyAlignment="0" applyProtection="0"/>
    <xf numFmtId="0" fontId="107" fillId="80" borderId="31" applyNumberFormat="0" applyAlignment="0" applyProtection="0"/>
    <xf numFmtId="0" fontId="2" fillId="80" borderId="31" applyNumberFormat="0" applyAlignment="0" applyProtection="0"/>
    <xf numFmtId="0" fontId="2" fillId="80" borderId="31" applyNumberFormat="0" applyAlignment="0" applyProtection="0"/>
    <xf numFmtId="0" fontId="107" fillId="80" borderId="31" applyNumberFormat="0" applyAlignment="0" applyProtection="0"/>
    <xf numFmtId="0" fontId="107" fillId="80" borderId="31" applyNumberFormat="0" applyAlignment="0" applyProtection="0"/>
    <xf numFmtId="0" fontId="2" fillId="80" borderId="31" applyNumberFormat="0" applyAlignment="0" applyProtection="0"/>
    <xf numFmtId="0" fontId="107" fillId="80" borderId="31" applyNumberFormat="0" applyAlignment="0" applyProtection="0"/>
    <xf numFmtId="0" fontId="107" fillId="80" borderId="31" applyNumberFormat="0" applyAlignment="0" applyProtection="0"/>
    <xf numFmtId="0" fontId="107" fillId="80" borderId="31" applyNumberFormat="0" applyAlignment="0" applyProtection="0"/>
    <xf numFmtId="0" fontId="107" fillId="80" borderId="31" applyNumberFormat="0" applyAlignment="0" applyProtection="0"/>
    <xf numFmtId="0" fontId="107" fillId="80" borderId="31" applyNumberFormat="0" applyAlignment="0" applyProtection="0"/>
    <xf numFmtId="0" fontId="107" fillId="80" borderId="31" applyNumberFormat="0" applyAlignment="0" applyProtection="0"/>
    <xf numFmtId="0" fontId="107" fillId="80" borderId="31" applyNumberFormat="0" applyAlignment="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0" fontId="107" fillId="80" borderId="31" applyNumberFormat="0" applyAlignment="0" applyProtection="0"/>
    <xf numFmtId="0" fontId="107" fillId="80" borderId="31" applyNumberFormat="0" applyAlignment="0" applyProtection="0"/>
    <xf numFmtId="0" fontId="107" fillId="80" borderId="31" applyNumberFormat="0" applyAlignment="0" applyProtection="0"/>
    <xf numFmtId="0" fontId="107" fillId="80" borderId="31" applyNumberFormat="0" applyAlignment="0" applyProtection="0"/>
    <xf numFmtId="0" fontId="107" fillId="80" borderId="31" applyNumberFormat="0" applyAlignment="0" applyProtection="0"/>
    <xf numFmtId="0" fontId="107" fillId="80" borderId="31" applyNumberFormat="0" applyAlignment="0" applyProtection="0"/>
    <xf numFmtId="0" fontId="107" fillId="80" borderId="31" applyNumberFormat="0" applyAlignment="0" applyProtection="0"/>
    <xf numFmtId="0" fontId="107" fillId="80" borderId="31" applyNumberFormat="0" applyAlignment="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0" fontId="107" fillId="80" borderId="31" applyNumberFormat="0" applyAlignment="0" applyProtection="0"/>
    <xf numFmtId="0" fontId="107" fillId="80" borderId="31" applyNumberFormat="0" applyAlignment="0" applyProtection="0"/>
    <xf numFmtId="0" fontId="107" fillId="80" borderId="31" applyNumberFormat="0" applyAlignment="0" applyProtection="0"/>
    <xf numFmtId="0" fontId="107" fillId="80" borderId="31" applyNumberFormat="0" applyAlignment="0" applyProtection="0"/>
    <xf numFmtId="0" fontId="107" fillId="80" borderId="31" applyNumberFormat="0" applyAlignment="0" applyProtection="0"/>
    <xf numFmtId="0" fontId="107" fillId="80" borderId="31" applyNumberFormat="0" applyAlignment="0" applyProtection="0"/>
    <xf numFmtId="0" fontId="107" fillId="80" borderId="31" applyNumberFormat="0" applyAlignment="0" applyProtection="0"/>
    <xf numFmtId="0" fontId="107" fillId="80" borderId="31" applyNumberFormat="0" applyAlignment="0" applyProtection="0"/>
    <xf numFmtId="0" fontId="107" fillId="80" borderId="31" applyNumberFormat="0" applyAlignment="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0" fontId="107" fillId="80" borderId="31" applyNumberFormat="0" applyAlignment="0" applyProtection="0"/>
    <xf numFmtId="0" fontId="2" fillId="80" borderId="31" applyNumberFormat="0" applyAlignment="0" applyProtection="0"/>
    <xf numFmtId="0" fontId="107" fillId="80" borderId="31" applyNumberFormat="0" applyAlignment="0" applyProtection="0"/>
    <xf numFmtId="0" fontId="107" fillId="80" borderId="31" applyNumberFormat="0" applyAlignment="0" applyProtection="0"/>
    <xf numFmtId="0" fontId="107" fillId="80" borderId="31" applyNumberFormat="0" applyAlignment="0" applyProtection="0"/>
    <xf numFmtId="0" fontId="107" fillId="80" borderId="31" applyNumberFormat="0" applyAlignment="0" applyProtection="0"/>
    <xf numFmtId="0" fontId="107" fillId="80" borderId="31" applyNumberFormat="0" applyAlignment="0" applyProtection="0"/>
    <xf numFmtId="0" fontId="107" fillId="80" borderId="31" applyNumberFormat="0" applyAlignment="0" applyProtection="0"/>
    <xf numFmtId="0" fontId="107" fillId="80" borderId="31" applyNumberFormat="0" applyAlignment="0" applyProtection="0"/>
    <xf numFmtId="0" fontId="2" fillId="80" borderId="31" applyNumberFormat="0" applyAlignment="0" applyProtection="0"/>
    <xf numFmtId="0" fontId="107" fillId="80" borderId="31" applyNumberFormat="0" applyAlignment="0" applyProtection="0"/>
    <xf numFmtId="0" fontId="107" fillId="80" borderId="31" applyNumberFormat="0" applyAlignment="0" applyProtection="0"/>
    <xf numFmtId="0" fontId="107" fillId="80" borderId="31" applyNumberFormat="0" applyAlignment="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0" fontId="107" fillId="80" borderId="31" applyNumberFormat="0" applyAlignment="0" applyProtection="0"/>
    <xf numFmtId="0" fontId="2" fillId="80" borderId="31" applyNumberFormat="0" applyAlignment="0" applyProtection="0"/>
    <xf numFmtId="0" fontId="107" fillId="80" borderId="31" applyNumberFormat="0" applyAlignment="0" applyProtection="0"/>
    <xf numFmtId="0" fontId="107" fillId="80" borderId="31" applyNumberFormat="0" applyAlignment="0" applyProtection="0"/>
    <xf numFmtId="0" fontId="2" fillId="80" borderId="31" applyNumberFormat="0" applyAlignment="0" applyProtection="0"/>
    <xf numFmtId="0" fontId="107" fillId="80" borderId="31" applyNumberFormat="0" applyAlignment="0" applyProtection="0"/>
    <xf numFmtId="0" fontId="2" fillId="80" borderId="31" applyNumberFormat="0" applyAlignment="0" applyProtection="0"/>
    <xf numFmtId="0" fontId="107" fillId="80" borderId="31" applyNumberFormat="0" applyAlignment="0" applyProtection="0"/>
    <xf numFmtId="0" fontId="107" fillId="80" borderId="31" applyNumberFormat="0" applyAlignment="0" applyProtection="0"/>
    <xf numFmtId="0" fontId="107" fillId="80" borderId="31" applyNumberFormat="0" applyAlignment="0" applyProtection="0"/>
    <xf numFmtId="0" fontId="107" fillId="80" borderId="31" applyNumberFormat="0" applyAlignment="0" applyProtection="0"/>
    <xf numFmtId="0" fontId="107" fillId="80" borderId="31" applyNumberFormat="0" applyAlignment="0" applyProtection="0"/>
    <xf numFmtId="0" fontId="107" fillId="80" borderId="31" applyNumberFormat="0" applyAlignment="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0" fontId="107" fillId="80" borderId="31" applyNumberFormat="0" applyAlignment="0" applyProtection="0"/>
    <xf numFmtId="192" fontId="90" fillId="22" borderId="13" applyNumberFormat="0" applyAlignment="0" applyProtection="0"/>
    <xf numFmtId="0" fontId="107" fillId="80" borderId="31" applyNumberFormat="0" applyAlignment="0" applyProtection="0"/>
    <xf numFmtId="192" fontId="90" fillId="22" borderId="13" applyNumberFormat="0" applyAlignment="0" applyProtection="0"/>
    <xf numFmtId="0" fontId="107" fillId="80" borderId="31" applyNumberFormat="0" applyAlignment="0" applyProtection="0"/>
    <xf numFmtId="192" fontId="90" fillId="22" borderId="13" applyNumberFormat="0" applyAlignment="0" applyProtection="0"/>
    <xf numFmtId="0" fontId="107" fillId="80" borderId="31" applyNumberFormat="0" applyAlignment="0" applyProtection="0"/>
    <xf numFmtId="192" fontId="90" fillId="22" borderId="13" applyNumberFormat="0" applyAlignment="0" applyProtection="0"/>
    <xf numFmtId="0" fontId="107" fillId="80" borderId="31" applyNumberFormat="0" applyAlignment="0" applyProtection="0"/>
    <xf numFmtId="0" fontId="2" fillId="80" borderId="31" applyNumberFormat="0" applyAlignment="0" applyProtection="0"/>
    <xf numFmtId="0" fontId="107" fillId="80" borderId="31" applyNumberFormat="0" applyAlignment="0" applyProtection="0"/>
    <xf numFmtId="0" fontId="2" fillId="80" borderId="31" applyNumberFormat="0" applyAlignment="0" applyProtection="0"/>
    <xf numFmtId="0" fontId="107" fillId="80" borderId="31" applyNumberFormat="0" applyAlignment="0" applyProtection="0"/>
    <xf numFmtId="0" fontId="107" fillId="80" borderId="31" applyNumberFormat="0" applyAlignment="0" applyProtection="0"/>
    <xf numFmtId="0" fontId="2" fillId="80" borderId="31" applyNumberFormat="0" applyAlignment="0" applyProtection="0"/>
    <xf numFmtId="0" fontId="107" fillId="80" borderId="31" applyNumberFormat="0" applyAlignment="0" applyProtection="0"/>
    <xf numFmtId="192" fontId="90" fillId="22" borderId="13" applyNumberFormat="0" applyAlignment="0" applyProtection="0"/>
    <xf numFmtId="3" fontId="2" fillId="72" borderId="14" applyProtection="0"/>
    <xf numFmtId="0" fontId="2" fillId="80" borderId="31" applyNumberFormat="0" applyAlignment="0" applyProtection="0"/>
    <xf numFmtId="3" fontId="2" fillId="72" borderId="14" applyProtection="0"/>
    <xf numFmtId="192" fontId="90" fillId="22" borderId="13" applyNumberFormat="0" applyAlignment="0" applyProtection="0"/>
    <xf numFmtId="3" fontId="2" fillId="72" borderId="14" applyProtection="0"/>
    <xf numFmtId="192" fontId="90" fillId="22" borderId="13" applyNumberFormat="0" applyAlignment="0" applyProtection="0"/>
    <xf numFmtId="3" fontId="2" fillId="72" borderId="14" applyProtection="0"/>
    <xf numFmtId="0" fontId="107" fillId="80" borderId="31" applyNumberFormat="0" applyAlignment="0" applyProtection="0"/>
    <xf numFmtId="0" fontId="107" fillId="80" borderId="31" applyNumberFormat="0" applyAlignment="0" applyProtection="0"/>
    <xf numFmtId="0" fontId="107" fillId="80" borderId="31" applyNumberFormat="0" applyAlignment="0" applyProtection="0"/>
    <xf numFmtId="0" fontId="107" fillId="80" borderId="31" applyNumberFormat="0" applyAlignment="0" applyProtection="0"/>
    <xf numFmtId="0" fontId="107" fillId="80" borderId="31" applyNumberFormat="0" applyAlignment="0" applyProtection="0"/>
    <xf numFmtId="0" fontId="51" fillId="6" borderId="8" applyNumberFormat="0" applyAlignment="0" applyProtection="0"/>
    <xf numFmtId="0" fontId="107" fillId="80" borderId="31" applyNumberFormat="0" applyAlignment="0" applyProtection="0"/>
    <xf numFmtId="0" fontId="90" fillId="22" borderId="13" applyNumberFormat="0" applyAlignment="0" applyProtection="0"/>
    <xf numFmtId="0" fontId="107" fillId="80" borderId="31" applyNumberFormat="0" applyAlignment="0" applyProtection="0"/>
    <xf numFmtId="0" fontId="90" fillId="22" borderId="13" applyNumberFormat="0" applyAlignment="0" applyProtection="0"/>
    <xf numFmtId="3" fontId="107" fillId="80" borderId="30" applyProtection="0"/>
    <xf numFmtId="0" fontId="2" fillId="80" borderId="31" applyNumberFormat="0" applyAlignment="0" applyProtection="0"/>
    <xf numFmtId="0" fontId="2" fillId="80" borderId="31" applyNumberFormat="0" applyAlignment="0" applyProtection="0"/>
    <xf numFmtId="0" fontId="90" fillId="22" borderId="13" applyNumberFormat="0" applyAlignment="0" applyProtection="0"/>
    <xf numFmtId="0" fontId="2" fillId="80" borderId="31" applyNumberFormat="0" applyAlignment="0" applyProtection="0"/>
    <xf numFmtId="3" fontId="107" fillId="80" borderId="30" applyProtection="0"/>
    <xf numFmtId="3" fontId="107" fillId="80" borderId="30" applyProtection="0"/>
    <xf numFmtId="0" fontId="2" fillId="80" borderId="31" applyNumberFormat="0" applyAlignment="0" applyProtection="0"/>
    <xf numFmtId="0" fontId="2" fillId="80" borderId="31" applyNumberFormat="0" applyAlignment="0" applyProtection="0"/>
    <xf numFmtId="3" fontId="107" fillId="80" borderId="30" applyProtection="0"/>
    <xf numFmtId="0" fontId="2" fillId="80" borderId="31" applyNumberFormat="0" applyAlignment="0" applyProtection="0"/>
    <xf numFmtId="3" fontId="107" fillId="80" borderId="30" applyProtection="0"/>
    <xf numFmtId="0" fontId="2" fillId="80" borderId="31" applyNumberFormat="0" applyAlignment="0" applyProtection="0"/>
    <xf numFmtId="3" fontId="107" fillId="80" borderId="30" applyProtection="0"/>
    <xf numFmtId="3" fontId="107" fillId="80" borderId="30" applyProtection="0"/>
    <xf numFmtId="3" fontId="107" fillId="80" borderId="30" applyProtection="0"/>
    <xf numFmtId="3" fontId="107" fillId="80" borderId="30" applyProtection="0"/>
    <xf numFmtId="3" fontId="107" fillId="80" borderId="30" applyProtection="0"/>
    <xf numFmtId="3" fontId="107" fillId="80" borderId="30" applyProtection="0"/>
    <xf numFmtId="3" fontId="107" fillId="80" borderId="3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3" fontId="107" fillId="80" borderId="30" applyProtection="0"/>
    <xf numFmtId="3" fontId="107" fillId="80" borderId="30" applyProtection="0"/>
    <xf numFmtId="3" fontId="107" fillId="80" borderId="30" applyProtection="0"/>
    <xf numFmtId="3" fontId="107" fillId="80" borderId="30" applyProtection="0"/>
    <xf numFmtId="3" fontId="107" fillId="80" borderId="30" applyProtection="0"/>
    <xf numFmtId="3" fontId="107" fillId="80" borderId="30" applyProtection="0"/>
    <xf numFmtId="3" fontId="107" fillId="80" borderId="3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3" fontId="107" fillId="80" borderId="30" applyProtection="0"/>
    <xf numFmtId="3" fontId="107" fillId="80" borderId="30" applyProtection="0"/>
    <xf numFmtId="3" fontId="107" fillId="80" borderId="30" applyProtection="0"/>
    <xf numFmtId="3" fontId="107" fillId="80" borderId="30" applyProtection="0"/>
    <xf numFmtId="3" fontId="107" fillId="80" borderId="30" applyProtection="0"/>
    <xf numFmtId="3" fontId="107" fillId="80" borderId="30" applyProtection="0"/>
    <xf numFmtId="3" fontId="107" fillId="80" borderId="30" applyProtection="0"/>
    <xf numFmtId="3" fontId="107" fillId="80" borderId="30" applyProtection="0"/>
    <xf numFmtId="0" fontId="2" fillId="80" borderId="31" applyNumberFormat="0" applyAlignment="0" applyProtection="0"/>
    <xf numFmtId="3" fontId="107" fillId="80" borderId="30" applyProtection="0"/>
    <xf numFmtId="3" fontId="107" fillId="80" borderId="3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3" fontId="107" fillId="80" borderId="30" applyProtection="0"/>
    <xf numFmtId="0" fontId="2" fillId="80" borderId="31" applyNumberFormat="0" applyAlignment="0" applyProtection="0"/>
    <xf numFmtId="3" fontId="107" fillId="80" borderId="30" applyProtection="0"/>
    <xf numFmtId="3" fontId="107" fillId="80" borderId="30" applyProtection="0"/>
    <xf numFmtId="0" fontId="2" fillId="80" borderId="31" applyNumberFormat="0" applyAlignment="0" applyProtection="0"/>
    <xf numFmtId="3" fontId="107" fillId="80" borderId="30" applyProtection="0"/>
    <xf numFmtId="3" fontId="107" fillId="80" borderId="30" applyProtection="0"/>
    <xf numFmtId="3" fontId="107" fillId="80" borderId="30" applyProtection="0"/>
    <xf numFmtId="3" fontId="107" fillId="80" borderId="30" applyProtection="0"/>
    <xf numFmtId="3" fontId="107" fillId="80" borderId="30" applyProtection="0"/>
    <xf numFmtId="3" fontId="107" fillId="80" borderId="30" applyProtection="0"/>
    <xf numFmtId="0" fontId="107" fillId="80" borderId="31" applyNumberFormat="0" applyAlignment="0" applyProtection="0"/>
    <xf numFmtId="0" fontId="2" fillId="80" borderId="31" applyNumberFormat="0" applyAlignment="0" applyProtection="0"/>
    <xf numFmtId="0" fontId="107" fillId="80" borderId="31" applyNumberFormat="0" applyAlignment="0" applyProtection="0"/>
    <xf numFmtId="0" fontId="2" fillId="80" borderId="31" applyNumberFormat="0" applyAlignment="0" applyProtection="0"/>
    <xf numFmtId="0" fontId="107" fillId="80" borderId="31" applyNumberFormat="0" applyAlignment="0" applyProtection="0"/>
    <xf numFmtId="0" fontId="107" fillId="80" borderId="31" applyNumberFormat="0" applyAlignment="0" applyProtection="0"/>
    <xf numFmtId="0" fontId="2" fillId="80" borderId="31" applyNumberFormat="0" applyAlignment="0" applyProtection="0"/>
    <xf numFmtId="0" fontId="107" fillId="80" borderId="31" applyNumberFormat="0" applyAlignment="0" applyProtection="0"/>
    <xf numFmtId="0" fontId="107" fillId="80" borderId="31" applyNumberFormat="0" applyAlignment="0" applyProtection="0"/>
    <xf numFmtId="0" fontId="2" fillId="80" borderId="31" applyNumberFormat="0" applyAlignment="0" applyProtection="0"/>
    <xf numFmtId="0" fontId="107" fillId="80" borderId="31" applyNumberFormat="0" applyAlignment="0" applyProtection="0"/>
    <xf numFmtId="0" fontId="107" fillId="80" borderId="31" applyNumberFormat="0" applyAlignment="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3" fontId="107" fillId="80" borderId="3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0" fontId="90" fillId="22" borderId="13" applyNumberFormat="0" applyAlignment="0" applyProtection="0"/>
    <xf numFmtId="3" fontId="107" fillId="80" borderId="3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0" fontId="90" fillId="22" borderId="13" applyNumberFormat="0" applyAlignment="0" applyProtection="0"/>
    <xf numFmtId="0" fontId="107" fillId="80" borderId="31" applyNumberFormat="0" applyAlignment="0" applyProtection="0"/>
    <xf numFmtId="0" fontId="90" fillId="22" borderId="13" applyNumberFormat="0" applyAlignment="0" applyProtection="0"/>
    <xf numFmtId="0" fontId="2" fillId="80" borderId="31" applyNumberFormat="0" applyAlignment="0" applyProtection="0"/>
    <xf numFmtId="0" fontId="107" fillId="80" borderId="31" applyNumberFormat="0" applyAlignment="0" applyProtection="0"/>
    <xf numFmtId="0" fontId="2" fillId="80" borderId="31" applyNumberFormat="0" applyAlignment="0" applyProtection="0"/>
    <xf numFmtId="0" fontId="107" fillId="80" borderId="31" applyNumberFormat="0" applyAlignment="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0" fontId="107" fillId="80" borderId="31" applyNumberFormat="0" applyAlignment="0" applyProtection="0"/>
    <xf numFmtId="0" fontId="107" fillId="80" borderId="31" applyNumberFormat="0" applyAlignment="0" applyProtection="0"/>
    <xf numFmtId="0" fontId="107" fillId="80" borderId="31" applyNumberFormat="0" applyAlignment="0" applyProtection="0"/>
    <xf numFmtId="0" fontId="107" fillId="80" borderId="31" applyNumberFormat="0" applyAlignment="0" applyProtection="0"/>
    <xf numFmtId="0" fontId="107" fillId="80" borderId="31" applyNumberFormat="0" applyAlignment="0" applyProtection="0"/>
    <xf numFmtId="0" fontId="107" fillId="80" borderId="31" applyNumberFormat="0" applyAlignment="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0" fontId="107" fillId="80" borderId="31" applyNumberFormat="0" applyAlignment="0" applyProtection="0"/>
    <xf numFmtId="0" fontId="107" fillId="80" borderId="31" applyNumberFormat="0" applyAlignment="0" applyProtection="0"/>
    <xf numFmtId="0" fontId="107" fillId="80" borderId="31" applyNumberFormat="0" applyAlignment="0" applyProtection="0"/>
    <xf numFmtId="0" fontId="107" fillId="80" borderId="31" applyNumberFormat="0" applyAlignment="0" applyProtection="0"/>
    <xf numFmtId="0" fontId="107" fillId="80" borderId="31" applyNumberFormat="0" applyAlignment="0" applyProtection="0"/>
    <xf numFmtId="0" fontId="107" fillId="80" borderId="31" applyNumberFormat="0" applyAlignment="0" applyProtection="0"/>
    <xf numFmtId="0" fontId="107" fillId="80" borderId="31" applyNumberFormat="0" applyAlignment="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0" fontId="2" fillId="80" borderId="31" applyNumberFormat="0" applyAlignment="0" applyProtection="0"/>
    <xf numFmtId="3" fontId="107" fillId="80" borderId="30" applyProtection="0"/>
    <xf numFmtId="0" fontId="2" fillId="80" borderId="31" applyNumberFormat="0" applyAlignment="0" applyProtection="0"/>
    <xf numFmtId="3" fontId="107" fillId="80" borderId="30" applyProtection="0"/>
    <xf numFmtId="3" fontId="107" fillId="80" borderId="30" applyProtection="0"/>
    <xf numFmtId="0" fontId="90" fillId="22" borderId="13" applyNumberFormat="0" applyAlignment="0" applyProtection="0"/>
    <xf numFmtId="0" fontId="82" fillId="34" borderId="23" applyNumberFormat="0" applyAlignment="0" applyProtection="0"/>
    <xf numFmtId="190" fontId="82" fillId="34" borderId="23" applyNumberFormat="0" applyAlignment="0" applyProtection="0"/>
    <xf numFmtId="192" fontId="82" fillId="34" borderId="23" applyNumberFormat="0" applyAlignment="0" applyProtection="0"/>
    <xf numFmtId="190" fontId="82" fillId="34" borderId="23" applyNumberFormat="0" applyAlignment="0" applyProtection="0"/>
    <xf numFmtId="190" fontId="82" fillId="34" borderId="23" applyNumberFormat="0" applyAlignment="0" applyProtection="0"/>
    <xf numFmtId="190" fontId="82" fillId="34" borderId="23" applyNumberFormat="0" applyAlignment="0" applyProtection="0"/>
    <xf numFmtId="190" fontId="82" fillId="34" borderId="23" applyNumberFormat="0" applyAlignment="0" applyProtection="0"/>
    <xf numFmtId="190" fontId="82" fillId="34" borderId="23" applyNumberFormat="0" applyAlignment="0" applyProtection="0"/>
    <xf numFmtId="190" fontId="82" fillId="34" borderId="23" applyNumberFormat="0" applyAlignment="0" applyProtection="0"/>
    <xf numFmtId="190" fontId="82" fillId="34" borderId="23" applyNumberFormat="0" applyAlignment="0" applyProtection="0"/>
    <xf numFmtId="190" fontId="82" fillId="34" borderId="23" applyNumberFormat="0" applyAlignment="0" applyProtection="0"/>
    <xf numFmtId="192" fontId="82" fillId="34" borderId="23" applyNumberFormat="0" applyAlignment="0" applyProtection="0"/>
    <xf numFmtId="192" fontId="82" fillId="34" borderId="23" applyNumberFormat="0" applyAlignment="0" applyProtection="0"/>
    <xf numFmtId="192" fontId="82" fillId="34" borderId="23" applyNumberFormat="0" applyAlignment="0" applyProtection="0"/>
    <xf numFmtId="192" fontId="82" fillId="34" borderId="23" applyNumberFormat="0" applyAlignment="0" applyProtection="0"/>
    <xf numFmtId="192" fontId="82" fillId="34" borderId="23" applyNumberFormat="0" applyAlignment="0" applyProtection="0"/>
    <xf numFmtId="192" fontId="82" fillId="34" borderId="23" applyNumberFormat="0" applyAlignment="0" applyProtection="0"/>
    <xf numFmtId="192" fontId="82" fillId="34" borderId="23" applyNumberFormat="0" applyAlignment="0" applyProtection="0"/>
    <xf numFmtId="190" fontId="82" fillId="34" borderId="23" applyNumberFormat="0" applyAlignment="0" applyProtection="0"/>
    <xf numFmtId="190" fontId="82" fillId="34" borderId="23" applyNumberFormat="0" applyAlignment="0" applyProtection="0"/>
    <xf numFmtId="190" fontId="82" fillId="34" borderId="23" applyNumberFormat="0" applyAlignment="0" applyProtection="0"/>
    <xf numFmtId="190" fontId="82" fillId="34" borderId="23" applyNumberFormat="0" applyAlignment="0" applyProtection="0"/>
    <xf numFmtId="190" fontId="82" fillId="34" borderId="23" applyNumberFormat="0" applyAlignment="0" applyProtection="0"/>
    <xf numFmtId="190" fontId="82" fillId="34" borderId="23" applyNumberFormat="0" applyAlignment="0" applyProtection="0"/>
    <xf numFmtId="190" fontId="82" fillId="34" borderId="23" applyNumberFormat="0" applyAlignment="0" applyProtection="0"/>
    <xf numFmtId="0" fontId="52" fillId="20" borderId="9" applyNumberFormat="0" applyAlignment="0" applyProtection="0"/>
    <xf numFmtId="3" fontId="2" fillId="0" borderId="0"/>
    <xf numFmtId="0" fontId="86" fillId="0" borderId="24" applyNumberFormat="0" applyFill="0" applyAlignment="0" applyProtection="0"/>
    <xf numFmtId="0" fontId="54" fillId="0" borderId="10" applyNumberFormat="0" applyFill="0" applyAlignment="0" applyProtection="0"/>
    <xf numFmtId="0" fontId="124" fillId="0" borderId="24" applyNumberFormat="0" applyFill="0" applyAlignment="0" applyProtection="0"/>
    <xf numFmtId="0" fontId="125" fillId="0" borderId="25" applyNumberFormat="0" applyFill="0" applyAlignment="0" applyProtection="0"/>
    <xf numFmtId="0" fontId="176" fillId="0" borderId="32" applyNumberFormat="0" applyFill="0" applyAlignment="0" applyProtection="0"/>
    <xf numFmtId="192" fontId="86" fillId="0" borderId="24" applyNumberFormat="0" applyFill="0" applyAlignment="0" applyProtection="0"/>
    <xf numFmtId="0" fontId="125" fillId="0" borderId="25" applyNumberFormat="0" applyFill="0" applyAlignment="0" applyProtection="0"/>
    <xf numFmtId="0" fontId="125" fillId="0" borderId="25" applyNumberFormat="0" applyFill="0" applyAlignment="0" applyProtection="0"/>
    <xf numFmtId="0" fontId="125" fillId="0" borderId="25" applyNumberFormat="0" applyFill="0" applyAlignment="0" applyProtection="0"/>
    <xf numFmtId="0" fontId="125" fillId="0" borderId="25" applyNumberFormat="0" applyFill="0" applyAlignment="0" applyProtection="0"/>
    <xf numFmtId="0" fontId="125" fillId="0" borderId="25" applyNumberFormat="0" applyFill="0" applyAlignment="0" applyProtection="0"/>
    <xf numFmtId="0" fontId="125" fillId="0" borderId="25" applyNumberFormat="0" applyFill="0" applyAlignment="0" applyProtection="0"/>
    <xf numFmtId="0" fontId="125" fillId="0" borderId="25" applyNumberFormat="0" applyFill="0" applyAlignment="0" applyProtection="0"/>
    <xf numFmtId="0" fontId="125" fillId="0" borderId="25" applyNumberFormat="0" applyFill="0" applyAlignment="0" applyProtection="0"/>
    <xf numFmtId="0" fontId="176" fillId="0" borderId="32" applyNumberFormat="0" applyFill="0" applyAlignment="0" applyProtection="0"/>
    <xf numFmtId="0" fontId="176" fillId="0" borderId="32" applyNumberFormat="0" applyFill="0" applyAlignment="0" applyProtection="0"/>
    <xf numFmtId="0" fontId="176" fillId="0" borderId="32" applyNumberFormat="0" applyFill="0" applyAlignment="0" applyProtection="0"/>
    <xf numFmtId="0" fontId="176" fillId="0" borderId="32" applyNumberFormat="0" applyFill="0" applyAlignment="0" applyProtection="0"/>
    <xf numFmtId="0" fontId="176" fillId="0" borderId="32" applyNumberFormat="0" applyFill="0" applyAlignment="0" applyProtection="0"/>
    <xf numFmtId="0" fontId="176" fillId="0" borderId="32" applyNumberFormat="0" applyFill="0" applyAlignment="0" applyProtection="0"/>
    <xf numFmtId="0" fontId="176" fillId="0" borderId="32" applyNumberFormat="0" applyFill="0" applyAlignment="0" applyProtection="0"/>
    <xf numFmtId="0" fontId="86" fillId="0" borderId="24" applyNumberFormat="0" applyFill="0" applyAlignment="0" applyProtection="0"/>
    <xf numFmtId="0" fontId="76" fillId="0" borderId="18" applyNumberFormat="0" applyFill="0" applyAlignment="0" applyProtection="0"/>
    <xf numFmtId="0" fontId="76" fillId="0" borderId="18" applyNumberFormat="0" applyFill="0" applyAlignment="0" applyProtection="0"/>
    <xf numFmtId="192" fontId="76" fillId="0" borderId="18" applyNumberFormat="0" applyFill="0" applyAlignment="0" applyProtection="0"/>
    <xf numFmtId="190" fontId="76" fillId="0" borderId="18" applyNumberFormat="0" applyFill="0" applyAlignment="0" applyProtection="0"/>
    <xf numFmtId="190" fontId="76" fillId="0" borderId="18" applyNumberFormat="0" applyFill="0" applyAlignment="0" applyProtection="0"/>
    <xf numFmtId="0" fontId="143" fillId="0" borderId="19" applyNumberFormat="0" applyFill="0" applyAlignment="0" applyProtection="0"/>
    <xf numFmtId="0" fontId="143" fillId="0" borderId="19" applyNumberFormat="0" applyFill="0" applyAlignment="0" applyProtection="0"/>
    <xf numFmtId="0" fontId="92" fillId="0" borderId="20" applyNumberFormat="0" applyFill="0" applyAlignment="0" applyProtection="0"/>
    <xf numFmtId="192" fontId="92" fillId="0" borderId="20" applyNumberFormat="0" applyFill="0" applyAlignment="0" applyProtection="0"/>
    <xf numFmtId="190" fontId="92" fillId="0" borderId="20" applyNumberFormat="0" applyFill="0" applyAlignment="0" applyProtection="0"/>
    <xf numFmtId="190" fontId="92" fillId="0" borderId="20" applyNumberFormat="0" applyFill="0" applyAlignment="0" applyProtection="0"/>
    <xf numFmtId="0" fontId="172" fillId="0" borderId="7" applyNumberFormat="0" applyFill="0" applyAlignment="0" applyProtection="0"/>
    <xf numFmtId="0" fontId="93" fillId="0" borderId="21" applyNumberFormat="0" applyFill="0" applyAlignment="0" applyProtection="0"/>
    <xf numFmtId="192" fontId="93" fillId="0" borderId="21" applyNumberFormat="0" applyFill="0" applyAlignment="0" applyProtection="0"/>
    <xf numFmtId="190" fontId="93" fillId="0" borderId="21" applyNumberFormat="0" applyFill="0" applyAlignment="0" applyProtection="0"/>
    <xf numFmtId="190" fontId="93" fillId="0" borderId="21" applyNumberFormat="0" applyFill="0" applyAlignment="0" applyProtection="0"/>
    <xf numFmtId="0" fontId="145" fillId="0" borderId="22" applyNumberFormat="0" applyFill="0" applyAlignment="0" applyProtection="0"/>
    <xf numFmtId="0" fontId="145" fillId="0" borderId="22" applyNumberFormat="0" applyFill="0" applyAlignment="0" applyProtection="0"/>
    <xf numFmtId="0" fontId="93" fillId="0" borderId="0" applyNumberFormat="0" applyFill="0" applyBorder="0" applyAlignment="0" applyProtection="0"/>
    <xf numFmtId="192" fontId="93" fillId="0" borderId="0" applyNumberFormat="0" applyFill="0" applyBorder="0" applyAlignment="0" applyProtection="0"/>
    <xf numFmtId="190" fontId="93" fillId="0" borderId="0" applyNumberFormat="0" applyFill="0" applyBorder="0" applyAlignment="0" applyProtection="0"/>
    <xf numFmtId="190" fontId="93" fillId="0" borderId="0" applyNumberFormat="0" applyFill="0" applyBorder="0" applyAlignment="0" applyProtection="0"/>
    <xf numFmtId="0" fontId="145" fillId="0" borderId="0" applyNumberFormat="0" applyFill="0" applyBorder="0" applyAlignment="0" applyProtection="0"/>
    <xf numFmtId="0" fontId="145" fillId="0" borderId="0" applyNumberFormat="0" applyFill="0" applyBorder="0" applyAlignment="0" applyProtection="0"/>
    <xf numFmtId="0" fontId="94" fillId="0" borderId="0" applyNumberFormat="0" applyFill="0" applyBorder="0" applyAlignment="0" applyProtection="0"/>
    <xf numFmtId="192" fontId="94" fillId="0" borderId="0" applyNumberFormat="0" applyFill="0" applyBorder="0" applyAlignment="0" applyProtection="0"/>
    <xf numFmtId="190" fontId="94" fillId="0" borderId="0" applyNumberFormat="0" applyFill="0" applyBorder="0" applyAlignment="0" applyProtection="0"/>
    <xf numFmtId="190" fontId="94" fillId="0" borderId="0" applyNumberFormat="0" applyFill="0" applyBorder="0" applyAlignment="0" applyProtection="0"/>
    <xf numFmtId="0" fontId="96" fillId="0" borderId="0" applyNumberFormat="0" applyFill="0" applyBorder="0" applyAlignment="0" applyProtection="0"/>
    <xf numFmtId="0" fontId="139" fillId="0" borderId="0"/>
    <xf numFmtId="0" fontId="63" fillId="0" borderId="0"/>
    <xf numFmtId="0" fontId="1" fillId="0" borderId="0"/>
    <xf numFmtId="0" fontId="1" fillId="0" borderId="0"/>
    <xf numFmtId="0" fontId="32" fillId="0" borderId="0"/>
    <xf numFmtId="192" fontId="139" fillId="0" borderId="0"/>
    <xf numFmtId="0" fontId="32" fillId="0" borderId="0"/>
    <xf numFmtId="0" fontId="1" fillId="0" borderId="0"/>
    <xf numFmtId="0" fontId="1" fillId="0" borderId="0"/>
    <xf numFmtId="0" fontId="62" fillId="0" borderId="0"/>
    <xf numFmtId="0" fontId="62" fillId="0" borderId="0"/>
    <xf numFmtId="0" fontId="3" fillId="0" borderId="0"/>
    <xf numFmtId="192" fontId="1" fillId="0" borderId="0"/>
    <xf numFmtId="192" fontId="1" fillId="0" borderId="0"/>
    <xf numFmtId="0" fontId="62" fillId="0" borderId="0"/>
    <xf numFmtId="0" fontId="1" fillId="0" borderId="0"/>
    <xf numFmtId="0" fontId="63" fillId="0" borderId="0"/>
    <xf numFmtId="0" fontId="1" fillId="0" borderId="0"/>
    <xf numFmtId="0" fontId="1" fillId="0" borderId="0"/>
    <xf numFmtId="0" fontId="1" fillId="0" borderId="0"/>
    <xf numFmtId="0" fontId="1" fillId="0" borderId="0"/>
    <xf numFmtId="190" fontId="32" fillId="0" borderId="0"/>
    <xf numFmtId="0" fontId="177" fillId="0" borderId="0"/>
    <xf numFmtId="190" fontId="1" fillId="0" borderId="0"/>
    <xf numFmtId="190" fontId="1" fillId="0" borderId="0"/>
    <xf numFmtId="190" fontId="1" fillId="0" borderId="0"/>
    <xf numFmtId="190" fontId="1" fillId="0" borderId="0"/>
    <xf numFmtId="192" fontId="1" fillId="0" borderId="0"/>
    <xf numFmtId="192" fontId="1" fillId="0" borderId="0"/>
    <xf numFmtId="190" fontId="1" fillId="0" borderId="0"/>
    <xf numFmtId="190" fontId="1" fillId="0" borderId="0"/>
    <xf numFmtId="0" fontId="64" fillId="0" borderId="0"/>
    <xf numFmtId="0" fontId="178" fillId="0" borderId="0"/>
    <xf numFmtId="0" fontId="155" fillId="0" borderId="0"/>
    <xf numFmtId="0" fontId="31" fillId="0" borderId="0"/>
    <xf numFmtId="0" fontId="25" fillId="0" borderId="0"/>
    <xf numFmtId="0" fontId="32" fillId="0" borderId="0"/>
    <xf numFmtId="0" fontId="74" fillId="0" borderId="0" applyNumberFormat="0" applyFont="0" applyFill="0" applyBorder="0" applyAlignment="0" applyProtection="0">
      <alignment vertical="top"/>
    </xf>
    <xf numFmtId="0" fontId="31" fillId="0" borderId="0"/>
    <xf numFmtId="4" fontId="152" fillId="0" borderId="0"/>
    <xf numFmtId="0" fontId="71" fillId="0" borderId="0"/>
    <xf numFmtId="0" fontId="1" fillId="0" borderId="0"/>
    <xf numFmtId="190" fontId="32" fillId="0" borderId="0"/>
    <xf numFmtId="0" fontId="62" fillId="0" borderId="0"/>
    <xf numFmtId="0" fontId="1" fillId="0" borderId="0"/>
    <xf numFmtId="0" fontId="1" fillId="0" borderId="0"/>
    <xf numFmtId="0" fontId="1" fillId="0" borderId="0"/>
    <xf numFmtId="0" fontId="1" fillId="0" borderId="0"/>
    <xf numFmtId="0" fontId="32" fillId="0" borderId="0"/>
    <xf numFmtId="0" fontId="32" fillId="0" borderId="0"/>
    <xf numFmtId="0" fontId="74" fillId="0" borderId="0" applyNumberFormat="0" applyFont="0" applyFill="0" applyBorder="0" applyAlignment="0" applyProtection="0">
      <alignment vertical="top"/>
    </xf>
    <xf numFmtId="0" fontId="71" fillId="0" borderId="0"/>
    <xf numFmtId="0" fontId="32" fillId="0" borderId="0"/>
    <xf numFmtId="0" fontId="32" fillId="0" borderId="0"/>
    <xf numFmtId="192" fontId="62" fillId="0" borderId="0"/>
    <xf numFmtId="0" fontId="62" fillId="0" borderId="0"/>
    <xf numFmtId="0" fontId="32" fillId="0" borderId="0"/>
    <xf numFmtId="0" fontId="62" fillId="0" borderId="0"/>
    <xf numFmtId="0" fontId="32" fillId="0" borderId="0"/>
    <xf numFmtId="190" fontId="32" fillId="0" borderId="0"/>
    <xf numFmtId="0" fontId="139" fillId="0" borderId="0"/>
    <xf numFmtId="0" fontId="151" fillId="0" borderId="0"/>
    <xf numFmtId="0" fontId="25" fillId="0" borderId="0"/>
    <xf numFmtId="190" fontId="1" fillId="0" borderId="0"/>
    <xf numFmtId="190" fontId="1" fillId="0" borderId="0"/>
    <xf numFmtId="0" fontId="1" fillId="0" borderId="0"/>
    <xf numFmtId="0" fontId="1" fillId="0" borderId="0"/>
    <xf numFmtId="0" fontId="31" fillId="0" borderId="0"/>
    <xf numFmtId="0" fontId="62" fillId="0" borderId="0"/>
    <xf numFmtId="0" fontId="62" fillId="0" borderId="0"/>
    <xf numFmtId="0" fontId="31" fillId="0" borderId="0"/>
    <xf numFmtId="0" fontId="31" fillId="0" borderId="0"/>
    <xf numFmtId="0" fontId="31" fillId="0" borderId="0"/>
    <xf numFmtId="0" fontId="62" fillId="0" borderId="0"/>
    <xf numFmtId="0" fontId="179" fillId="0" borderId="0"/>
    <xf numFmtId="0" fontId="32" fillId="0" borderId="0"/>
    <xf numFmtId="0" fontId="1" fillId="0" borderId="0"/>
    <xf numFmtId="0" fontId="1" fillId="0" borderId="0"/>
    <xf numFmtId="190" fontId="1" fillId="0" borderId="0"/>
    <xf numFmtId="190" fontId="1" fillId="0" borderId="0"/>
    <xf numFmtId="190" fontId="1" fillId="0" borderId="0"/>
    <xf numFmtId="190" fontId="1" fillId="0" borderId="0"/>
    <xf numFmtId="190" fontId="1" fillId="0" borderId="0"/>
    <xf numFmtId="190" fontId="1" fillId="0" borderId="0"/>
    <xf numFmtId="190" fontId="1" fillId="0" borderId="0"/>
    <xf numFmtId="190" fontId="1" fillId="0" borderId="0"/>
    <xf numFmtId="190" fontId="1" fillId="0" borderId="0"/>
    <xf numFmtId="190" fontId="1" fillId="0" borderId="0"/>
    <xf numFmtId="0" fontId="1" fillId="0" borderId="0"/>
    <xf numFmtId="0" fontId="1" fillId="0" borderId="0"/>
    <xf numFmtId="0" fontId="32" fillId="0" borderId="0"/>
    <xf numFmtId="0" fontId="1" fillId="0" borderId="0"/>
    <xf numFmtId="0" fontId="152" fillId="0" borderId="0"/>
    <xf numFmtId="0" fontId="32" fillId="0" borderId="0"/>
    <xf numFmtId="0" fontId="31" fillId="0" borderId="0"/>
    <xf numFmtId="0" fontId="177" fillId="0" borderId="0"/>
    <xf numFmtId="0" fontId="62" fillId="0" borderId="0"/>
    <xf numFmtId="192" fontId="25" fillId="0" borderId="0"/>
    <xf numFmtId="0" fontId="1" fillId="0" borderId="0"/>
    <xf numFmtId="0" fontId="32" fillId="0" borderId="0"/>
    <xf numFmtId="0" fontId="25" fillId="0" borderId="0"/>
    <xf numFmtId="0" fontId="1" fillId="0" borderId="0"/>
    <xf numFmtId="0" fontId="32" fillId="0" borderId="0"/>
    <xf numFmtId="0" fontId="1" fillId="0" borderId="0"/>
    <xf numFmtId="0" fontId="149" fillId="0" borderId="0"/>
    <xf numFmtId="0" fontId="31" fillId="0" borderId="0"/>
    <xf numFmtId="0" fontId="152" fillId="0" borderId="0"/>
    <xf numFmtId="0" fontId="32" fillId="0" borderId="0"/>
    <xf numFmtId="0" fontId="1" fillId="0" borderId="0"/>
    <xf numFmtId="190" fontId="62" fillId="0" borderId="0"/>
    <xf numFmtId="0" fontId="1" fillId="0" borderId="0"/>
    <xf numFmtId="0" fontId="62" fillId="0" borderId="0"/>
    <xf numFmtId="0" fontId="63" fillId="0" borderId="0"/>
    <xf numFmtId="0" fontId="1" fillId="0" borderId="0"/>
    <xf numFmtId="0" fontId="1" fillId="0" borderId="0"/>
    <xf numFmtId="0" fontId="62" fillId="0" borderId="0"/>
    <xf numFmtId="0" fontId="25" fillId="0" borderId="0"/>
    <xf numFmtId="0" fontId="32" fillId="0" borderId="0"/>
    <xf numFmtId="0" fontId="31" fillId="0" borderId="0"/>
    <xf numFmtId="0" fontId="100" fillId="0" borderId="0"/>
    <xf numFmtId="0" fontId="100" fillId="0" borderId="0"/>
    <xf numFmtId="0" fontId="100" fillId="0" borderId="0"/>
    <xf numFmtId="0" fontId="105" fillId="0" borderId="0">
      <alignment vertical="top"/>
    </xf>
    <xf numFmtId="0" fontId="62" fillId="0" borderId="0"/>
    <xf numFmtId="0" fontId="1" fillId="0" borderId="0"/>
    <xf numFmtId="0" fontId="1" fillId="0" borderId="0"/>
    <xf numFmtId="0" fontId="63"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62" fillId="0" borderId="0"/>
    <xf numFmtId="0" fontId="32" fillId="0" borderId="0"/>
    <xf numFmtId="190" fontId="32" fillId="0" borderId="0"/>
    <xf numFmtId="192" fontId="32" fillId="0" borderId="0"/>
    <xf numFmtId="0" fontId="61" fillId="0" borderId="0"/>
    <xf numFmtId="0" fontId="62" fillId="0" borderId="0"/>
    <xf numFmtId="0" fontId="64" fillId="0" borderId="0"/>
    <xf numFmtId="0" fontId="32" fillId="0" borderId="0"/>
    <xf numFmtId="0" fontId="61" fillId="0" borderId="0"/>
    <xf numFmtId="0" fontId="180" fillId="0" borderId="0" applyNumberFormat="0" applyBorder="0" applyProtection="0"/>
    <xf numFmtId="0" fontId="180" fillId="0" borderId="0" applyNumberFormat="0" applyBorder="0" applyProtection="0"/>
    <xf numFmtId="0" fontId="63" fillId="0" borderId="0"/>
    <xf numFmtId="0" fontId="105" fillId="0" borderId="0"/>
    <xf numFmtId="0" fontId="1" fillId="0" borderId="0"/>
    <xf numFmtId="0" fontId="62" fillId="0" borderId="0"/>
    <xf numFmtId="0" fontId="181" fillId="0" borderId="0"/>
    <xf numFmtId="0" fontId="32" fillId="0" borderId="0"/>
    <xf numFmtId="0" fontId="32" fillId="0" borderId="0"/>
    <xf numFmtId="0" fontId="32" fillId="0" borderId="0"/>
    <xf numFmtId="0" fontId="32" fillId="0" borderId="0"/>
    <xf numFmtId="0" fontId="1" fillId="0" borderId="0"/>
    <xf numFmtId="0" fontId="1" fillId="0" borderId="0"/>
    <xf numFmtId="0" fontId="1" fillId="0" borderId="0"/>
    <xf numFmtId="0" fontId="1" fillId="0" borderId="0"/>
    <xf numFmtId="0" fontId="32" fillId="0" borderId="0"/>
    <xf numFmtId="0" fontId="1" fillId="0" borderId="0"/>
    <xf numFmtId="0" fontId="1" fillId="0" borderId="0"/>
    <xf numFmtId="0" fontId="1" fillId="0" borderId="0"/>
    <xf numFmtId="0" fontId="1" fillId="0" borderId="0"/>
    <xf numFmtId="0" fontId="182" fillId="0" borderId="0"/>
    <xf numFmtId="0" fontId="1" fillId="0" borderId="0"/>
    <xf numFmtId="0" fontId="1" fillId="0" borderId="0"/>
    <xf numFmtId="0" fontId="62" fillId="0" borderId="0"/>
    <xf numFmtId="0" fontId="177" fillId="0" borderId="0"/>
    <xf numFmtId="0" fontId="32" fillId="0" borderId="0"/>
    <xf numFmtId="0" fontId="62" fillId="0" borderId="0"/>
    <xf numFmtId="0" fontId="1" fillId="0" borderId="0"/>
    <xf numFmtId="0" fontId="1" fillId="0" borderId="0"/>
    <xf numFmtId="0" fontId="63" fillId="0" borderId="0"/>
    <xf numFmtId="0" fontId="98" fillId="0" borderId="0"/>
    <xf numFmtId="0" fontId="61" fillId="0" borderId="0"/>
    <xf numFmtId="0" fontId="183" fillId="0" borderId="0"/>
    <xf numFmtId="0" fontId="63" fillId="0" borderId="0"/>
    <xf numFmtId="0" fontId="1" fillId="0" borderId="0"/>
    <xf numFmtId="0" fontId="1" fillId="0" borderId="0"/>
    <xf numFmtId="0" fontId="177" fillId="0" borderId="0"/>
    <xf numFmtId="0" fontId="1" fillId="0" borderId="0"/>
    <xf numFmtId="0" fontId="1" fillId="0" borderId="0"/>
    <xf numFmtId="0" fontId="1" fillId="0" borderId="0"/>
    <xf numFmtId="0" fontId="64" fillId="0" borderId="0"/>
    <xf numFmtId="0" fontId="31" fillId="0" borderId="0"/>
    <xf numFmtId="0" fontId="32" fillId="0" borderId="0"/>
    <xf numFmtId="0" fontId="64" fillId="0" borderId="0"/>
    <xf numFmtId="0" fontId="31" fillId="0" borderId="0"/>
    <xf numFmtId="0" fontId="177" fillId="0" borderId="0"/>
    <xf numFmtId="0" fontId="31" fillId="0" borderId="0"/>
    <xf numFmtId="0" fontId="177" fillId="0" borderId="0"/>
    <xf numFmtId="0" fontId="31" fillId="0" borderId="0"/>
    <xf numFmtId="0" fontId="64" fillId="0" borderId="0"/>
    <xf numFmtId="0" fontId="31" fillId="0" borderId="0"/>
    <xf numFmtId="0" fontId="177" fillId="0" borderId="0"/>
    <xf numFmtId="0" fontId="32" fillId="0" borderId="0"/>
    <xf numFmtId="192" fontId="63" fillId="0" borderId="0"/>
    <xf numFmtId="0" fontId="62" fillId="0" borderId="0"/>
    <xf numFmtId="0" fontId="3" fillId="0" borderId="0"/>
    <xf numFmtId="0" fontId="1" fillId="0" borderId="0"/>
    <xf numFmtId="0" fontId="1" fillId="0" borderId="0"/>
    <xf numFmtId="0" fontId="183" fillId="0" borderId="0"/>
    <xf numFmtId="0" fontId="177" fillId="0" borderId="0"/>
    <xf numFmtId="0" fontId="177" fillId="0" borderId="0"/>
    <xf numFmtId="0" fontId="152" fillId="0" borderId="0"/>
    <xf numFmtId="0" fontId="31" fillId="0" borderId="0"/>
    <xf numFmtId="0" fontId="177" fillId="0" borderId="0"/>
    <xf numFmtId="0" fontId="64" fillId="0" borderId="0"/>
    <xf numFmtId="0" fontId="64" fillId="0" borderId="0"/>
    <xf numFmtId="170" fontId="60" fillId="0" borderId="0"/>
    <xf numFmtId="0" fontId="64" fillId="0" borderId="0"/>
    <xf numFmtId="0" fontId="64" fillId="0" borderId="0"/>
    <xf numFmtId="0" fontId="32" fillId="0" borderId="0"/>
    <xf numFmtId="0" fontId="184" fillId="0" borderId="0"/>
    <xf numFmtId="0" fontId="62" fillId="0" borderId="0"/>
    <xf numFmtId="0" fontId="62" fillId="0" borderId="0"/>
    <xf numFmtId="0" fontId="1" fillId="0" borderId="0"/>
    <xf numFmtId="0" fontId="32" fillId="0" borderId="0"/>
    <xf numFmtId="192" fontId="1" fillId="0" borderId="0"/>
    <xf numFmtId="192" fontId="1" fillId="0" borderId="0"/>
    <xf numFmtId="0" fontId="1" fillId="0" borderId="0"/>
    <xf numFmtId="0" fontId="1" fillId="0" borderId="0"/>
    <xf numFmtId="0" fontId="63" fillId="0" borderId="0"/>
    <xf numFmtId="0" fontId="1" fillId="0" borderId="0"/>
    <xf numFmtId="192" fontId="32" fillId="0" borderId="0"/>
    <xf numFmtId="0" fontId="1" fillId="0" borderId="0"/>
    <xf numFmtId="0" fontId="1" fillId="0" borderId="0"/>
    <xf numFmtId="0" fontId="32" fillId="0" borderId="0"/>
    <xf numFmtId="0" fontId="75" fillId="0" borderId="0"/>
    <xf numFmtId="0" fontId="83" fillId="78" borderId="0" applyNumberFormat="0" applyBorder="0" applyAlignment="0" applyProtection="0"/>
    <xf numFmtId="0" fontId="185" fillId="5" borderId="0" applyNumberFormat="0" applyBorder="0" applyAlignment="0" applyProtection="0"/>
    <xf numFmtId="0" fontId="126" fillId="37" borderId="0" applyNumberFormat="0" applyBorder="0" applyAlignment="0" applyProtection="0"/>
    <xf numFmtId="0" fontId="127" fillId="78" borderId="0" applyNumberFormat="0" applyBorder="0" applyAlignment="0" applyProtection="0"/>
    <xf numFmtId="0" fontId="186" fillId="5" borderId="0" applyNumberFormat="0" applyBorder="0" applyAlignment="0" applyProtection="0"/>
    <xf numFmtId="192" fontId="83" fillId="37" borderId="0" applyNumberFormat="0" applyBorder="0" applyAlignment="0" applyProtection="0"/>
    <xf numFmtId="0" fontId="127" fillId="78" borderId="0" applyNumberFormat="0" applyBorder="0" applyAlignment="0" applyProtection="0"/>
    <xf numFmtId="0" fontId="127" fillId="78" borderId="0" applyNumberFormat="0" applyBorder="0" applyAlignment="0" applyProtection="0"/>
    <xf numFmtId="0" fontId="127" fillId="78" borderId="0" applyNumberFormat="0" applyBorder="0" applyAlignment="0" applyProtection="0"/>
    <xf numFmtId="0" fontId="127" fillId="78" borderId="0" applyNumberFormat="0" applyBorder="0" applyAlignment="0" applyProtection="0"/>
    <xf numFmtId="0" fontId="127" fillId="78" borderId="0" applyNumberFormat="0" applyBorder="0" applyAlignment="0" applyProtection="0"/>
    <xf numFmtId="0" fontId="127" fillId="78" borderId="0" applyNumberFormat="0" applyBorder="0" applyAlignment="0" applyProtection="0"/>
    <xf numFmtId="0" fontId="127" fillId="78" borderId="0" applyNumberFormat="0" applyBorder="0" applyAlignment="0" applyProtection="0"/>
    <xf numFmtId="0" fontId="127" fillId="78" borderId="0" applyNumberFormat="0" applyBorder="0" applyAlignment="0" applyProtection="0"/>
    <xf numFmtId="0" fontId="186" fillId="5" borderId="0" applyNumberFormat="0" applyBorder="0" applyAlignment="0" applyProtection="0"/>
    <xf numFmtId="0" fontId="186" fillId="5" borderId="0" applyNumberFormat="0" applyBorder="0" applyAlignment="0" applyProtection="0"/>
    <xf numFmtId="0" fontId="186" fillId="5" borderId="0" applyNumberFormat="0" applyBorder="0" applyAlignment="0" applyProtection="0"/>
    <xf numFmtId="0" fontId="186" fillId="5" borderId="0" applyNumberFormat="0" applyBorder="0" applyAlignment="0" applyProtection="0"/>
    <xf numFmtId="0" fontId="186" fillId="5" borderId="0" applyNumberFormat="0" applyBorder="0" applyAlignment="0" applyProtection="0"/>
    <xf numFmtId="0" fontId="186" fillId="5" borderId="0" applyNumberFormat="0" applyBorder="0" applyAlignment="0" applyProtection="0"/>
    <xf numFmtId="0" fontId="186" fillId="5" borderId="0" applyNumberFormat="0" applyBorder="0" applyAlignment="0" applyProtection="0"/>
    <xf numFmtId="0" fontId="83" fillId="37" borderId="0" applyNumberFormat="0" applyBorder="0" applyAlignment="0" applyProtection="0"/>
    <xf numFmtId="0" fontId="83" fillId="37" borderId="0" applyNumberFormat="0" applyBorder="0" applyAlignment="0" applyProtection="0"/>
    <xf numFmtId="192" fontId="83" fillId="37" borderId="0" applyNumberFormat="0" applyBorder="0" applyAlignment="0" applyProtection="0"/>
    <xf numFmtId="190" fontId="83" fillId="37" borderId="0" applyNumberFormat="0" applyBorder="0" applyAlignment="0" applyProtection="0"/>
    <xf numFmtId="190" fontId="83" fillId="37" borderId="0" applyNumberFormat="0" applyBorder="0" applyAlignment="0" applyProtection="0"/>
    <xf numFmtId="0" fontId="185" fillId="5" borderId="0" applyNumberFormat="0" applyBorder="0" applyAlignment="0" applyProtection="0"/>
    <xf numFmtId="0" fontId="187" fillId="0" borderId="0"/>
    <xf numFmtId="0" fontId="32" fillId="0" borderId="0"/>
    <xf numFmtId="0" fontId="140" fillId="0" borderId="0"/>
    <xf numFmtId="0" fontId="188" fillId="0" borderId="0"/>
    <xf numFmtId="0" fontId="187" fillId="0" borderId="0"/>
    <xf numFmtId="0" fontId="188" fillId="0" borderId="0"/>
    <xf numFmtId="0" fontId="105" fillId="0" borderId="0"/>
    <xf numFmtId="0" fontId="61" fillId="0" borderId="0"/>
    <xf numFmtId="0" fontId="188" fillId="0" borderId="0"/>
    <xf numFmtId="0" fontId="61" fillId="0" borderId="0"/>
    <xf numFmtId="0" fontId="187" fillId="0" borderId="0"/>
    <xf numFmtId="0" fontId="187" fillId="0" borderId="0"/>
    <xf numFmtId="0" fontId="187" fillId="0" borderId="0"/>
    <xf numFmtId="0" fontId="187" fillId="0" borderId="0"/>
    <xf numFmtId="0" fontId="63" fillId="0" borderId="0"/>
    <xf numFmtId="0" fontId="187" fillId="0" borderId="0"/>
    <xf numFmtId="0" fontId="187" fillId="0" borderId="0"/>
    <xf numFmtId="0" fontId="72" fillId="0" borderId="0" applyAlignment="0">
      <alignment vertical="top" wrapText="1"/>
      <protection locked="0"/>
    </xf>
    <xf numFmtId="0" fontId="128" fillId="0" borderId="0"/>
    <xf numFmtId="0" fontId="128" fillId="0" borderId="0"/>
    <xf numFmtId="0" fontId="128" fillId="0" borderId="0"/>
    <xf numFmtId="0" fontId="128" fillId="0" borderId="0"/>
    <xf numFmtId="0" fontId="128" fillId="0" borderId="0"/>
    <xf numFmtId="0" fontId="128" fillId="0" borderId="0"/>
    <xf numFmtId="0" fontId="187" fillId="0" borderId="0"/>
    <xf numFmtId="0" fontId="187" fillId="0" borderId="0"/>
    <xf numFmtId="0" fontId="187" fillId="0" borderId="0"/>
    <xf numFmtId="0" fontId="187" fillId="0" borderId="0"/>
    <xf numFmtId="0" fontId="63" fillId="0" borderId="0"/>
    <xf numFmtId="0" fontId="187" fillId="0" borderId="0"/>
    <xf numFmtId="0" fontId="25" fillId="0" borderId="0"/>
    <xf numFmtId="0" fontId="32" fillId="0" borderId="0"/>
    <xf numFmtId="0" fontId="74" fillId="0" borderId="0"/>
    <xf numFmtId="1" fontId="79" fillId="0" borderId="0"/>
    <xf numFmtId="0" fontId="188" fillId="0" borderId="0"/>
    <xf numFmtId="0" fontId="25" fillId="0" borderId="0"/>
    <xf numFmtId="192" fontId="32" fillId="0" borderId="0"/>
    <xf numFmtId="0" fontId="187" fillId="0" borderId="0"/>
    <xf numFmtId="0" fontId="188" fillId="0" borderId="0"/>
    <xf numFmtId="0" fontId="187" fillId="0" borderId="0"/>
    <xf numFmtId="0" fontId="188" fillId="0" borderId="0"/>
    <xf numFmtId="0" fontId="187" fillId="0" borderId="0"/>
    <xf numFmtId="0" fontId="188" fillId="0" borderId="0"/>
    <xf numFmtId="0" fontId="187" fillId="0" borderId="0"/>
    <xf numFmtId="0" fontId="187" fillId="0" borderId="0"/>
    <xf numFmtId="0" fontId="187" fillId="0" borderId="0"/>
    <xf numFmtId="0" fontId="187" fillId="0" borderId="0"/>
    <xf numFmtId="0" fontId="187" fillId="0" borderId="0"/>
    <xf numFmtId="0" fontId="187" fillId="0" borderId="0"/>
    <xf numFmtId="0" fontId="187" fillId="0" borderId="0"/>
    <xf numFmtId="0" fontId="188" fillId="0" borderId="0"/>
    <xf numFmtId="0" fontId="188" fillId="0" borderId="0"/>
    <xf numFmtId="0" fontId="188" fillId="0" borderId="0"/>
    <xf numFmtId="0" fontId="188" fillId="0" borderId="0"/>
    <xf numFmtId="0" fontId="188" fillId="0" borderId="0"/>
    <xf numFmtId="0" fontId="188" fillId="0" borderId="0"/>
    <xf numFmtId="0" fontId="187" fillId="0" borderId="0"/>
    <xf numFmtId="0" fontId="187" fillId="0" borderId="0"/>
    <xf numFmtId="0" fontId="187" fillId="0" borderId="0"/>
    <xf numFmtId="0" fontId="187" fillId="0" borderId="0"/>
    <xf numFmtId="0" fontId="187" fillId="0" borderId="0"/>
    <xf numFmtId="0" fontId="187" fillId="0" borderId="0"/>
    <xf numFmtId="0" fontId="187" fillId="0" borderId="0"/>
    <xf numFmtId="0" fontId="188" fillId="0" borderId="0"/>
    <xf numFmtId="0" fontId="188" fillId="0" borderId="0"/>
    <xf numFmtId="0" fontId="188" fillId="0" borderId="0"/>
    <xf numFmtId="0" fontId="188" fillId="0" borderId="0"/>
    <xf numFmtId="0" fontId="188" fillId="0" borderId="0"/>
    <xf numFmtId="0" fontId="188" fillId="0" borderId="0"/>
    <xf numFmtId="0" fontId="188" fillId="0" borderId="0"/>
    <xf numFmtId="0" fontId="187" fillId="0" borderId="0"/>
    <xf numFmtId="0" fontId="187" fillId="0" borderId="0"/>
    <xf numFmtId="0" fontId="187" fillId="0" borderId="0"/>
    <xf numFmtId="0" fontId="187" fillId="0" borderId="0"/>
    <xf numFmtId="0" fontId="187" fillId="0" borderId="0"/>
    <xf numFmtId="0" fontId="187" fillId="0" borderId="0"/>
    <xf numFmtId="0" fontId="187" fillId="0" borderId="0"/>
    <xf numFmtId="0" fontId="187" fillId="0" borderId="0"/>
    <xf numFmtId="0" fontId="188" fillId="0" borderId="0"/>
    <xf numFmtId="0" fontId="187" fillId="0" borderId="0"/>
    <xf numFmtId="0" fontId="187" fillId="0" borderId="0"/>
    <xf numFmtId="0" fontId="188" fillId="0" borderId="0"/>
    <xf numFmtId="0" fontId="188" fillId="0" borderId="0"/>
    <xf numFmtId="0" fontId="188" fillId="0" borderId="0"/>
    <xf numFmtId="0" fontId="188" fillId="0" borderId="0"/>
    <xf numFmtId="0" fontId="188" fillId="0" borderId="0"/>
    <xf numFmtId="0" fontId="188" fillId="0" borderId="0"/>
    <xf numFmtId="0" fontId="187" fillId="0" borderId="0"/>
    <xf numFmtId="0" fontId="188" fillId="0" borderId="0"/>
    <xf numFmtId="0" fontId="187" fillId="0" borderId="0"/>
    <xf numFmtId="0" fontId="187" fillId="0" borderId="0"/>
    <xf numFmtId="0" fontId="129" fillId="0" borderId="0"/>
    <xf numFmtId="0" fontId="188" fillId="0" borderId="0"/>
    <xf numFmtId="0" fontId="187" fillId="0" borderId="0"/>
    <xf numFmtId="0" fontId="187" fillId="0" borderId="0"/>
    <xf numFmtId="0" fontId="187" fillId="0" borderId="0"/>
    <xf numFmtId="0" fontId="187" fillId="0" borderId="0"/>
    <xf numFmtId="0" fontId="187" fillId="0" borderId="0"/>
    <xf numFmtId="0" fontId="187" fillId="0" borderId="0"/>
    <xf numFmtId="0" fontId="188" fillId="0" borderId="0"/>
    <xf numFmtId="0" fontId="188" fillId="0" borderId="0"/>
    <xf numFmtId="0" fontId="188" fillId="0" borderId="0"/>
    <xf numFmtId="0" fontId="188" fillId="0" borderId="0"/>
    <xf numFmtId="0" fontId="188" fillId="0" borderId="0"/>
    <xf numFmtId="0" fontId="188" fillId="0" borderId="0"/>
    <xf numFmtId="0" fontId="32" fillId="0" borderId="0"/>
    <xf numFmtId="0" fontId="189" fillId="0" borderId="0"/>
    <xf numFmtId="0" fontId="32" fillId="0" borderId="0"/>
    <xf numFmtId="0" fontId="31" fillId="0" borderId="0"/>
    <xf numFmtId="0" fontId="72" fillId="0" borderId="0" applyAlignment="0">
      <alignment vertical="top" wrapText="1"/>
      <protection locked="0"/>
    </xf>
    <xf numFmtId="0" fontId="1" fillId="0" borderId="0"/>
    <xf numFmtId="0" fontId="187" fillId="0" borderId="0"/>
    <xf numFmtId="0" fontId="190" fillId="0" borderId="0"/>
    <xf numFmtId="0" fontId="129" fillId="0" borderId="0"/>
    <xf numFmtId="0" fontId="190" fillId="0" borderId="0"/>
    <xf numFmtId="192" fontId="25" fillId="0" borderId="0"/>
    <xf numFmtId="0" fontId="129" fillId="0" borderId="0"/>
    <xf numFmtId="0" fontId="150" fillId="0" borderId="0"/>
    <xf numFmtId="0" fontId="187" fillId="0" borderId="0"/>
    <xf numFmtId="0" fontId="190" fillId="0" borderId="0"/>
    <xf numFmtId="0" fontId="187" fillId="0" borderId="0"/>
    <xf numFmtId="190" fontId="32" fillId="0" borderId="0"/>
    <xf numFmtId="0" fontId="187" fillId="0" borderId="0"/>
    <xf numFmtId="0" fontId="188" fillId="0" borderId="0"/>
    <xf numFmtId="0" fontId="187" fillId="0" borderId="0"/>
    <xf numFmtId="0" fontId="188" fillId="0" borderId="0"/>
    <xf numFmtId="0" fontId="187" fillId="0" borderId="0"/>
    <xf numFmtId="0" fontId="187" fillId="0" borderId="0"/>
    <xf numFmtId="0" fontId="188" fillId="0" borderId="0"/>
    <xf numFmtId="0" fontId="187" fillId="0" borderId="0"/>
    <xf numFmtId="0" fontId="128" fillId="0" borderId="0"/>
    <xf numFmtId="0" fontId="188" fillId="0" borderId="0"/>
    <xf numFmtId="0" fontId="128" fillId="0" borderId="0"/>
    <xf numFmtId="0" fontId="128" fillId="0" borderId="0"/>
    <xf numFmtId="0" fontId="128" fillId="0" borderId="0"/>
    <xf numFmtId="0" fontId="32" fillId="0" borderId="0"/>
    <xf numFmtId="0" fontId="32" fillId="0" borderId="0"/>
    <xf numFmtId="0" fontId="107" fillId="0" borderId="0"/>
    <xf numFmtId="0" fontId="1" fillId="0" borderId="0"/>
    <xf numFmtId="0" fontId="1" fillId="0" borderId="0"/>
    <xf numFmtId="0" fontId="32" fillId="0" borderId="0"/>
    <xf numFmtId="0" fontId="25" fillId="0" borderId="0"/>
    <xf numFmtId="0" fontId="188" fillId="0" borderId="0"/>
    <xf numFmtId="0" fontId="190" fillId="0" borderId="0"/>
    <xf numFmtId="0" fontId="1" fillId="0" borderId="0"/>
    <xf numFmtId="0" fontId="1" fillId="0" borderId="0"/>
    <xf numFmtId="0" fontId="32" fillId="0" borderId="0"/>
    <xf numFmtId="0" fontId="190" fillId="0" borderId="0"/>
    <xf numFmtId="0" fontId="62" fillId="0" borderId="0"/>
    <xf numFmtId="0" fontId="32" fillId="0" borderId="0"/>
    <xf numFmtId="0" fontId="61" fillId="0" borderId="0"/>
    <xf numFmtId="0" fontId="63" fillId="0" borderId="0"/>
    <xf numFmtId="0" fontId="61" fillId="0" borderId="0"/>
    <xf numFmtId="0" fontId="1" fillId="0" borderId="0"/>
    <xf numFmtId="0" fontId="1" fillId="0" borderId="0"/>
    <xf numFmtId="0" fontId="177" fillId="0" borderId="0"/>
    <xf numFmtId="0" fontId="1" fillId="0" borderId="0"/>
    <xf numFmtId="0" fontId="1" fillId="0" borderId="0"/>
    <xf numFmtId="0" fontId="1" fillId="0" borderId="0"/>
    <xf numFmtId="0" fontId="1" fillId="0" borderId="0"/>
    <xf numFmtId="0" fontId="1" fillId="0" borderId="0"/>
    <xf numFmtId="0" fontId="190" fillId="0" borderId="0"/>
    <xf numFmtId="0" fontId="1" fillId="0" borderId="0"/>
    <xf numFmtId="0" fontId="1" fillId="0" borderId="0"/>
    <xf numFmtId="0" fontId="177" fillId="0" borderId="0"/>
    <xf numFmtId="0" fontId="1" fillId="0" borderId="0"/>
    <xf numFmtId="0" fontId="63" fillId="0" borderId="0"/>
    <xf numFmtId="0" fontId="63" fillId="0" borderId="0"/>
    <xf numFmtId="0" fontId="188" fillId="0" borderId="0"/>
    <xf numFmtId="0" fontId="188" fillId="0" borderId="0"/>
    <xf numFmtId="0" fontId="187" fillId="0" borderId="0"/>
    <xf numFmtId="0" fontId="190" fillId="0" borderId="0"/>
    <xf numFmtId="0" fontId="1" fillId="0" borderId="0"/>
    <xf numFmtId="0" fontId="1" fillId="0" borderId="0"/>
    <xf numFmtId="0" fontId="63" fillId="0" borderId="0"/>
    <xf numFmtId="0" fontId="61" fillId="0" borderId="0"/>
    <xf numFmtId="0" fontId="188" fillId="0" borderId="0"/>
    <xf numFmtId="0" fontId="187" fillId="0" borderId="0"/>
    <xf numFmtId="0" fontId="187" fillId="0" borderId="0"/>
    <xf numFmtId="0" fontId="188" fillId="0" borderId="0"/>
    <xf numFmtId="0" fontId="188" fillId="0" borderId="0"/>
    <xf numFmtId="0" fontId="187" fillId="0" borderId="0"/>
    <xf numFmtId="0" fontId="188" fillId="0" borderId="0"/>
    <xf numFmtId="0" fontId="187" fillId="0" borderId="0"/>
    <xf numFmtId="0" fontId="188" fillId="0" borderId="0"/>
    <xf numFmtId="0" fontId="187" fillId="0" borderId="0"/>
    <xf numFmtId="0" fontId="187" fillId="0" borderId="0"/>
    <xf numFmtId="0" fontId="187" fillId="0" borderId="0"/>
    <xf numFmtId="0" fontId="187" fillId="0" borderId="0"/>
    <xf numFmtId="0" fontId="187" fillId="0" borderId="0"/>
    <xf numFmtId="0" fontId="187" fillId="0" borderId="0"/>
    <xf numFmtId="0" fontId="187" fillId="0" borderId="0"/>
    <xf numFmtId="0" fontId="188" fillId="0" borderId="0"/>
    <xf numFmtId="0" fontId="188" fillId="0" borderId="0"/>
    <xf numFmtId="0" fontId="188" fillId="0" borderId="0"/>
    <xf numFmtId="0" fontId="188" fillId="0" borderId="0"/>
    <xf numFmtId="0" fontId="188" fillId="0" borderId="0"/>
    <xf numFmtId="0" fontId="188" fillId="0" borderId="0"/>
    <xf numFmtId="0" fontId="187" fillId="0" borderId="0"/>
    <xf numFmtId="0" fontId="187" fillId="0" borderId="0"/>
    <xf numFmtId="0" fontId="187" fillId="0" borderId="0"/>
    <xf numFmtId="0" fontId="187" fillId="0" borderId="0"/>
    <xf numFmtId="0" fontId="187" fillId="0" borderId="0"/>
    <xf numFmtId="0" fontId="187" fillId="0" borderId="0"/>
    <xf numFmtId="0" fontId="187" fillId="0" borderId="0"/>
    <xf numFmtId="0" fontId="188" fillId="0" borderId="0"/>
    <xf numFmtId="0" fontId="188" fillId="0" borderId="0"/>
    <xf numFmtId="0" fontId="188" fillId="0" borderId="0"/>
    <xf numFmtId="0" fontId="188" fillId="0" borderId="0"/>
    <xf numFmtId="0" fontId="188" fillId="0" borderId="0"/>
    <xf numFmtId="0" fontId="188" fillId="0" borderId="0"/>
    <xf numFmtId="0" fontId="188" fillId="0" borderId="0"/>
    <xf numFmtId="0" fontId="187" fillId="0" borderId="0"/>
    <xf numFmtId="0" fontId="187" fillId="0" borderId="0"/>
    <xf numFmtId="0" fontId="187" fillId="0" borderId="0"/>
    <xf numFmtId="0" fontId="187" fillId="0" borderId="0"/>
    <xf numFmtId="0" fontId="187" fillId="0" borderId="0"/>
    <xf numFmtId="0" fontId="187" fillId="0" borderId="0"/>
    <xf numFmtId="0" fontId="187" fillId="0" borderId="0"/>
    <xf numFmtId="0" fontId="187" fillId="0" borderId="0"/>
    <xf numFmtId="0" fontId="188" fillId="0" borderId="0"/>
    <xf numFmtId="0" fontId="187" fillId="0" borderId="0"/>
    <xf numFmtId="0" fontId="187" fillId="0" borderId="0"/>
    <xf numFmtId="0" fontId="188" fillId="0" borderId="0"/>
    <xf numFmtId="0" fontId="188" fillId="0" borderId="0"/>
    <xf numFmtId="0" fontId="188" fillId="0" borderId="0"/>
    <xf numFmtId="0" fontId="188" fillId="0" borderId="0"/>
    <xf numFmtId="0" fontId="188" fillId="0" borderId="0"/>
    <xf numFmtId="0" fontId="188" fillId="0" borderId="0"/>
    <xf numFmtId="0" fontId="187" fillId="0" borderId="0"/>
    <xf numFmtId="0" fontId="188" fillId="0" borderId="0"/>
    <xf numFmtId="0" fontId="187" fillId="0" borderId="0"/>
    <xf numFmtId="0" fontId="187" fillId="0" borderId="0"/>
    <xf numFmtId="0" fontId="188" fillId="0" borderId="0"/>
    <xf numFmtId="0" fontId="187" fillId="0" borderId="0"/>
    <xf numFmtId="0" fontId="187" fillId="0" borderId="0"/>
    <xf numFmtId="0" fontId="187" fillId="0" borderId="0"/>
    <xf numFmtId="0" fontId="187" fillId="0" borderId="0"/>
    <xf numFmtId="0" fontId="187" fillId="0" borderId="0"/>
    <xf numFmtId="0" fontId="187" fillId="0" borderId="0"/>
    <xf numFmtId="0" fontId="187" fillId="0" borderId="0"/>
    <xf numFmtId="0" fontId="188" fillId="0" borderId="0"/>
    <xf numFmtId="0" fontId="187" fillId="0" borderId="0"/>
    <xf numFmtId="0" fontId="188" fillId="0" borderId="0"/>
    <xf numFmtId="0" fontId="187" fillId="0" borderId="0"/>
    <xf numFmtId="0" fontId="187" fillId="0" borderId="0"/>
    <xf numFmtId="0" fontId="188" fillId="0" borderId="0"/>
    <xf numFmtId="0" fontId="187" fillId="0" borderId="0"/>
    <xf numFmtId="0" fontId="187" fillId="0" borderId="0"/>
    <xf numFmtId="0" fontId="188" fillId="0" borderId="0"/>
    <xf numFmtId="0" fontId="187" fillId="0" borderId="0"/>
    <xf numFmtId="0" fontId="187" fillId="0" borderId="0"/>
    <xf numFmtId="0" fontId="188" fillId="0" borderId="0"/>
    <xf numFmtId="0" fontId="188" fillId="0" borderId="0"/>
    <xf numFmtId="0" fontId="188" fillId="0" borderId="0"/>
    <xf numFmtId="0" fontId="188" fillId="0" borderId="0"/>
    <xf numFmtId="0" fontId="63" fillId="0" borderId="0"/>
    <xf numFmtId="0" fontId="187" fillId="0" borderId="0"/>
    <xf numFmtId="0" fontId="100" fillId="0" borderId="0"/>
    <xf numFmtId="0" fontId="188" fillId="0" borderId="0"/>
    <xf numFmtId="0" fontId="188" fillId="0" borderId="0"/>
    <xf numFmtId="0" fontId="188" fillId="0" borderId="0"/>
    <xf numFmtId="0" fontId="188" fillId="0" borderId="0"/>
    <xf numFmtId="0" fontId="188" fillId="0" borderId="0"/>
    <xf numFmtId="0" fontId="188" fillId="0" borderId="0"/>
    <xf numFmtId="0" fontId="188" fillId="0" borderId="0"/>
    <xf numFmtId="0" fontId="1" fillId="0" borderId="0"/>
    <xf numFmtId="0" fontId="1" fillId="0" borderId="0"/>
    <xf numFmtId="0" fontId="187" fillId="0" borderId="0"/>
    <xf numFmtId="0" fontId="188" fillId="0" borderId="0"/>
    <xf numFmtId="0" fontId="188" fillId="0" borderId="0"/>
    <xf numFmtId="0" fontId="188" fillId="0" borderId="0"/>
    <xf numFmtId="0" fontId="188" fillId="0" borderId="0"/>
    <xf numFmtId="0" fontId="188" fillId="0" borderId="0"/>
    <xf numFmtId="0" fontId="188" fillId="0" borderId="0"/>
    <xf numFmtId="0" fontId="188" fillId="0" borderId="0"/>
    <xf numFmtId="0" fontId="1" fillId="0" borderId="0"/>
    <xf numFmtId="0" fontId="1" fillId="0" borderId="0"/>
    <xf numFmtId="0" fontId="187" fillId="0" borderId="0"/>
    <xf numFmtId="0" fontId="105" fillId="0" borderId="0"/>
    <xf numFmtId="0" fontId="140" fillId="0" borderId="0"/>
    <xf numFmtId="0" fontId="188" fillId="0" borderId="0"/>
    <xf numFmtId="0" fontId="187" fillId="0" borderId="0"/>
    <xf numFmtId="0" fontId="188" fillId="0" borderId="0"/>
    <xf numFmtId="0" fontId="187" fillId="0" borderId="0"/>
    <xf numFmtId="0" fontId="188" fillId="0" borderId="0"/>
    <xf numFmtId="0" fontId="188" fillId="0" borderId="0"/>
    <xf numFmtId="0" fontId="188" fillId="0" borderId="0"/>
    <xf numFmtId="0" fontId="188" fillId="0" borderId="0"/>
    <xf numFmtId="0" fontId="188" fillId="0" borderId="0"/>
    <xf numFmtId="0" fontId="188" fillId="0" borderId="0"/>
    <xf numFmtId="0" fontId="188" fillId="0" borderId="0"/>
    <xf numFmtId="0" fontId="187" fillId="0" borderId="0"/>
    <xf numFmtId="0" fontId="187" fillId="0" borderId="0"/>
    <xf numFmtId="0" fontId="187" fillId="0" borderId="0"/>
    <xf numFmtId="0" fontId="187" fillId="0" borderId="0"/>
    <xf numFmtId="0" fontId="187" fillId="0" borderId="0"/>
    <xf numFmtId="0" fontId="187" fillId="0" borderId="0"/>
    <xf numFmtId="0" fontId="188" fillId="0" borderId="0"/>
    <xf numFmtId="0" fontId="188" fillId="0" borderId="0"/>
    <xf numFmtId="0" fontId="188" fillId="0" borderId="0"/>
    <xf numFmtId="0" fontId="188" fillId="0" borderId="0"/>
    <xf numFmtId="0" fontId="188" fillId="0" borderId="0"/>
    <xf numFmtId="0" fontId="188" fillId="0" borderId="0"/>
    <xf numFmtId="0" fontId="188" fillId="0" borderId="0"/>
    <xf numFmtId="0" fontId="187" fillId="0" borderId="0"/>
    <xf numFmtId="0" fontId="187" fillId="0" borderId="0"/>
    <xf numFmtId="0" fontId="187" fillId="0" borderId="0"/>
    <xf numFmtId="0" fontId="187" fillId="0" borderId="0"/>
    <xf numFmtId="0" fontId="187" fillId="0" borderId="0"/>
    <xf numFmtId="0" fontId="187" fillId="0" borderId="0"/>
    <xf numFmtId="0" fontId="187" fillId="0" borderId="0"/>
    <xf numFmtId="0" fontId="188" fillId="0" borderId="0"/>
    <xf numFmtId="0" fontId="188" fillId="0" borderId="0"/>
    <xf numFmtId="0" fontId="188" fillId="0" borderId="0"/>
    <xf numFmtId="0" fontId="188" fillId="0" borderId="0"/>
    <xf numFmtId="0" fontId="188" fillId="0" borderId="0"/>
    <xf numFmtId="0" fontId="188" fillId="0" borderId="0"/>
    <xf numFmtId="0" fontId="188" fillId="0" borderId="0"/>
    <xf numFmtId="0" fontId="188" fillId="0" borderId="0"/>
    <xf numFmtId="0" fontId="187" fillId="0" borderId="0"/>
    <xf numFmtId="0" fontId="188" fillId="0" borderId="0"/>
    <xf numFmtId="0" fontId="187" fillId="0" borderId="0"/>
    <xf numFmtId="0" fontId="187" fillId="0" borderId="0"/>
    <xf numFmtId="0" fontId="3" fillId="0" borderId="0"/>
    <xf numFmtId="0" fontId="32" fillId="0" borderId="0"/>
    <xf numFmtId="0" fontId="130" fillId="0" borderId="0"/>
    <xf numFmtId="0" fontId="65" fillId="0" borderId="0"/>
    <xf numFmtId="0" fontId="63" fillId="79" borderId="26" applyNumberFormat="0" applyAlignment="0" applyProtection="0"/>
    <xf numFmtId="0" fontId="32" fillId="24" borderId="26" applyNumberFormat="0" applyFont="0" applyAlignment="0" applyProtection="0"/>
    <xf numFmtId="0" fontId="25" fillId="24" borderId="26" applyNumberFormat="0" applyFont="0" applyAlignment="0" applyProtection="0"/>
    <xf numFmtId="192" fontId="32" fillId="24" borderId="26" applyNumberFormat="0" applyFont="0" applyAlignment="0" applyProtection="0"/>
    <xf numFmtId="192" fontId="32" fillId="24" borderId="26" applyNumberFormat="0" applyFont="0" applyAlignment="0" applyProtection="0"/>
    <xf numFmtId="192" fontId="32" fillId="24" borderId="26" applyNumberFormat="0" applyFont="0" applyAlignment="0" applyProtection="0"/>
    <xf numFmtId="192" fontId="32" fillId="24" borderId="26" applyNumberFormat="0" applyFont="0" applyAlignment="0" applyProtection="0"/>
    <xf numFmtId="192" fontId="32" fillId="24" borderId="26" applyNumberFormat="0" applyFont="0" applyAlignment="0" applyProtection="0"/>
    <xf numFmtId="192" fontId="32" fillId="24" borderId="26" applyNumberFormat="0" applyFont="0" applyAlignment="0" applyProtection="0"/>
    <xf numFmtId="192" fontId="32" fillId="24" borderId="26" applyNumberFormat="0" applyFont="0" applyAlignment="0" applyProtection="0"/>
    <xf numFmtId="192" fontId="32" fillId="24" borderId="26" applyNumberFormat="0" applyFont="0" applyAlignment="0" applyProtection="0"/>
    <xf numFmtId="0" fontId="32" fillId="24" borderId="26" applyNumberFormat="0" applyFont="0" applyAlignment="0" applyProtection="0"/>
    <xf numFmtId="0" fontId="32" fillId="24" borderId="26" applyNumberFormat="0" applyFont="0" applyAlignment="0" applyProtection="0"/>
    <xf numFmtId="0" fontId="32" fillId="24" borderId="26" applyNumberFormat="0" applyFont="0" applyAlignment="0" applyProtection="0"/>
    <xf numFmtId="0" fontId="32" fillId="24" borderId="26" applyNumberFormat="0" applyFont="0" applyAlignment="0" applyProtection="0"/>
    <xf numFmtId="0" fontId="32" fillId="24" borderId="26" applyNumberFormat="0" applyFont="0" applyAlignment="0" applyProtection="0"/>
    <xf numFmtId="0" fontId="32" fillId="24" borderId="26" applyNumberFormat="0" applyFont="0" applyAlignment="0" applyProtection="0"/>
    <xf numFmtId="0" fontId="32" fillId="24" borderId="26" applyNumberFormat="0" applyFont="0" applyAlignment="0" applyProtection="0"/>
    <xf numFmtId="192" fontId="32" fillId="0" borderId="0"/>
    <xf numFmtId="9" fontId="63" fillId="0" borderId="0" applyFont="0" applyFill="0" applyBorder="0" applyAlignment="0" applyProtection="0"/>
    <xf numFmtId="9" fontId="63" fillId="0" borderId="0" applyFont="0" applyFill="0" applyBorder="0" applyAlignment="0" applyProtection="0"/>
    <xf numFmtId="9" fontId="75" fillId="0" borderId="0" applyFont="0" applyFill="0" applyBorder="0" applyAlignment="0" applyProtection="0"/>
    <xf numFmtId="9" fontId="31" fillId="0" borderId="0" applyFill="0" applyBorder="0" applyAlignment="0" applyProtection="0"/>
    <xf numFmtId="9" fontId="63" fillId="0" borderId="0" applyFont="0" applyFill="0" applyBorder="0" applyAlignment="0" applyProtection="0"/>
    <xf numFmtId="9" fontId="32" fillId="0" borderId="0" applyFill="0" applyBorder="0" applyAlignment="0" applyProtection="0"/>
    <xf numFmtId="9" fontId="63" fillId="0" borderId="0" applyFont="0" applyFill="0" applyBorder="0" applyAlignment="0" applyProtection="0"/>
    <xf numFmtId="9" fontId="63" fillId="0" borderId="0" applyFont="0" applyFill="0" applyBorder="0" applyAlignment="0" applyProtection="0"/>
    <xf numFmtId="9" fontId="63" fillId="0" borderId="0" applyFont="0" applyFill="0" applyBorder="0" applyAlignment="0" applyProtection="0"/>
    <xf numFmtId="9" fontId="63" fillId="0" borderId="0" applyFont="0" applyFill="0" applyBorder="0" applyAlignment="0" applyProtection="0"/>
    <xf numFmtId="9" fontId="32" fillId="0" borderId="0" applyFont="0" applyFill="0" applyBorder="0" applyAlignment="0" applyProtection="0"/>
    <xf numFmtId="181" fontId="31" fillId="0" borderId="0" applyFill="0" applyBorder="0" applyAlignment="0" applyProtection="0"/>
    <xf numFmtId="9" fontId="62" fillId="0" borderId="0" applyFont="0" applyFill="0" applyBorder="0" applyAlignment="0" applyProtection="0"/>
    <xf numFmtId="9" fontId="32" fillId="0" borderId="0" applyFill="0" applyBorder="0" applyAlignment="0" applyProtection="0"/>
    <xf numFmtId="9" fontId="62" fillId="0" borderId="0" applyFont="0" applyFill="0" applyBorder="0" applyAlignment="0" applyProtection="0"/>
    <xf numFmtId="9" fontId="63" fillId="0" borderId="0" applyFont="0" applyFill="0" applyBorder="0" applyAlignment="0" applyProtection="0"/>
    <xf numFmtId="9" fontId="63" fillId="0" borderId="0" applyFont="0" applyFill="0" applyBorder="0" applyAlignment="0" applyProtection="0"/>
    <xf numFmtId="9" fontId="31" fillId="0" borderId="0" applyFill="0" applyBorder="0" applyAlignment="0" applyProtection="0"/>
    <xf numFmtId="9" fontId="32" fillId="0" borderId="0" applyFont="0" applyFill="0" applyBorder="0" applyAlignment="0" applyProtection="0"/>
    <xf numFmtId="9" fontId="63" fillId="0" borderId="0" applyFont="0" applyFill="0" applyBorder="0" applyAlignment="0" applyProtection="0"/>
    <xf numFmtId="9" fontId="63" fillId="0" borderId="0" applyFont="0" applyFill="0" applyBorder="0" applyAlignment="0" applyProtection="0"/>
    <xf numFmtId="9" fontId="63" fillId="0" borderId="0" applyFont="0" applyFill="0" applyBorder="0" applyAlignment="0" applyProtection="0"/>
    <xf numFmtId="9" fontId="63" fillId="0" borderId="0" applyFont="0" applyFill="0" applyBorder="0" applyAlignment="0" applyProtection="0"/>
    <xf numFmtId="9" fontId="63" fillId="0" borderId="0" applyFont="0" applyFill="0" applyBorder="0" applyAlignment="0" applyProtection="0"/>
    <xf numFmtId="9" fontId="63" fillId="0" borderId="0" applyFont="0" applyFill="0" applyBorder="0" applyAlignment="0" applyProtection="0"/>
    <xf numFmtId="9" fontId="63" fillId="0" borderId="0" applyFont="0" applyFill="0" applyBorder="0" applyAlignment="0" applyProtection="0"/>
    <xf numFmtId="9" fontId="63" fillId="0" borderId="0" applyFont="0" applyFill="0" applyBorder="0" applyAlignment="0" applyProtection="0"/>
    <xf numFmtId="9" fontId="63" fillId="0" borderId="0" applyFont="0" applyFill="0" applyBorder="0" applyAlignment="0" applyProtection="0"/>
    <xf numFmtId="9" fontId="25" fillId="0" borderId="0" applyFont="0" applyFill="0" applyBorder="0" applyAlignment="0" applyProtection="0"/>
    <xf numFmtId="9" fontId="62" fillId="0" borderId="0" applyFont="0" applyFill="0" applyBorder="0" applyAlignment="0" applyProtection="0"/>
    <xf numFmtId="9" fontId="32" fillId="0" borderId="0" applyFont="0" applyFill="0" applyBorder="0" applyAlignment="0" applyProtection="0"/>
    <xf numFmtId="9" fontId="63" fillId="0" borderId="0" applyFont="0" applyFill="0" applyBorder="0" applyAlignment="0" applyProtection="0"/>
    <xf numFmtId="9" fontId="63" fillId="0" borderId="0" applyFont="0" applyFill="0" applyBorder="0" applyAlignment="0" applyProtection="0"/>
    <xf numFmtId="9" fontId="75"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63" fillId="0" borderId="0" applyFont="0" applyFill="0" applyBorder="0" applyAlignment="0" applyProtection="0"/>
    <xf numFmtId="9" fontId="75" fillId="0" borderId="0" applyFont="0" applyFill="0" applyBorder="0" applyAlignment="0" applyProtection="0"/>
    <xf numFmtId="9" fontId="32" fillId="0" borderId="0" applyFont="0" applyFill="0" applyBorder="0" applyAlignment="0" applyProtection="0"/>
    <xf numFmtId="9" fontId="63" fillId="0" borderId="0" applyFont="0" applyFill="0" applyBorder="0" applyAlignment="0" applyProtection="0"/>
    <xf numFmtId="9" fontId="141" fillId="0" borderId="0" applyFont="0" applyFill="0" applyBorder="0" applyAlignment="0" applyProtection="0"/>
    <xf numFmtId="9" fontId="75" fillId="0" borderId="0" applyFont="0" applyFill="0" applyBorder="0" applyAlignment="0" applyProtection="0"/>
    <xf numFmtId="9" fontId="63" fillId="0" borderId="0" applyFont="0" applyFill="0" applyBorder="0" applyAlignment="0" applyProtection="0"/>
    <xf numFmtId="9" fontId="63" fillId="0" borderId="0" applyFont="0" applyFill="0" applyBorder="0" applyAlignment="0" applyProtection="0"/>
    <xf numFmtId="0" fontId="32" fillId="24" borderId="26" applyNumberFormat="0" applyFont="0" applyAlignment="0" applyProtection="0"/>
    <xf numFmtId="190" fontId="62" fillId="24" borderId="26" applyNumberFormat="0" applyFont="0" applyAlignment="0" applyProtection="0"/>
    <xf numFmtId="0" fontId="32" fillId="24" borderId="26" applyNumberFormat="0" applyFont="0" applyAlignment="0" applyProtection="0"/>
    <xf numFmtId="0" fontId="98" fillId="24" borderId="26" applyNumberFormat="0" applyFont="0" applyAlignment="0" applyProtection="0"/>
    <xf numFmtId="192" fontId="62" fillId="24" borderId="26" applyNumberFormat="0" applyFont="0" applyAlignment="0" applyProtection="0"/>
    <xf numFmtId="190" fontId="62" fillId="24" borderId="26" applyNumberFormat="0" applyFont="0" applyAlignment="0" applyProtection="0"/>
    <xf numFmtId="190" fontId="62" fillId="24" borderId="26" applyNumberFormat="0" applyFont="0" applyAlignment="0" applyProtection="0"/>
    <xf numFmtId="190" fontId="62" fillId="24" borderId="26" applyNumberFormat="0" applyFont="0" applyAlignment="0" applyProtection="0"/>
    <xf numFmtId="190" fontId="62" fillId="24" borderId="26" applyNumberFormat="0" applyFont="0" applyAlignment="0" applyProtection="0"/>
    <xf numFmtId="190" fontId="62" fillId="24" borderId="26" applyNumberFormat="0" applyFont="0" applyAlignment="0" applyProtection="0"/>
    <xf numFmtId="190" fontId="62" fillId="24" borderId="26" applyNumberFormat="0" applyFont="0" applyAlignment="0" applyProtection="0"/>
    <xf numFmtId="190" fontId="62" fillId="24" borderId="26" applyNumberFormat="0" applyFont="0" applyAlignment="0" applyProtection="0"/>
    <xf numFmtId="190" fontId="62" fillId="24" borderId="26" applyNumberFormat="0" applyFont="0" applyAlignment="0" applyProtection="0"/>
    <xf numFmtId="192" fontId="62" fillId="24" borderId="26" applyNumberFormat="0" applyFont="0" applyAlignment="0" applyProtection="0"/>
    <xf numFmtId="192" fontId="62" fillId="24" borderId="26" applyNumberFormat="0" applyFont="0" applyAlignment="0" applyProtection="0"/>
    <xf numFmtId="192" fontId="62" fillId="24" borderId="26" applyNumberFormat="0" applyFont="0" applyAlignment="0" applyProtection="0"/>
    <xf numFmtId="192" fontId="62" fillId="24" borderId="26" applyNumberFormat="0" applyFont="0" applyAlignment="0" applyProtection="0"/>
    <xf numFmtId="192" fontId="62" fillId="24" borderId="26" applyNumberFormat="0" applyFont="0" applyAlignment="0" applyProtection="0"/>
    <xf numFmtId="192" fontId="62" fillId="24" borderId="26" applyNumberFormat="0" applyFont="0" applyAlignment="0" applyProtection="0"/>
    <xf numFmtId="192" fontId="62" fillId="24" borderId="26" applyNumberFormat="0" applyFont="0" applyAlignment="0" applyProtection="0"/>
    <xf numFmtId="190" fontId="62" fillId="24" borderId="26" applyNumberFormat="0" applyFont="0" applyAlignment="0" applyProtection="0"/>
    <xf numFmtId="190" fontId="62" fillId="24" borderId="26" applyNumberFormat="0" applyFont="0" applyAlignment="0" applyProtection="0"/>
    <xf numFmtId="190" fontId="62" fillId="24" borderId="26" applyNumberFormat="0" applyFont="0" applyAlignment="0" applyProtection="0"/>
    <xf numFmtId="190" fontId="62" fillId="24" borderId="26" applyNumberFormat="0" applyFont="0" applyAlignment="0" applyProtection="0"/>
    <xf numFmtId="190" fontId="62" fillId="24" borderId="26" applyNumberFormat="0" applyFont="0" applyAlignment="0" applyProtection="0"/>
    <xf numFmtId="190" fontId="62" fillId="24" borderId="26" applyNumberFormat="0" applyFont="0" applyAlignment="0" applyProtection="0"/>
    <xf numFmtId="190" fontId="62" fillId="24" borderId="26" applyNumberFormat="0" applyFont="0" applyAlignment="0" applyProtection="0"/>
    <xf numFmtId="0" fontId="63" fillId="8" borderId="12" applyNumberFormat="0" applyFont="0" applyAlignment="0" applyProtection="0"/>
    <xf numFmtId="0" fontId="63" fillId="8" borderId="12" applyNumberFormat="0" applyFont="0" applyAlignment="0" applyProtection="0"/>
    <xf numFmtId="0" fontId="84" fillId="0" borderId="0" applyNumberFormat="0" applyFill="0" applyBorder="0" applyAlignment="0" applyProtection="0"/>
    <xf numFmtId="192" fontId="84" fillId="0" borderId="0" applyNumberFormat="0" applyFill="0" applyBorder="0" applyAlignment="0" applyProtection="0"/>
    <xf numFmtId="190" fontId="84" fillId="0" borderId="0" applyNumberFormat="0" applyFill="0" applyBorder="0" applyAlignment="0" applyProtection="0"/>
    <xf numFmtId="190" fontId="84" fillId="0" borderId="0" applyNumberFormat="0" applyFill="0" applyBorder="0" applyAlignment="0" applyProtection="0"/>
    <xf numFmtId="0" fontId="82" fillId="72" borderId="23" applyNumberFormat="0" applyAlignment="0" applyProtection="0"/>
    <xf numFmtId="0" fontId="131" fillId="34" borderId="23" applyNumberFormat="0" applyAlignment="0" applyProtection="0"/>
    <xf numFmtId="0" fontId="132" fillId="72" borderId="23" applyNumberFormat="0" applyAlignment="0" applyProtection="0"/>
    <xf numFmtId="0" fontId="191" fillId="20" borderId="9" applyNumberFormat="0" applyAlignment="0" applyProtection="0"/>
    <xf numFmtId="0" fontId="132" fillId="72" borderId="23" applyNumberFormat="0" applyAlignment="0" applyProtection="0"/>
    <xf numFmtId="0" fontId="132" fillId="72" borderId="23" applyNumberFormat="0" applyAlignment="0" applyProtection="0"/>
    <xf numFmtId="0" fontId="132" fillId="72" borderId="23" applyNumberFormat="0" applyAlignment="0" applyProtection="0"/>
    <xf numFmtId="0" fontId="132" fillId="72" borderId="23" applyNumberFormat="0" applyAlignment="0" applyProtection="0"/>
    <xf numFmtId="0" fontId="132" fillId="72" borderId="23" applyNumberFormat="0" applyAlignment="0" applyProtection="0"/>
    <xf numFmtId="0" fontId="132" fillId="72" borderId="23" applyNumberFormat="0" applyAlignment="0" applyProtection="0"/>
    <xf numFmtId="0" fontId="132" fillId="72" borderId="23" applyNumberFormat="0" applyAlignment="0" applyProtection="0"/>
    <xf numFmtId="0" fontId="132" fillId="72" borderId="23" applyNumberFormat="0" applyAlignment="0" applyProtection="0"/>
    <xf numFmtId="0" fontId="191" fillId="20" borderId="9" applyNumberFormat="0" applyAlignment="0" applyProtection="0"/>
    <xf numFmtId="0" fontId="191" fillId="20" borderId="9" applyNumberFormat="0" applyAlignment="0" applyProtection="0"/>
    <xf numFmtId="0" fontId="191" fillId="20" borderId="9" applyNumberFormat="0" applyAlignment="0" applyProtection="0"/>
    <xf numFmtId="0" fontId="191" fillId="20" borderId="9" applyNumberFormat="0" applyAlignment="0" applyProtection="0"/>
    <xf numFmtId="0" fontId="191" fillId="20" borderId="9" applyNumberFormat="0" applyAlignment="0" applyProtection="0"/>
    <xf numFmtId="0" fontId="191" fillId="20" borderId="9" applyNumberFormat="0" applyAlignment="0" applyProtection="0"/>
    <xf numFmtId="0" fontId="191" fillId="20" borderId="9" applyNumberFormat="0" applyAlignment="0" applyProtection="0"/>
    <xf numFmtId="9" fontId="128" fillId="0" borderId="0" applyFont="0" applyFill="0" applyBorder="0" applyAlignment="0" applyProtection="0"/>
    <xf numFmtId="9" fontId="62" fillId="0" borderId="0" applyFont="0" applyFill="0" applyBorder="0" applyAlignment="0" applyProtection="0"/>
    <xf numFmtId="9" fontId="128" fillId="0" borderId="0" applyFont="0" applyFill="0" applyBorder="0" applyAlignment="0" applyProtection="0"/>
    <xf numFmtId="9" fontId="63" fillId="0" borderId="0" applyFont="0" applyFill="0" applyBorder="0" applyAlignment="0" applyProtection="0"/>
    <xf numFmtId="9" fontId="63" fillId="0" borderId="0" applyFont="0" applyFill="0" applyBorder="0" applyAlignment="0" applyProtection="0"/>
    <xf numFmtId="9" fontId="105" fillId="0" borderId="0" applyFont="0" applyFill="0" applyBorder="0" applyAlignment="0" applyProtection="0"/>
    <xf numFmtId="0" fontId="85" fillId="0" borderId="0" applyNumberFormat="0" applyFill="0" applyBorder="0" applyAlignment="0" applyProtection="0"/>
    <xf numFmtId="192" fontId="85" fillId="0" borderId="0" applyNumberFormat="0" applyFill="0" applyBorder="0" applyAlignment="0" applyProtection="0"/>
    <xf numFmtId="190" fontId="85" fillId="0" borderId="0" applyNumberFormat="0" applyFill="0" applyBorder="0" applyAlignment="0" applyProtection="0"/>
    <xf numFmtId="190" fontId="85" fillId="0" borderId="0" applyNumberFormat="0" applyFill="0" applyBorder="0" applyAlignment="0" applyProtection="0"/>
    <xf numFmtId="4" fontId="102" fillId="0" borderId="0">
      <alignment vertical="top"/>
      <protection hidden="1"/>
    </xf>
    <xf numFmtId="0" fontId="99" fillId="0" borderId="0" applyProtection="0">
      <alignment horizontal="left" vertical="justify" wrapText="1"/>
    </xf>
    <xf numFmtId="0" fontId="80" fillId="57" borderId="0" applyNumberFormat="0" applyBorder="0" applyAlignment="0" applyProtection="0"/>
    <xf numFmtId="192" fontId="80" fillId="57" borderId="0" applyNumberFormat="0" applyBorder="0" applyAlignment="0" applyProtection="0"/>
    <xf numFmtId="190" fontId="80" fillId="57" borderId="0" applyNumberFormat="0" applyBorder="0" applyAlignment="0" applyProtection="0"/>
    <xf numFmtId="190" fontId="80" fillId="57" borderId="0" applyNumberFormat="0" applyBorder="0" applyAlignment="0" applyProtection="0"/>
    <xf numFmtId="0" fontId="59" fillId="44" borderId="0" applyNumberFormat="0" applyBorder="0" applyAlignment="0" applyProtection="0"/>
    <xf numFmtId="0" fontId="80" fillId="63" borderId="0" applyNumberFormat="0" applyBorder="0" applyAlignment="0" applyProtection="0"/>
    <xf numFmtId="192" fontId="80" fillId="63" borderId="0" applyNumberFormat="0" applyBorder="0" applyAlignment="0" applyProtection="0"/>
    <xf numFmtId="190" fontId="80" fillId="63" borderId="0" applyNumberFormat="0" applyBorder="0" applyAlignment="0" applyProtection="0"/>
    <xf numFmtId="190" fontId="80" fillId="63" borderId="0" applyNumberFormat="0" applyBorder="0" applyAlignment="0" applyProtection="0"/>
    <xf numFmtId="0" fontId="80" fillId="66" borderId="0" applyNumberFormat="0" applyBorder="0" applyAlignment="0" applyProtection="0"/>
    <xf numFmtId="192" fontId="80" fillId="66" borderId="0" applyNumberFormat="0" applyBorder="0" applyAlignment="0" applyProtection="0"/>
    <xf numFmtId="190" fontId="80" fillId="66" borderId="0" applyNumberFormat="0" applyBorder="0" applyAlignment="0" applyProtection="0"/>
    <xf numFmtId="190" fontId="80" fillId="66" borderId="0" applyNumberFormat="0" applyBorder="0" applyAlignment="0" applyProtection="0"/>
    <xf numFmtId="0" fontId="80" fillId="46" borderId="0" applyNumberFormat="0" applyBorder="0" applyAlignment="0" applyProtection="0"/>
    <xf numFmtId="192" fontId="80" fillId="46" borderId="0" applyNumberFormat="0" applyBorder="0" applyAlignment="0" applyProtection="0"/>
    <xf numFmtId="190" fontId="80" fillId="46" borderId="0" applyNumberFormat="0" applyBorder="0" applyAlignment="0" applyProtection="0"/>
    <xf numFmtId="190" fontId="80" fillId="46" borderId="0" applyNumberFormat="0" applyBorder="0" applyAlignment="0" applyProtection="0"/>
    <xf numFmtId="0" fontId="59" fillId="67" borderId="0" applyNumberFormat="0" applyBorder="0" applyAlignment="0" applyProtection="0"/>
    <xf numFmtId="0" fontId="80" fillId="44" borderId="0" applyNumberFormat="0" applyBorder="0" applyAlignment="0" applyProtection="0"/>
    <xf numFmtId="192" fontId="80" fillId="44" borderId="0" applyNumberFormat="0" applyBorder="0" applyAlignment="0" applyProtection="0"/>
    <xf numFmtId="190" fontId="80" fillId="44" borderId="0" applyNumberFormat="0" applyBorder="0" applyAlignment="0" applyProtection="0"/>
    <xf numFmtId="190" fontId="80" fillId="44" borderId="0" applyNumberFormat="0" applyBorder="0" applyAlignment="0" applyProtection="0"/>
    <xf numFmtId="0" fontId="80" fillId="71" borderId="0" applyNumberFormat="0" applyBorder="0" applyAlignment="0" applyProtection="0"/>
    <xf numFmtId="192" fontId="80" fillId="71" borderId="0" applyNumberFormat="0" applyBorder="0" applyAlignment="0" applyProtection="0"/>
    <xf numFmtId="190" fontId="80" fillId="71" borderId="0" applyNumberFormat="0" applyBorder="0" applyAlignment="0" applyProtection="0"/>
    <xf numFmtId="190" fontId="80" fillId="71" borderId="0" applyNumberFormat="0" applyBorder="0" applyAlignment="0" applyProtection="0"/>
    <xf numFmtId="0" fontId="86" fillId="0" borderId="24" applyNumberFormat="0" applyFill="0" applyAlignment="0" applyProtection="0"/>
    <xf numFmtId="192" fontId="86" fillId="0" borderId="24" applyNumberFormat="0" applyFill="0" applyAlignment="0" applyProtection="0"/>
    <xf numFmtId="190" fontId="86" fillId="0" borderId="24" applyNumberFormat="0" applyFill="0" applyAlignment="0" applyProtection="0"/>
    <xf numFmtId="190" fontId="86" fillId="0" borderId="24" applyNumberFormat="0" applyFill="0" applyAlignment="0" applyProtection="0"/>
    <xf numFmtId="0" fontId="87" fillId="74" borderId="15" applyNumberFormat="0" applyAlignment="0" applyProtection="0"/>
    <xf numFmtId="192" fontId="87" fillId="74" borderId="15" applyNumberFormat="0" applyAlignment="0" applyProtection="0"/>
    <xf numFmtId="190" fontId="87" fillId="74" borderId="15" applyNumberFormat="0" applyAlignment="0" applyProtection="0"/>
    <xf numFmtId="190" fontId="87" fillId="74" borderId="15" applyNumberFormat="0" applyAlignment="0" applyProtection="0"/>
    <xf numFmtId="0" fontId="3" fillId="0" borderId="0"/>
    <xf numFmtId="49" fontId="106" fillId="2" borderId="27">
      <alignment horizontal="center" vertical="top" wrapText="1"/>
    </xf>
    <xf numFmtId="0" fontId="88" fillId="34" borderId="13" applyNumberFormat="0" applyAlignment="0" applyProtection="0"/>
    <xf numFmtId="190" fontId="88" fillId="34" borderId="13" applyNumberFormat="0" applyAlignment="0" applyProtection="0"/>
    <xf numFmtId="192" fontId="88" fillId="34" borderId="13" applyNumberFormat="0" applyAlignment="0" applyProtection="0"/>
    <xf numFmtId="190" fontId="88" fillId="34" borderId="13" applyNumberFormat="0" applyAlignment="0" applyProtection="0"/>
    <xf numFmtId="190" fontId="88" fillId="34" borderId="13" applyNumberFormat="0" applyAlignment="0" applyProtection="0"/>
    <xf numFmtId="190" fontId="88" fillId="34" borderId="13" applyNumberFormat="0" applyAlignment="0" applyProtection="0"/>
    <xf numFmtId="190" fontId="88" fillId="34" borderId="13" applyNumberFormat="0" applyAlignment="0" applyProtection="0"/>
    <xf numFmtId="190" fontId="88" fillId="34" borderId="13" applyNumberFormat="0" applyAlignment="0" applyProtection="0"/>
    <xf numFmtId="190" fontId="88" fillId="34" borderId="13" applyNumberFormat="0" applyAlignment="0" applyProtection="0"/>
    <xf numFmtId="190" fontId="88" fillId="34" borderId="13" applyNumberFormat="0" applyAlignment="0" applyProtection="0"/>
    <xf numFmtId="190" fontId="88" fillId="34" borderId="13" applyNumberFormat="0" applyAlignment="0" applyProtection="0"/>
    <xf numFmtId="192" fontId="88" fillId="34" borderId="13" applyNumberFormat="0" applyAlignment="0" applyProtection="0"/>
    <xf numFmtId="192" fontId="88" fillId="34" borderId="13" applyNumberFormat="0" applyAlignment="0" applyProtection="0"/>
    <xf numFmtId="192" fontId="88" fillId="34" borderId="13" applyNumberFormat="0" applyAlignment="0" applyProtection="0"/>
    <xf numFmtId="192" fontId="88" fillId="34" borderId="13" applyNumberFormat="0" applyAlignment="0" applyProtection="0"/>
    <xf numFmtId="192" fontId="88" fillId="34" borderId="13" applyNumberFormat="0" applyAlignment="0" applyProtection="0"/>
    <xf numFmtId="192" fontId="88" fillId="34" borderId="13" applyNumberFormat="0" applyAlignment="0" applyProtection="0"/>
    <xf numFmtId="192" fontId="88" fillId="34" borderId="13" applyNumberFormat="0" applyAlignment="0" applyProtection="0"/>
    <xf numFmtId="190" fontId="88" fillId="34" borderId="13" applyNumberFormat="0" applyAlignment="0" applyProtection="0"/>
    <xf numFmtId="190" fontId="88" fillId="34" borderId="13" applyNumberFormat="0" applyAlignment="0" applyProtection="0"/>
    <xf numFmtId="190" fontId="88" fillId="34" borderId="13" applyNumberFormat="0" applyAlignment="0" applyProtection="0"/>
    <xf numFmtId="190" fontId="88" fillId="34" borderId="13" applyNumberFormat="0" applyAlignment="0" applyProtection="0"/>
    <xf numFmtId="190" fontId="88" fillId="34" borderId="13" applyNumberFormat="0" applyAlignment="0" applyProtection="0"/>
    <xf numFmtId="190" fontId="88" fillId="34" borderId="13" applyNumberFormat="0" applyAlignment="0" applyProtection="0"/>
    <xf numFmtId="190" fontId="88" fillId="34" borderId="13" applyNumberFormat="0" applyAlignment="0" applyProtection="0"/>
    <xf numFmtId="0" fontId="53" fillId="20" borderId="8" applyNumberFormat="0" applyAlignment="0" applyProtection="0"/>
    <xf numFmtId="0" fontId="192" fillId="0" borderId="0"/>
    <xf numFmtId="185" fontId="192" fillId="0" borderId="0"/>
    <xf numFmtId="0" fontId="153" fillId="20" borderId="0">
      <alignment horizontal="left"/>
    </xf>
    <xf numFmtId="0" fontId="153" fillId="20" borderId="0">
      <alignment horizontal="right"/>
    </xf>
    <xf numFmtId="0" fontId="159" fillId="20" borderId="0">
      <alignment horizontal="left" vertical="top"/>
    </xf>
    <xf numFmtId="0" fontId="154" fillId="34" borderId="0">
      <alignment horizontal="left" vertical="center"/>
    </xf>
    <xf numFmtId="0" fontId="154" fillId="34" borderId="0">
      <alignment horizontal="left" vertical="center"/>
    </xf>
    <xf numFmtId="0" fontId="154" fillId="34" borderId="0">
      <alignment horizontal="right" vertical="center"/>
    </xf>
    <xf numFmtId="0" fontId="153" fillId="20" borderId="0">
      <alignment horizontal="left" vertical="top"/>
    </xf>
    <xf numFmtId="0" fontId="153" fillId="20" borderId="0">
      <alignment horizontal="right" vertical="top"/>
    </xf>
    <xf numFmtId="0" fontId="160" fillId="20" borderId="0">
      <alignment horizontal="left" vertical="top"/>
    </xf>
    <xf numFmtId="0" fontId="156" fillId="20" borderId="0">
      <alignment horizontal="left" vertical="center" textRotation="90"/>
    </xf>
    <xf numFmtId="0" fontId="153" fillId="20" borderId="0">
      <alignment horizontal="left" vertical="top"/>
    </xf>
    <xf numFmtId="0" fontId="154" fillId="20" borderId="0">
      <alignment horizontal="right" vertical="top"/>
    </xf>
    <xf numFmtId="0" fontId="153" fillId="20" borderId="0">
      <alignment horizontal="left"/>
    </xf>
    <xf numFmtId="0" fontId="153" fillId="20" borderId="0">
      <alignment horizontal="left" vertical="top"/>
    </xf>
    <xf numFmtId="0" fontId="153" fillId="20" borderId="0">
      <alignment horizontal="left" vertical="top"/>
    </xf>
    <xf numFmtId="0" fontId="156" fillId="20" borderId="0">
      <alignment horizontal="left" vertical="top"/>
    </xf>
    <xf numFmtId="0" fontId="157" fillId="20" borderId="0">
      <alignment horizontal="left" vertical="top"/>
    </xf>
    <xf numFmtId="0" fontId="156" fillId="20" borderId="0">
      <alignment horizontal="left" vertical="top"/>
    </xf>
    <xf numFmtId="0" fontId="154" fillId="20" borderId="0">
      <alignment horizontal="left"/>
    </xf>
    <xf numFmtId="0" fontId="158" fillId="20" borderId="0">
      <alignment horizontal="left" vertical="top"/>
    </xf>
    <xf numFmtId="0" fontId="96" fillId="0" borderId="0" applyNumberFormat="0" applyFill="0" applyBorder="0" applyAlignment="0" applyProtection="0"/>
    <xf numFmtId="0" fontId="89" fillId="23" borderId="0" applyNumberFormat="0" applyBorder="0" applyAlignment="0" applyProtection="0"/>
    <xf numFmtId="192" fontId="89" fillId="23" borderId="0" applyNumberFormat="0" applyBorder="0" applyAlignment="0" applyProtection="0"/>
    <xf numFmtId="190" fontId="89" fillId="23" borderId="0" applyNumberFormat="0" applyBorder="0" applyAlignment="0" applyProtection="0"/>
    <xf numFmtId="190" fontId="89" fillId="23" borderId="0" applyNumberFormat="0" applyBorder="0" applyAlignment="0" applyProtection="0"/>
    <xf numFmtId="192" fontId="50" fillId="4" borderId="0" applyNumberFormat="0" applyBorder="0" applyAlignment="0" applyProtection="0"/>
    <xf numFmtId="0" fontId="73" fillId="0" borderId="0"/>
    <xf numFmtId="192" fontId="31" fillId="0" borderId="0"/>
    <xf numFmtId="0" fontId="31" fillId="0" borderId="0"/>
    <xf numFmtId="0" fontId="62" fillId="0" borderId="0"/>
    <xf numFmtId="0" fontId="73" fillId="0" borderId="0"/>
    <xf numFmtId="0" fontId="148" fillId="81" borderId="0" applyAlignment="0">
      <alignment horizontal="justify" vertical="top" wrapText="1"/>
    </xf>
    <xf numFmtId="0" fontId="73" fillId="0" borderId="0"/>
    <xf numFmtId="0" fontId="31" fillId="0" borderId="0"/>
    <xf numFmtId="0" fontId="94" fillId="0" borderId="0" applyNumberFormat="0" applyFill="0" applyBorder="0" applyAlignment="0" applyProtection="0"/>
    <xf numFmtId="0" fontId="94" fillId="0" borderId="0" applyNumberFormat="0" applyFill="0" applyBorder="0" applyAlignment="0" applyProtection="0"/>
    <xf numFmtId="0" fontId="91" fillId="0" borderId="28" applyNumberFormat="0" applyFill="0" applyAlignment="0" applyProtection="0"/>
    <xf numFmtId="0" fontId="193" fillId="0" borderId="29" applyFill="0" applyAlignment="0" applyProtection="0"/>
    <xf numFmtId="0" fontId="193" fillId="0" borderId="29" applyFill="0" applyAlignment="0" applyProtection="0"/>
    <xf numFmtId="0" fontId="194" fillId="0" borderId="29" applyNumberFormat="0" applyFill="0" applyAlignment="0" applyProtection="0"/>
    <xf numFmtId="0" fontId="194" fillId="0" borderId="29" applyNumberFormat="0" applyFill="0" applyAlignment="0" applyProtection="0"/>
    <xf numFmtId="0" fontId="194" fillId="0" borderId="29" applyNumberFormat="0" applyFill="0" applyAlignment="0" applyProtection="0"/>
    <xf numFmtId="0" fontId="194" fillId="0" borderId="29" applyNumberFormat="0" applyFill="0" applyAlignment="0" applyProtection="0"/>
    <xf numFmtId="0" fontId="194" fillId="0" borderId="29" applyNumberFormat="0" applyFill="0" applyAlignment="0" applyProtection="0"/>
    <xf numFmtId="0" fontId="58" fillId="0" borderId="29" applyNumberFormat="0" applyFill="0" applyAlignment="0" applyProtection="0"/>
    <xf numFmtId="0" fontId="133" fillId="0" borderId="28" applyNumberFormat="0" applyFill="0" applyAlignment="0" applyProtection="0"/>
    <xf numFmtId="0" fontId="134" fillId="0" borderId="28" applyNumberFormat="0" applyFill="0" applyAlignment="0" applyProtection="0"/>
    <xf numFmtId="0" fontId="134" fillId="0" borderId="28" applyNumberFormat="0" applyFill="0" applyAlignment="0" applyProtection="0"/>
    <xf numFmtId="0" fontId="193" fillId="0" borderId="29" applyFill="0" applyAlignment="0" applyProtection="0"/>
    <xf numFmtId="0" fontId="193" fillId="0" borderId="29" applyFill="0" applyAlignment="0" applyProtection="0"/>
    <xf numFmtId="0" fontId="193" fillId="0" borderId="29" applyFill="0" applyAlignment="0" applyProtection="0"/>
    <xf numFmtId="0" fontId="193" fillId="0" borderId="29" applyFill="0" applyAlignment="0" applyProtection="0"/>
    <xf numFmtId="0" fontId="193" fillId="0" borderId="29" applyFill="0" applyAlignment="0" applyProtection="0"/>
    <xf numFmtId="0" fontId="193" fillId="0" borderId="29" applyFill="0" applyAlignment="0" applyProtection="0"/>
    <xf numFmtId="0" fontId="194" fillId="0" borderId="29" applyNumberFormat="0" applyFill="0" applyAlignment="0" applyProtection="0"/>
    <xf numFmtId="192" fontId="91" fillId="0" borderId="28" applyNumberFormat="0" applyFill="0" applyAlignment="0" applyProtection="0"/>
    <xf numFmtId="0" fontId="193" fillId="0" borderId="29" applyFill="0" applyAlignment="0" applyProtection="0"/>
    <xf numFmtId="0" fontId="194" fillId="0" borderId="29" applyNumberFormat="0" applyFill="0" applyAlignment="0" applyProtection="0"/>
    <xf numFmtId="0" fontId="194" fillId="0" borderId="29" applyNumberFormat="0" applyFill="0" applyAlignment="0" applyProtection="0"/>
    <xf numFmtId="0" fontId="194" fillId="0" borderId="29" applyNumberFormat="0" applyFill="0" applyAlignment="0" applyProtection="0"/>
    <xf numFmtId="0" fontId="194" fillId="0" borderId="29" applyNumberFormat="0" applyFill="0" applyAlignment="0" applyProtection="0"/>
    <xf numFmtId="0" fontId="194" fillId="0" borderId="29" applyNumberFormat="0" applyFill="0" applyAlignment="0" applyProtection="0"/>
    <xf numFmtId="0" fontId="194" fillId="0" borderId="29" applyNumberFormat="0" applyFill="0" applyAlignment="0" applyProtection="0"/>
    <xf numFmtId="0" fontId="194" fillId="0" borderId="29" applyNumberFormat="0" applyFill="0" applyAlignment="0" applyProtection="0"/>
    <xf numFmtId="192" fontId="91" fillId="0" borderId="28" applyNumberFormat="0" applyFill="0" applyAlignment="0" applyProtection="0"/>
    <xf numFmtId="0" fontId="134" fillId="0" borderId="28" applyNumberFormat="0" applyFill="0" applyAlignment="0" applyProtection="0"/>
    <xf numFmtId="192" fontId="91" fillId="0" borderId="28" applyNumberFormat="0" applyFill="0" applyAlignment="0" applyProtection="0"/>
    <xf numFmtId="0" fontId="134" fillId="0" borderId="28" applyNumberFormat="0" applyFill="0" applyAlignment="0" applyProtection="0"/>
    <xf numFmtId="192" fontId="91" fillId="0" borderId="28" applyNumberFormat="0" applyFill="0" applyAlignment="0" applyProtection="0"/>
    <xf numFmtId="0" fontId="134" fillId="0" borderId="28" applyNumberFormat="0" applyFill="0" applyAlignment="0" applyProtection="0"/>
    <xf numFmtId="192" fontId="91" fillId="0" borderId="28" applyNumberFormat="0" applyFill="0" applyAlignment="0" applyProtection="0"/>
    <xf numFmtId="0" fontId="134" fillId="0" borderId="28" applyNumberFormat="0" applyFill="0" applyAlignment="0" applyProtection="0"/>
    <xf numFmtId="192" fontId="91" fillId="0" borderId="28" applyNumberFormat="0" applyFill="0" applyAlignment="0" applyProtection="0"/>
    <xf numFmtId="0" fontId="134" fillId="0" borderId="28" applyNumberFormat="0" applyFill="0" applyAlignment="0" applyProtection="0"/>
    <xf numFmtId="192" fontId="91" fillId="0" borderId="28" applyNumberFormat="0" applyFill="0" applyAlignment="0" applyProtection="0"/>
    <xf numFmtId="0" fontId="134" fillId="0" borderId="28" applyNumberFormat="0" applyFill="0" applyAlignment="0" applyProtection="0"/>
    <xf numFmtId="192" fontId="91" fillId="0" borderId="28" applyNumberFormat="0" applyFill="0" applyAlignment="0" applyProtection="0"/>
    <xf numFmtId="0" fontId="134" fillId="0" borderId="28" applyNumberFormat="0" applyFill="0" applyAlignment="0" applyProtection="0"/>
    <xf numFmtId="0" fontId="194" fillId="0" borderId="29" applyNumberFormat="0" applyFill="0" applyAlignment="0" applyProtection="0"/>
    <xf numFmtId="0" fontId="193" fillId="0" borderId="29" applyFill="0" applyAlignment="0" applyProtection="0"/>
    <xf numFmtId="0" fontId="193" fillId="0" borderId="29" applyFill="0" applyAlignment="0" applyProtection="0"/>
    <xf numFmtId="0" fontId="193" fillId="0" borderId="29" applyFill="0" applyAlignment="0" applyProtection="0"/>
    <xf numFmtId="0" fontId="193" fillId="0" borderId="29" applyFill="0" applyAlignment="0" applyProtection="0"/>
    <xf numFmtId="0" fontId="193" fillId="0" borderId="29" applyFill="0" applyAlignment="0" applyProtection="0"/>
    <xf numFmtId="0" fontId="193" fillId="0" borderId="29" applyFill="0" applyAlignment="0" applyProtection="0"/>
    <xf numFmtId="0" fontId="193" fillId="0" borderId="29" applyFill="0" applyAlignment="0" applyProtection="0"/>
    <xf numFmtId="0" fontId="91" fillId="0" borderId="28" applyNumberFormat="0" applyFill="0" applyAlignment="0" applyProtection="0"/>
    <xf numFmtId="0" fontId="194" fillId="0" borderId="29" applyNumberFormat="0" applyFill="0" applyAlignment="0" applyProtection="0"/>
    <xf numFmtId="0" fontId="193" fillId="0" borderId="29" applyFill="0" applyAlignment="0" applyProtection="0"/>
    <xf numFmtId="0" fontId="193" fillId="0" borderId="29" applyFill="0" applyAlignment="0" applyProtection="0"/>
    <xf numFmtId="0" fontId="193" fillId="0" borderId="29" applyFill="0" applyAlignment="0" applyProtection="0"/>
    <xf numFmtId="0" fontId="193" fillId="0" borderId="29" applyFill="0" applyAlignment="0" applyProtection="0"/>
    <xf numFmtId="0" fontId="193" fillId="0" borderId="29" applyFill="0" applyAlignment="0" applyProtection="0"/>
    <xf numFmtId="0" fontId="193" fillId="0" borderId="29" applyFill="0" applyAlignment="0" applyProtection="0"/>
    <xf numFmtId="0" fontId="193" fillId="0" borderId="29" applyFill="0" applyAlignment="0" applyProtection="0"/>
    <xf numFmtId="0" fontId="91" fillId="0" borderId="28" applyNumberFormat="0" applyFill="0" applyAlignment="0" applyProtection="0"/>
    <xf numFmtId="0" fontId="193" fillId="0" borderId="29" applyFill="0" applyAlignment="0" applyProtection="0"/>
    <xf numFmtId="0" fontId="193" fillId="0" borderId="29" applyFill="0" applyAlignment="0" applyProtection="0"/>
    <xf numFmtId="0" fontId="91" fillId="0" borderId="28" applyNumberFormat="0" applyFill="0" applyAlignment="0" applyProtection="0"/>
    <xf numFmtId="0" fontId="193" fillId="0" borderId="29" applyFill="0" applyAlignment="0" applyProtection="0"/>
    <xf numFmtId="0" fontId="91" fillId="0" borderId="28" applyNumberFormat="0" applyFill="0" applyAlignment="0" applyProtection="0"/>
    <xf numFmtId="0" fontId="193" fillId="0" borderId="29" applyFill="0" applyAlignment="0" applyProtection="0"/>
    <xf numFmtId="0" fontId="194" fillId="0" borderId="29" applyNumberFormat="0" applyFill="0" applyAlignment="0" applyProtection="0"/>
    <xf numFmtId="0" fontId="193" fillId="0" borderId="29" applyFill="0" applyAlignment="0" applyProtection="0"/>
    <xf numFmtId="0" fontId="194" fillId="0" borderId="29" applyNumberFormat="0" applyFill="0" applyAlignment="0" applyProtection="0"/>
    <xf numFmtId="0" fontId="194" fillId="0" borderId="29" applyNumberFormat="0" applyFill="0" applyAlignment="0" applyProtection="0"/>
    <xf numFmtId="0" fontId="91" fillId="0" borderId="28" applyNumberFormat="0" applyFill="0" applyAlignment="0" applyProtection="0"/>
    <xf numFmtId="0" fontId="194" fillId="0" borderId="29" applyNumberFormat="0" applyFill="0" applyAlignment="0" applyProtection="0"/>
    <xf numFmtId="0" fontId="91" fillId="0" borderId="28" applyNumberFormat="0" applyFill="0" applyAlignment="0" applyProtection="0"/>
    <xf numFmtId="0" fontId="193" fillId="0" borderId="29" applyFill="0" applyAlignment="0" applyProtection="0"/>
    <xf numFmtId="0" fontId="91" fillId="0" borderId="28" applyNumberFormat="0" applyFill="0" applyAlignment="0" applyProtection="0"/>
    <xf numFmtId="186" fontId="195" fillId="0" borderId="0"/>
    <xf numFmtId="187" fontId="195" fillId="0" borderId="0"/>
    <xf numFmtId="186" fontId="195" fillId="0" borderId="0"/>
    <xf numFmtId="193" fontId="32" fillId="0" borderId="0" applyFont="0" applyFill="0" applyBorder="0" applyAlignment="0" applyProtection="0"/>
    <xf numFmtId="176" fontId="74" fillId="0" borderId="0" applyFont="0" applyFill="0" applyBorder="0" applyAlignment="0" applyProtection="0"/>
    <xf numFmtId="167" fontId="31" fillId="0" borderId="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180" fontId="63" fillId="0" borderId="0" applyFill="0" applyBorder="0" applyAlignment="0" applyProtection="0"/>
    <xf numFmtId="167" fontId="31" fillId="0" borderId="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7" fontId="32" fillId="0" borderId="0" applyFill="0" applyBorder="0" applyAlignment="0" applyProtection="0"/>
    <xf numFmtId="168" fontId="71" fillId="0" borderId="0" applyFont="0" applyFill="0" applyBorder="0" applyAlignment="0" applyProtection="0"/>
    <xf numFmtId="168" fontId="62" fillId="0" borderId="0" applyFont="0" applyFill="0" applyBorder="0" applyAlignment="0" applyProtection="0"/>
    <xf numFmtId="167" fontId="31" fillId="0" borderId="0" applyFill="0" applyBorder="0" applyAlignment="0" applyProtection="0"/>
    <xf numFmtId="168" fontId="2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182" fontId="105"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189" fontId="61"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168" fontId="32"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189"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167" fontId="31" fillId="0" borderId="0" applyFill="0" applyBorder="0" applyAlignment="0" applyProtection="0"/>
    <xf numFmtId="167" fontId="31" fillId="0" borderId="0" applyFill="0" applyBorder="0" applyAlignment="0" applyProtection="0"/>
    <xf numFmtId="167" fontId="31" fillId="0" borderId="0" applyFill="0" applyBorder="0" applyAlignment="0" applyProtection="0"/>
    <xf numFmtId="0" fontId="135" fillId="34" borderId="0">
      <alignment horizontal="center"/>
    </xf>
    <xf numFmtId="169" fontId="62" fillId="0" borderId="0" applyFont="0" applyFill="0" applyBorder="0" applyAlignment="0" applyProtection="0"/>
    <xf numFmtId="171" fontId="63" fillId="0" borderId="0" applyFill="0" applyBorder="0" applyAlignment="0" applyProtection="0"/>
    <xf numFmtId="169" fontId="71" fillId="0" borderId="0" applyFont="0" applyFill="0" applyBorder="0" applyAlignment="0" applyProtection="0"/>
    <xf numFmtId="179" fontId="25" fillId="0" borderId="0" applyFill="0" applyBorder="0" applyAlignment="0" applyProtection="0"/>
    <xf numFmtId="169" fontId="32" fillId="0" borderId="0" applyFont="0" applyFill="0" applyBorder="0" applyAlignment="0" applyProtection="0"/>
    <xf numFmtId="169" fontId="63" fillId="0" borderId="0" applyFont="0" applyFill="0" applyBorder="0" applyAlignment="0" applyProtection="0"/>
    <xf numFmtId="169" fontId="32"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169" fontId="63"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0" fontId="105"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169" fontId="71" fillId="0" borderId="0" applyFont="0" applyFill="0" applyBorder="0" applyAlignment="0" applyProtection="0"/>
    <xf numFmtId="169" fontId="62"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169" fontId="32" fillId="0" borderId="0" applyFill="0" applyBorder="0" applyAlignment="0" applyProtection="0"/>
    <xf numFmtId="43" fontId="63" fillId="0" borderId="0" applyFont="0" applyFill="0" applyBorder="0" applyAlignment="0" applyProtection="0"/>
    <xf numFmtId="169" fontId="62" fillId="0" borderId="0" applyFont="0" applyFill="0" applyBorder="0" applyAlignment="0" applyProtection="0"/>
    <xf numFmtId="188" fontId="32" fillId="0" borderId="0" applyFont="0" applyFill="0" applyBorder="0" applyAlignment="0" applyProtection="0"/>
    <xf numFmtId="169" fontId="61"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0" fontId="90" fillId="22" borderId="13" applyNumberFormat="0" applyAlignment="0" applyProtection="0"/>
    <xf numFmtId="190" fontId="90" fillId="22" borderId="13" applyNumberFormat="0" applyAlignment="0" applyProtection="0"/>
    <xf numFmtId="192" fontId="90" fillId="22" borderId="13" applyNumberFormat="0" applyAlignment="0" applyProtection="0"/>
    <xf numFmtId="190" fontId="90" fillId="22" borderId="13" applyNumberFormat="0" applyAlignment="0" applyProtection="0"/>
    <xf numFmtId="190" fontId="90" fillId="22" borderId="13" applyNumberFormat="0" applyAlignment="0" applyProtection="0"/>
    <xf numFmtId="190" fontId="90" fillId="22" borderId="13" applyNumberFormat="0" applyAlignment="0" applyProtection="0"/>
    <xf numFmtId="190" fontId="90" fillId="22" borderId="13" applyNumberFormat="0" applyAlignment="0" applyProtection="0"/>
    <xf numFmtId="190" fontId="90" fillId="22" borderId="13" applyNumberFormat="0" applyAlignment="0" applyProtection="0"/>
    <xf numFmtId="190" fontId="90" fillId="22" borderId="13" applyNumberFormat="0" applyAlignment="0" applyProtection="0"/>
    <xf numFmtId="190" fontId="90" fillId="22" borderId="13" applyNumberFormat="0" applyAlignment="0" applyProtection="0"/>
    <xf numFmtId="190" fontId="90" fillId="22" borderId="13" applyNumberFormat="0" applyAlignment="0" applyProtection="0"/>
    <xf numFmtId="192" fontId="90" fillId="22" borderId="13" applyNumberFormat="0" applyAlignment="0" applyProtection="0"/>
    <xf numFmtId="192" fontId="90" fillId="22" borderId="13" applyNumberFormat="0" applyAlignment="0" applyProtection="0"/>
    <xf numFmtId="192" fontId="90" fillId="22" borderId="13" applyNumberFormat="0" applyAlignment="0" applyProtection="0"/>
    <xf numFmtId="192" fontId="90" fillId="22" borderId="13" applyNumberFormat="0" applyAlignment="0" applyProtection="0"/>
    <xf numFmtId="192" fontId="90" fillId="22" borderId="13" applyNumberFormat="0" applyAlignment="0" applyProtection="0"/>
    <xf numFmtId="192" fontId="90" fillId="22" borderId="13" applyNumberFormat="0" applyAlignment="0" applyProtection="0"/>
    <xf numFmtId="192" fontId="90" fillId="22" borderId="13" applyNumberFormat="0" applyAlignment="0" applyProtection="0"/>
    <xf numFmtId="190" fontId="90" fillId="22" borderId="13" applyNumberFormat="0" applyAlignment="0" applyProtection="0"/>
    <xf numFmtId="190" fontId="90" fillId="22" borderId="13" applyNumberFormat="0" applyAlignment="0" applyProtection="0"/>
    <xf numFmtId="190" fontId="90" fillId="22" borderId="13" applyNumberFormat="0" applyAlignment="0" applyProtection="0"/>
    <xf numFmtId="190" fontId="90" fillId="22" borderId="13" applyNumberFormat="0" applyAlignment="0" applyProtection="0"/>
    <xf numFmtId="190" fontId="90" fillId="22" borderId="13" applyNumberFormat="0" applyAlignment="0" applyProtection="0"/>
    <xf numFmtId="190" fontId="90" fillId="22" borderId="13" applyNumberFormat="0" applyAlignment="0" applyProtection="0"/>
    <xf numFmtId="190" fontId="90" fillId="22" borderId="13" applyNumberFormat="0" applyAlignment="0" applyProtection="0"/>
    <xf numFmtId="0" fontId="91" fillId="0" borderId="28" applyNumberFormat="0" applyFill="0" applyAlignment="0" applyProtection="0"/>
    <xf numFmtId="190" fontId="91" fillId="0" borderId="28" applyNumberFormat="0" applyFill="0" applyAlignment="0" applyProtection="0"/>
    <xf numFmtId="192" fontId="91" fillId="0" borderId="28" applyNumberFormat="0" applyFill="0" applyAlignment="0" applyProtection="0"/>
    <xf numFmtId="190" fontId="91" fillId="0" borderId="28" applyNumberFormat="0" applyFill="0" applyAlignment="0" applyProtection="0"/>
    <xf numFmtId="190" fontId="91" fillId="0" borderId="28" applyNumberFormat="0" applyFill="0" applyAlignment="0" applyProtection="0"/>
    <xf numFmtId="190" fontId="91" fillId="0" borderId="28" applyNumberFormat="0" applyFill="0" applyAlignment="0" applyProtection="0"/>
    <xf numFmtId="190" fontId="91" fillId="0" borderId="28" applyNumberFormat="0" applyFill="0" applyAlignment="0" applyProtection="0"/>
    <xf numFmtId="190" fontId="91" fillId="0" borderId="28" applyNumberFormat="0" applyFill="0" applyAlignment="0" applyProtection="0"/>
    <xf numFmtId="190" fontId="91" fillId="0" borderId="28" applyNumberFormat="0" applyFill="0" applyAlignment="0" applyProtection="0"/>
    <xf numFmtId="190" fontId="91" fillId="0" borderId="28" applyNumberFormat="0" applyFill="0" applyAlignment="0" applyProtection="0"/>
    <xf numFmtId="190" fontId="91" fillId="0" borderId="28" applyNumberFormat="0" applyFill="0" applyAlignment="0" applyProtection="0"/>
    <xf numFmtId="192" fontId="91" fillId="0" borderId="28" applyNumberFormat="0" applyFill="0" applyAlignment="0" applyProtection="0"/>
    <xf numFmtId="192" fontId="91" fillId="0" borderId="28" applyNumberFormat="0" applyFill="0" applyAlignment="0" applyProtection="0"/>
    <xf numFmtId="192" fontId="91" fillId="0" borderId="28" applyNumberFormat="0" applyFill="0" applyAlignment="0" applyProtection="0"/>
    <xf numFmtId="192" fontId="91" fillId="0" borderId="28" applyNumberFormat="0" applyFill="0" applyAlignment="0" applyProtection="0"/>
    <xf numFmtId="192" fontId="91" fillId="0" borderId="28" applyNumberFormat="0" applyFill="0" applyAlignment="0" applyProtection="0"/>
    <xf numFmtId="192" fontId="91" fillId="0" borderId="28" applyNumberFormat="0" applyFill="0" applyAlignment="0" applyProtection="0"/>
    <xf numFmtId="192" fontId="91" fillId="0" borderId="28" applyNumberFormat="0" applyFill="0" applyAlignment="0" applyProtection="0"/>
    <xf numFmtId="190" fontId="91" fillId="0" borderId="28" applyNumberFormat="0" applyFill="0" applyAlignment="0" applyProtection="0"/>
    <xf numFmtId="190" fontId="91" fillId="0" borderId="28" applyNumberFormat="0" applyFill="0" applyAlignment="0" applyProtection="0"/>
    <xf numFmtId="190" fontId="91" fillId="0" borderId="28" applyNumberFormat="0" applyFill="0" applyAlignment="0" applyProtection="0"/>
    <xf numFmtId="190" fontId="91" fillId="0" borderId="28" applyNumberFormat="0" applyFill="0" applyAlignment="0" applyProtection="0"/>
    <xf numFmtId="190" fontId="91" fillId="0" borderId="28" applyNumberFormat="0" applyFill="0" applyAlignment="0" applyProtection="0"/>
    <xf numFmtId="190" fontId="91" fillId="0" borderId="28" applyNumberFormat="0" applyFill="0" applyAlignment="0" applyProtection="0"/>
    <xf numFmtId="190" fontId="91" fillId="0" borderId="28" applyNumberFormat="0" applyFill="0" applyAlignment="0" applyProtection="0"/>
    <xf numFmtId="0" fontId="58" fillId="0" borderId="29" applyNumberFormat="0" applyFill="0" applyAlignment="0" applyProtection="0"/>
    <xf numFmtId="177" fontId="65" fillId="0" borderId="0" applyFont="0" applyFill="0" applyBorder="0" applyAlignment="0" applyProtection="0"/>
    <xf numFmtId="194" fontId="129" fillId="0" borderId="0" applyFont="0" applyFill="0" applyBorder="0" applyAlignment="0" applyProtection="0"/>
    <xf numFmtId="0" fontId="84" fillId="0" borderId="0" applyNumberFormat="0" applyFill="0" applyBorder="0" applyAlignment="0" applyProtection="0"/>
    <xf numFmtId="0" fontId="136" fillId="0" borderId="0" applyNumberFormat="0" applyFill="0" applyBorder="0" applyAlignment="0" applyProtection="0"/>
    <xf numFmtId="0" fontId="137" fillId="0" borderId="0" applyNumberFormat="0" applyFill="0" applyBorder="0" applyAlignment="0" applyProtection="0"/>
    <xf numFmtId="0" fontId="196"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96" fillId="0" borderId="0" applyNumberFormat="0" applyFill="0" applyBorder="0" applyAlignment="0" applyProtection="0"/>
    <xf numFmtId="0" fontId="196" fillId="0" borderId="0" applyNumberFormat="0" applyFill="0" applyBorder="0" applyAlignment="0" applyProtection="0"/>
    <xf numFmtId="0" fontId="196" fillId="0" borderId="0" applyNumberFormat="0" applyFill="0" applyBorder="0" applyAlignment="0" applyProtection="0"/>
    <xf numFmtId="0" fontId="196" fillId="0" borderId="0" applyNumberFormat="0" applyFill="0" applyBorder="0" applyAlignment="0" applyProtection="0"/>
    <xf numFmtId="0" fontId="196" fillId="0" borderId="0" applyNumberFormat="0" applyFill="0" applyBorder="0" applyAlignment="0" applyProtection="0"/>
    <xf numFmtId="0" fontId="196" fillId="0" borderId="0" applyNumberFormat="0" applyFill="0" applyBorder="0" applyAlignment="0" applyProtection="0"/>
    <xf numFmtId="0" fontId="196" fillId="0" borderId="0" applyNumberFormat="0" applyFill="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3" fontId="67" fillId="0" borderId="0" applyFont="0" applyFill="0" applyBorder="0" applyAlignment="0" applyProtection="0"/>
    <xf numFmtId="172" fontId="67" fillId="0" borderId="0" applyFont="0" applyFill="0" applyBorder="0" applyAlignment="0" applyProtection="0"/>
    <xf numFmtId="173" fontId="68" fillId="0" borderId="0">
      <protection locked="0"/>
    </xf>
    <xf numFmtId="174" fontId="68" fillId="0" borderId="0">
      <protection locked="0"/>
    </xf>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7" fontId="32" fillId="0" borderId="0" applyFont="0" applyFill="0" applyBorder="0" applyAlignment="0" applyProtection="0"/>
    <xf numFmtId="7" fontId="32" fillId="0" borderId="0" applyFont="0" applyFill="0" applyBorder="0" applyAlignment="0" applyProtection="0"/>
    <xf numFmtId="7" fontId="32" fillId="0" borderId="0" applyFont="0" applyFill="0" applyBorder="0" applyAlignment="0" applyProtection="0"/>
    <xf numFmtId="0" fontId="1" fillId="0" borderId="0"/>
    <xf numFmtId="0" fontId="1" fillId="0" borderId="0"/>
    <xf numFmtId="0" fontId="1" fillId="0" borderId="0"/>
    <xf numFmtId="0" fontId="1" fillId="0" borderId="0"/>
    <xf numFmtId="192" fontId="1" fillId="0" borderId="0"/>
    <xf numFmtId="192" fontId="1" fillId="0" borderId="0"/>
    <xf numFmtId="0" fontId="1" fillId="0" borderId="0"/>
    <xf numFmtId="0" fontId="1" fillId="0" borderId="0"/>
    <xf numFmtId="0" fontId="1" fillId="0" borderId="0"/>
    <xf numFmtId="0" fontId="1" fillId="0" borderId="0"/>
    <xf numFmtId="0" fontId="1" fillId="0" borderId="0"/>
    <xf numFmtId="190" fontId="1" fillId="0" borderId="0"/>
    <xf numFmtId="190" fontId="1" fillId="0" borderId="0"/>
    <xf numFmtId="190" fontId="1" fillId="0" borderId="0"/>
    <xf numFmtId="190" fontId="1" fillId="0" borderId="0"/>
    <xf numFmtId="192" fontId="1" fillId="0" borderId="0"/>
    <xf numFmtId="192" fontId="1" fillId="0" borderId="0"/>
    <xf numFmtId="190" fontId="1" fillId="0" borderId="0"/>
    <xf numFmtId="190" fontId="1" fillId="0" borderId="0"/>
    <xf numFmtId="0" fontId="1" fillId="0" borderId="0"/>
    <xf numFmtId="0" fontId="1" fillId="0" borderId="0"/>
    <xf numFmtId="0" fontId="1" fillId="0" borderId="0"/>
    <xf numFmtId="0" fontId="1" fillId="0" borderId="0"/>
    <xf numFmtId="0" fontId="1" fillId="0" borderId="0"/>
    <xf numFmtId="190" fontId="1" fillId="0" borderId="0"/>
    <xf numFmtId="190" fontId="1" fillId="0" borderId="0"/>
    <xf numFmtId="0" fontId="1" fillId="0" borderId="0"/>
    <xf numFmtId="0" fontId="1" fillId="0" borderId="0"/>
    <xf numFmtId="0" fontId="1" fillId="0" borderId="0"/>
    <xf numFmtId="0" fontId="1" fillId="0" borderId="0"/>
    <xf numFmtId="190" fontId="1" fillId="0" borderId="0"/>
    <xf numFmtId="190" fontId="1" fillId="0" borderId="0"/>
    <xf numFmtId="190" fontId="1" fillId="0" borderId="0"/>
    <xf numFmtId="190" fontId="1" fillId="0" borderId="0"/>
    <xf numFmtId="190" fontId="1" fillId="0" borderId="0"/>
    <xf numFmtId="190" fontId="1" fillId="0" borderId="0"/>
    <xf numFmtId="190" fontId="1" fillId="0" borderId="0"/>
    <xf numFmtId="190" fontId="1" fillId="0" borderId="0"/>
    <xf numFmtId="190" fontId="1" fillId="0" borderId="0"/>
    <xf numFmtId="19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92" fontId="1" fillId="0" borderId="0"/>
    <xf numFmtId="192"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1"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3" fontId="1" fillId="0" borderId="0" applyFont="0" applyFill="0" applyBorder="0" applyAlignment="0" applyProtection="0"/>
    <xf numFmtId="0" fontId="177" fillId="0" borderId="0"/>
    <xf numFmtId="0" fontId="177" fillId="0" borderId="0"/>
    <xf numFmtId="0" fontId="177" fillId="0" borderId="0"/>
    <xf numFmtId="0" fontId="177" fillId="0" borderId="0"/>
    <xf numFmtId="0" fontId="177" fillId="0" borderId="0"/>
    <xf numFmtId="0" fontId="177" fillId="0" borderId="0"/>
    <xf numFmtId="0" fontId="177" fillId="0" borderId="0"/>
    <xf numFmtId="0" fontId="177" fillId="0" borderId="0"/>
    <xf numFmtId="0" fontId="177" fillId="0" borderId="0"/>
    <xf numFmtId="0" fontId="1" fillId="20"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0" borderId="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7" fontId="32" fillId="0" borderId="0" applyFont="0" applyFill="0" applyBorder="0" applyAlignment="0" applyProtection="0"/>
    <xf numFmtId="0" fontId="1" fillId="0" borderId="0"/>
    <xf numFmtId="0" fontId="1" fillId="0" borderId="0"/>
    <xf numFmtId="0" fontId="1" fillId="0" borderId="0"/>
    <xf numFmtId="0" fontId="1" fillId="0" borderId="0"/>
    <xf numFmtId="192" fontId="1" fillId="0" borderId="0"/>
    <xf numFmtId="192" fontId="1" fillId="0" borderId="0"/>
    <xf numFmtId="0" fontId="1" fillId="0" borderId="0"/>
    <xf numFmtId="0" fontId="1" fillId="0" borderId="0"/>
    <xf numFmtId="0" fontId="1" fillId="0" borderId="0"/>
    <xf numFmtId="0" fontId="1" fillId="0" borderId="0"/>
    <xf numFmtId="0" fontId="1" fillId="0" borderId="0"/>
    <xf numFmtId="190" fontId="1" fillId="0" borderId="0"/>
    <xf numFmtId="190" fontId="1" fillId="0" borderId="0"/>
    <xf numFmtId="190" fontId="1" fillId="0" borderId="0"/>
    <xf numFmtId="190" fontId="1" fillId="0" borderId="0"/>
    <xf numFmtId="192" fontId="1" fillId="0" borderId="0"/>
    <xf numFmtId="192" fontId="1" fillId="0" borderId="0"/>
    <xf numFmtId="190" fontId="1" fillId="0" borderId="0"/>
    <xf numFmtId="190" fontId="1" fillId="0" borderId="0"/>
    <xf numFmtId="0" fontId="177" fillId="0" borderId="0"/>
    <xf numFmtId="0" fontId="1" fillId="0" borderId="0"/>
    <xf numFmtId="0" fontId="1" fillId="0" borderId="0"/>
    <xf numFmtId="0" fontId="1" fillId="0" borderId="0"/>
    <xf numFmtId="0" fontId="1" fillId="0" borderId="0"/>
    <xf numFmtId="0" fontId="1" fillId="0" borderId="0"/>
    <xf numFmtId="190" fontId="1" fillId="0" borderId="0"/>
    <xf numFmtId="190" fontId="1" fillId="0" borderId="0"/>
    <xf numFmtId="0" fontId="1" fillId="0" borderId="0"/>
    <xf numFmtId="0" fontId="1" fillId="0" borderId="0"/>
    <xf numFmtId="0" fontId="1" fillId="0" borderId="0"/>
    <xf numFmtId="0" fontId="1" fillId="0" borderId="0"/>
    <xf numFmtId="190" fontId="1" fillId="0" borderId="0"/>
    <xf numFmtId="190" fontId="1" fillId="0" borderId="0"/>
    <xf numFmtId="190" fontId="1" fillId="0" borderId="0"/>
    <xf numFmtId="190" fontId="1" fillId="0" borderId="0"/>
    <xf numFmtId="190" fontId="1" fillId="0" borderId="0"/>
    <xf numFmtId="190" fontId="1" fillId="0" borderId="0"/>
    <xf numFmtId="190" fontId="1" fillId="0" borderId="0"/>
    <xf numFmtId="190" fontId="1" fillId="0" borderId="0"/>
    <xf numFmtId="190" fontId="1" fillId="0" borderId="0"/>
    <xf numFmtId="19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7" fillId="0" borderId="0"/>
    <xf numFmtId="192" fontId="1" fillId="0" borderId="0"/>
    <xf numFmtId="192"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0" fontId="177" fillId="0" borderId="0"/>
    <xf numFmtId="0" fontId="181" fillId="0" borderId="0"/>
    <xf numFmtId="0" fontId="199" fillId="0" borderId="0" applyNumberFormat="0" applyFill="0" applyBorder="0" applyProtection="0">
      <alignment vertical="top" wrapText="1"/>
    </xf>
    <xf numFmtId="0" fontId="200" fillId="0" borderId="0" applyNumberFormat="0" applyFill="0" applyBorder="0" applyAlignment="0" applyProtection="0">
      <alignment vertical="top" wrapText="1"/>
    </xf>
    <xf numFmtId="0" fontId="63" fillId="35" borderId="0" applyNumberFormat="0" applyBorder="0" applyAlignment="0" applyProtection="0"/>
    <xf numFmtId="0" fontId="63" fillId="35" borderId="0" applyNumberFormat="0" applyBorder="0" applyAlignment="0" applyProtection="0"/>
    <xf numFmtId="0" fontId="63" fillId="21" borderId="0" applyNumberFormat="0" applyBorder="0" applyAlignment="0" applyProtection="0"/>
    <xf numFmtId="0" fontId="63" fillId="35" borderId="0" applyNumberFormat="0" applyBorder="0" applyAlignment="0" applyProtection="0"/>
    <xf numFmtId="0" fontId="63" fillId="35" borderId="0" applyNumberFormat="0" applyBorder="0" applyAlignment="0" applyProtection="0"/>
    <xf numFmtId="0" fontId="63" fillId="35" borderId="0" applyNumberFormat="0" applyBorder="0" applyAlignment="0" applyProtection="0"/>
    <xf numFmtId="0" fontId="63" fillId="35" borderId="0" applyNumberFormat="0" applyBorder="0" applyAlignment="0" applyProtection="0"/>
    <xf numFmtId="0" fontId="63" fillId="35" borderId="0" applyNumberFormat="0" applyBorder="0" applyAlignment="0" applyProtection="0"/>
    <xf numFmtId="0" fontId="63" fillId="35" borderId="0" applyNumberFormat="0" applyBorder="0" applyAlignment="0" applyProtection="0"/>
    <xf numFmtId="0" fontId="63" fillId="35" borderId="0" applyNumberFormat="0" applyBorder="0" applyAlignment="0" applyProtection="0"/>
    <xf numFmtId="0" fontId="63" fillId="35" borderId="0" applyNumberFormat="0" applyBorder="0" applyAlignment="0" applyProtection="0"/>
    <xf numFmtId="0" fontId="63" fillId="35" borderId="0" applyNumberFormat="0" applyBorder="0" applyAlignment="0" applyProtection="0"/>
    <xf numFmtId="0" fontId="63" fillId="35" borderId="0" applyNumberFormat="0" applyBorder="0" applyAlignment="0" applyProtection="0"/>
    <xf numFmtId="0" fontId="63" fillId="36" borderId="0" applyNumberFormat="0" applyBorder="0" applyAlignment="0" applyProtection="0"/>
    <xf numFmtId="0" fontId="63" fillId="36" borderId="0" applyNumberFormat="0" applyBorder="0" applyAlignment="0" applyProtection="0"/>
    <xf numFmtId="0" fontId="63" fillId="23" borderId="0" applyNumberFormat="0" applyBorder="0" applyAlignment="0" applyProtection="0"/>
    <xf numFmtId="0" fontId="63" fillId="36" borderId="0" applyNumberFormat="0" applyBorder="0" applyAlignment="0" applyProtection="0"/>
    <xf numFmtId="0" fontId="63" fillId="36" borderId="0" applyNumberFormat="0" applyBorder="0" applyAlignment="0" applyProtection="0"/>
    <xf numFmtId="0" fontId="63" fillId="36" borderId="0" applyNumberFormat="0" applyBorder="0" applyAlignment="0" applyProtection="0"/>
    <xf numFmtId="0" fontId="63" fillId="36" borderId="0" applyNumberFormat="0" applyBorder="0" applyAlignment="0" applyProtection="0"/>
    <xf numFmtId="0" fontId="63" fillId="36" borderId="0" applyNumberFormat="0" applyBorder="0" applyAlignment="0" applyProtection="0"/>
    <xf numFmtId="0" fontId="63" fillId="36" borderId="0" applyNumberFormat="0" applyBorder="0" applyAlignment="0" applyProtection="0"/>
    <xf numFmtId="0" fontId="63" fillId="36" borderId="0" applyNumberFormat="0" applyBorder="0" applyAlignment="0" applyProtection="0"/>
    <xf numFmtId="0" fontId="63" fillId="36" borderId="0" applyNumberFormat="0" applyBorder="0" applyAlignment="0" applyProtection="0"/>
    <xf numFmtId="0" fontId="63" fillId="36" borderId="0" applyNumberFormat="0" applyBorder="0" applyAlignment="0" applyProtection="0"/>
    <xf numFmtId="0" fontId="63" fillId="36" borderId="0" applyNumberFormat="0" applyBorder="0" applyAlignment="0" applyProtection="0"/>
    <xf numFmtId="0" fontId="63" fillId="24"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63" fillId="24" borderId="0" applyNumberFormat="0" applyBorder="0" applyAlignment="0" applyProtection="0"/>
    <xf numFmtId="0" fontId="63" fillId="24" borderId="0" applyNumberFormat="0" applyBorder="0" applyAlignment="0" applyProtection="0"/>
    <xf numFmtId="0" fontId="63" fillId="24" borderId="0" applyNumberFormat="0" applyBorder="0" applyAlignment="0" applyProtection="0"/>
    <xf numFmtId="0" fontId="63" fillId="24" borderId="0" applyNumberFormat="0" applyBorder="0" applyAlignment="0" applyProtection="0"/>
    <xf numFmtId="0" fontId="63" fillId="24" borderId="0" applyNumberFormat="0" applyBorder="0" applyAlignment="0" applyProtection="0"/>
    <xf numFmtId="0" fontId="63" fillId="24" borderId="0" applyNumberFormat="0" applyBorder="0" applyAlignment="0" applyProtection="0"/>
    <xf numFmtId="0" fontId="63" fillId="24" borderId="0" applyNumberFormat="0" applyBorder="0" applyAlignment="0" applyProtection="0"/>
    <xf numFmtId="0" fontId="63" fillId="24" borderId="0" applyNumberFormat="0" applyBorder="0" applyAlignment="0" applyProtection="0"/>
    <xf numFmtId="0" fontId="63" fillId="24" borderId="0" applyNumberFormat="0" applyBorder="0" applyAlignment="0" applyProtection="0"/>
    <xf numFmtId="0" fontId="63" fillId="24"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63" fillId="26"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4" borderId="0" applyNumberFormat="0" applyBorder="0" applyAlignment="0" applyProtection="0"/>
    <xf numFmtId="0" fontId="63" fillId="24" borderId="0" applyNumberFormat="0" applyBorder="0" applyAlignment="0" applyProtection="0"/>
    <xf numFmtId="0" fontId="63" fillId="22" borderId="0" applyNumberFormat="0" applyBorder="0" applyAlignment="0" applyProtection="0"/>
    <xf numFmtId="0" fontId="63" fillId="24" borderId="0" applyNumberFormat="0" applyBorder="0" applyAlignment="0" applyProtection="0"/>
    <xf numFmtId="0" fontId="63" fillId="24" borderId="0" applyNumberFormat="0" applyBorder="0" applyAlignment="0" applyProtection="0"/>
    <xf numFmtId="0" fontId="63" fillId="24" borderId="0" applyNumberFormat="0" applyBorder="0" applyAlignment="0" applyProtection="0"/>
    <xf numFmtId="0" fontId="63" fillId="24" borderId="0" applyNumberFormat="0" applyBorder="0" applyAlignment="0" applyProtection="0"/>
    <xf numFmtId="0" fontId="63" fillId="24" borderId="0" applyNumberFormat="0" applyBorder="0" applyAlignment="0" applyProtection="0"/>
    <xf numFmtId="0" fontId="63" fillId="24" borderId="0" applyNumberFormat="0" applyBorder="0" applyAlignment="0" applyProtection="0"/>
    <xf numFmtId="0" fontId="63" fillId="24" borderId="0" applyNumberFormat="0" applyBorder="0" applyAlignment="0" applyProtection="0"/>
    <xf numFmtId="0" fontId="63" fillId="24" borderId="0" applyNumberFormat="0" applyBorder="0" applyAlignment="0" applyProtection="0"/>
    <xf numFmtId="0" fontId="63" fillId="24" borderId="0" applyNumberFormat="0" applyBorder="0" applyAlignment="0" applyProtection="0"/>
    <xf numFmtId="0" fontId="63" fillId="24"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35"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36" borderId="0" applyNumberFormat="0" applyBorder="0" applyAlignment="0" applyProtection="0"/>
    <xf numFmtId="0" fontId="63" fillId="36" borderId="0" applyNumberFormat="0" applyBorder="0" applyAlignment="0" applyProtection="0"/>
    <xf numFmtId="0" fontId="63" fillId="36" borderId="0" applyNumberFormat="0" applyBorder="0" applyAlignment="0" applyProtection="0"/>
    <xf numFmtId="0" fontId="63" fillId="36" borderId="0" applyNumberFormat="0" applyBorder="0" applyAlignment="0" applyProtection="0"/>
    <xf numFmtId="0" fontId="63" fillId="36" borderId="0" applyNumberFormat="0" applyBorder="0" applyAlignment="0" applyProtection="0"/>
    <xf numFmtId="0" fontId="63" fillId="36" borderId="0" applyNumberFormat="0" applyBorder="0" applyAlignment="0" applyProtection="0"/>
    <xf numFmtId="0" fontId="63" fillId="36" borderId="0" applyNumberFormat="0" applyBorder="0" applyAlignment="0" applyProtection="0"/>
    <xf numFmtId="0" fontId="63" fillId="36" borderId="0" applyNumberFormat="0" applyBorder="0" applyAlignment="0" applyProtection="0"/>
    <xf numFmtId="0" fontId="63" fillId="36" borderId="0" applyNumberFormat="0" applyBorder="0" applyAlignment="0" applyProtection="0"/>
    <xf numFmtId="0" fontId="63" fillId="36" borderId="0" applyNumberFormat="0" applyBorder="0" applyAlignment="0" applyProtection="0"/>
    <xf numFmtId="0" fontId="63" fillId="36" borderId="0" applyNumberFormat="0" applyBorder="0" applyAlignment="0" applyProtection="0"/>
    <xf numFmtId="0" fontId="63" fillId="37" borderId="0" applyNumberFormat="0" applyBorder="0" applyAlignment="0" applyProtection="0"/>
    <xf numFmtId="0" fontId="63" fillId="37" borderId="0" applyNumberFormat="0" applyBorder="0" applyAlignment="0" applyProtection="0"/>
    <xf numFmtId="0" fontId="63" fillId="38" borderId="0" applyNumberFormat="0" applyBorder="0" applyAlignment="0" applyProtection="0"/>
    <xf numFmtId="0" fontId="63" fillId="37" borderId="0" applyNumberFormat="0" applyBorder="0" applyAlignment="0" applyProtection="0"/>
    <xf numFmtId="0" fontId="63" fillId="37" borderId="0" applyNumberFormat="0" applyBorder="0" applyAlignment="0" applyProtection="0"/>
    <xf numFmtId="0" fontId="63" fillId="37" borderId="0" applyNumberFormat="0" applyBorder="0" applyAlignment="0" applyProtection="0"/>
    <xf numFmtId="0" fontId="63" fillId="37" borderId="0" applyNumberFormat="0" applyBorder="0" applyAlignment="0" applyProtection="0"/>
    <xf numFmtId="0" fontId="63" fillId="37" borderId="0" applyNumberFormat="0" applyBorder="0" applyAlignment="0" applyProtection="0"/>
    <xf numFmtId="0" fontId="63" fillId="37" borderId="0" applyNumberFormat="0" applyBorder="0" applyAlignment="0" applyProtection="0"/>
    <xf numFmtId="0" fontId="63" fillId="37" borderId="0" applyNumberFormat="0" applyBorder="0" applyAlignment="0" applyProtection="0"/>
    <xf numFmtId="0" fontId="63" fillId="37" borderId="0" applyNumberFormat="0" applyBorder="0" applyAlignment="0" applyProtection="0"/>
    <xf numFmtId="0" fontId="63" fillId="37" borderId="0" applyNumberFormat="0" applyBorder="0" applyAlignment="0" applyProtection="0"/>
    <xf numFmtId="0" fontId="63" fillId="37" borderId="0" applyNumberFormat="0" applyBorder="0" applyAlignment="0" applyProtection="0"/>
    <xf numFmtId="0" fontId="63" fillId="23" borderId="0" applyNumberFormat="0" applyBorder="0" applyAlignment="0" applyProtection="0"/>
    <xf numFmtId="0" fontId="63" fillId="23" borderId="0" applyNumberFormat="0" applyBorder="0" applyAlignment="0" applyProtection="0"/>
    <xf numFmtId="0" fontId="63" fillId="26" borderId="0" applyNumberFormat="0" applyBorder="0" applyAlignment="0" applyProtection="0"/>
    <xf numFmtId="0" fontId="63" fillId="23" borderId="0" applyNumberFormat="0" applyBorder="0" applyAlignment="0" applyProtection="0"/>
    <xf numFmtId="0" fontId="63" fillId="23" borderId="0" applyNumberFormat="0" applyBorder="0" applyAlignment="0" applyProtection="0"/>
    <xf numFmtId="0" fontId="63" fillId="23" borderId="0" applyNumberFormat="0" applyBorder="0" applyAlignment="0" applyProtection="0"/>
    <xf numFmtId="0" fontId="63" fillId="23" borderId="0" applyNumberFormat="0" applyBorder="0" applyAlignment="0" applyProtection="0"/>
    <xf numFmtId="0" fontId="63" fillId="23" borderId="0" applyNumberFormat="0" applyBorder="0" applyAlignment="0" applyProtection="0"/>
    <xf numFmtId="0" fontId="63" fillId="23" borderId="0" applyNumberFormat="0" applyBorder="0" applyAlignment="0" applyProtection="0"/>
    <xf numFmtId="0" fontId="63" fillId="23" borderId="0" applyNumberFormat="0" applyBorder="0" applyAlignment="0" applyProtection="0"/>
    <xf numFmtId="0" fontId="63" fillId="23" borderId="0" applyNumberFormat="0" applyBorder="0" applyAlignment="0" applyProtection="0"/>
    <xf numFmtId="0" fontId="63" fillId="23" borderId="0" applyNumberFormat="0" applyBorder="0" applyAlignment="0" applyProtection="0"/>
    <xf numFmtId="0" fontId="63" fillId="23"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35"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4" borderId="0" applyNumberFormat="0" applyBorder="0" applyAlignment="0" applyProtection="0"/>
    <xf numFmtId="0" fontId="63" fillId="24" borderId="0" applyNumberFormat="0" applyBorder="0" applyAlignment="0" applyProtection="0"/>
    <xf numFmtId="0" fontId="63" fillId="39" borderId="0" applyNumberFormat="0" applyBorder="0" applyAlignment="0" applyProtection="0"/>
    <xf numFmtId="0" fontId="63" fillId="24" borderId="0" applyNumberFormat="0" applyBorder="0" applyAlignment="0" applyProtection="0"/>
    <xf numFmtId="0" fontId="63" fillId="24" borderId="0" applyNumberFormat="0" applyBorder="0" applyAlignment="0" applyProtection="0"/>
    <xf numFmtId="0" fontId="63" fillId="24" borderId="0" applyNumberFormat="0" applyBorder="0" applyAlignment="0" applyProtection="0"/>
    <xf numFmtId="0" fontId="63" fillId="24" borderId="0" applyNumberFormat="0" applyBorder="0" applyAlignment="0" applyProtection="0"/>
    <xf numFmtId="0" fontId="63" fillId="24" borderId="0" applyNumberFormat="0" applyBorder="0" applyAlignment="0" applyProtection="0"/>
    <xf numFmtId="0" fontId="63" fillId="24" borderId="0" applyNumberFormat="0" applyBorder="0" applyAlignment="0" applyProtection="0"/>
    <xf numFmtId="0" fontId="63" fillId="24" borderId="0" applyNumberFormat="0" applyBorder="0" applyAlignment="0" applyProtection="0"/>
    <xf numFmtId="0" fontId="63" fillId="24" borderId="0" applyNumberFormat="0" applyBorder="0" applyAlignment="0" applyProtection="0"/>
    <xf numFmtId="0" fontId="63" fillId="24" borderId="0" applyNumberFormat="0" applyBorder="0" applyAlignment="0" applyProtection="0"/>
    <xf numFmtId="0" fontId="63" fillId="24"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45"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71" borderId="0" applyNumberFormat="0" applyBorder="0" applyAlignment="0" applyProtection="0"/>
    <xf numFmtId="0" fontId="80" fillId="71" borderId="0" applyNumberFormat="0" applyBorder="0" applyAlignment="0" applyProtection="0"/>
    <xf numFmtId="0" fontId="80" fillId="36" borderId="0" applyNumberFormat="0" applyBorder="0" applyAlignment="0" applyProtection="0"/>
    <xf numFmtId="0" fontId="80" fillId="71" borderId="0" applyNumberFormat="0" applyBorder="0" applyAlignment="0" applyProtection="0"/>
    <xf numFmtId="0" fontId="80" fillId="71" borderId="0" applyNumberFormat="0" applyBorder="0" applyAlignment="0" applyProtection="0"/>
    <xf numFmtId="0" fontId="80" fillId="71" borderId="0" applyNumberFormat="0" applyBorder="0" applyAlignment="0" applyProtection="0"/>
    <xf numFmtId="0" fontId="80" fillId="71" borderId="0" applyNumberFormat="0" applyBorder="0" applyAlignment="0" applyProtection="0"/>
    <xf numFmtId="0" fontId="80" fillId="71" borderId="0" applyNumberFormat="0" applyBorder="0" applyAlignment="0" applyProtection="0"/>
    <xf numFmtId="0" fontId="80" fillId="71" borderId="0" applyNumberFormat="0" applyBorder="0" applyAlignment="0" applyProtection="0"/>
    <xf numFmtId="0" fontId="80" fillId="71" borderId="0" applyNumberFormat="0" applyBorder="0" applyAlignment="0" applyProtection="0"/>
    <xf numFmtId="0" fontId="80" fillId="71" borderId="0" applyNumberFormat="0" applyBorder="0" applyAlignment="0" applyProtection="0"/>
    <xf numFmtId="0" fontId="80" fillId="71" borderId="0" applyNumberFormat="0" applyBorder="0" applyAlignment="0" applyProtection="0"/>
    <xf numFmtId="0" fontId="80" fillId="71"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8"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23" borderId="0" applyNumberFormat="0" applyBorder="0" applyAlignment="0" applyProtection="0"/>
    <xf numFmtId="0" fontId="80" fillId="23" borderId="0" applyNumberFormat="0" applyBorder="0" applyAlignment="0" applyProtection="0"/>
    <xf numFmtId="0" fontId="80" fillId="46" borderId="0" applyNumberFormat="0" applyBorder="0" applyAlignment="0" applyProtection="0"/>
    <xf numFmtId="0" fontId="80" fillId="23" borderId="0" applyNumberFormat="0" applyBorder="0" applyAlignment="0" applyProtection="0"/>
    <xf numFmtId="0" fontId="80" fillId="23" borderId="0" applyNumberFormat="0" applyBorder="0" applyAlignment="0" applyProtection="0"/>
    <xf numFmtId="0" fontId="80" fillId="23" borderId="0" applyNumberFormat="0" applyBorder="0" applyAlignment="0" applyProtection="0"/>
    <xf numFmtId="0" fontId="80" fillId="23" borderId="0" applyNumberFormat="0" applyBorder="0" applyAlignment="0" applyProtection="0"/>
    <xf numFmtId="0" fontId="80" fillId="23" borderId="0" applyNumberFormat="0" applyBorder="0" applyAlignment="0" applyProtection="0"/>
    <xf numFmtId="0" fontId="80" fillId="23" borderId="0" applyNumberFormat="0" applyBorder="0" applyAlignment="0" applyProtection="0"/>
    <xf numFmtId="0" fontId="80" fillId="23" borderId="0" applyNumberFormat="0" applyBorder="0" applyAlignment="0" applyProtection="0"/>
    <xf numFmtId="0" fontId="80" fillId="23" borderId="0" applyNumberFormat="0" applyBorder="0" applyAlignment="0" applyProtection="0"/>
    <xf numFmtId="0" fontId="80" fillId="23" borderId="0" applyNumberFormat="0" applyBorder="0" applyAlignment="0" applyProtection="0"/>
    <xf numFmtId="0" fontId="80" fillId="23"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44"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47"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57" borderId="0" applyNumberFormat="0" applyBorder="0" applyAlignment="0" applyProtection="0"/>
    <xf numFmtId="0" fontId="80" fillId="49" borderId="0" applyNumberFormat="0" applyBorder="0" applyAlignment="0" applyProtection="0"/>
    <xf numFmtId="0" fontId="80" fillId="63" borderId="0" applyNumberFormat="0" applyBorder="0" applyAlignment="0" applyProtection="0"/>
    <xf numFmtId="0" fontId="80" fillId="59" borderId="0" applyNumberFormat="0" applyBorder="0" applyAlignment="0" applyProtection="0"/>
    <xf numFmtId="0" fontId="80" fillId="66" borderId="0" applyNumberFormat="0" applyBorder="0" applyAlignment="0" applyProtection="0"/>
    <xf numFmtId="0" fontId="80" fillId="64" borderId="0" applyNumberFormat="0" applyBorder="0" applyAlignment="0" applyProtection="0"/>
    <xf numFmtId="0" fontId="80" fillId="46" borderId="0" applyNumberFormat="0" applyBorder="0" applyAlignment="0" applyProtection="0"/>
    <xf numFmtId="0" fontId="80" fillId="51" borderId="0" applyNumberFormat="0" applyBorder="0" applyAlignment="0" applyProtection="0"/>
    <xf numFmtId="0" fontId="80" fillId="44" borderId="0" applyNumberFormat="0" applyBorder="0" applyAlignment="0" applyProtection="0"/>
    <xf numFmtId="0" fontId="80" fillId="52" borderId="0" applyNumberFormat="0" applyBorder="0" applyAlignment="0" applyProtection="0"/>
    <xf numFmtId="0" fontId="80" fillId="71" borderId="0" applyNumberFormat="0" applyBorder="0" applyAlignment="0" applyProtection="0"/>
    <xf numFmtId="0" fontId="80" fillId="69" borderId="0" applyNumberFormat="0" applyBorder="0" applyAlignment="0" applyProtection="0"/>
    <xf numFmtId="0" fontId="89" fillId="23" borderId="0" applyNumberFormat="0" applyBorder="0" applyAlignment="0" applyProtection="0"/>
    <xf numFmtId="0" fontId="89" fillId="29" borderId="0" applyNumberFormat="0" applyBorder="0" applyAlignment="0" applyProtection="0"/>
    <xf numFmtId="0" fontId="88" fillId="34" borderId="13" applyNumberFormat="0" applyAlignment="0" applyProtection="0"/>
    <xf numFmtId="0" fontId="88" fillId="72" borderId="13" applyNumberFormat="0" applyAlignment="0" applyProtection="0"/>
    <xf numFmtId="0" fontId="87" fillId="74" borderId="15" applyNumberFormat="0" applyAlignment="0" applyProtection="0"/>
    <xf numFmtId="0" fontId="87" fillId="73" borderId="15" applyNumberFormat="0" applyAlignment="0" applyProtection="0"/>
    <xf numFmtId="3" fontId="204" fillId="0" borderId="0" applyFont="0" applyFill="0" applyBorder="0" applyAlignment="0" applyProtection="0"/>
    <xf numFmtId="203" fontId="204" fillId="0" borderId="0" applyFont="0" applyFill="0" applyBorder="0" applyAlignment="0" applyProtection="0"/>
    <xf numFmtId="0" fontId="81" fillId="27" borderId="0" applyNumberFormat="0" applyBorder="0" applyAlignment="0" applyProtection="0"/>
    <xf numFmtId="0" fontId="81" fillId="27" borderId="0" applyNumberFormat="0" applyBorder="0" applyAlignment="0" applyProtection="0"/>
    <xf numFmtId="0" fontId="81" fillId="25" borderId="0" applyNumberFormat="0" applyBorder="0" applyAlignment="0" applyProtection="0"/>
    <xf numFmtId="0" fontId="81" fillId="27" borderId="0" applyNumberFormat="0" applyBorder="0" applyAlignment="0" applyProtection="0"/>
    <xf numFmtId="0" fontId="81" fillId="27" borderId="0" applyNumberFormat="0" applyBorder="0" applyAlignment="0" applyProtection="0"/>
    <xf numFmtId="0" fontId="81" fillId="27" borderId="0" applyNumberFormat="0" applyBorder="0" applyAlignment="0" applyProtection="0"/>
    <xf numFmtId="0" fontId="81" fillId="27" borderId="0" applyNumberFormat="0" applyBorder="0" applyAlignment="0" applyProtection="0"/>
    <xf numFmtId="0" fontId="81" fillId="27" borderId="0" applyNumberFormat="0" applyBorder="0" applyAlignment="0" applyProtection="0"/>
    <xf numFmtId="0" fontId="81" fillId="27" borderId="0" applyNumberFormat="0" applyBorder="0" applyAlignment="0" applyProtection="0"/>
    <xf numFmtId="0" fontId="81" fillId="27" borderId="0" applyNumberFormat="0" applyBorder="0" applyAlignment="0" applyProtection="0"/>
    <xf numFmtId="0" fontId="81" fillId="27" borderId="0" applyNumberFormat="0" applyBorder="0" applyAlignment="0" applyProtection="0"/>
    <xf numFmtId="0" fontId="81" fillId="27" borderId="0" applyNumberFormat="0" applyBorder="0" applyAlignment="0" applyProtection="0"/>
    <xf numFmtId="0" fontId="81" fillId="27" borderId="0" applyNumberFormat="0" applyBorder="0" applyAlignment="0" applyProtection="0"/>
    <xf numFmtId="179" fontId="63" fillId="0" borderId="0"/>
    <xf numFmtId="0" fontId="63" fillId="0" borderId="0"/>
    <xf numFmtId="0" fontId="85" fillId="0" borderId="0" applyNumberFormat="0" applyFill="0" applyBorder="0" applyAlignment="0" applyProtection="0"/>
    <xf numFmtId="0" fontId="76" fillId="0" borderId="18" applyNumberFormat="0" applyFill="0" applyAlignment="0" applyProtection="0"/>
    <xf numFmtId="0" fontId="92" fillId="0" borderId="20" applyNumberFormat="0" applyFill="0" applyAlignment="0" applyProtection="0"/>
    <xf numFmtId="0" fontId="93" fillId="0" borderId="21" applyNumberFormat="0" applyFill="0" applyAlignment="0" applyProtection="0"/>
    <xf numFmtId="0" fontId="93" fillId="0" borderId="0" applyNumberFormat="0" applyFill="0" applyBorder="0" applyAlignment="0" applyProtection="0"/>
    <xf numFmtId="0" fontId="90" fillId="22" borderId="13" applyNumberFormat="0" applyAlignment="0" applyProtection="0"/>
    <xf numFmtId="0" fontId="90" fillId="33" borderId="13" applyNumberFormat="0" applyAlignment="0" applyProtection="0"/>
    <xf numFmtId="0" fontId="82" fillId="20" borderId="23" applyNumberFormat="0" applyAlignment="0" applyProtection="0"/>
    <xf numFmtId="0" fontId="82" fillId="20" borderId="23" applyNumberFormat="0" applyAlignment="0" applyProtection="0"/>
    <xf numFmtId="0" fontId="82" fillId="34" borderId="23" applyNumberFormat="0" applyAlignment="0" applyProtection="0"/>
    <xf numFmtId="0" fontId="82" fillId="20" borderId="23" applyNumberFormat="0" applyAlignment="0" applyProtection="0"/>
    <xf numFmtId="0" fontId="82" fillId="20" borderId="23" applyNumberFormat="0" applyAlignment="0" applyProtection="0"/>
    <xf numFmtId="0" fontId="82" fillId="20" borderId="23" applyNumberFormat="0" applyAlignment="0" applyProtection="0"/>
    <xf numFmtId="0" fontId="82" fillId="20" borderId="23" applyNumberFormat="0" applyAlignment="0" applyProtection="0"/>
    <xf numFmtId="0" fontId="82" fillId="20" borderId="23" applyNumberFormat="0" applyAlignment="0" applyProtection="0"/>
    <xf numFmtId="0" fontId="82" fillId="20" borderId="23" applyNumberFormat="0" applyAlignment="0" applyProtection="0"/>
    <xf numFmtId="0" fontId="82" fillId="20" borderId="23" applyNumberFormat="0" applyAlignment="0" applyProtection="0"/>
    <xf numFmtId="0" fontId="82" fillId="20" borderId="23" applyNumberFormat="0" applyAlignment="0" applyProtection="0"/>
    <xf numFmtId="0" fontId="82" fillId="20" borderId="23" applyNumberFormat="0" applyAlignment="0" applyProtection="0"/>
    <xf numFmtId="0" fontId="82" fillId="20" borderId="23" applyNumberFormat="0" applyAlignment="0" applyProtection="0"/>
    <xf numFmtId="0" fontId="86" fillId="0" borderId="24" applyNumberFormat="0" applyFill="0" applyAlignment="0" applyProtection="0"/>
    <xf numFmtId="0" fontId="143" fillId="0" borderId="33" applyNumberFormat="0" applyFill="0" applyAlignment="0" applyProtection="0"/>
    <xf numFmtId="0" fontId="143" fillId="0" borderId="33" applyNumberFormat="0" applyFill="0" applyAlignment="0" applyProtection="0"/>
    <xf numFmtId="0" fontId="76" fillId="0" borderId="18" applyNumberFormat="0" applyFill="0" applyAlignment="0" applyProtection="0"/>
    <xf numFmtId="0" fontId="143" fillId="0" borderId="33" applyNumberFormat="0" applyFill="0" applyAlignment="0" applyProtection="0"/>
    <xf numFmtId="0" fontId="143" fillId="0" borderId="33" applyNumberFormat="0" applyFill="0" applyAlignment="0" applyProtection="0"/>
    <xf numFmtId="0" fontId="143" fillId="0" borderId="33" applyNumberFormat="0" applyFill="0" applyAlignment="0" applyProtection="0"/>
    <xf numFmtId="0" fontId="143" fillId="0" borderId="33" applyNumberFormat="0" applyFill="0" applyAlignment="0" applyProtection="0"/>
    <xf numFmtId="0" fontId="143" fillId="0" borderId="33" applyNumberFormat="0" applyFill="0" applyAlignment="0" applyProtection="0"/>
    <xf numFmtId="0" fontId="143" fillId="0" borderId="33" applyNumberFormat="0" applyFill="0" applyAlignment="0" applyProtection="0"/>
    <xf numFmtId="0" fontId="143" fillId="0" borderId="33" applyNumberFormat="0" applyFill="0" applyAlignment="0" applyProtection="0"/>
    <xf numFmtId="0" fontId="143" fillId="0" borderId="33" applyNumberFormat="0" applyFill="0" applyAlignment="0" applyProtection="0"/>
    <xf numFmtId="0" fontId="143" fillId="0" borderId="33" applyNumberFormat="0" applyFill="0" applyAlignment="0" applyProtection="0"/>
    <xf numFmtId="0" fontId="143" fillId="0" borderId="33" applyNumberFormat="0" applyFill="0" applyAlignment="0" applyProtection="0"/>
    <xf numFmtId="0" fontId="198" fillId="0" borderId="34" applyNumberFormat="0" applyFill="0" applyAlignment="0" applyProtection="0"/>
    <xf numFmtId="0" fontId="198" fillId="0" borderId="34" applyNumberFormat="0" applyFill="0" applyAlignment="0" applyProtection="0"/>
    <xf numFmtId="0" fontId="92" fillId="0" borderId="20" applyNumberFormat="0" applyFill="0" applyAlignment="0" applyProtection="0"/>
    <xf numFmtId="0" fontId="198" fillId="0" borderId="34" applyNumberFormat="0" applyFill="0" applyAlignment="0" applyProtection="0"/>
    <xf numFmtId="0" fontId="198" fillId="0" borderId="34" applyNumberFormat="0" applyFill="0" applyAlignment="0" applyProtection="0"/>
    <xf numFmtId="0" fontId="198" fillId="0" borderId="34" applyNumberFormat="0" applyFill="0" applyAlignment="0" applyProtection="0"/>
    <xf numFmtId="0" fontId="198" fillId="0" borderId="34" applyNumberFormat="0" applyFill="0" applyAlignment="0" applyProtection="0"/>
    <xf numFmtId="0" fontId="198" fillId="0" borderId="34" applyNumberFormat="0" applyFill="0" applyAlignment="0" applyProtection="0"/>
    <xf numFmtId="0" fontId="198" fillId="0" borderId="34" applyNumberFormat="0" applyFill="0" applyAlignment="0" applyProtection="0"/>
    <xf numFmtId="0" fontId="198" fillId="0" borderId="34" applyNumberFormat="0" applyFill="0" applyAlignment="0" applyProtection="0"/>
    <xf numFmtId="0" fontId="198" fillId="0" borderId="34" applyNumberFormat="0" applyFill="0" applyAlignment="0" applyProtection="0"/>
    <xf numFmtId="0" fontId="198" fillId="0" borderId="34" applyNumberFormat="0" applyFill="0" applyAlignment="0" applyProtection="0"/>
    <xf numFmtId="0" fontId="198" fillId="0" borderId="34" applyNumberFormat="0" applyFill="0" applyAlignment="0" applyProtection="0"/>
    <xf numFmtId="0" fontId="145" fillId="0" borderId="35" applyNumberFormat="0" applyFill="0" applyAlignment="0" applyProtection="0"/>
    <xf numFmtId="0" fontId="145" fillId="0" borderId="35" applyNumberFormat="0" applyFill="0" applyAlignment="0" applyProtection="0"/>
    <xf numFmtId="0" fontId="93" fillId="0" borderId="21" applyNumberFormat="0" applyFill="0" applyAlignment="0" applyProtection="0"/>
    <xf numFmtId="0" fontId="145" fillId="0" borderId="35" applyNumberFormat="0" applyFill="0" applyAlignment="0" applyProtection="0"/>
    <xf numFmtId="0" fontId="145" fillId="0" borderId="35" applyNumberFormat="0" applyFill="0" applyAlignment="0" applyProtection="0"/>
    <xf numFmtId="0" fontId="145" fillId="0" borderId="35" applyNumberFormat="0" applyFill="0" applyAlignment="0" applyProtection="0"/>
    <xf numFmtId="0" fontId="145" fillId="0" borderId="35" applyNumberFormat="0" applyFill="0" applyAlignment="0" applyProtection="0"/>
    <xf numFmtId="0" fontId="145" fillId="0" borderId="35" applyNumberFormat="0" applyFill="0" applyAlignment="0" applyProtection="0"/>
    <xf numFmtId="0" fontId="145" fillId="0" borderId="35" applyNumberFormat="0" applyFill="0" applyAlignment="0" applyProtection="0"/>
    <xf numFmtId="0" fontId="145" fillId="0" borderId="35" applyNumberFormat="0" applyFill="0" applyAlignment="0" applyProtection="0"/>
    <xf numFmtId="0" fontId="145" fillId="0" borderId="35" applyNumberFormat="0" applyFill="0" applyAlignment="0" applyProtection="0"/>
    <xf numFmtId="0" fontId="145" fillId="0" borderId="35" applyNumberFormat="0" applyFill="0" applyAlignment="0" applyProtection="0"/>
    <xf numFmtId="0" fontId="145" fillId="0" borderId="35" applyNumberFormat="0" applyFill="0" applyAlignment="0" applyProtection="0"/>
    <xf numFmtId="0" fontId="145" fillId="0" borderId="0" applyNumberFormat="0" applyFill="0" applyBorder="0" applyAlignment="0" applyProtection="0"/>
    <xf numFmtId="0" fontId="145" fillId="0" borderId="0" applyNumberFormat="0" applyFill="0" applyBorder="0" applyAlignment="0" applyProtection="0"/>
    <xf numFmtId="0" fontId="93" fillId="0" borderId="0" applyNumberFormat="0" applyFill="0" applyBorder="0" applyAlignment="0" applyProtection="0"/>
    <xf numFmtId="0" fontId="145" fillId="0" borderId="0" applyNumberFormat="0" applyFill="0" applyBorder="0" applyAlignment="0" applyProtection="0"/>
    <xf numFmtId="0" fontId="145" fillId="0" borderId="0" applyNumberFormat="0" applyFill="0" applyBorder="0" applyAlignment="0" applyProtection="0"/>
    <xf numFmtId="0" fontId="145" fillId="0" borderId="0" applyNumberFormat="0" applyFill="0" applyBorder="0" applyAlignment="0" applyProtection="0"/>
    <xf numFmtId="0" fontId="145" fillId="0" borderId="0" applyNumberFormat="0" applyFill="0" applyBorder="0" applyAlignment="0" applyProtection="0"/>
    <xf numFmtId="0" fontId="145" fillId="0" borderId="0" applyNumberFormat="0" applyFill="0" applyBorder="0" applyAlignment="0" applyProtection="0"/>
    <xf numFmtId="0" fontId="145" fillId="0" borderId="0" applyNumberFormat="0" applyFill="0" applyBorder="0" applyAlignment="0" applyProtection="0"/>
    <xf numFmtId="0" fontId="145" fillId="0" borderId="0" applyNumberFormat="0" applyFill="0" applyBorder="0" applyAlignment="0" applyProtection="0"/>
    <xf numFmtId="0" fontId="145"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4"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6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10" fillId="0" borderId="0"/>
    <xf numFmtId="0" fontId="32" fillId="0" borderId="0"/>
    <xf numFmtId="0" fontId="210"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6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08"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63"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65"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63"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6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170" fontId="62" fillId="0" borderId="0"/>
    <xf numFmtId="195" fontId="6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6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65"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78"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83" fillId="37" borderId="0" applyNumberFormat="0" applyBorder="0" applyAlignment="0" applyProtection="0"/>
    <xf numFmtId="0" fontId="83" fillId="78" borderId="0" applyNumberFormat="0" applyBorder="0" applyAlignment="0" applyProtection="0"/>
    <xf numFmtId="0" fontId="205" fillId="37" borderId="0" applyNumberFormat="0" applyBorder="0" applyAlignment="0" applyProtection="0"/>
    <xf numFmtId="0" fontId="205" fillId="37" borderId="0" applyNumberFormat="0" applyBorder="0" applyAlignment="0" applyProtection="0"/>
    <xf numFmtId="0" fontId="83" fillId="37" borderId="0" applyNumberFormat="0" applyBorder="0" applyAlignment="0" applyProtection="0"/>
    <xf numFmtId="0" fontId="205" fillId="37" borderId="0" applyNumberFormat="0" applyBorder="0" applyAlignment="0" applyProtection="0"/>
    <xf numFmtId="0" fontId="205" fillId="37" borderId="0" applyNumberFormat="0" applyBorder="0" applyAlignment="0" applyProtection="0"/>
    <xf numFmtId="0" fontId="205" fillId="37" borderId="0" applyNumberFormat="0" applyBorder="0" applyAlignment="0" applyProtection="0"/>
    <xf numFmtId="0" fontId="205" fillId="37" borderId="0" applyNumberFormat="0" applyBorder="0" applyAlignment="0" applyProtection="0"/>
    <xf numFmtId="0" fontId="205" fillId="37" borderId="0" applyNumberFormat="0" applyBorder="0" applyAlignment="0" applyProtection="0"/>
    <xf numFmtId="0" fontId="205" fillId="37" borderId="0" applyNumberFormat="0" applyBorder="0" applyAlignment="0" applyProtection="0"/>
    <xf numFmtId="0" fontId="205" fillId="37" borderId="0" applyNumberFormat="0" applyBorder="0" applyAlignment="0" applyProtection="0"/>
    <xf numFmtId="0" fontId="205" fillId="37" borderId="0" applyNumberFormat="0" applyBorder="0" applyAlignment="0" applyProtection="0"/>
    <xf numFmtId="0" fontId="205" fillId="37" borderId="0" applyNumberFormat="0" applyBorder="0" applyAlignment="0" applyProtection="0"/>
    <xf numFmtId="0" fontId="205" fillId="37" borderId="0" applyNumberFormat="0" applyBorder="0" applyAlignment="0" applyProtection="0"/>
    <xf numFmtId="0" fontId="206" fillId="0" borderId="0"/>
    <xf numFmtId="0" fontId="206" fillId="0" borderId="0"/>
    <xf numFmtId="197" fontId="209" fillId="0" borderId="0"/>
    <xf numFmtId="0" fontId="206" fillId="0" borderId="0"/>
    <xf numFmtId="0" fontId="206" fillId="0" borderId="0"/>
    <xf numFmtId="0" fontId="32" fillId="0" borderId="0" applyNumberFormat="0" applyFill="0" applyBorder="0" applyAlignment="0" applyProtection="0"/>
    <xf numFmtId="0" fontId="61" fillId="0" borderId="0"/>
    <xf numFmtId="0" fontId="1" fillId="0" borderId="0"/>
    <xf numFmtId="1" fontId="202" fillId="0" borderId="0" applyFill="0" applyBorder="0" applyAlignment="0" applyProtection="0"/>
    <xf numFmtId="0" fontId="32" fillId="0" borderId="0" applyNumberFormat="0" applyFill="0" applyBorder="0" applyAlignment="0" applyProtection="0"/>
    <xf numFmtId="1" fontId="202" fillId="0" borderId="0" applyFill="0" applyBorder="0" applyAlignment="0" applyProtection="0"/>
    <xf numFmtId="1" fontId="202" fillId="0" borderId="0" applyFill="0" applyBorder="0" applyAlignment="0" applyProtection="0"/>
    <xf numFmtId="0" fontId="61" fillId="0" borderId="0"/>
    <xf numFmtId="0" fontId="61" fillId="0" borderId="0"/>
    <xf numFmtId="0" fontId="61" fillId="0" borderId="0"/>
    <xf numFmtId="0" fontId="61" fillId="0" borderId="0"/>
    <xf numFmtId="0" fontId="61" fillId="0" borderId="0"/>
    <xf numFmtId="0" fontId="178" fillId="0" borderId="0"/>
    <xf numFmtId="0" fontId="61" fillId="0" borderId="0"/>
    <xf numFmtId="0" fontId="178" fillId="0" borderId="0"/>
    <xf numFmtId="0" fontId="61" fillId="0" borderId="0"/>
    <xf numFmtId="0" fontId="31" fillId="0" borderId="0"/>
    <xf numFmtId="0" fontId="31" fillId="0" borderId="0"/>
    <xf numFmtId="0" fontId="61" fillId="0" borderId="0"/>
    <xf numFmtId="204" fontId="206" fillId="0" borderId="0"/>
    <xf numFmtId="0" fontId="65" fillId="0" borderId="0"/>
    <xf numFmtId="0" fontId="206" fillId="0" borderId="0"/>
    <xf numFmtId="0" fontId="65" fillId="24" borderId="26" applyNumberFormat="0" applyFont="0" applyAlignment="0" applyProtection="0"/>
    <xf numFmtId="0" fontId="32" fillId="79" borderId="26" applyNumberFormat="0" applyAlignment="0" applyProtection="0"/>
    <xf numFmtId="0" fontId="32" fillId="24" borderId="26" applyNumberFormat="0" applyFont="0" applyAlignment="0" applyProtection="0"/>
    <xf numFmtId="0" fontId="32" fillId="24" borderId="26" applyNumberFormat="0" applyFont="0" applyAlignment="0" applyProtection="0"/>
    <xf numFmtId="0" fontId="32" fillId="24" borderId="26" applyNumberFormat="0" applyFont="0" applyAlignment="0" applyProtection="0"/>
    <xf numFmtId="0" fontId="32" fillId="24" borderId="26" applyNumberFormat="0" applyFont="0" applyAlignment="0" applyProtection="0"/>
    <xf numFmtId="0" fontId="32" fillId="24" borderId="26" applyNumberFormat="0" applyFont="0" applyAlignment="0" applyProtection="0"/>
    <xf numFmtId="0" fontId="32" fillId="24" borderId="26" applyNumberFormat="0" applyFont="0" applyAlignment="0" applyProtection="0"/>
    <xf numFmtId="0" fontId="32" fillId="24" borderId="26" applyNumberFormat="0" applyFont="0" applyAlignment="0" applyProtection="0"/>
    <xf numFmtId="0" fontId="32" fillId="24" borderId="26" applyNumberFormat="0" applyFont="0" applyAlignment="0" applyProtection="0"/>
    <xf numFmtId="0" fontId="32" fillId="24" borderId="26" applyNumberFormat="0" applyFont="0" applyAlignment="0" applyProtection="0"/>
    <xf numFmtId="0" fontId="32" fillId="24" borderId="26" applyNumberFormat="0" applyFont="0" applyAlignment="0" applyProtection="0"/>
    <xf numFmtId="0" fontId="32" fillId="24" borderId="26" applyNumberFormat="0" applyFont="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0" fillId="82" borderId="0" applyNumberFormat="0" applyBorder="0" applyAlignment="0" applyProtection="0"/>
    <xf numFmtId="0" fontId="80" fillId="82" borderId="0" applyNumberFormat="0" applyBorder="0" applyAlignment="0" applyProtection="0"/>
    <xf numFmtId="0" fontId="80" fillId="57" borderId="0" applyNumberFormat="0" applyBorder="0" applyAlignment="0" applyProtection="0"/>
    <xf numFmtId="0" fontId="80" fillId="82" borderId="0" applyNumberFormat="0" applyBorder="0" applyAlignment="0" applyProtection="0"/>
    <xf numFmtId="0" fontId="80" fillId="82" borderId="0" applyNumberFormat="0" applyBorder="0" applyAlignment="0" applyProtection="0"/>
    <xf numFmtId="0" fontId="80" fillId="82" borderId="0" applyNumberFormat="0" applyBorder="0" applyAlignment="0" applyProtection="0"/>
    <xf numFmtId="0" fontId="80" fillId="82" borderId="0" applyNumberFormat="0" applyBorder="0" applyAlignment="0" applyProtection="0"/>
    <xf numFmtId="0" fontId="80" fillId="82" borderId="0" applyNumberFormat="0" applyBorder="0" applyAlignment="0" applyProtection="0"/>
    <xf numFmtId="0" fontId="80" fillId="82" borderId="0" applyNumberFormat="0" applyBorder="0" applyAlignment="0" applyProtection="0"/>
    <xf numFmtId="0" fontId="80" fillId="82" borderId="0" applyNumberFormat="0" applyBorder="0" applyAlignment="0" applyProtection="0"/>
    <xf numFmtId="0" fontId="80" fillId="82" borderId="0" applyNumberFormat="0" applyBorder="0" applyAlignment="0" applyProtection="0"/>
    <xf numFmtId="0" fontId="80" fillId="82" borderId="0" applyNumberFormat="0" applyBorder="0" applyAlignment="0" applyProtection="0"/>
    <xf numFmtId="0" fontId="80" fillId="82" borderId="0" applyNumberFormat="0" applyBorder="0" applyAlignment="0" applyProtection="0"/>
    <xf numFmtId="0" fontId="80" fillId="71" borderId="0" applyNumberFormat="0" applyBorder="0" applyAlignment="0" applyProtection="0"/>
    <xf numFmtId="0" fontId="80" fillId="71" borderId="0" applyNumberFormat="0" applyBorder="0" applyAlignment="0" applyProtection="0"/>
    <xf numFmtId="0" fontId="80" fillId="63" borderId="0" applyNumberFormat="0" applyBorder="0" applyAlignment="0" applyProtection="0"/>
    <xf numFmtId="0" fontId="80" fillId="71" borderId="0" applyNumberFormat="0" applyBorder="0" applyAlignment="0" applyProtection="0"/>
    <xf numFmtId="0" fontId="80" fillId="71" borderId="0" applyNumberFormat="0" applyBorder="0" applyAlignment="0" applyProtection="0"/>
    <xf numFmtId="0" fontId="80" fillId="71" borderId="0" applyNumberFormat="0" applyBorder="0" applyAlignment="0" applyProtection="0"/>
    <xf numFmtId="0" fontId="80" fillId="71" borderId="0" applyNumberFormat="0" applyBorder="0" applyAlignment="0" applyProtection="0"/>
    <xf numFmtId="0" fontId="80" fillId="71" borderId="0" applyNumberFormat="0" applyBorder="0" applyAlignment="0" applyProtection="0"/>
    <xf numFmtId="0" fontId="80" fillId="71" borderId="0" applyNumberFormat="0" applyBorder="0" applyAlignment="0" applyProtection="0"/>
    <xf numFmtId="0" fontId="80" fillId="71" borderId="0" applyNumberFormat="0" applyBorder="0" applyAlignment="0" applyProtection="0"/>
    <xf numFmtId="0" fontId="80" fillId="71" borderId="0" applyNumberFormat="0" applyBorder="0" applyAlignment="0" applyProtection="0"/>
    <xf numFmtId="0" fontId="80" fillId="71" borderId="0" applyNumberFormat="0" applyBorder="0" applyAlignment="0" applyProtection="0"/>
    <xf numFmtId="0" fontId="80" fillId="71"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66"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67" borderId="0" applyNumberFormat="0" applyBorder="0" applyAlignment="0" applyProtection="0"/>
    <xf numFmtId="0" fontId="80" fillId="67" borderId="0" applyNumberFormat="0" applyBorder="0" applyAlignment="0" applyProtection="0"/>
    <xf numFmtId="0" fontId="80" fillId="46" borderId="0" applyNumberFormat="0" applyBorder="0" applyAlignment="0" applyProtection="0"/>
    <xf numFmtId="0" fontId="80" fillId="67" borderId="0" applyNumberFormat="0" applyBorder="0" applyAlignment="0" applyProtection="0"/>
    <xf numFmtId="0" fontId="80" fillId="67" borderId="0" applyNumberFormat="0" applyBorder="0" applyAlignment="0" applyProtection="0"/>
    <xf numFmtId="0" fontId="80" fillId="67" borderId="0" applyNumberFormat="0" applyBorder="0" applyAlignment="0" applyProtection="0"/>
    <xf numFmtId="0" fontId="80" fillId="67" borderId="0" applyNumberFormat="0" applyBorder="0" applyAlignment="0" applyProtection="0"/>
    <xf numFmtId="0" fontId="80" fillId="67" borderId="0" applyNumberFormat="0" applyBorder="0" applyAlignment="0" applyProtection="0"/>
    <xf numFmtId="0" fontId="80" fillId="67" borderId="0" applyNumberFormat="0" applyBorder="0" applyAlignment="0" applyProtection="0"/>
    <xf numFmtId="0" fontId="80" fillId="67" borderId="0" applyNumberFormat="0" applyBorder="0" applyAlignment="0" applyProtection="0"/>
    <xf numFmtId="0" fontId="80" fillId="67" borderId="0" applyNumberFormat="0" applyBorder="0" applyAlignment="0" applyProtection="0"/>
    <xf numFmtId="0" fontId="80" fillId="67" borderId="0" applyNumberFormat="0" applyBorder="0" applyAlignment="0" applyProtection="0"/>
    <xf numFmtId="0" fontId="80" fillId="67"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63" borderId="0" applyNumberFormat="0" applyBorder="0" applyAlignment="0" applyProtection="0"/>
    <xf numFmtId="0" fontId="80" fillId="63" borderId="0" applyNumberFormat="0" applyBorder="0" applyAlignment="0" applyProtection="0"/>
    <xf numFmtId="0" fontId="80" fillId="71" borderId="0" applyNumberFormat="0" applyBorder="0" applyAlignment="0" applyProtection="0"/>
    <xf numFmtId="0" fontId="80" fillId="63" borderId="0" applyNumberFormat="0" applyBorder="0" applyAlignment="0" applyProtection="0"/>
    <xf numFmtId="0" fontId="80" fillId="63" borderId="0" applyNumberFormat="0" applyBorder="0" applyAlignment="0" applyProtection="0"/>
    <xf numFmtId="0" fontId="80" fillId="63" borderId="0" applyNumberFormat="0" applyBorder="0" applyAlignment="0" applyProtection="0"/>
    <xf numFmtId="0" fontId="80" fillId="63" borderId="0" applyNumberFormat="0" applyBorder="0" applyAlignment="0" applyProtection="0"/>
    <xf numFmtId="0" fontId="80" fillId="63" borderId="0" applyNumberFormat="0" applyBorder="0" applyAlignment="0" applyProtection="0"/>
    <xf numFmtId="0" fontId="80" fillId="63" borderId="0" applyNumberFormat="0" applyBorder="0" applyAlignment="0" applyProtection="0"/>
    <xf numFmtId="0" fontId="80" fillId="63" borderId="0" applyNumberFormat="0" applyBorder="0" applyAlignment="0" applyProtection="0"/>
    <xf numFmtId="0" fontId="80" fillId="63" borderId="0" applyNumberFormat="0" applyBorder="0" applyAlignment="0" applyProtection="0"/>
    <xf numFmtId="0" fontId="80" fillId="63" borderId="0" applyNumberFormat="0" applyBorder="0" applyAlignment="0" applyProtection="0"/>
    <xf numFmtId="0" fontId="80" fillId="63" borderId="0" applyNumberFormat="0" applyBorder="0" applyAlignment="0" applyProtection="0"/>
    <xf numFmtId="0" fontId="84" fillId="0" borderId="36" applyNumberFormat="0" applyFill="0" applyAlignment="0" applyProtection="0"/>
    <xf numFmtId="0" fontId="84" fillId="0" borderId="36" applyNumberFormat="0" applyFill="0" applyAlignment="0" applyProtection="0"/>
    <xf numFmtId="0" fontId="86" fillId="0" borderId="24" applyNumberFormat="0" applyFill="0" applyAlignment="0" applyProtection="0"/>
    <xf numFmtId="0" fontId="84" fillId="0" borderId="36" applyNumberFormat="0" applyFill="0" applyAlignment="0" applyProtection="0"/>
    <xf numFmtId="0" fontId="84" fillId="0" borderId="36" applyNumberFormat="0" applyFill="0" applyAlignment="0" applyProtection="0"/>
    <xf numFmtId="0" fontId="84" fillId="0" borderId="36" applyNumberFormat="0" applyFill="0" applyAlignment="0" applyProtection="0"/>
    <xf numFmtId="0" fontId="84" fillId="0" borderId="36" applyNumberFormat="0" applyFill="0" applyAlignment="0" applyProtection="0"/>
    <xf numFmtId="0" fontId="84" fillId="0" borderId="36" applyNumberFormat="0" applyFill="0" applyAlignment="0" applyProtection="0"/>
    <xf numFmtId="0" fontId="84" fillId="0" borderId="36" applyNumberFormat="0" applyFill="0" applyAlignment="0" applyProtection="0"/>
    <xf numFmtId="0" fontId="84" fillId="0" borderId="36" applyNumberFormat="0" applyFill="0" applyAlignment="0" applyProtection="0"/>
    <xf numFmtId="0" fontId="84" fillId="0" borderId="36" applyNumberFormat="0" applyFill="0" applyAlignment="0" applyProtection="0"/>
    <xf numFmtId="0" fontId="84" fillId="0" borderId="36" applyNumberFormat="0" applyFill="0" applyAlignment="0" applyProtection="0"/>
    <xf numFmtId="0" fontId="84" fillId="0" borderId="36" applyNumberFormat="0" applyFill="0" applyAlignment="0" applyProtection="0"/>
    <xf numFmtId="0" fontId="87" fillId="74" borderId="15" applyNumberFormat="0" applyAlignment="0" applyProtection="0"/>
    <xf numFmtId="0" fontId="87" fillId="74" borderId="15" applyNumberFormat="0" applyAlignment="0" applyProtection="0"/>
    <xf numFmtId="0" fontId="87" fillId="74" borderId="15" applyNumberFormat="0" applyAlignment="0" applyProtection="0"/>
    <xf numFmtId="0" fontId="87" fillId="74" borderId="15" applyNumberFormat="0" applyAlignment="0" applyProtection="0"/>
    <xf numFmtId="0" fontId="87" fillId="74" borderId="15" applyNumberFormat="0" applyAlignment="0" applyProtection="0"/>
    <xf numFmtId="0" fontId="87" fillId="74" borderId="15" applyNumberFormat="0" applyAlignment="0" applyProtection="0"/>
    <xf numFmtId="0" fontId="87" fillId="74" borderId="15" applyNumberFormat="0" applyAlignment="0" applyProtection="0"/>
    <xf numFmtId="0" fontId="87" fillId="74" borderId="15" applyNumberFormat="0" applyAlignment="0" applyProtection="0"/>
    <xf numFmtId="0" fontId="87" fillId="74" borderId="15" applyNumberFormat="0" applyAlignment="0" applyProtection="0"/>
    <xf numFmtId="0" fontId="87" fillId="74" borderId="15" applyNumberFormat="0" applyAlignment="0" applyProtection="0"/>
    <xf numFmtId="0" fontId="87" fillId="74" borderId="15" applyNumberFormat="0" applyAlignment="0" applyProtection="0"/>
    <xf numFmtId="0" fontId="207" fillId="20" borderId="13" applyNumberFormat="0" applyAlignment="0" applyProtection="0"/>
    <xf numFmtId="0" fontId="207" fillId="20" borderId="13" applyNumberFormat="0" applyAlignment="0" applyProtection="0"/>
    <xf numFmtId="0" fontId="88" fillId="34" borderId="13" applyNumberFormat="0" applyAlignment="0" applyProtection="0"/>
    <xf numFmtId="0" fontId="207" fillId="20" borderId="13" applyNumberFormat="0" applyAlignment="0" applyProtection="0"/>
    <xf numFmtId="0" fontId="207" fillId="20" borderId="13" applyNumberFormat="0" applyAlignment="0" applyProtection="0"/>
    <xf numFmtId="0" fontId="207" fillId="20" borderId="13" applyNumberFormat="0" applyAlignment="0" applyProtection="0"/>
    <xf numFmtId="0" fontId="207" fillId="20" borderId="13" applyNumberFormat="0" applyAlignment="0" applyProtection="0"/>
    <xf numFmtId="0" fontId="207" fillId="20" borderId="13" applyNumberFormat="0" applyAlignment="0" applyProtection="0"/>
    <xf numFmtId="0" fontId="207" fillId="20" borderId="13" applyNumberFormat="0" applyAlignment="0" applyProtection="0"/>
    <xf numFmtId="0" fontId="207" fillId="20" borderId="13" applyNumberFormat="0" applyAlignment="0" applyProtection="0"/>
    <xf numFmtId="0" fontId="207" fillId="20" borderId="13" applyNumberFormat="0" applyAlignment="0" applyProtection="0"/>
    <xf numFmtId="0" fontId="207" fillId="20" borderId="13" applyNumberFormat="0" applyAlignment="0" applyProtection="0"/>
    <xf numFmtId="0" fontId="207" fillId="20" borderId="13" applyNumberFormat="0" applyAlignment="0" applyProtection="0"/>
    <xf numFmtId="0" fontId="89" fillId="26" borderId="0" applyNumberFormat="0" applyBorder="0" applyAlignment="0" applyProtection="0"/>
    <xf numFmtId="0" fontId="89" fillId="26" borderId="0" applyNumberFormat="0" applyBorder="0" applyAlignment="0" applyProtection="0"/>
    <xf numFmtId="0" fontId="89" fillId="23" borderId="0" applyNumberFormat="0" applyBorder="0" applyAlignment="0" applyProtection="0"/>
    <xf numFmtId="0" fontId="89" fillId="26" borderId="0" applyNumberFormat="0" applyBorder="0" applyAlignment="0" applyProtection="0"/>
    <xf numFmtId="0" fontId="89" fillId="26" borderId="0" applyNumberFormat="0" applyBorder="0" applyAlignment="0" applyProtection="0"/>
    <xf numFmtId="0" fontId="89" fillId="26" borderId="0" applyNumberFormat="0" applyBorder="0" applyAlignment="0" applyProtection="0"/>
    <xf numFmtId="0" fontId="89" fillId="26" borderId="0" applyNumberFormat="0" applyBorder="0" applyAlignment="0" applyProtection="0"/>
    <xf numFmtId="0" fontId="89" fillId="26" borderId="0" applyNumberFormat="0" applyBorder="0" applyAlignment="0" applyProtection="0"/>
    <xf numFmtId="0" fontId="89" fillId="26" borderId="0" applyNumberFormat="0" applyBorder="0" applyAlignment="0" applyProtection="0"/>
    <xf numFmtId="0" fontId="89" fillId="26" borderId="0" applyNumberFormat="0" applyBorder="0" applyAlignment="0" applyProtection="0"/>
    <xf numFmtId="0" fontId="89" fillId="26" borderId="0" applyNumberFormat="0" applyBorder="0" applyAlignment="0" applyProtection="0"/>
    <xf numFmtId="0" fontId="89" fillId="26" borderId="0" applyNumberFormat="0" applyBorder="0" applyAlignment="0" applyProtection="0"/>
    <xf numFmtId="0" fontId="89" fillId="26" borderId="0" applyNumberFormat="0" applyBorder="0" applyAlignment="0" applyProtection="0"/>
    <xf numFmtId="0" fontId="66" fillId="0" borderId="0"/>
    <xf numFmtId="0" fontId="66" fillId="0" borderId="0"/>
    <xf numFmtId="0" fontId="201" fillId="0" borderId="0"/>
    <xf numFmtId="0" fontId="91" fillId="0" borderId="28" applyNumberFormat="0" applyFill="0" applyAlignment="0" applyProtection="0"/>
    <xf numFmtId="44" fontId="63"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5"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168" fontId="62" fillId="0" borderId="0" applyFont="0" applyFill="0" applyBorder="0" applyAlignment="0" applyProtection="0"/>
    <xf numFmtId="168" fontId="65"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96" fontId="32" fillId="0" borderId="0" applyFont="0" applyFill="0" applyBorder="0" applyAlignment="0" applyProtection="0"/>
    <xf numFmtId="202" fontId="203" fillId="0" borderId="0" applyFont="0" applyFill="0" applyBorder="0" applyAlignment="0" applyProtection="0"/>
    <xf numFmtId="202" fontId="203" fillId="0" borderId="0" applyFont="0" applyFill="0" applyBorder="0" applyAlignment="0" applyProtection="0"/>
    <xf numFmtId="202" fontId="203" fillId="0" borderId="0" applyFont="0" applyFill="0" applyBorder="0" applyAlignment="0" applyProtection="0"/>
    <xf numFmtId="202" fontId="203" fillId="0" borderId="0" applyFont="0" applyFill="0" applyBorder="0" applyAlignment="0" applyProtection="0"/>
    <xf numFmtId="202" fontId="203" fillId="0" borderId="0" applyFont="0" applyFill="0" applyBorder="0" applyAlignment="0" applyProtection="0"/>
    <xf numFmtId="169" fontId="62" fillId="0" borderId="0" applyFont="0" applyFill="0" applyBorder="0" applyAlignment="0" applyProtection="0"/>
    <xf numFmtId="201" fontId="62" fillId="0" borderId="0" applyFont="0" applyFill="0" applyBorder="0" applyAlignment="0" applyProtection="0"/>
    <xf numFmtId="201" fontId="62" fillId="0" borderId="0" applyFont="0" applyFill="0" applyBorder="0" applyAlignment="0" applyProtection="0"/>
    <xf numFmtId="169" fontId="32"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2" fillId="0" borderId="0" applyFont="0" applyFill="0" applyBorder="0" applyAlignment="0" applyProtection="0"/>
    <xf numFmtId="169" fontId="32" fillId="0" borderId="0" applyFont="0" applyFill="0" applyBorder="0" applyAlignment="0" applyProtection="0"/>
    <xf numFmtId="164" fontId="61" fillId="0" borderId="0" applyFont="0" applyFill="0" applyBorder="0" applyAlignment="0" applyProtection="0"/>
    <xf numFmtId="201" fontId="61" fillId="0" borderId="0" applyFont="0" applyFill="0" applyBorder="0" applyAlignment="0" applyProtection="0"/>
    <xf numFmtId="202" fontId="203" fillId="0" borderId="0" applyFont="0" applyFill="0" applyBorder="0" applyAlignment="0" applyProtection="0"/>
    <xf numFmtId="201" fontId="61" fillId="0" borderId="0" applyFont="0" applyFill="0" applyBorder="0" applyAlignment="0" applyProtection="0"/>
    <xf numFmtId="169" fontId="32" fillId="0" borderId="0" applyFont="0" applyFill="0" applyBorder="0" applyAlignment="0" applyProtection="0"/>
    <xf numFmtId="169" fontId="32" fillId="0" borderId="0" applyFont="0" applyFill="0" applyBorder="0" applyAlignment="0" applyProtection="0"/>
    <xf numFmtId="169" fontId="32" fillId="0" borderId="0" applyFont="0" applyFill="0" applyBorder="0" applyAlignment="0" applyProtection="0"/>
    <xf numFmtId="202" fontId="203" fillId="0" borderId="0" applyFont="0" applyFill="0" applyBorder="0" applyAlignment="0" applyProtection="0"/>
    <xf numFmtId="202" fontId="203" fillId="0" borderId="0" applyFont="0" applyFill="0" applyBorder="0" applyAlignment="0" applyProtection="0"/>
    <xf numFmtId="202" fontId="203" fillId="0" borderId="0" applyFont="0" applyFill="0" applyBorder="0" applyAlignment="0" applyProtection="0"/>
    <xf numFmtId="202" fontId="203" fillId="0" borderId="0" applyFont="0" applyFill="0" applyBorder="0" applyAlignment="0" applyProtection="0"/>
    <xf numFmtId="0" fontId="90" fillId="37" borderId="13" applyNumberFormat="0" applyAlignment="0" applyProtection="0"/>
    <xf numFmtId="0" fontId="90" fillId="37" borderId="13" applyNumberFormat="0" applyAlignment="0" applyProtection="0"/>
    <xf numFmtId="0" fontId="90" fillId="22" borderId="13" applyNumberFormat="0" applyAlignment="0" applyProtection="0"/>
    <xf numFmtId="0" fontId="90" fillId="37" borderId="13" applyNumberFormat="0" applyAlignment="0" applyProtection="0"/>
    <xf numFmtId="0" fontId="90" fillId="37" borderId="13" applyNumberFormat="0" applyAlignment="0" applyProtection="0"/>
    <xf numFmtId="0" fontId="90" fillId="37" borderId="13" applyNumberFormat="0" applyAlignment="0" applyProtection="0"/>
    <xf numFmtId="0" fontId="90" fillId="37" borderId="13" applyNumberFormat="0" applyAlignment="0" applyProtection="0"/>
    <xf numFmtId="0" fontId="90" fillId="37" borderId="13" applyNumberFormat="0" applyAlignment="0" applyProtection="0"/>
    <xf numFmtId="0" fontId="90" fillId="37" borderId="13" applyNumberFormat="0" applyAlignment="0" applyProtection="0"/>
    <xf numFmtId="0" fontId="90" fillId="37" borderId="13" applyNumberFormat="0" applyAlignment="0" applyProtection="0"/>
    <xf numFmtId="0" fontId="90" fillId="37" borderId="13" applyNumberFormat="0" applyAlignment="0" applyProtection="0"/>
    <xf numFmtId="0" fontId="90" fillId="37" borderId="13" applyNumberFormat="0" applyAlignment="0" applyProtection="0"/>
    <xf numFmtId="0" fontId="90" fillId="37" borderId="13" applyNumberFormat="0" applyAlignment="0" applyProtection="0"/>
    <xf numFmtId="0" fontId="91" fillId="0" borderId="37" applyNumberFormat="0" applyFill="0" applyAlignment="0" applyProtection="0"/>
    <xf numFmtId="0" fontId="91" fillId="0" borderId="37" applyNumberFormat="0" applyFill="0" applyAlignment="0" applyProtection="0"/>
    <xf numFmtId="0" fontId="91" fillId="0" borderId="28" applyNumberFormat="0" applyFill="0" applyAlignment="0" applyProtection="0"/>
    <xf numFmtId="0" fontId="91" fillId="0" borderId="37" applyNumberFormat="0" applyFill="0" applyAlignment="0" applyProtection="0"/>
    <xf numFmtId="0" fontId="91" fillId="0" borderId="37" applyNumberFormat="0" applyFill="0" applyAlignment="0" applyProtection="0"/>
    <xf numFmtId="0" fontId="91" fillId="0" borderId="37" applyNumberFormat="0" applyFill="0" applyAlignment="0" applyProtection="0"/>
    <xf numFmtId="0" fontId="91" fillId="0" borderId="37" applyNumberFormat="0" applyFill="0" applyAlignment="0" applyProtection="0"/>
    <xf numFmtId="0" fontId="91" fillId="0" borderId="37" applyNumberFormat="0" applyFill="0" applyAlignment="0" applyProtection="0"/>
    <xf numFmtId="0" fontId="91" fillId="0" borderId="37" applyNumberFormat="0" applyFill="0" applyAlignment="0" applyProtection="0"/>
    <xf numFmtId="0" fontId="91" fillId="0" borderId="37" applyNumberFormat="0" applyFill="0" applyAlignment="0" applyProtection="0"/>
    <xf numFmtId="0" fontId="91" fillId="0" borderId="37" applyNumberFormat="0" applyFill="0" applyAlignment="0" applyProtection="0"/>
    <xf numFmtId="0" fontId="91" fillId="0" borderId="37" applyNumberFormat="0" applyFill="0" applyAlignment="0" applyProtection="0"/>
    <xf numFmtId="0" fontId="91" fillId="0" borderId="37" applyNumberFormat="0" applyFill="0" applyAlignment="0" applyProtection="0"/>
    <xf numFmtId="49" fontId="213" fillId="0" borderId="0" applyNumberFormat="0" applyAlignment="0">
      <alignment vertical="top"/>
    </xf>
    <xf numFmtId="200" fontId="212" fillId="0" borderId="0">
      <alignment horizontal="right" vertical="top" readingOrder="1"/>
    </xf>
    <xf numFmtId="49" fontId="212" fillId="0" borderId="0">
      <alignment horizontal="left" vertical="top" wrapText="1" readingOrder="1"/>
    </xf>
    <xf numFmtId="0" fontId="1" fillId="0" borderId="0"/>
    <xf numFmtId="49" fontId="212" fillId="0" borderId="0">
      <alignment horizontal="center"/>
    </xf>
    <xf numFmtId="4" fontId="211" fillId="83" borderId="17">
      <alignment horizontal="right" readingOrder="1"/>
      <protection locked="0"/>
    </xf>
    <xf numFmtId="198" fontId="212" fillId="0" borderId="0">
      <alignment horizontal="right" readingOrder="1"/>
    </xf>
    <xf numFmtId="49" fontId="212" fillId="0" borderId="0">
      <alignment vertical="top"/>
    </xf>
    <xf numFmtId="0" fontId="32" fillId="0" borderId="0"/>
    <xf numFmtId="0" fontId="32" fillId="0" borderId="0"/>
    <xf numFmtId="0" fontId="25" fillId="0" borderId="0"/>
    <xf numFmtId="0" fontId="63" fillId="35" borderId="0" applyNumberFormat="0" applyBorder="0" applyAlignment="0" applyProtection="0"/>
    <xf numFmtId="0" fontId="63" fillId="21" borderId="0" applyNumberFormat="0" applyBorder="0" applyAlignment="0" applyProtection="0"/>
    <xf numFmtId="0" fontId="63" fillId="36" borderId="0" applyNumberFormat="0" applyBorder="0" applyAlignment="0" applyProtection="0"/>
    <xf numFmtId="0" fontId="63"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63" fillId="22" borderId="0" applyNumberFormat="0" applyBorder="0" applyAlignment="0" applyProtection="0"/>
    <xf numFmtId="0" fontId="63" fillId="26"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4" borderId="0" applyNumberFormat="0" applyBorder="0" applyAlignment="0" applyProtection="0"/>
    <xf numFmtId="0" fontId="63" fillId="22" borderId="0" applyNumberFormat="0" applyBorder="0" applyAlignment="0" applyProtection="0"/>
    <xf numFmtId="0" fontId="63" fillId="27" borderId="0" applyNumberFormat="0" applyBorder="0" applyAlignment="0" applyProtection="0"/>
    <xf numFmtId="0" fontId="63" fillId="35" borderId="0" applyNumberFormat="0" applyBorder="0" applyAlignment="0" applyProtection="0"/>
    <xf numFmtId="0" fontId="63" fillId="36" borderId="0" applyNumberFormat="0" applyBorder="0" applyAlignment="0" applyProtection="0"/>
    <xf numFmtId="0" fontId="63" fillId="36" borderId="0" applyNumberFormat="0" applyBorder="0" applyAlignment="0" applyProtection="0"/>
    <xf numFmtId="0" fontId="63" fillId="37" borderId="0" applyNumberFormat="0" applyBorder="0" applyAlignment="0" applyProtection="0"/>
    <xf numFmtId="0" fontId="63" fillId="38" borderId="0" applyNumberFormat="0" applyBorder="0" applyAlignment="0" applyProtection="0"/>
    <xf numFmtId="0" fontId="63" fillId="23" borderId="0" applyNumberFormat="0" applyBorder="0" applyAlignment="0" applyProtection="0"/>
    <xf numFmtId="0" fontId="63" fillId="26" borderId="0" applyNumberFormat="0" applyBorder="0" applyAlignment="0" applyProtection="0"/>
    <xf numFmtId="0" fontId="63" fillId="27" borderId="0" applyNumberFormat="0" applyBorder="0" applyAlignment="0" applyProtection="0"/>
    <xf numFmtId="0" fontId="63" fillId="35" borderId="0" applyNumberFormat="0" applyBorder="0" applyAlignment="0" applyProtection="0"/>
    <xf numFmtId="0" fontId="63" fillId="24" borderId="0" applyNumberFormat="0" applyBorder="0" applyAlignment="0" applyProtection="0"/>
    <xf numFmtId="0" fontId="63" fillId="39" borderId="0" applyNumberFormat="0" applyBorder="0" applyAlignment="0" applyProtection="0"/>
    <xf numFmtId="0" fontId="80" fillId="27" borderId="0" applyNumberFormat="0" applyBorder="0" applyAlignment="0" applyProtection="0"/>
    <xf numFmtId="0" fontId="80" fillId="45" borderId="0" applyNumberFormat="0" applyBorder="0" applyAlignment="0" applyProtection="0"/>
    <xf numFmtId="0" fontId="80" fillId="71" borderId="0" applyNumberFormat="0" applyBorder="0" applyAlignment="0" applyProtection="0"/>
    <xf numFmtId="0" fontId="80" fillId="36" borderId="0" applyNumberFormat="0" applyBorder="0" applyAlignment="0" applyProtection="0"/>
    <xf numFmtId="0" fontId="80" fillId="39" borderId="0" applyNumberFormat="0" applyBorder="0" applyAlignment="0" applyProtection="0"/>
    <xf numFmtId="0" fontId="80" fillId="38" borderId="0" applyNumberFormat="0" applyBorder="0" applyAlignment="0" applyProtection="0"/>
    <xf numFmtId="0" fontId="80" fillId="23" borderId="0" applyNumberFormat="0" applyBorder="0" applyAlignment="0" applyProtection="0"/>
    <xf numFmtId="0" fontId="80" fillId="46" borderId="0" applyNumberFormat="0" applyBorder="0" applyAlignment="0" applyProtection="0"/>
    <xf numFmtId="0" fontId="80" fillId="27" borderId="0" applyNumberFormat="0" applyBorder="0" applyAlignment="0" applyProtection="0"/>
    <xf numFmtId="0" fontId="80" fillId="44" borderId="0" applyNumberFormat="0" applyBorder="0" applyAlignment="0" applyProtection="0"/>
    <xf numFmtId="0" fontId="80" fillId="36" borderId="0" applyNumberFormat="0" applyBorder="0" applyAlignment="0" applyProtection="0"/>
    <xf numFmtId="0" fontId="80" fillId="47" borderId="0" applyNumberFormat="0" applyBorder="0" applyAlignment="0" applyProtection="0"/>
    <xf numFmtId="0" fontId="80" fillId="82" borderId="0" applyNumberFormat="0" applyBorder="0" applyAlignment="0" applyProtection="0"/>
    <xf numFmtId="0" fontId="80" fillId="71" borderId="0" applyNumberFormat="0" applyBorder="0" applyAlignment="0" applyProtection="0"/>
    <xf numFmtId="0" fontId="80" fillId="39" borderId="0" applyNumberFormat="0" applyBorder="0" applyAlignment="0" applyProtection="0"/>
    <xf numFmtId="0" fontId="80" fillId="67" borderId="0" applyNumberFormat="0" applyBorder="0" applyAlignment="0" applyProtection="0"/>
    <xf numFmtId="0" fontId="80" fillId="63" borderId="0" applyNumberFormat="0" applyBorder="0" applyAlignment="0" applyProtection="0"/>
    <xf numFmtId="0" fontId="89" fillId="26" borderId="0" applyNumberFormat="0" applyBorder="0" applyAlignment="0" applyProtection="0"/>
    <xf numFmtId="0" fontId="207" fillId="20" borderId="13" applyNumberFormat="0" applyAlignment="0" applyProtection="0"/>
    <xf numFmtId="43" fontId="32" fillId="0" borderId="0" applyFont="0" applyFill="0" applyBorder="0" applyAlignment="0" applyProtection="0"/>
    <xf numFmtId="37" fontId="32" fillId="0" borderId="0" applyFill="0" applyBorder="0" applyAlignment="0" applyProtection="0"/>
    <xf numFmtId="37" fontId="32" fillId="0" borderId="0" applyFill="0" applyBorder="0" applyAlignment="0" applyProtection="0"/>
    <xf numFmtId="168" fontId="32" fillId="0" borderId="0" applyFont="0" applyFill="0" applyBorder="0" applyAlignment="0" applyProtection="0"/>
    <xf numFmtId="168" fontId="215" fillId="0" borderId="0" applyFont="0" applyFill="0" applyBorder="0" applyAlignment="0" applyProtection="0"/>
    <xf numFmtId="168" fontId="215" fillId="0" borderId="0" applyFont="0" applyFill="0" applyBorder="0" applyAlignment="0" applyProtection="0"/>
    <xf numFmtId="205" fontId="32" fillId="0" borderId="0" applyFill="0" applyBorder="0" applyAlignment="0" applyProtection="0"/>
    <xf numFmtId="206" fontId="32" fillId="0" borderId="0" applyFill="0" applyBorder="0" applyAlignment="0" applyProtection="0"/>
    <xf numFmtId="206" fontId="32" fillId="0" borderId="0" applyFill="0" applyBorder="0" applyAlignment="0" applyProtection="0"/>
    <xf numFmtId="207" fontId="32" fillId="0" borderId="0" applyFill="0" applyBorder="0" applyAlignment="0" applyProtection="0"/>
    <xf numFmtId="207" fontId="32" fillId="0" borderId="0" applyFill="0" applyBorder="0" applyAlignment="0" applyProtection="0"/>
    <xf numFmtId="0" fontId="97" fillId="0" borderId="17" applyAlignment="0"/>
    <xf numFmtId="0" fontId="75" fillId="0" borderId="0"/>
    <xf numFmtId="0" fontId="32" fillId="0" borderId="0"/>
    <xf numFmtId="0" fontId="63" fillId="0" borderId="0"/>
    <xf numFmtId="2" fontId="32" fillId="0" borderId="0" applyFill="0" applyBorder="0" applyAlignment="0" applyProtection="0"/>
    <xf numFmtId="2" fontId="32" fillId="0" borderId="0" applyFill="0" applyBorder="0" applyAlignment="0" applyProtection="0"/>
    <xf numFmtId="0" fontId="81" fillId="27" borderId="0" applyNumberFormat="0" applyBorder="0" applyAlignment="0" applyProtection="0"/>
    <xf numFmtId="0" fontId="81" fillId="25" borderId="0" applyNumberFormat="0" applyBorder="0" applyAlignment="0" applyProtection="0"/>
    <xf numFmtId="0" fontId="143" fillId="0" borderId="33" applyNumberFormat="0" applyFill="0" applyAlignment="0" applyProtection="0"/>
    <xf numFmtId="0" fontId="198" fillId="0" borderId="34" applyNumberFormat="0" applyFill="0" applyAlignment="0" applyProtection="0"/>
    <xf numFmtId="0" fontId="145" fillId="0" borderId="35" applyNumberFormat="0" applyFill="0" applyAlignment="0" applyProtection="0"/>
    <xf numFmtId="0" fontId="104" fillId="0" borderId="0" applyNumberFormat="0" applyFill="0" applyBorder="0" applyAlignment="0" applyProtection="0">
      <alignment vertical="top"/>
      <protection locked="0"/>
    </xf>
    <xf numFmtId="0" fontId="216" fillId="0" borderId="0" applyNumberFormat="0" applyFill="0" applyBorder="0" applyAlignment="0" applyProtection="0"/>
    <xf numFmtId="0" fontId="90" fillId="37" borderId="13" applyNumberFormat="0" applyAlignment="0" applyProtection="0"/>
    <xf numFmtId="0" fontId="84" fillId="0" borderId="36" applyNumberFormat="0" applyFill="0" applyAlignment="0" applyProtection="0"/>
    <xf numFmtId="0" fontId="32" fillId="0" borderId="0"/>
    <xf numFmtId="0" fontId="32" fillId="0" borderId="0"/>
    <xf numFmtId="0" fontId="31" fillId="0" borderId="0"/>
    <xf numFmtId="0" fontId="62" fillId="0" borderId="0"/>
    <xf numFmtId="0" fontId="32" fillId="0" borderId="0"/>
    <xf numFmtId="0" fontId="62" fillId="0" borderId="0"/>
    <xf numFmtId="0" fontId="62" fillId="0" borderId="0"/>
    <xf numFmtId="0" fontId="62" fillId="0" borderId="0"/>
    <xf numFmtId="0" fontId="100" fillId="0" borderId="0"/>
    <xf numFmtId="0" fontId="62" fillId="0" borderId="0"/>
    <xf numFmtId="0" fontId="31" fillId="0" borderId="0"/>
    <xf numFmtId="0" fontId="63" fillId="0" borderId="0"/>
    <xf numFmtId="0" fontId="32"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64" fillId="0" borderId="0"/>
    <xf numFmtId="0" fontId="32" fillId="0" borderId="0"/>
    <xf numFmtId="0" fontId="32" fillId="0" borderId="0"/>
    <xf numFmtId="0" fontId="105" fillId="0" borderId="0">
      <alignment vertical="top"/>
    </xf>
    <xf numFmtId="0" fontId="1" fillId="0" borderId="0"/>
    <xf numFmtId="0" fontId="214" fillId="0" borderId="0"/>
    <xf numFmtId="0" fontId="214" fillId="0" borderId="0"/>
    <xf numFmtId="0" fontId="1" fillId="0" borderId="0"/>
    <xf numFmtId="0" fontId="31" fillId="0" borderId="0"/>
    <xf numFmtId="0" fontId="215" fillId="0" borderId="0"/>
    <xf numFmtId="0" fontId="63" fillId="0" borderId="0"/>
    <xf numFmtId="0" fontId="105" fillId="0" borderId="0"/>
    <xf numFmtId="0" fontId="2" fillId="0" borderId="0"/>
    <xf numFmtId="0" fontId="3" fillId="0" borderId="0"/>
    <xf numFmtId="0" fontId="63" fillId="0" borderId="0"/>
    <xf numFmtId="0" fontId="25" fillId="0" borderId="0"/>
    <xf numFmtId="0" fontId="181" fillId="0" borderId="0"/>
    <xf numFmtId="0" fontId="1" fillId="0" borderId="0"/>
    <xf numFmtId="0" fontId="62" fillId="0" borderId="0"/>
    <xf numFmtId="0" fontId="214" fillId="0" borderId="0"/>
    <xf numFmtId="0" fontId="1" fillId="0" borderId="0"/>
    <xf numFmtId="0" fontId="205" fillId="37" borderId="0" applyNumberFormat="0" applyBorder="0" applyAlignment="0" applyProtection="0"/>
    <xf numFmtId="0" fontId="32" fillId="0" borderId="0" applyNumberFormat="0" applyFill="0" applyBorder="0" applyAlignment="0" applyProtection="0"/>
    <xf numFmtId="0" fontId="32" fillId="0" borderId="0"/>
    <xf numFmtId="0" fontId="32" fillId="0" borderId="0"/>
    <xf numFmtId="0" fontId="32" fillId="0" borderId="0"/>
    <xf numFmtId="0" fontId="32" fillId="0" borderId="0" applyNumberFormat="0" applyFill="0" applyBorder="0" applyAlignment="0" applyProtection="0"/>
    <xf numFmtId="0" fontId="31" fillId="0" borderId="0"/>
    <xf numFmtId="0" fontId="32" fillId="0" borderId="0"/>
    <xf numFmtId="0" fontId="62" fillId="0" borderId="0"/>
    <xf numFmtId="0" fontId="25" fillId="0" borderId="0"/>
    <xf numFmtId="0" fontId="62" fillId="0" borderId="0"/>
    <xf numFmtId="0" fontId="32" fillId="0" borderId="0"/>
    <xf numFmtId="0" fontId="1" fillId="0" borderId="0"/>
    <xf numFmtId="0" fontId="32" fillId="0" borderId="0"/>
    <xf numFmtId="0" fontId="32" fillId="0" borderId="0"/>
    <xf numFmtId="0" fontId="62" fillId="0" borderId="0"/>
    <xf numFmtId="199" fontId="31" fillId="0" borderId="0" applyNumberFormat="0" applyFont="0" applyAlignment="0">
      <alignment horizontal="right"/>
    </xf>
    <xf numFmtId="0" fontId="32" fillId="24" borderId="26" applyNumberFormat="0" applyFont="0" applyAlignment="0" applyProtection="0"/>
    <xf numFmtId="0" fontId="32" fillId="24" borderId="26" applyNumberFormat="0" applyFont="0" applyAlignment="0" applyProtection="0"/>
    <xf numFmtId="0" fontId="32" fillId="24" borderId="26" applyNumberFormat="0" applyFont="0" applyAlignment="0" applyProtection="0"/>
    <xf numFmtId="9" fontId="31" fillId="0" borderId="0" applyFill="0" applyBorder="0" applyAlignment="0" applyProtection="0"/>
    <xf numFmtId="0" fontId="62" fillId="24" borderId="26" applyNumberFormat="0" applyFont="0" applyAlignment="0" applyProtection="0"/>
    <xf numFmtId="0" fontId="82" fillId="20" borderId="23" applyNumberFormat="0" applyAlignment="0" applyProtection="0"/>
    <xf numFmtId="0" fontId="82" fillId="34" borderId="23" applyNumberFormat="0" applyAlignment="0" applyProtection="0"/>
    <xf numFmtId="10" fontId="32" fillId="0" borderId="0" applyFill="0" applyBorder="0" applyAlignment="0" applyProtection="0"/>
    <xf numFmtId="0" fontId="96" fillId="0" borderId="0" applyNumberFormat="0" applyFill="0" applyBorder="0" applyAlignment="0" applyProtection="0"/>
    <xf numFmtId="0" fontId="91" fillId="0" borderId="37" applyNumberFormat="0" applyFill="0" applyAlignment="0" applyProtection="0"/>
    <xf numFmtId="44" fontId="62" fillId="0" borderId="0" applyFont="0" applyFill="0" applyBorder="0" applyAlignment="0" applyProtection="0"/>
    <xf numFmtId="167" fontId="31" fillId="0" borderId="0" applyFill="0" applyBorder="0" applyAlignment="0" applyProtection="0"/>
    <xf numFmtId="169" fontId="214" fillId="0" borderId="0" applyFont="0" applyFill="0" applyBorder="0" applyAlignment="0" applyProtection="0"/>
    <xf numFmtId="169" fontId="32" fillId="0" borderId="0" applyFont="0" applyFill="0" applyBorder="0" applyAlignment="0" applyProtection="0"/>
    <xf numFmtId="169" fontId="62" fillId="0" borderId="0" applyFont="0" applyFill="0" applyBorder="0" applyAlignment="0" applyProtection="0"/>
    <xf numFmtId="169" fontId="62" fillId="0" borderId="0" applyFont="0" applyFill="0" applyBorder="0" applyAlignment="0" applyProtection="0"/>
    <xf numFmtId="169" fontId="214" fillId="0" borderId="0" applyFont="0" applyFill="0" applyBorder="0" applyAlignment="0" applyProtection="0"/>
    <xf numFmtId="169" fontId="32" fillId="0" borderId="0" applyFont="0" applyFill="0" applyBorder="0" applyAlignment="0" applyProtection="0"/>
    <xf numFmtId="169" fontId="32" fillId="0" borderId="0" applyFont="0" applyFill="0" applyBorder="0" applyAlignment="0" applyProtection="0"/>
    <xf numFmtId="169" fontId="32" fillId="0" borderId="0" applyFont="0" applyFill="0" applyBorder="0" applyAlignment="0" applyProtection="0"/>
    <xf numFmtId="169" fontId="32" fillId="0" borderId="0" applyFont="0" applyFill="0" applyBorder="0" applyAlignment="0" applyProtection="0"/>
    <xf numFmtId="169" fontId="32" fillId="0" borderId="0" applyFont="0" applyFill="0" applyBorder="0" applyAlignment="0" applyProtection="0"/>
    <xf numFmtId="169" fontId="214" fillId="0" borderId="0" applyFont="0" applyFill="0" applyBorder="0" applyAlignment="0" applyProtection="0"/>
    <xf numFmtId="169" fontId="214" fillId="0" borderId="0" applyFont="0" applyFill="0" applyBorder="0" applyAlignment="0" applyProtection="0"/>
    <xf numFmtId="169" fontId="32" fillId="0" borderId="0" applyFont="0" applyFill="0" applyBorder="0" applyAlignment="0" applyProtection="0"/>
    <xf numFmtId="169" fontId="214" fillId="0" borderId="0" applyFont="0" applyFill="0" applyBorder="0" applyAlignment="0" applyProtection="0"/>
    <xf numFmtId="169" fontId="62" fillId="0" borderId="0" applyFont="0" applyFill="0" applyBorder="0" applyAlignment="0" applyProtection="0"/>
    <xf numFmtId="169" fontId="214" fillId="0" borderId="0" applyFont="0" applyFill="0" applyBorder="0" applyAlignment="0" applyProtection="0"/>
    <xf numFmtId="169" fontId="214" fillId="0" borderId="0" applyFont="0" applyFill="0" applyBorder="0" applyAlignment="0" applyProtection="0"/>
    <xf numFmtId="169" fontId="214" fillId="0" borderId="0" applyFont="0" applyFill="0" applyBorder="0" applyAlignment="0" applyProtection="0"/>
    <xf numFmtId="169" fontId="214" fillId="0" borderId="0" applyFont="0" applyFill="0" applyBorder="0" applyAlignment="0" applyProtection="0"/>
    <xf numFmtId="169" fontId="214" fillId="0" borderId="0" applyFont="0" applyFill="0" applyBorder="0" applyAlignment="0" applyProtection="0"/>
    <xf numFmtId="169" fontId="214" fillId="0" borderId="0" applyFont="0" applyFill="0" applyBorder="0" applyAlignment="0" applyProtection="0"/>
    <xf numFmtId="169" fontId="32" fillId="0" borderId="0" applyFont="0" applyFill="0" applyBorder="0" applyAlignment="0" applyProtection="0"/>
    <xf numFmtId="169" fontId="214" fillId="0" borderId="0" applyFont="0" applyFill="0" applyBorder="0" applyAlignment="0" applyProtection="0"/>
    <xf numFmtId="169" fontId="214" fillId="0" borderId="0" applyFont="0" applyFill="0" applyBorder="0" applyAlignment="0" applyProtection="0"/>
    <xf numFmtId="0" fontId="84" fillId="0" borderId="0" applyNumberFormat="0" applyFill="0" applyBorder="0" applyAlignment="0" applyProtection="0"/>
    <xf numFmtId="43" fontId="1" fillId="0" borderId="0" applyFont="0" applyFill="0" applyBorder="0" applyAlignment="0" applyProtection="0"/>
    <xf numFmtId="0" fontId="178" fillId="0" borderId="0"/>
    <xf numFmtId="43" fontId="178" fillId="0" borderId="0" applyFont="0" applyFill="0" applyBorder="0" applyAlignment="0" applyProtection="0"/>
    <xf numFmtId="0" fontId="31" fillId="0" borderId="0"/>
    <xf numFmtId="0" fontId="32" fillId="0" borderId="0"/>
    <xf numFmtId="0" fontId="63" fillId="28" borderId="0" applyNumberFormat="0" applyBorder="0" applyAlignment="0" applyProtection="0"/>
    <xf numFmtId="0" fontId="63" fillId="28" borderId="0" applyNumberFormat="0" applyBorder="0" applyAlignment="0" applyProtection="0"/>
    <xf numFmtId="0" fontId="63" fillId="28" borderId="0" applyNumberFormat="0" applyBorder="0" applyAlignment="0" applyProtection="0"/>
    <xf numFmtId="0" fontId="63" fillId="28" borderId="0" applyNumberFormat="0" applyBorder="0" applyAlignment="0" applyProtection="0"/>
    <xf numFmtId="0" fontId="63" fillId="28" borderId="0" applyNumberFormat="0" applyBorder="0" applyAlignment="0" applyProtection="0"/>
    <xf numFmtId="0" fontId="63" fillId="28" borderId="0" applyNumberFormat="0" applyBorder="0" applyAlignment="0" applyProtection="0"/>
    <xf numFmtId="0" fontId="63" fillId="28" borderId="0" applyNumberFormat="0" applyBorder="0" applyAlignment="0" applyProtection="0"/>
    <xf numFmtId="0" fontId="63" fillId="28" borderId="0" applyNumberFormat="0" applyBorder="0" applyAlignment="0" applyProtection="0"/>
    <xf numFmtId="0" fontId="63" fillId="28" borderId="0" applyNumberFormat="0" applyBorder="0" applyAlignment="0" applyProtection="0"/>
    <xf numFmtId="0" fontId="63" fillId="28" borderId="0" applyNumberFormat="0" applyBorder="0" applyAlignment="0" applyProtection="0"/>
    <xf numFmtId="0" fontId="63" fillId="28"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63" fillId="29" borderId="0" applyNumberFormat="0" applyBorder="0" applyAlignment="0" applyProtection="0"/>
    <xf numFmtId="0" fontId="63" fillId="29" borderId="0" applyNumberFormat="0" applyBorder="0" applyAlignment="0" applyProtection="0"/>
    <xf numFmtId="0" fontId="63" fillId="29" borderId="0" applyNumberFormat="0" applyBorder="0" applyAlignment="0" applyProtection="0"/>
    <xf numFmtId="0" fontId="63" fillId="29" borderId="0" applyNumberFormat="0" applyBorder="0" applyAlignment="0" applyProtection="0"/>
    <xf numFmtId="0" fontId="63" fillId="29" borderId="0" applyNumberFormat="0" applyBorder="0" applyAlignment="0" applyProtection="0"/>
    <xf numFmtId="0" fontId="63" fillId="29" borderId="0" applyNumberFormat="0" applyBorder="0" applyAlignment="0" applyProtection="0"/>
    <xf numFmtId="0" fontId="63" fillId="29" borderId="0" applyNumberFormat="0" applyBorder="0" applyAlignment="0" applyProtection="0"/>
    <xf numFmtId="0" fontId="63" fillId="29" borderId="0" applyNumberFormat="0" applyBorder="0" applyAlignment="0" applyProtection="0"/>
    <xf numFmtId="0" fontId="63" fillId="29" borderId="0" applyNumberFormat="0" applyBorder="0" applyAlignment="0" applyProtection="0"/>
    <xf numFmtId="0" fontId="63" fillId="29" borderId="0" applyNumberFormat="0" applyBorder="0" applyAlignment="0" applyProtection="0"/>
    <xf numFmtId="0" fontId="63" fillId="29"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2" borderId="0" applyNumberFormat="0" applyBorder="0" applyAlignment="0" applyProtection="0"/>
    <xf numFmtId="0" fontId="63" fillId="32" borderId="0" applyNumberFormat="0" applyBorder="0" applyAlignment="0" applyProtection="0"/>
    <xf numFmtId="0" fontId="63" fillId="32" borderId="0" applyNumberFormat="0" applyBorder="0" applyAlignment="0" applyProtection="0"/>
    <xf numFmtId="0" fontId="63" fillId="32" borderId="0" applyNumberFormat="0" applyBorder="0" applyAlignment="0" applyProtection="0"/>
    <xf numFmtId="0" fontId="63" fillId="32" borderId="0" applyNumberFormat="0" applyBorder="0" applyAlignment="0" applyProtection="0"/>
    <xf numFmtId="0" fontId="63" fillId="32" borderId="0" applyNumberFormat="0" applyBorder="0" applyAlignment="0" applyProtection="0"/>
    <xf numFmtId="0" fontId="63" fillId="32" borderId="0" applyNumberFormat="0" applyBorder="0" applyAlignment="0" applyProtection="0"/>
    <xf numFmtId="0" fontId="63" fillId="32" borderId="0" applyNumberFormat="0" applyBorder="0" applyAlignment="0" applyProtection="0"/>
    <xf numFmtId="0" fontId="63" fillId="32" borderId="0" applyNumberFormat="0" applyBorder="0" applyAlignment="0" applyProtection="0"/>
    <xf numFmtId="0" fontId="63" fillId="32" borderId="0" applyNumberFormat="0" applyBorder="0" applyAlignment="0" applyProtection="0"/>
    <xf numFmtId="0" fontId="63" fillId="32" borderId="0" applyNumberFormat="0" applyBorder="0" applyAlignment="0" applyProtection="0"/>
    <xf numFmtId="0" fontId="63" fillId="32" borderId="0" applyNumberFormat="0" applyBorder="0" applyAlignment="0" applyProtection="0"/>
    <xf numFmtId="0" fontId="63" fillId="33" borderId="0" applyNumberFormat="0" applyBorder="0" applyAlignment="0" applyProtection="0"/>
    <xf numFmtId="0" fontId="63" fillId="33" borderId="0" applyNumberFormat="0" applyBorder="0" applyAlignment="0" applyProtection="0"/>
    <xf numFmtId="0" fontId="63" fillId="33" borderId="0" applyNumberFormat="0" applyBorder="0" applyAlignment="0" applyProtection="0"/>
    <xf numFmtId="0" fontId="63" fillId="33" borderId="0" applyNumberFormat="0" applyBorder="0" applyAlignment="0" applyProtection="0"/>
    <xf numFmtId="0" fontId="63" fillId="33" borderId="0" applyNumberFormat="0" applyBorder="0" applyAlignment="0" applyProtection="0"/>
    <xf numFmtId="0" fontId="63" fillId="33" borderId="0" applyNumberFormat="0" applyBorder="0" applyAlignment="0" applyProtection="0"/>
    <xf numFmtId="0" fontId="63" fillId="33" borderId="0" applyNumberFormat="0" applyBorder="0" applyAlignment="0" applyProtection="0"/>
    <xf numFmtId="0" fontId="63" fillId="33" borderId="0" applyNumberFormat="0" applyBorder="0" applyAlignment="0" applyProtection="0"/>
    <xf numFmtId="0" fontId="63" fillId="33" borderId="0" applyNumberFormat="0" applyBorder="0" applyAlignment="0" applyProtection="0"/>
    <xf numFmtId="0" fontId="63" fillId="33" borderId="0" applyNumberFormat="0" applyBorder="0" applyAlignment="0" applyProtection="0"/>
    <xf numFmtId="0" fontId="63" fillId="33" borderId="0" applyNumberFormat="0" applyBorder="0" applyAlignment="0" applyProtection="0"/>
    <xf numFmtId="0" fontId="63" fillId="33"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63" fillId="30" borderId="0" applyNumberFormat="0" applyBorder="0" applyAlignment="0" applyProtection="0"/>
    <xf numFmtId="0" fontId="63" fillId="31" borderId="0" applyNumberFormat="0" applyBorder="0" applyAlignment="0" applyProtection="0"/>
    <xf numFmtId="0" fontId="63" fillId="32" borderId="0" applyNumberFormat="0" applyBorder="0" applyAlignment="0" applyProtection="0"/>
    <xf numFmtId="0" fontId="63" fillId="33" borderId="0" applyNumberFormat="0" applyBorder="0" applyAlignment="0" applyProtection="0"/>
    <xf numFmtId="0" fontId="233" fillId="21" borderId="0" applyNumberFormat="0" applyBorder="0" applyAlignment="0" applyProtection="0"/>
    <xf numFmtId="0" fontId="233" fillId="21" borderId="0" applyNumberFormat="0" applyBorder="0" applyAlignment="0" applyProtection="0"/>
    <xf numFmtId="0" fontId="233" fillId="23" borderId="0" applyNumberFormat="0" applyBorder="0" applyAlignment="0" applyProtection="0"/>
    <xf numFmtId="0" fontId="233" fillId="23" borderId="0" applyNumberFormat="0" applyBorder="0" applyAlignment="0" applyProtection="0"/>
    <xf numFmtId="0" fontId="233" fillId="25" borderId="0" applyNumberFormat="0" applyBorder="0" applyAlignment="0" applyProtection="0"/>
    <xf numFmtId="0" fontId="233" fillId="25" borderId="0" applyNumberFormat="0" applyBorder="0" applyAlignment="0" applyProtection="0"/>
    <xf numFmtId="0" fontId="233" fillId="26" borderId="0" applyNumberFormat="0" applyBorder="0" applyAlignment="0" applyProtection="0"/>
    <xf numFmtId="0" fontId="233" fillId="26" borderId="0" applyNumberFormat="0" applyBorder="0" applyAlignment="0" applyProtection="0"/>
    <xf numFmtId="0" fontId="233" fillId="21" borderId="0" applyNumberFormat="0" applyBorder="0" applyAlignment="0" applyProtection="0"/>
    <xf numFmtId="0" fontId="233" fillId="21" borderId="0" applyNumberFormat="0" applyBorder="0" applyAlignment="0" applyProtection="0"/>
    <xf numFmtId="0" fontId="233" fillId="34" borderId="0" applyNumberFormat="0" applyBorder="0" applyAlignment="0" applyProtection="0"/>
    <xf numFmtId="0" fontId="233" fillId="34" borderId="0" applyNumberFormat="0" applyBorder="0" applyAlignment="0" applyProtection="0"/>
    <xf numFmtId="0" fontId="63" fillId="40" borderId="0" applyNumberFormat="0" applyBorder="0" applyAlignment="0" applyProtection="0"/>
    <xf numFmtId="0" fontId="63" fillId="40" borderId="0" applyNumberFormat="0" applyBorder="0" applyAlignment="0" applyProtection="0"/>
    <xf numFmtId="0" fontId="63" fillId="40" borderId="0" applyNumberFormat="0" applyBorder="0" applyAlignment="0" applyProtection="0"/>
    <xf numFmtId="0" fontId="63" fillId="40" borderId="0" applyNumberFormat="0" applyBorder="0" applyAlignment="0" applyProtection="0"/>
    <xf numFmtId="0" fontId="63" fillId="40" borderId="0" applyNumberFormat="0" applyBorder="0" applyAlignment="0" applyProtection="0"/>
    <xf numFmtId="0" fontId="63" fillId="40" borderId="0" applyNumberFormat="0" applyBorder="0" applyAlignment="0" applyProtection="0"/>
    <xf numFmtId="0" fontId="63" fillId="40" borderId="0" applyNumberFormat="0" applyBorder="0" applyAlignment="0" applyProtection="0"/>
    <xf numFmtId="0" fontId="63" fillId="40" borderId="0" applyNumberFormat="0" applyBorder="0" applyAlignment="0" applyProtection="0"/>
    <xf numFmtId="0" fontId="63" fillId="40" borderId="0" applyNumberFormat="0" applyBorder="0" applyAlignment="0" applyProtection="0"/>
    <xf numFmtId="0" fontId="63" fillId="40" borderId="0" applyNumberFormat="0" applyBorder="0" applyAlignment="0" applyProtection="0"/>
    <xf numFmtId="0" fontId="63" fillId="40" borderId="0" applyNumberFormat="0" applyBorder="0" applyAlignment="0" applyProtection="0"/>
    <xf numFmtId="0" fontId="63" fillId="40" borderId="0" applyNumberFormat="0" applyBorder="0" applyAlignment="0" applyProtection="0"/>
    <xf numFmtId="0" fontId="63" fillId="41" borderId="0" applyNumberFormat="0" applyBorder="0" applyAlignment="0" applyProtection="0"/>
    <xf numFmtId="0" fontId="63" fillId="41" borderId="0" applyNumberFormat="0" applyBorder="0" applyAlignment="0" applyProtection="0"/>
    <xf numFmtId="0" fontId="63" fillId="41" borderId="0" applyNumberFormat="0" applyBorder="0" applyAlignment="0" applyProtection="0"/>
    <xf numFmtId="0" fontId="63" fillId="41" borderId="0" applyNumberFormat="0" applyBorder="0" applyAlignment="0" applyProtection="0"/>
    <xf numFmtId="0" fontId="63" fillId="41" borderId="0" applyNumberFormat="0" applyBorder="0" applyAlignment="0" applyProtection="0"/>
    <xf numFmtId="0" fontId="63" fillId="41" borderId="0" applyNumberFormat="0" applyBorder="0" applyAlignment="0" applyProtection="0"/>
    <xf numFmtId="0" fontId="63" fillId="41" borderId="0" applyNumberFormat="0" applyBorder="0" applyAlignment="0" applyProtection="0"/>
    <xf numFmtId="0" fontId="63" fillId="41" borderId="0" applyNumberFormat="0" applyBorder="0" applyAlignment="0" applyProtection="0"/>
    <xf numFmtId="0" fontId="63" fillId="41" borderId="0" applyNumberFormat="0" applyBorder="0" applyAlignment="0" applyProtection="0"/>
    <xf numFmtId="0" fontId="63" fillId="41" borderId="0" applyNumberFormat="0" applyBorder="0" applyAlignment="0" applyProtection="0"/>
    <xf numFmtId="0" fontId="63" fillId="41" borderId="0" applyNumberFormat="0" applyBorder="0" applyAlignment="0" applyProtection="0"/>
    <xf numFmtId="0" fontId="63" fillId="41" borderId="0" applyNumberFormat="0" applyBorder="0" applyAlignment="0" applyProtection="0"/>
    <xf numFmtId="0" fontId="63" fillId="42" borderId="0" applyNumberFormat="0" applyBorder="0" applyAlignment="0" applyProtection="0"/>
    <xf numFmtId="0" fontId="63" fillId="42" borderId="0" applyNumberFormat="0" applyBorder="0" applyAlignment="0" applyProtection="0"/>
    <xf numFmtId="0" fontId="63" fillId="42" borderId="0" applyNumberFormat="0" applyBorder="0" applyAlignment="0" applyProtection="0"/>
    <xf numFmtId="0" fontId="63" fillId="42" borderId="0" applyNumberFormat="0" applyBorder="0" applyAlignment="0" applyProtection="0"/>
    <xf numFmtId="0" fontId="63" fillId="42" borderId="0" applyNumberFormat="0" applyBorder="0" applyAlignment="0" applyProtection="0"/>
    <xf numFmtId="0" fontId="63" fillId="42" borderId="0" applyNumberFormat="0" applyBorder="0" applyAlignment="0" applyProtection="0"/>
    <xf numFmtId="0" fontId="63" fillId="42" borderId="0" applyNumberFormat="0" applyBorder="0" applyAlignment="0" applyProtection="0"/>
    <xf numFmtId="0" fontId="63" fillId="42" borderId="0" applyNumberFormat="0" applyBorder="0" applyAlignment="0" applyProtection="0"/>
    <xf numFmtId="0" fontId="63" fillId="42" borderId="0" applyNumberFormat="0" applyBorder="0" applyAlignment="0" applyProtection="0"/>
    <xf numFmtId="0" fontId="63" fillId="42" borderId="0" applyNumberFormat="0" applyBorder="0" applyAlignment="0" applyProtection="0"/>
    <xf numFmtId="0" fontId="63" fillId="42" borderId="0" applyNumberFormat="0" applyBorder="0" applyAlignment="0" applyProtection="0"/>
    <xf numFmtId="0" fontId="63" fillId="42"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40" borderId="0" applyNumberFormat="0" applyBorder="0" applyAlignment="0" applyProtection="0"/>
    <xf numFmtId="0" fontId="63" fillId="40" borderId="0" applyNumberFormat="0" applyBorder="0" applyAlignment="0" applyProtection="0"/>
    <xf numFmtId="0" fontId="63" fillId="40" borderId="0" applyNumberFormat="0" applyBorder="0" applyAlignment="0" applyProtection="0"/>
    <xf numFmtId="0" fontId="63" fillId="40" borderId="0" applyNumberFormat="0" applyBorder="0" applyAlignment="0" applyProtection="0"/>
    <xf numFmtId="0" fontId="63" fillId="40" borderId="0" applyNumberFormat="0" applyBorder="0" applyAlignment="0" applyProtection="0"/>
    <xf numFmtId="0" fontId="63" fillId="40" borderId="0" applyNumberFormat="0" applyBorder="0" applyAlignment="0" applyProtection="0"/>
    <xf numFmtId="0" fontId="63" fillId="40" borderId="0" applyNumberFormat="0" applyBorder="0" applyAlignment="0" applyProtection="0"/>
    <xf numFmtId="0" fontId="63" fillId="40" borderId="0" applyNumberFormat="0" applyBorder="0" applyAlignment="0" applyProtection="0"/>
    <xf numFmtId="0" fontId="63" fillId="40" borderId="0" applyNumberFormat="0" applyBorder="0" applyAlignment="0" applyProtection="0"/>
    <xf numFmtId="0" fontId="63" fillId="40" borderId="0" applyNumberFormat="0" applyBorder="0" applyAlignment="0" applyProtection="0"/>
    <xf numFmtId="0" fontId="63" fillId="40" borderId="0" applyNumberFormat="0" applyBorder="0" applyAlignment="0" applyProtection="0"/>
    <xf numFmtId="0" fontId="63" fillId="40" borderId="0" applyNumberFormat="0" applyBorder="0" applyAlignment="0" applyProtection="0"/>
    <xf numFmtId="0" fontId="63" fillId="43" borderId="0" applyNumberFormat="0" applyBorder="0" applyAlignment="0" applyProtection="0"/>
    <xf numFmtId="0" fontId="63" fillId="43" borderId="0" applyNumberFormat="0" applyBorder="0" applyAlignment="0" applyProtection="0"/>
    <xf numFmtId="0" fontId="63" fillId="43" borderId="0" applyNumberFormat="0" applyBorder="0" applyAlignment="0" applyProtection="0"/>
    <xf numFmtId="0" fontId="63" fillId="43" borderId="0" applyNumberFormat="0" applyBorder="0" applyAlignment="0" applyProtection="0"/>
    <xf numFmtId="0" fontId="63" fillId="43" borderId="0" applyNumberFormat="0" applyBorder="0" applyAlignment="0" applyProtection="0"/>
    <xf numFmtId="0" fontId="63" fillId="43" borderId="0" applyNumberFormat="0" applyBorder="0" applyAlignment="0" applyProtection="0"/>
    <xf numFmtId="0" fontId="63" fillId="43" borderId="0" applyNumberFormat="0" applyBorder="0" applyAlignment="0" applyProtection="0"/>
    <xf numFmtId="0" fontId="63" fillId="43" borderId="0" applyNumberFormat="0" applyBorder="0" applyAlignment="0" applyProtection="0"/>
    <xf numFmtId="0" fontId="63" fillId="43" borderId="0" applyNumberFormat="0" applyBorder="0" applyAlignment="0" applyProtection="0"/>
    <xf numFmtId="0" fontId="63" fillId="43" borderId="0" applyNumberFormat="0" applyBorder="0" applyAlignment="0" applyProtection="0"/>
    <xf numFmtId="0" fontId="63" fillId="43" borderId="0" applyNumberFormat="0" applyBorder="0" applyAlignment="0" applyProtection="0"/>
    <xf numFmtId="0" fontId="63" fillId="43" borderId="0" applyNumberFormat="0" applyBorder="0" applyAlignment="0" applyProtection="0"/>
    <xf numFmtId="0" fontId="63" fillId="40" borderId="0" applyNumberFormat="0" applyBorder="0" applyAlignment="0" applyProtection="0"/>
    <xf numFmtId="0" fontId="63" fillId="41" borderId="0" applyNumberFormat="0" applyBorder="0" applyAlignment="0" applyProtection="0"/>
    <xf numFmtId="0" fontId="63" fillId="42" borderId="0" applyNumberFormat="0" applyBorder="0" applyAlignment="0" applyProtection="0"/>
    <xf numFmtId="0" fontId="63" fillId="31" borderId="0" applyNumberFormat="0" applyBorder="0" applyAlignment="0" applyProtection="0"/>
    <xf numFmtId="0" fontId="63" fillId="40" borderId="0" applyNumberFormat="0" applyBorder="0" applyAlignment="0" applyProtection="0"/>
    <xf numFmtId="0" fontId="63" fillId="43" borderId="0" applyNumberFormat="0" applyBorder="0" applyAlignment="0" applyProtection="0"/>
    <xf numFmtId="0" fontId="233" fillId="35" borderId="0" applyNumberFormat="0" applyBorder="0" applyAlignment="0" applyProtection="0"/>
    <xf numFmtId="0" fontId="233" fillId="35" borderId="0" applyNumberFormat="0" applyBorder="0" applyAlignment="0" applyProtection="0"/>
    <xf numFmtId="0" fontId="233" fillId="38" borderId="0" applyNumberFormat="0" applyBorder="0" applyAlignment="0" applyProtection="0"/>
    <xf numFmtId="0" fontId="233" fillId="38" borderId="0" applyNumberFormat="0" applyBorder="0" applyAlignment="0" applyProtection="0"/>
    <xf numFmtId="0" fontId="233" fillId="26" borderId="0" applyNumberFormat="0" applyBorder="0" applyAlignment="0" applyProtection="0"/>
    <xf numFmtId="0" fontId="233" fillId="26" borderId="0" applyNumberFormat="0" applyBorder="0" applyAlignment="0" applyProtection="0"/>
    <xf numFmtId="0" fontId="233" fillId="35" borderId="0" applyNumberFormat="0" applyBorder="0" applyAlignment="0" applyProtection="0"/>
    <xf numFmtId="0" fontId="233" fillId="35" borderId="0" applyNumberFormat="0" applyBorder="0" applyAlignment="0" applyProtection="0"/>
    <xf numFmtId="0" fontId="233" fillId="39" borderId="0" applyNumberFormat="0" applyBorder="0" applyAlignment="0" applyProtection="0"/>
    <xf numFmtId="0" fontId="233" fillId="39" borderId="0" applyNumberFormat="0" applyBorder="0" applyAlignment="0" applyProtection="0"/>
    <xf numFmtId="0" fontId="80" fillId="48" borderId="0" applyNumberFormat="0" applyBorder="0" applyAlignment="0" applyProtection="0"/>
    <xf numFmtId="0" fontId="80" fillId="48" borderId="0" applyNumberFormat="0" applyBorder="0" applyAlignment="0" applyProtection="0"/>
    <xf numFmtId="0" fontId="80" fillId="48" borderId="0" applyNumberFormat="0" applyBorder="0" applyAlignment="0" applyProtection="0"/>
    <xf numFmtId="0" fontId="80" fillId="48" borderId="0" applyNumberFormat="0" applyBorder="0" applyAlignment="0" applyProtection="0"/>
    <xf numFmtId="0" fontId="80" fillId="48" borderId="0" applyNumberFormat="0" applyBorder="0" applyAlignment="0" applyProtection="0"/>
    <xf numFmtId="0" fontId="80" fillId="48" borderId="0" applyNumberFormat="0" applyBorder="0" applyAlignment="0" applyProtection="0"/>
    <xf numFmtId="0" fontId="80" fillId="48" borderId="0" applyNumberFormat="0" applyBorder="0" applyAlignment="0" applyProtection="0"/>
    <xf numFmtId="0" fontId="80" fillId="48" borderId="0" applyNumberFormat="0" applyBorder="0" applyAlignment="0" applyProtection="0"/>
    <xf numFmtId="0" fontId="80" fillId="48" borderId="0" applyNumberFormat="0" applyBorder="0" applyAlignment="0" applyProtection="0"/>
    <xf numFmtId="0" fontId="80" fillId="48" borderId="0" applyNumberFormat="0" applyBorder="0" applyAlignment="0" applyProtection="0"/>
    <xf numFmtId="0" fontId="80" fillId="48" borderId="0" applyNumberFormat="0" applyBorder="0" applyAlignment="0" applyProtection="0"/>
    <xf numFmtId="0" fontId="80" fillId="48"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51" borderId="0" applyNumberFormat="0" applyBorder="0" applyAlignment="0" applyProtection="0"/>
    <xf numFmtId="0" fontId="80" fillId="51" borderId="0" applyNumberFormat="0" applyBorder="0" applyAlignment="0" applyProtection="0"/>
    <xf numFmtId="0" fontId="80" fillId="51" borderId="0" applyNumberFormat="0" applyBorder="0" applyAlignment="0" applyProtection="0"/>
    <xf numFmtId="0" fontId="80" fillId="51" borderId="0" applyNumberFormat="0" applyBorder="0" applyAlignment="0" applyProtection="0"/>
    <xf numFmtId="0" fontId="80" fillId="51" borderId="0" applyNumberFormat="0" applyBorder="0" applyAlignment="0" applyProtection="0"/>
    <xf numFmtId="0" fontId="80" fillId="51" borderId="0" applyNumberFormat="0" applyBorder="0" applyAlignment="0" applyProtection="0"/>
    <xf numFmtId="0" fontId="80" fillId="51" borderId="0" applyNumberFormat="0" applyBorder="0" applyAlignment="0" applyProtection="0"/>
    <xf numFmtId="0" fontId="80" fillId="51" borderId="0" applyNumberFormat="0" applyBorder="0" applyAlignment="0" applyProtection="0"/>
    <xf numFmtId="0" fontId="80" fillId="51" borderId="0" applyNumberFormat="0" applyBorder="0" applyAlignment="0" applyProtection="0"/>
    <xf numFmtId="0" fontId="80" fillId="51" borderId="0" applyNumberFormat="0" applyBorder="0" applyAlignment="0" applyProtection="0"/>
    <xf numFmtId="0" fontId="80" fillId="51" borderId="0" applyNumberFormat="0" applyBorder="0" applyAlignment="0" applyProtection="0"/>
    <xf numFmtId="0" fontId="80" fillId="51" borderId="0" applyNumberFormat="0" applyBorder="0" applyAlignment="0" applyProtection="0"/>
    <xf numFmtId="0" fontId="80" fillId="52" borderId="0" applyNumberFormat="0" applyBorder="0" applyAlignment="0" applyProtection="0"/>
    <xf numFmtId="0" fontId="80" fillId="52" borderId="0" applyNumberFormat="0" applyBorder="0" applyAlignment="0" applyProtection="0"/>
    <xf numFmtId="0" fontId="80" fillId="52" borderId="0" applyNumberFormat="0" applyBorder="0" applyAlignment="0" applyProtection="0"/>
    <xf numFmtId="0" fontId="80" fillId="52" borderId="0" applyNumberFormat="0" applyBorder="0" applyAlignment="0" applyProtection="0"/>
    <xf numFmtId="0" fontId="80" fillId="52" borderId="0" applyNumberFormat="0" applyBorder="0" applyAlignment="0" applyProtection="0"/>
    <xf numFmtId="0" fontId="80" fillId="52" borderId="0" applyNumberFormat="0" applyBorder="0" applyAlignment="0" applyProtection="0"/>
    <xf numFmtId="0" fontId="80" fillId="52" borderId="0" applyNumberFormat="0" applyBorder="0" applyAlignment="0" applyProtection="0"/>
    <xf numFmtId="0" fontId="80" fillId="52" borderId="0" applyNumberFormat="0" applyBorder="0" applyAlignment="0" applyProtection="0"/>
    <xf numFmtId="0" fontId="80" fillId="52" borderId="0" applyNumberFormat="0" applyBorder="0" applyAlignment="0" applyProtection="0"/>
    <xf numFmtId="0" fontId="80" fillId="52" borderId="0" applyNumberFormat="0" applyBorder="0" applyAlignment="0" applyProtection="0"/>
    <xf numFmtId="0" fontId="80" fillId="52" borderId="0" applyNumberFormat="0" applyBorder="0" applyAlignment="0" applyProtection="0"/>
    <xf numFmtId="0" fontId="80" fillId="52" borderId="0" applyNumberFormat="0" applyBorder="0" applyAlignment="0" applyProtection="0"/>
    <xf numFmtId="0" fontId="80" fillId="53" borderId="0" applyNumberFormat="0" applyBorder="0" applyAlignment="0" applyProtection="0"/>
    <xf numFmtId="0" fontId="80" fillId="53" borderId="0" applyNumberFormat="0" applyBorder="0" applyAlignment="0" applyProtection="0"/>
    <xf numFmtId="0" fontId="80" fillId="53" borderId="0" applyNumberFormat="0" applyBorder="0" applyAlignment="0" applyProtection="0"/>
    <xf numFmtId="0" fontId="80" fillId="53" borderId="0" applyNumberFormat="0" applyBorder="0" applyAlignment="0" applyProtection="0"/>
    <xf numFmtId="0" fontId="80" fillId="53" borderId="0" applyNumberFormat="0" applyBorder="0" applyAlignment="0" applyProtection="0"/>
    <xf numFmtId="0" fontId="80" fillId="53" borderId="0" applyNumberFormat="0" applyBorder="0" applyAlignment="0" applyProtection="0"/>
    <xf numFmtId="0" fontId="80" fillId="53" borderId="0" applyNumberFormat="0" applyBorder="0" applyAlignment="0" applyProtection="0"/>
    <xf numFmtId="0" fontId="80" fillId="53" borderId="0" applyNumberFormat="0" applyBorder="0" applyAlignment="0" applyProtection="0"/>
    <xf numFmtId="0" fontId="80" fillId="53" borderId="0" applyNumberFormat="0" applyBorder="0" applyAlignment="0" applyProtection="0"/>
    <xf numFmtId="0" fontId="80" fillId="53" borderId="0" applyNumberFormat="0" applyBorder="0" applyAlignment="0" applyProtection="0"/>
    <xf numFmtId="0" fontId="80" fillId="53" borderId="0" applyNumberFormat="0" applyBorder="0" applyAlignment="0" applyProtection="0"/>
    <xf numFmtId="0" fontId="80" fillId="53" borderId="0" applyNumberFormat="0" applyBorder="0" applyAlignment="0" applyProtection="0"/>
    <xf numFmtId="0" fontId="80" fillId="48" borderId="0" applyNumberFormat="0" applyBorder="0" applyAlignment="0" applyProtection="0"/>
    <xf numFmtId="0" fontId="80" fillId="41" borderId="0" applyNumberFormat="0" applyBorder="0" applyAlignment="0" applyProtection="0"/>
    <xf numFmtId="0" fontId="80" fillId="42" borderId="0" applyNumberFormat="0" applyBorder="0" applyAlignment="0" applyProtection="0"/>
    <xf numFmtId="0" fontId="80" fillId="51" borderId="0" applyNumberFormat="0" applyBorder="0" applyAlignment="0" applyProtection="0"/>
    <xf numFmtId="0" fontId="80" fillId="52" borderId="0" applyNumberFormat="0" applyBorder="0" applyAlignment="0" applyProtection="0"/>
    <xf numFmtId="0" fontId="80" fillId="53" borderId="0" applyNumberFormat="0" applyBorder="0" applyAlignment="0" applyProtection="0"/>
    <xf numFmtId="0" fontId="234" fillId="45" borderId="0" applyNumberFormat="0" applyBorder="0" applyAlignment="0" applyProtection="0"/>
    <xf numFmtId="0" fontId="234" fillId="45" borderId="0" applyNumberFormat="0" applyBorder="0" applyAlignment="0" applyProtection="0"/>
    <xf numFmtId="0" fontId="234" fillId="36" borderId="0" applyNumberFormat="0" applyBorder="0" applyAlignment="0" applyProtection="0"/>
    <xf numFmtId="0" fontId="234" fillId="36" borderId="0" applyNumberFormat="0" applyBorder="0" applyAlignment="0" applyProtection="0"/>
    <xf numFmtId="0" fontId="234" fillId="38" borderId="0" applyNumberFormat="0" applyBorder="0" applyAlignment="0" applyProtection="0"/>
    <xf numFmtId="0" fontId="234" fillId="38" borderId="0" applyNumberFormat="0" applyBorder="0" applyAlignment="0" applyProtection="0"/>
    <xf numFmtId="0" fontId="234" fillId="46" borderId="0" applyNumberFormat="0" applyBorder="0" applyAlignment="0" applyProtection="0"/>
    <xf numFmtId="0" fontId="234" fillId="46" borderId="0" applyNumberFormat="0" applyBorder="0" applyAlignment="0" applyProtection="0"/>
    <xf numFmtId="0" fontId="234" fillId="44" borderId="0" applyNumberFormat="0" applyBorder="0" applyAlignment="0" applyProtection="0"/>
    <xf numFmtId="0" fontId="234" fillId="44" borderId="0" applyNumberFormat="0" applyBorder="0" applyAlignment="0" applyProtection="0"/>
    <xf numFmtId="0" fontId="234" fillId="47" borderId="0" applyNumberFormat="0" applyBorder="0" applyAlignment="0" applyProtection="0"/>
    <xf numFmtId="0" fontId="234" fillId="47" borderId="0" applyNumberFormat="0" applyBorder="0" applyAlignment="0" applyProtection="0"/>
    <xf numFmtId="0" fontId="80" fillId="49" borderId="0" applyNumberFormat="0" applyBorder="0" applyAlignment="0" applyProtection="0"/>
    <xf numFmtId="0" fontId="80" fillId="59" borderId="0" applyNumberFormat="0" applyBorder="0" applyAlignment="0" applyProtection="0"/>
    <xf numFmtId="0" fontId="80" fillId="64" borderId="0" applyNumberFormat="0" applyBorder="0" applyAlignment="0" applyProtection="0"/>
    <xf numFmtId="0" fontId="80" fillId="51" borderId="0" applyNumberFormat="0" applyBorder="0" applyAlignment="0" applyProtection="0"/>
    <xf numFmtId="0" fontId="80" fillId="52" borderId="0" applyNumberFormat="0" applyBorder="0" applyAlignment="0" applyProtection="0"/>
    <xf numFmtId="0" fontId="80" fillId="69" borderId="0" applyNumberFormat="0" applyBorder="0" applyAlignment="0" applyProtection="0"/>
    <xf numFmtId="0" fontId="234" fillId="57" borderId="0" applyNumberFormat="0" applyBorder="0" applyAlignment="0" applyProtection="0"/>
    <xf numFmtId="0" fontId="234" fillId="57" borderId="0" applyNumberFormat="0" applyBorder="0" applyAlignment="0" applyProtection="0"/>
    <xf numFmtId="0" fontId="234" fillId="63" borderId="0" applyNumberFormat="0" applyBorder="0" applyAlignment="0" applyProtection="0"/>
    <xf numFmtId="0" fontId="234" fillId="63" borderId="0" applyNumberFormat="0" applyBorder="0" applyAlignment="0" applyProtection="0"/>
    <xf numFmtId="0" fontId="234" fillId="66" borderId="0" applyNumberFormat="0" applyBorder="0" applyAlignment="0" applyProtection="0"/>
    <xf numFmtId="0" fontId="234" fillId="66" borderId="0" applyNumberFormat="0" applyBorder="0" applyAlignment="0" applyProtection="0"/>
    <xf numFmtId="0" fontId="234" fillId="46" borderId="0" applyNumberFormat="0" applyBorder="0" applyAlignment="0" applyProtection="0"/>
    <xf numFmtId="0" fontId="234" fillId="46" borderId="0" applyNumberFormat="0" applyBorder="0" applyAlignment="0" applyProtection="0"/>
    <xf numFmtId="0" fontId="234" fillId="71" borderId="0" applyNumberFormat="0" applyBorder="0" applyAlignment="0" applyProtection="0"/>
    <xf numFmtId="0" fontId="234" fillId="71" borderId="0" applyNumberFormat="0" applyBorder="0" applyAlignment="0" applyProtection="0"/>
    <xf numFmtId="0" fontId="235" fillId="34" borderId="9" applyNumberFormat="0" applyAlignment="0" applyProtection="0"/>
    <xf numFmtId="0" fontId="235" fillId="34" borderId="9" applyNumberFormat="0" applyAlignment="0" applyProtection="0"/>
    <xf numFmtId="0" fontId="89" fillId="29" borderId="0" applyNumberFormat="0" applyBorder="0" applyAlignment="0" applyProtection="0"/>
    <xf numFmtId="0" fontId="217" fillId="34" borderId="8" applyNumberFormat="0" applyAlignment="0" applyProtection="0"/>
    <xf numFmtId="0" fontId="217" fillId="34" borderId="8" applyNumberFormat="0" applyAlignment="0" applyProtection="0"/>
    <xf numFmtId="0" fontId="207" fillId="20" borderId="13" applyNumberFormat="0" applyAlignment="0" applyProtection="0"/>
    <xf numFmtId="0" fontId="207" fillId="20" borderId="13" applyNumberFormat="0" applyAlignment="0" applyProtection="0"/>
    <xf numFmtId="0" fontId="88" fillId="72" borderId="13" applyNumberFormat="0" applyAlignment="0" applyProtection="0"/>
    <xf numFmtId="0" fontId="87" fillId="73" borderId="15" applyNumberFormat="0" applyAlignment="0" applyProtection="0"/>
    <xf numFmtId="38" fontId="74" fillId="0" borderId="0" applyFont="0" applyFill="0" applyBorder="0" applyAlignment="0" applyProtection="0"/>
    <xf numFmtId="38" fontId="74" fillId="0" borderId="0" applyFont="0" applyFill="0" applyBorder="0" applyAlignment="0" applyProtection="0"/>
    <xf numFmtId="169" fontId="62" fillId="0" borderId="0" applyFont="0" applyFill="0" applyBorder="0" applyAlignment="0" applyProtection="0"/>
    <xf numFmtId="169" fontId="62" fillId="0" borderId="0" applyFont="0" applyFill="0" applyBorder="0" applyAlignment="0" applyProtection="0"/>
    <xf numFmtId="169" fontId="62" fillId="0" borderId="0" applyFont="0" applyFill="0" applyBorder="0" applyAlignment="0" applyProtection="0"/>
    <xf numFmtId="169" fontId="62" fillId="0" borderId="0" applyFont="0" applyFill="0" applyBorder="0" applyAlignment="0" applyProtection="0"/>
    <xf numFmtId="169" fontId="62" fillId="0" borderId="0" applyFont="0" applyFill="0" applyBorder="0" applyAlignment="0" applyProtection="0"/>
    <xf numFmtId="169" fontId="62" fillId="0" borderId="0" applyFont="0" applyFill="0" applyBorder="0" applyAlignment="0" applyProtection="0"/>
    <xf numFmtId="169" fontId="62" fillId="0" borderId="0" applyFont="0" applyFill="0" applyBorder="0" applyAlignment="0" applyProtection="0"/>
    <xf numFmtId="169" fontId="62" fillId="0" borderId="0" applyFont="0" applyFill="0" applyBorder="0" applyAlignment="0" applyProtection="0"/>
    <xf numFmtId="169" fontId="62" fillId="0" borderId="0" applyFont="0" applyFill="0" applyBorder="0" applyAlignment="0" applyProtection="0"/>
    <xf numFmtId="169" fontId="229" fillId="0" borderId="0" applyFont="0" applyFill="0" applyBorder="0" applyAlignment="0" applyProtection="0"/>
    <xf numFmtId="0" fontId="139" fillId="0" borderId="0" applyFont="0" applyFill="0" applyBorder="0" applyAlignment="0" applyProtection="0"/>
    <xf numFmtId="0" fontId="139" fillId="0" borderId="0" applyFont="0" applyFill="0" applyBorder="0" applyAlignment="0" applyProtection="0"/>
    <xf numFmtId="169" fontId="32" fillId="0" borderId="0" applyFont="0" applyFill="0" applyBorder="0" applyAlignment="0" applyProtection="0"/>
    <xf numFmtId="0" fontId="139" fillId="0" borderId="0" applyFont="0" applyFill="0" applyBorder="0" applyAlignment="0" applyProtection="0"/>
    <xf numFmtId="169" fontId="62" fillId="0" borderId="0" applyFont="0" applyFill="0" applyBorder="0" applyAlignment="0" applyProtection="0"/>
    <xf numFmtId="169" fontId="62" fillId="0" borderId="0" applyFont="0" applyFill="0" applyBorder="0" applyAlignment="0" applyProtection="0"/>
    <xf numFmtId="169" fontId="229" fillId="0" borderId="0" applyFont="0" applyFill="0" applyBorder="0" applyAlignment="0" applyProtection="0"/>
    <xf numFmtId="169" fontId="229" fillId="0" borderId="0" applyFont="0" applyFill="0" applyBorder="0" applyAlignment="0" applyProtection="0"/>
    <xf numFmtId="169" fontId="62" fillId="0" borderId="0" applyFont="0" applyFill="0" applyBorder="0" applyAlignment="0" applyProtection="0"/>
    <xf numFmtId="169" fontId="62" fillId="0" borderId="0" applyFont="0" applyFill="0" applyBorder="0" applyAlignment="0" applyProtection="0"/>
    <xf numFmtId="169" fontId="62" fillId="0" borderId="0" applyFont="0" applyFill="0" applyBorder="0" applyAlignment="0" applyProtection="0"/>
    <xf numFmtId="169" fontId="229" fillId="0" borderId="0" applyFont="0" applyFill="0" applyBorder="0" applyAlignment="0" applyProtection="0"/>
    <xf numFmtId="169" fontId="229" fillId="0" borderId="0" applyFont="0" applyFill="0" applyBorder="0" applyAlignment="0" applyProtection="0"/>
    <xf numFmtId="169" fontId="229" fillId="0" borderId="0" applyFont="0" applyFill="0" applyBorder="0" applyAlignment="0" applyProtection="0"/>
    <xf numFmtId="169" fontId="62" fillId="0" borderId="0" applyFont="0" applyFill="0" applyBorder="0" applyAlignment="0" applyProtection="0"/>
    <xf numFmtId="169" fontId="62" fillId="0" borderId="0" applyFont="0" applyFill="0" applyBorder="0" applyAlignment="0" applyProtection="0"/>
    <xf numFmtId="169" fontId="62" fillId="0" borderId="0" applyFont="0" applyFill="0" applyBorder="0" applyAlignment="0" applyProtection="0"/>
    <xf numFmtId="169" fontId="62" fillId="0" borderId="0" applyFont="0" applyFill="0" applyBorder="0" applyAlignment="0" applyProtection="0"/>
    <xf numFmtId="169" fontId="62" fillId="0" borderId="0" applyFont="0" applyFill="0" applyBorder="0" applyAlignment="0" applyProtection="0"/>
    <xf numFmtId="169" fontId="62" fillId="0" borderId="0" applyFont="0" applyFill="0" applyBorder="0" applyAlignment="0" applyProtection="0"/>
    <xf numFmtId="169" fontId="62" fillId="0" borderId="0" applyFont="0" applyFill="0" applyBorder="0" applyAlignment="0" applyProtection="0"/>
    <xf numFmtId="169" fontId="62" fillId="0" borderId="0" applyFont="0" applyFill="0" applyBorder="0" applyAlignment="0" applyProtection="0"/>
    <xf numFmtId="169" fontId="62" fillId="0" borderId="0" applyFont="0" applyFill="0" applyBorder="0" applyAlignment="0" applyProtection="0"/>
    <xf numFmtId="169" fontId="62" fillId="0" borderId="0" applyFont="0" applyFill="0" applyBorder="0" applyAlignment="0" applyProtection="0"/>
    <xf numFmtId="169" fontId="229" fillId="0" borderId="0" applyFont="0" applyFill="0" applyBorder="0" applyAlignment="0" applyProtection="0"/>
    <xf numFmtId="169" fontId="229" fillId="0" borderId="0" applyFont="0" applyFill="0" applyBorder="0" applyAlignment="0" applyProtection="0"/>
    <xf numFmtId="169" fontId="62" fillId="0" borderId="0" applyFont="0" applyFill="0" applyBorder="0" applyAlignment="0" applyProtection="0"/>
    <xf numFmtId="169" fontId="229" fillId="0" borderId="0" applyFont="0" applyFill="0" applyBorder="0" applyAlignment="0" applyProtection="0"/>
    <xf numFmtId="169" fontId="62" fillId="0" borderId="0" applyFont="0" applyFill="0" applyBorder="0" applyAlignment="0" applyProtection="0"/>
    <xf numFmtId="169" fontId="62" fillId="0" borderId="0" applyFont="0" applyFill="0" applyBorder="0" applyAlignment="0" applyProtection="0"/>
    <xf numFmtId="169" fontId="62" fillId="0" borderId="0" applyFont="0" applyFill="0" applyBorder="0" applyAlignment="0" applyProtection="0"/>
    <xf numFmtId="169" fontId="62" fillId="0" borderId="0" applyFont="0" applyFill="0" applyBorder="0" applyAlignment="0" applyProtection="0"/>
    <xf numFmtId="169" fontId="62" fillId="0" borderId="0" applyFont="0" applyFill="0" applyBorder="0" applyAlignment="0" applyProtection="0"/>
    <xf numFmtId="3" fontId="67" fillId="0" borderId="0" applyFont="0" applyFill="0" applyBorder="0" applyAlignment="0" applyProtection="0"/>
    <xf numFmtId="209" fontId="74" fillId="0" borderId="0" applyFont="0" applyFill="0" applyBorder="0" applyAlignment="0" applyProtection="0"/>
    <xf numFmtId="209" fontId="74"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72" fontId="67" fillId="0" borderId="0" applyFont="0" applyFill="0" applyBorder="0" applyAlignment="0" applyProtection="0"/>
    <xf numFmtId="173" fontId="68" fillId="0" borderId="0">
      <protection locked="0"/>
    </xf>
    <xf numFmtId="4" fontId="179" fillId="0" borderId="0">
      <alignment horizontal="right" vertical="top" wrapText="1"/>
    </xf>
    <xf numFmtId="0" fontId="81" fillId="30" borderId="0" applyNumberFormat="0" applyBorder="0" applyAlignment="0" applyProtection="0"/>
    <xf numFmtId="0" fontId="81" fillId="30" borderId="0" applyNumberFormat="0" applyBorder="0" applyAlignment="0" applyProtection="0"/>
    <xf numFmtId="0" fontId="81" fillId="30" borderId="0" applyNumberFormat="0" applyBorder="0" applyAlignment="0" applyProtection="0"/>
    <xf numFmtId="0" fontId="81" fillId="30" borderId="0" applyNumberFormat="0" applyBorder="0" applyAlignment="0" applyProtection="0"/>
    <xf numFmtId="0" fontId="81" fillId="30" borderId="0" applyNumberFormat="0" applyBorder="0" applyAlignment="0" applyProtection="0"/>
    <xf numFmtId="0" fontId="81" fillId="30" borderId="0" applyNumberFormat="0" applyBorder="0" applyAlignment="0" applyProtection="0"/>
    <xf numFmtId="0" fontId="81" fillId="30" borderId="0" applyNumberFormat="0" applyBorder="0" applyAlignment="0" applyProtection="0"/>
    <xf numFmtId="0" fontId="81" fillId="30" borderId="0" applyNumberFormat="0" applyBorder="0" applyAlignment="0" applyProtection="0"/>
    <xf numFmtId="0" fontId="81" fillId="30" borderId="0" applyNumberFormat="0" applyBorder="0" applyAlignment="0" applyProtection="0"/>
    <xf numFmtId="0" fontId="81" fillId="30" borderId="0" applyNumberFormat="0" applyBorder="0" applyAlignment="0" applyProtection="0"/>
    <xf numFmtId="0" fontId="81" fillId="30" borderId="0" applyNumberFormat="0" applyBorder="0" applyAlignment="0" applyProtection="0"/>
    <xf numFmtId="0" fontId="81" fillId="30" borderId="0" applyNumberFormat="0" applyBorder="0" applyAlignment="0" applyProtection="0"/>
    <xf numFmtId="0" fontId="236" fillId="34" borderId="8" applyNumberFormat="0" applyAlignment="0" applyProtection="0"/>
    <xf numFmtId="0" fontId="236" fillId="34" borderId="8" applyNumberFormat="0" applyAlignment="0" applyProtection="0"/>
    <xf numFmtId="0" fontId="237" fillId="0" borderId="28" applyNumberFormat="0" applyFill="0" applyAlignment="0" applyProtection="0"/>
    <xf numFmtId="0" fontId="237" fillId="0" borderId="28" applyNumberFormat="0" applyFill="0" applyAlignment="0" applyProtection="0"/>
    <xf numFmtId="0" fontId="139" fillId="0" borderId="0" applyFont="0" applyFill="0" applyBorder="0" applyAlignment="0" applyProtection="0"/>
    <xf numFmtId="0" fontId="139" fillId="0" borderId="0" applyFont="0" applyFill="0" applyBorder="0" applyAlignment="0" applyProtection="0"/>
    <xf numFmtId="0" fontId="139" fillId="0" borderId="0" applyFont="0" applyFill="0" applyBorder="0" applyAlignment="0" applyProtection="0"/>
    <xf numFmtId="208" fontId="32" fillId="0" borderId="0" applyFont="0" applyFill="0" applyBorder="0" applyAlignment="0" applyProtection="0"/>
    <xf numFmtId="208" fontId="74" fillId="0" borderId="0" applyFont="0" applyFill="0" applyBorder="0" applyAlignment="0" applyProtection="0"/>
    <xf numFmtId="0" fontId="78" fillId="0" borderId="0"/>
    <xf numFmtId="0" fontId="230" fillId="0" borderId="0"/>
    <xf numFmtId="174" fontId="68" fillId="0" borderId="0">
      <protection locked="0"/>
    </xf>
    <xf numFmtId="0" fontId="81" fillId="30" borderId="0" applyNumberFormat="0" applyBorder="0" applyAlignment="0" applyProtection="0"/>
    <xf numFmtId="0" fontId="238" fillId="25" borderId="0" applyNumberFormat="0" applyBorder="0" applyAlignment="0" applyProtection="0"/>
    <xf numFmtId="0" fontId="238" fillId="25" borderId="0" applyNumberFormat="0" applyBorder="0" applyAlignment="0" applyProtection="0"/>
    <xf numFmtId="0" fontId="226" fillId="0" borderId="0" applyNumberFormat="0" applyFill="0" applyBorder="0" applyAlignment="0" applyProtection="0"/>
    <xf numFmtId="0" fontId="227" fillId="0" borderId="0" applyNumberFormat="0" applyFill="0" applyBorder="0" applyAlignment="0" applyProtection="0"/>
    <xf numFmtId="0" fontId="161" fillId="0" borderId="0" applyNumberFormat="0" applyFill="0" applyBorder="0" applyAlignment="0" applyProtection="0">
      <alignment vertical="top"/>
      <protection locked="0"/>
    </xf>
    <xf numFmtId="0" fontId="90" fillId="37" borderId="13" applyNumberFormat="0" applyAlignment="0" applyProtection="0"/>
    <xf numFmtId="0" fontId="90" fillId="37" borderId="13" applyNumberFormat="0" applyAlignment="0" applyProtection="0"/>
    <xf numFmtId="0" fontId="90" fillId="33" borderId="13" applyNumberFormat="0" applyAlignment="0" applyProtection="0"/>
    <xf numFmtId="0" fontId="82" fillId="72" borderId="23" applyNumberFormat="0" applyAlignment="0" applyProtection="0"/>
    <xf numFmtId="0" fontId="82" fillId="72" borderId="23" applyNumberFormat="0" applyAlignment="0" applyProtection="0"/>
    <xf numFmtId="0" fontId="82" fillId="72" borderId="23" applyNumberFormat="0" applyAlignment="0" applyProtection="0"/>
    <xf numFmtId="0" fontId="82" fillId="72" borderId="23" applyNumberFormat="0" applyAlignment="0" applyProtection="0"/>
    <xf numFmtId="0" fontId="82" fillId="72" borderId="23" applyNumberFormat="0" applyAlignment="0" applyProtection="0"/>
    <xf numFmtId="0" fontId="82" fillId="72" borderId="23" applyNumberFormat="0" applyAlignment="0" applyProtection="0"/>
    <xf numFmtId="0" fontId="82" fillId="72" borderId="23" applyNumberFormat="0" applyAlignment="0" applyProtection="0"/>
    <xf numFmtId="0" fontId="82" fillId="72" borderId="23" applyNumberFormat="0" applyAlignment="0" applyProtection="0"/>
    <xf numFmtId="0" fontId="82" fillId="72" borderId="23" applyNumberFormat="0" applyAlignment="0" applyProtection="0"/>
    <xf numFmtId="0" fontId="82" fillId="72" borderId="23" applyNumberFormat="0" applyAlignment="0" applyProtection="0"/>
    <xf numFmtId="0" fontId="82" fillId="72" borderId="23" applyNumberFormat="0" applyAlignment="0" applyProtection="0"/>
    <xf numFmtId="0" fontId="82" fillId="72" borderId="23" applyNumberFormat="0" applyAlignment="0" applyProtection="0"/>
    <xf numFmtId="4" fontId="239" fillId="0" borderId="0">
      <alignment horizontal="right" vertical="top"/>
    </xf>
    <xf numFmtId="4" fontId="240" fillId="0" borderId="0">
      <alignment horizontal="left" vertical="top"/>
    </xf>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2" fillId="0" borderId="20" applyNumberFormat="0" applyFill="0" applyAlignment="0" applyProtection="0"/>
    <xf numFmtId="0" fontId="92" fillId="0" borderId="20" applyNumberFormat="0" applyFill="0" applyAlignment="0" applyProtection="0"/>
    <xf numFmtId="0" fontId="92" fillId="0" borderId="20" applyNumberFormat="0" applyFill="0" applyAlignment="0" applyProtection="0"/>
    <xf numFmtId="0" fontId="92" fillId="0" borderId="20" applyNumberFormat="0" applyFill="0" applyAlignment="0" applyProtection="0"/>
    <xf numFmtId="0" fontId="92" fillId="0" borderId="20" applyNumberFormat="0" applyFill="0" applyAlignment="0" applyProtection="0"/>
    <xf numFmtId="0" fontId="92" fillId="0" borderId="20" applyNumberFormat="0" applyFill="0" applyAlignment="0" applyProtection="0"/>
    <xf numFmtId="0" fontId="92" fillId="0" borderId="20" applyNumberFormat="0" applyFill="0" applyAlignment="0" applyProtection="0"/>
    <xf numFmtId="0" fontId="92" fillId="0" borderId="20" applyNumberFormat="0" applyFill="0" applyAlignment="0" applyProtection="0"/>
    <xf numFmtId="0" fontId="92" fillId="0" borderId="20" applyNumberFormat="0" applyFill="0" applyAlignment="0" applyProtection="0"/>
    <xf numFmtId="0" fontId="92" fillId="0" borderId="20" applyNumberFormat="0" applyFill="0" applyAlignment="0" applyProtection="0"/>
    <xf numFmtId="0" fontId="93" fillId="0" borderId="21" applyNumberFormat="0" applyFill="0" applyAlignment="0" applyProtection="0"/>
    <xf numFmtId="0" fontId="93" fillId="0" borderId="21" applyNumberFormat="0" applyFill="0" applyAlignment="0" applyProtection="0"/>
    <xf numFmtId="0" fontId="93" fillId="0" borderId="21" applyNumberFormat="0" applyFill="0" applyAlignment="0" applyProtection="0"/>
    <xf numFmtId="0" fontId="93" fillId="0" borderId="21" applyNumberFormat="0" applyFill="0" applyAlignment="0" applyProtection="0"/>
    <xf numFmtId="0" fontId="93" fillId="0" borderId="21" applyNumberFormat="0" applyFill="0" applyAlignment="0" applyProtection="0"/>
    <xf numFmtId="0" fontId="93" fillId="0" borderId="21" applyNumberFormat="0" applyFill="0" applyAlignment="0" applyProtection="0"/>
    <xf numFmtId="0" fontId="93" fillId="0" borderId="21" applyNumberFormat="0" applyFill="0" applyAlignment="0" applyProtection="0"/>
    <xf numFmtId="0" fontId="93" fillId="0" borderId="21" applyNumberFormat="0" applyFill="0" applyAlignment="0" applyProtection="0"/>
    <xf numFmtId="0" fontId="93" fillId="0" borderId="21" applyNumberFormat="0" applyFill="0" applyAlignment="0" applyProtection="0"/>
    <xf numFmtId="0" fontId="93" fillId="0" borderId="21" applyNumberFormat="0" applyFill="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225" fillId="84" borderId="0" applyNumberFormat="0" applyBorder="0" applyProtection="0">
      <alignment horizontal="left" vertical="top"/>
    </xf>
    <xf numFmtId="0" fontId="25" fillId="0" borderId="0"/>
    <xf numFmtId="0" fontId="1" fillId="0" borderId="0"/>
    <xf numFmtId="0" fontId="1" fillId="0" borderId="0"/>
    <xf numFmtId="0" fontId="2" fillId="0" borderId="0"/>
    <xf numFmtId="0" fontId="151" fillId="0" borderId="0"/>
    <xf numFmtId="0" fontId="32" fillId="0" borderId="0"/>
    <xf numFmtId="0" fontId="1" fillId="0" borderId="0"/>
    <xf numFmtId="0" fontId="2" fillId="0" borderId="0"/>
    <xf numFmtId="0" fontId="151" fillId="0" borderId="0"/>
    <xf numFmtId="0" fontId="2" fillId="0" borderId="0"/>
    <xf numFmtId="0" fontId="32" fillId="0" borderId="0"/>
    <xf numFmtId="0" fontId="151" fillId="0" borderId="0"/>
    <xf numFmtId="0" fontId="2" fillId="0" borderId="0"/>
    <xf numFmtId="0" fontId="71" fillId="0" borderId="0"/>
    <xf numFmtId="0" fontId="3" fillId="0" borderId="0"/>
    <xf numFmtId="0" fontId="62" fillId="0" borderId="0"/>
    <xf numFmtId="0" fontId="151" fillId="0" borderId="0"/>
    <xf numFmtId="0" fontId="3" fillId="0" borderId="0"/>
    <xf numFmtId="0" fontId="241" fillId="0" borderId="0"/>
    <xf numFmtId="0" fontId="3" fillId="0" borderId="0"/>
    <xf numFmtId="0" fontId="3" fillId="0" borderId="0"/>
    <xf numFmtId="0" fontId="25" fillId="0" borderId="0"/>
    <xf numFmtId="4" fontId="179" fillId="0" borderId="0">
      <alignment horizontal="left" vertical="top" wrapText="1"/>
    </xf>
    <xf numFmtId="0" fontId="61" fillId="0" borderId="0"/>
    <xf numFmtId="0" fontId="31" fillId="0" borderId="0"/>
    <xf numFmtId="0" fontId="2" fillId="0" borderId="0"/>
    <xf numFmtId="0" fontId="62" fillId="0" borderId="0"/>
    <xf numFmtId="0" fontId="62" fillId="0" borderId="0"/>
    <xf numFmtId="0" fontId="32" fillId="0" borderId="0"/>
    <xf numFmtId="0" fontId="177" fillId="0" borderId="0"/>
    <xf numFmtId="0" fontId="151" fillId="0" borderId="0"/>
    <xf numFmtId="0" fontId="177" fillId="0" borderId="0"/>
    <xf numFmtId="0" fontId="1" fillId="0" borderId="0"/>
    <xf numFmtId="0" fontId="2" fillId="0" borderId="0"/>
    <xf numFmtId="0" fontId="63" fillId="0" borderId="0"/>
    <xf numFmtId="0" fontId="2" fillId="0" borderId="0"/>
    <xf numFmtId="0" fontId="25" fillId="0" borderId="0"/>
    <xf numFmtId="0" fontId="180" fillId="0" borderId="0" applyNumberFormat="0" applyBorder="0" applyProtection="0"/>
    <xf numFmtId="0" fontId="2" fillId="0" borderId="0"/>
    <xf numFmtId="0" fontId="62" fillId="0" borderId="0"/>
    <xf numFmtId="0" fontId="64" fillId="0" borderId="0"/>
    <xf numFmtId="0" fontId="62" fillId="0" borderId="0"/>
    <xf numFmtId="0" fontId="180" fillId="0" borderId="0" applyNumberFormat="0" applyBorder="0" applyProtection="0"/>
    <xf numFmtId="0" fontId="1" fillId="0" borderId="0"/>
    <xf numFmtId="0" fontId="1" fillId="0" borderId="0"/>
    <xf numFmtId="0" fontId="2" fillId="0" borderId="0"/>
    <xf numFmtId="0" fontId="177" fillId="0" borderId="0"/>
    <xf numFmtId="0" fontId="2" fillId="0" borderId="0"/>
    <xf numFmtId="0" fontId="2" fillId="0" borderId="0"/>
    <xf numFmtId="0" fontId="231" fillId="0" borderId="0">
      <alignment horizontal="left" wrapText="1"/>
    </xf>
    <xf numFmtId="0" fontId="231" fillId="0" borderId="0">
      <alignment horizontal="left" wrapText="1"/>
    </xf>
    <xf numFmtId="0" fontId="231" fillId="0" borderId="0">
      <alignment horizontal="left" wrapText="1"/>
    </xf>
    <xf numFmtId="0" fontId="62" fillId="0" borderId="0"/>
    <xf numFmtId="0" fontId="64" fillId="0" borderId="0"/>
    <xf numFmtId="0" fontId="2" fillId="0" borderId="0"/>
    <xf numFmtId="0" fontId="2" fillId="0" borderId="0"/>
    <xf numFmtId="0" fontId="2" fillId="0" borderId="0"/>
    <xf numFmtId="0" fontId="228" fillId="0" borderId="0"/>
    <xf numFmtId="0" fontId="98" fillId="0" borderId="0"/>
    <xf numFmtId="0" fontId="98" fillId="0" borderId="0"/>
    <xf numFmtId="0" fontId="98" fillId="0" borderId="0"/>
    <xf numFmtId="0" fontId="98" fillId="0" borderId="0"/>
    <xf numFmtId="0" fontId="98" fillId="0" borderId="0"/>
    <xf numFmtId="0" fontId="218" fillId="5" borderId="0" applyNumberFormat="0" applyBorder="0" applyAlignment="0" applyProtection="0"/>
    <xf numFmtId="0" fontId="218" fillId="5" borderId="0" applyNumberFormat="0" applyBorder="0" applyAlignment="0" applyProtection="0"/>
    <xf numFmtId="0" fontId="83" fillId="78" borderId="0" applyNumberFormat="0" applyBorder="0" applyAlignment="0" applyProtection="0"/>
    <xf numFmtId="0" fontId="83" fillId="78" borderId="0" applyNumberFormat="0" applyBorder="0" applyAlignment="0" applyProtection="0"/>
    <xf numFmtId="0" fontId="83" fillId="78" borderId="0" applyNumberFormat="0" applyBorder="0" applyAlignment="0" applyProtection="0"/>
    <xf numFmtId="0" fontId="83" fillId="78" borderId="0" applyNumberFormat="0" applyBorder="0" applyAlignment="0" applyProtection="0"/>
    <xf numFmtId="0" fontId="83" fillId="78" borderId="0" applyNumberFormat="0" applyBorder="0" applyAlignment="0" applyProtection="0"/>
    <xf numFmtId="0" fontId="83" fillId="78" borderId="0" applyNumberFormat="0" applyBorder="0" applyAlignment="0" applyProtection="0"/>
    <xf numFmtId="0" fontId="83" fillId="78" borderId="0" applyNumberFormat="0" applyBorder="0" applyAlignment="0" applyProtection="0"/>
    <xf numFmtId="0" fontId="83" fillId="78" borderId="0" applyNumberFormat="0" applyBorder="0" applyAlignment="0" applyProtection="0"/>
    <xf numFmtId="0" fontId="83" fillId="78" borderId="0" applyNumberFormat="0" applyBorder="0" applyAlignment="0" applyProtection="0"/>
    <xf numFmtId="0" fontId="83" fillId="78" borderId="0" applyNumberFormat="0" applyBorder="0" applyAlignment="0" applyProtection="0"/>
    <xf numFmtId="0" fontId="83" fillId="78" borderId="0" applyNumberFormat="0" applyBorder="0" applyAlignment="0" applyProtection="0"/>
    <xf numFmtId="0" fontId="83" fillId="78" borderId="0" applyNumberFormat="0" applyBorder="0" applyAlignment="0" applyProtection="0"/>
    <xf numFmtId="0" fontId="83" fillId="78" borderId="0" applyNumberFormat="0" applyBorder="0" applyAlignment="0" applyProtection="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3" fillId="0" borderId="0"/>
    <xf numFmtId="0" fontId="229" fillId="0" borderId="0"/>
    <xf numFmtId="0" fontId="1" fillId="0" borderId="0"/>
    <xf numFmtId="0" fontId="211" fillId="0" borderId="0"/>
    <xf numFmtId="0" fontId="1" fillId="0" borderId="0"/>
    <xf numFmtId="1" fontId="79" fillId="0" borderId="0"/>
    <xf numFmtId="0" fontId="32" fillId="0" borderId="0"/>
    <xf numFmtId="0" fontId="2" fillId="0" borderId="0"/>
    <xf numFmtId="0" fontId="63" fillId="0" borderId="0"/>
    <xf numFmtId="0" fontId="139" fillId="0" borderId="0"/>
    <xf numFmtId="0" fontId="62" fillId="0" borderId="0"/>
    <xf numFmtId="0" fontId="1" fillId="0" borderId="0"/>
    <xf numFmtId="0" fontId="2" fillId="0" borderId="0"/>
    <xf numFmtId="0" fontId="72" fillId="0" borderId="0" applyAlignment="0">
      <alignment vertical="top" wrapText="1"/>
      <protection locked="0"/>
    </xf>
    <xf numFmtId="0" fontId="178" fillId="0" borderId="0"/>
    <xf numFmtId="0" fontId="62" fillId="0" borderId="0"/>
    <xf numFmtId="0" fontId="229" fillId="0" borderId="0"/>
    <xf numFmtId="0" fontId="229" fillId="0" borderId="0"/>
    <xf numFmtId="0" fontId="62" fillId="0" borderId="0"/>
    <xf numFmtId="0" fontId="62" fillId="0" borderId="0"/>
    <xf numFmtId="0" fontId="62" fillId="0" borderId="0"/>
    <xf numFmtId="0" fontId="229" fillId="0" borderId="0"/>
    <xf numFmtId="0" fontId="229" fillId="0" borderId="0"/>
    <xf numFmtId="0" fontId="229" fillId="0" borderId="0"/>
    <xf numFmtId="0" fontId="62" fillId="0" borderId="0"/>
    <xf numFmtId="0" fontId="15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229" fillId="0" borderId="0"/>
    <xf numFmtId="0" fontId="229" fillId="0" borderId="0"/>
    <xf numFmtId="0" fontId="1" fillId="0" borderId="0"/>
    <xf numFmtId="0" fontId="1" fillId="0" borderId="0"/>
    <xf numFmtId="0" fontId="62" fillId="0" borderId="0"/>
    <xf numFmtId="0" fontId="63" fillId="0" borderId="0"/>
    <xf numFmtId="0" fontId="229" fillId="0" borderId="0"/>
    <xf numFmtId="0" fontId="32" fillId="0" borderId="0" applyNumberFormat="0" applyFill="0" applyBorder="0" applyAlignment="0" applyProtection="0"/>
    <xf numFmtId="0" fontId="32" fillId="0" borderId="0" applyNumberFormat="0" applyFill="0" applyBorder="0" applyAlignment="0" applyProtection="0"/>
    <xf numFmtId="0" fontId="32" fillId="0" borderId="0"/>
    <xf numFmtId="0" fontId="62" fillId="0" borderId="0"/>
    <xf numFmtId="0" fontId="63" fillId="0" borderId="0"/>
    <xf numFmtId="0" fontId="25" fillId="0" borderId="0"/>
    <xf numFmtId="0" fontId="62" fillId="0" borderId="0"/>
    <xf numFmtId="0" fontId="63" fillId="0" borderId="0"/>
    <xf numFmtId="0" fontId="139" fillId="0" borderId="0"/>
    <xf numFmtId="0" fontId="62" fillId="0" borderId="0"/>
    <xf numFmtId="0" fontId="32" fillId="0" borderId="0"/>
    <xf numFmtId="0" fontId="62" fillId="0" borderId="0"/>
    <xf numFmtId="0" fontId="32" fillId="0" borderId="0"/>
    <xf numFmtId="0" fontId="62" fillId="0" borderId="0"/>
    <xf numFmtId="0" fontId="208" fillId="0" borderId="0"/>
    <xf numFmtId="0" fontId="74" fillId="0" borderId="0"/>
    <xf numFmtId="0" fontId="62" fillId="0" borderId="0"/>
    <xf numFmtId="0" fontId="229" fillId="24" borderId="26" applyNumberFormat="0" applyFont="0" applyAlignment="0" applyProtection="0"/>
    <xf numFmtId="0" fontId="74" fillId="24" borderId="26" applyNumberFormat="0" applyFont="0" applyAlignment="0" applyProtection="0"/>
    <xf numFmtId="0" fontId="74" fillId="24" borderId="26" applyNumberFormat="0" applyFont="0" applyAlignment="0" applyProtection="0"/>
    <xf numFmtId="0" fontId="63" fillId="79" borderId="26" applyNumberFormat="0" applyAlignment="0" applyProtection="0"/>
    <xf numFmtId="0" fontId="219" fillId="8" borderId="12" applyNumberFormat="0" applyFont="0" applyAlignment="0" applyProtection="0"/>
    <xf numFmtId="0" fontId="219" fillId="8" borderId="12" applyNumberFormat="0" applyFont="0" applyAlignment="0" applyProtection="0"/>
    <xf numFmtId="9" fontId="32" fillId="0" borderId="0" applyFill="0" applyBorder="0" applyAlignment="0" applyProtection="0"/>
    <xf numFmtId="9" fontId="1" fillId="0" borderId="0" applyFont="0" applyFill="0" applyBorder="0" applyAlignment="0" applyProtection="0"/>
    <xf numFmtId="9" fontId="32" fillId="0" borderId="0" applyFont="0" applyFill="0" applyBorder="0" applyAlignment="0" applyProtection="0"/>
    <xf numFmtId="0" fontId="232" fillId="0" borderId="0"/>
    <xf numFmtId="0" fontId="2" fillId="79" borderId="26" applyNumberFormat="0" applyAlignment="0" applyProtection="0"/>
    <xf numFmtId="0" fontId="2" fillId="79" borderId="26" applyNumberFormat="0" applyAlignment="0" applyProtection="0"/>
    <xf numFmtId="0" fontId="2" fillId="79" borderId="26" applyNumberFormat="0" applyAlignment="0" applyProtection="0"/>
    <xf numFmtId="0" fontId="2" fillId="79" borderId="26" applyNumberFormat="0" applyAlignment="0" applyProtection="0"/>
    <xf numFmtId="0" fontId="2" fillId="79" borderId="26" applyNumberFormat="0" applyAlignment="0" applyProtection="0"/>
    <xf numFmtId="0" fontId="2" fillId="79" borderId="26" applyNumberFormat="0" applyAlignment="0" applyProtection="0"/>
    <xf numFmtId="0" fontId="2" fillId="79" borderId="26" applyNumberFormat="0" applyAlignment="0" applyProtection="0"/>
    <xf numFmtId="0" fontId="2" fillId="79" borderId="26" applyNumberFormat="0" applyAlignment="0" applyProtection="0"/>
    <xf numFmtId="0" fontId="2" fillId="79" borderId="26" applyNumberFormat="0" applyAlignment="0" applyProtection="0"/>
    <xf numFmtId="0" fontId="2" fillId="79" borderId="26" applyNumberFormat="0" applyAlignment="0" applyProtection="0"/>
    <xf numFmtId="0" fontId="2" fillId="79" borderId="26" applyNumberFormat="0" applyAlignment="0" applyProtection="0"/>
    <xf numFmtId="0" fontId="2" fillId="79" borderId="26" applyNumberFormat="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2" fillId="20" borderId="23" applyNumberFormat="0" applyAlignment="0" applyProtection="0"/>
    <xf numFmtId="0" fontId="82" fillId="20" borderId="23" applyNumberFormat="0" applyAlignment="0" applyProtection="0"/>
    <xf numFmtId="0" fontId="82" fillId="72" borderId="23" applyNumberFormat="0" applyAlignment="0" applyProtection="0"/>
    <xf numFmtId="9" fontId="139" fillId="0" borderId="0" applyFont="0" applyFill="0" applyBorder="0" applyAlignment="0" applyProtection="0"/>
    <xf numFmtId="9" fontId="139" fillId="0" borderId="0" applyFont="0" applyFill="0" applyBorder="0" applyAlignment="0" applyProtection="0"/>
    <xf numFmtId="9" fontId="211" fillId="0" borderId="0" applyFont="0" applyFill="0" applyBorder="0" applyAlignment="0" applyProtection="0"/>
    <xf numFmtId="9" fontId="208" fillId="0" borderId="0" applyFon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0" fillId="49" borderId="0" applyNumberFormat="0" applyBorder="0" applyAlignment="0" applyProtection="0"/>
    <xf numFmtId="0" fontId="80" fillId="49" borderId="0" applyNumberFormat="0" applyBorder="0" applyAlignment="0" applyProtection="0"/>
    <xf numFmtId="0" fontId="80" fillId="49" borderId="0" applyNumberFormat="0" applyBorder="0" applyAlignment="0" applyProtection="0"/>
    <xf numFmtId="0" fontId="80" fillId="49" borderId="0" applyNumberFormat="0" applyBorder="0" applyAlignment="0" applyProtection="0"/>
    <xf numFmtId="0" fontId="80" fillId="49" borderId="0" applyNumberFormat="0" applyBorder="0" applyAlignment="0" applyProtection="0"/>
    <xf numFmtId="0" fontId="80" fillId="49" borderId="0" applyNumberFormat="0" applyBorder="0" applyAlignment="0" applyProtection="0"/>
    <xf numFmtId="0" fontId="80" fillId="49" borderId="0" applyNumberFormat="0" applyBorder="0" applyAlignment="0" applyProtection="0"/>
    <xf numFmtId="0" fontId="80" fillId="49" borderId="0" applyNumberFormat="0" applyBorder="0" applyAlignment="0" applyProtection="0"/>
    <xf numFmtId="0" fontId="80" fillId="49" borderId="0" applyNumberFormat="0" applyBorder="0" applyAlignment="0" applyProtection="0"/>
    <xf numFmtId="0" fontId="80" fillId="49" borderId="0" applyNumberFormat="0" applyBorder="0" applyAlignment="0" applyProtection="0"/>
    <xf numFmtId="0" fontId="80" fillId="49" borderId="0" applyNumberFormat="0" applyBorder="0" applyAlignment="0" applyProtection="0"/>
    <xf numFmtId="0" fontId="80" fillId="49" borderId="0" applyNumberFormat="0" applyBorder="0" applyAlignment="0" applyProtection="0"/>
    <xf numFmtId="0" fontId="80" fillId="59" borderId="0" applyNumberFormat="0" applyBorder="0" applyAlignment="0" applyProtection="0"/>
    <xf numFmtId="0" fontId="80" fillId="59" borderId="0" applyNumberFormat="0" applyBorder="0" applyAlignment="0" applyProtection="0"/>
    <xf numFmtId="0" fontId="80" fillId="59" borderId="0" applyNumberFormat="0" applyBorder="0" applyAlignment="0" applyProtection="0"/>
    <xf numFmtId="0" fontId="80" fillId="59" borderId="0" applyNumberFormat="0" applyBorder="0" applyAlignment="0" applyProtection="0"/>
    <xf numFmtId="0" fontId="80" fillId="59" borderId="0" applyNumberFormat="0" applyBorder="0" applyAlignment="0" applyProtection="0"/>
    <xf numFmtId="0" fontId="80" fillId="59" borderId="0" applyNumberFormat="0" applyBorder="0" applyAlignment="0" applyProtection="0"/>
    <xf numFmtId="0" fontId="80" fillId="59" borderId="0" applyNumberFormat="0" applyBorder="0" applyAlignment="0" applyProtection="0"/>
    <xf numFmtId="0" fontId="80" fillId="59" borderId="0" applyNumberFormat="0" applyBorder="0" applyAlignment="0" applyProtection="0"/>
    <xf numFmtId="0" fontId="80" fillId="59" borderId="0" applyNumberFormat="0" applyBorder="0" applyAlignment="0" applyProtection="0"/>
    <xf numFmtId="0" fontId="80" fillId="59" borderId="0" applyNumberFormat="0" applyBorder="0" applyAlignment="0" applyProtection="0"/>
    <xf numFmtId="0" fontId="80" fillId="59" borderId="0" applyNumberFormat="0" applyBorder="0" applyAlignment="0" applyProtection="0"/>
    <xf numFmtId="0" fontId="80" fillId="59" borderId="0" applyNumberFormat="0" applyBorder="0" applyAlignment="0" applyProtection="0"/>
    <xf numFmtId="0" fontId="80" fillId="64" borderId="0" applyNumberFormat="0" applyBorder="0" applyAlignment="0" applyProtection="0"/>
    <xf numFmtId="0" fontId="80" fillId="64" borderId="0" applyNumberFormat="0" applyBorder="0" applyAlignment="0" applyProtection="0"/>
    <xf numFmtId="0" fontId="80" fillId="64" borderId="0" applyNumberFormat="0" applyBorder="0" applyAlignment="0" applyProtection="0"/>
    <xf numFmtId="0" fontId="80" fillId="64" borderId="0" applyNumberFormat="0" applyBorder="0" applyAlignment="0" applyProtection="0"/>
    <xf numFmtId="0" fontId="80" fillId="64" borderId="0" applyNumberFormat="0" applyBorder="0" applyAlignment="0" applyProtection="0"/>
    <xf numFmtId="0" fontId="80" fillId="64" borderId="0" applyNumberFormat="0" applyBorder="0" applyAlignment="0" applyProtection="0"/>
    <xf numFmtId="0" fontId="80" fillId="64" borderId="0" applyNumberFormat="0" applyBorder="0" applyAlignment="0" applyProtection="0"/>
    <xf numFmtId="0" fontId="80" fillId="64" borderId="0" applyNumberFormat="0" applyBorder="0" applyAlignment="0" applyProtection="0"/>
    <xf numFmtId="0" fontId="80" fillId="64" borderId="0" applyNumberFormat="0" applyBorder="0" applyAlignment="0" applyProtection="0"/>
    <xf numFmtId="0" fontId="80" fillId="64" borderId="0" applyNumberFormat="0" applyBorder="0" applyAlignment="0" applyProtection="0"/>
    <xf numFmtId="0" fontId="80" fillId="64" borderId="0" applyNumberFormat="0" applyBorder="0" applyAlignment="0" applyProtection="0"/>
    <xf numFmtId="0" fontId="80" fillId="64" borderId="0" applyNumberFormat="0" applyBorder="0" applyAlignment="0" applyProtection="0"/>
    <xf numFmtId="0" fontId="80" fillId="51" borderId="0" applyNumberFormat="0" applyBorder="0" applyAlignment="0" applyProtection="0"/>
    <xf numFmtId="0" fontId="80" fillId="51" borderId="0" applyNumberFormat="0" applyBorder="0" applyAlignment="0" applyProtection="0"/>
    <xf numFmtId="0" fontId="80" fillId="51" borderId="0" applyNumberFormat="0" applyBorder="0" applyAlignment="0" applyProtection="0"/>
    <xf numFmtId="0" fontId="80" fillId="51" borderId="0" applyNumberFormat="0" applyBorder="0" applyAlignment="0" applyProtection="0"/>
    <xf numFmtId="0" fontId="80" fillId="51" borderId="0" applyNumberFormat="0" applyBorder="0" applyAlignment="0" applyProtection="0"/>
    <xf numFmtId="0" fontId="80" fillId="51" borderId="0" applyNumberFormat="0" applyBorder="0" applyAlignment="0" applyProtection="0"/>
    <xf numFmtId="0" fontId="80" fillId="51" borderId="0" applyNumberFormat="0" applyBorder="0" applyAlignment="0" applyProtection="0"/>
    <xf numFmtId="0" fontId="80" fillId="51" borderId="0" applyNumberFormat="0" applyBorder="0" applyAlignment="0" applyProtection="0"/>
    <xf numFmtId="0" fontId="80" fillId="51" borderId="0" applyNumberFormat="0" applyBorder="0" applyAlignment="0" applyProtection="0"/>
    <xf numFmtId="0" fontId="80" fillId="51" borderId="0" applyNumberFormat="0" applyBorder="0" applyAlignment="0" applyProtection="0"/>
    <xf numFmtId="0" fontId="80" fillId="51" borderId="0" applyNumberFormat="0" applyBorder="0" applyAlignment="0" applyProtection="0"/>
    <xf numFmtId="0" fontId="80" fillId="51" borderId="0" applyNumberFormat="0" applyBorder="0" applyAlignment="0" applyProtection="0"/>
    <xf numFmtId="0" fontId="80" fillId="52" borderId="0" applyNumberFormat="0" applyBorder="0" applyAlignment="0" applyProtection="0"/>
    <xf numFmtId="0" fontId="80" fillId="52" borderId="0" applyNumberFormat="0" applyBorder="0" applyAlignment="0" applyProtection="0"/>
    <xf numFmtId="0" fontId="80" fillId="52" borderId="0" applyNumberFormat="0" applyBorder="0" applyAlignment="0" applyProtection="0"/>
    <xf numFmtId="0" fontId="80" fillId="52" borderId="0" applyNumberFormat="0" applyBorder="0" applyAlignment="0" applyProtection="0"/>
    <xf numFmtId="0" fontId="80" fillId="52" borderId="0" applyNumberFormat="0" applyBorder="0" applyAlignment="0" applyProtection="0"/>
    <xf numFmtId="0" fontId="80" fillId="52" borderId="0" applyNumberFormat="0" applyBorder="0" applyAlignment="0" applyProtection="0"/>
    <xf numFmtId="0" fontId="80" fillId="52" borderId="0" applyNumberFormat="0" applyBorder="0" applyAlignment="0" applyProtection="0"/>
    <xf numFmtId="0" fontId="80" fillId="52" borderId="0" applyNumberFormat="0" applyBorder="0" applyAlignment="0" applyProtection="0"/>
    <xf numFmtId="0" fontId="80" fillId="52" borderId="0" applyNumberFormat="0" applyBorder="0" applyAlignment="0" applyProtection="0"/>
    <xf numFmtId="0" fontId="80" fillId="52" borderId="0" applyNumberFormat="0" applyBorder="0" applyAlignment="0" applyProtection="0"/>
    <xf numFmtId="0" fontId="80" fillId="52" borderId="0" applyNumberFormat="0" applyBorder="0" applyAlignment="0" applyProtection="0"/>
    <xf numFmtId="0" fontId="80" fillId="52" borderId="0" applyNumberFormat="0" applyBorder="0" applyAlignment="0" applyProtection="0"/>
    <xf numFmtId="0" fontId="80" fillId="69" borderId="0" applyNumberFormat="0" applyBorder="0" applyAlignment="0" applyProtection="0"/>
    <xf numFmtId="0" fontId="80" fillId="69" borderId="0" applyNumberFormat="0" applyBorder="0" applyAlignment="0" applyProtection="0"/>
    <xf numFmtId="0" fontId="80" fillId="69" borderId="0" applyNumberFormat="0" applyBorder="0" applyAlignment="0" applyProtection="0"/>
    <xf numFmtId="0" fontId="80" fillId="69" borderId="0" applyNumberFormat="0" applyBorder="0" applyAlignment="0" applyProtection="0"/>
    <xf numFmtId="0" fontId="80" fillId="69" borderId="0" applyNumberFormat="0" applyBorder="0" applyAlignment="0" applyProtection="0"/>
    <xf numFmtId="0" fontId="80" fillId="69" borderId="0" applyNumberFormat="0" applyBorder="0" applyAlignment="0" applyProtection="0"/>
    <xf numFmtId="0" fontId="80" fillId="69" borderId="0" applyNumberFormat="0" applyBorder="0" applyAlignment="0" applyProtection="0"/>
    <xf numFmtId="0" fontId="80" fillId="69" borderId="0" applyNumberFormat="0" applyBorder="0" applyAlignment="0" applyProtection="0"/>
    <xf numFmtId="0" fontId="80" fillId="69" borderId="0" applyNumberFormat="0" applyBorder="0" applyAlignment="0" applyProtection="0"/>
    <xf numFmtId="0" fontId="80" fillId="69" borderId="0" applyNumberFormat="0" applyBorder="0" applyAlignment="0" applyProtection="0"/>
    <xf numFmtId="0" fontId="80" fillId="69" borderId="0" applyNumberFormat="0" applyBorder="0" applyAlignment="0" applyProtection="0"/>
    <xf numFmtId="0" fontId="80" fillId="69" borderId="0" applyNumberFormat="0" applyBorder="0" applyAlignment="0" applyProtection="0"/>
    <xf numFmtId="0" fontId="86" fillId="0" borderId="24" applyNumberFormat="0" applyFill="0" applyAlignment="0" applyProtection="0"/>
    <xf numFmtId="0" fontId="86" fillId="0" borderId="24" applyNumberFormat="0" applyFill="0" applyAlignment="0" applyProtection="0"/>
    <xf numFmtId="0" fontId="86" fillId="0" borderId="24" applyNumberFormat="0" applyFill="0" applyAlignment="0" applyProtection="0"/>
    <xf numFmtId="0" fontId="86" fillId="0" borderId="24" applyNumberFormat="0" applyFill="0" applyAlignment="0" applyProtection="0"/>
    <xf numFmtId="0" fontId="86" fillId="0" borderId="24" applyNumberFormat="0" applyFill="0" applyAlignment="0" applyProtection="0"/>
    <xf numFmtId="0" fontId="86" fillId="0" borderId="24" applyNumberFormat="0" applyFill="0" applyAlignment="0" applyProtection="0"/>
    <xf numFmtId="0" fontId="86" fillId="0" borderId="24" applyNumberFormat="0" applyFill="0" applyAlignment="0" applyProtection="0"/>
    <xf numFmtId="0" fontId="86" fillId="0" borderId="24" applyNumberFormat="0" applyFill="0" applyAlignment="0" applyProtection="0"/>
    <xf numFmtId="0" fontId="86" fillId="0" borderId="24" applyNumberFormat="0" applyFill="0" applyAlignment="0" applyProtection="0"/>
    <xf numFmtId="0" fontId="86" fillId="0" borderId="24" applyNumberFormat="0" applyFill="0" applyAlignment="0" applyProtection="0"/>
    <xf numFmtId="0" fontId="87" fillId="73" borderId="15" applyNumberFormat="0" applyAlignment="0" applyProtection="0"/>
    <xf numFmtId="0" fontId="87" fillId="73" borderId="15" applyNumberFormat="0" applyAlignment="0" applyProtection="0"/>
    <xf numFmtId="0" fontId="87" fillId="73" borderId="15" applyNumberFormat="0" applyAlignment="0" applyProtection="0"/>
    <xf numFmtId="0" fontId="87" fillId="73" borderId="15" applyNumberFormat="0" applyAlignment="0" applyProtection="0"/>
    <xf numFmtId="0" fontId="87" fillId="73" borderId="15" applyNumberFormat="0" applyAlignment="0" applyProtection="0"/>
    <xf numFmtId="0" fontId="87" fillId="73" borderId="15" applyNumberFormat="0" applyAlignment="0" applyProtection="0"/>
    <xf numFmtId="0" fontId="87" fillId="73" borderId="15" applyNumberFormat="0" applyAlignment="0" applyProtection="0"/>
    <xf numFmtId="0" fontId="87" fillId="73" borderId="15" applyNumberFormat="0" applyAlignment="0" applyProtection="0"/>
    <xf numFmtId="0" fontId="87" fillId="73" borderId="15" applyNumberFormat="0" applyAlignment="0" applyProtection="0"/>
    <xf numFmtId="0" fontId="87" fillId="73" borderId="15" applyNumberFormat="0" applyAlignment="0" applyProtection="0"/>
    <xf numFmtId="0" fontId="87" fillId="73" borderId="15" applyNumberFormat="0" applyAlignment="0" applyProtection="0"/>
    <xf numFmtId="0" fontId="87" fillId="73" borderId="15" applyNumberFormat="0" applyAlignment="0" applyProtection="0"/>
    <xf numFmtId="0" fontId="88" fillId="72" borderId="13" applyNumberFormat="0" applyAlignment="0" applyProtection="0"/>
    <xf numFmtId="0" fontId="88" fillId="72" borderId="13" applyNumberFormat="0" applyAlignment="0" applyProtection="0"/>
    <xf numFmtId="0" fontId="88" fillId="72" borderId="13" applyNumberFormat="0" applyAlignment="0" applyProtection="0"/>
    <xf numFmtId="0" fontId="88" fillId="72" borderId="13" applyNumberFormat="0" applyAlignment="0" applyProtection="0"/>
    <xf numFmtId="0" fontId="88" fillId="72" borderId="13" applyNumberFormat="0" applyAlignment="0" applyProtection="0"/>
    <xf numFmtId="0" fontId="88" fillId="72" borderId="13" applyNumberFormat="0" applyAlignment="0" applyProtection="0"/>
    <xf numFmtId="0" fontId="88" fillId="72" borderId="13" applyNumberFormat="0" applyAlignment="0" applyProtection="0"/>
    <xf numFmtId="0" fontId="88" fillId="72" borderId="13" applyNumberFormat="0" applyAlignment="0" applyProtection="0"/>
    <xf numFmtId="0" fontId="88" fillId="72" borderId="13" applyNumberFormat="0" applyAlignment="0" applyProtection="0"/>
    <xf numFmtId="0" fontId="88" fillId="72" borderId="13" applyNumberFormat="0" applyAlignment="0" applyProtection="0"/>
    <xf numFmtId="0" fontId="88" fillId="72" borderId="13" applyNumberFormat="0" applyAlignment="0" applyProtection="0"/>
    <xf numFmtId="0" fontId="88" fillId="72" borderId="13" applyNumberFormat="0" applyAlignment="0" applyProtection="0"/>
    <xf numFmtId="0" fontId="242" fillId="23" borderId="0" applyNumberFormat="0" applyBorder="0" applyAlignment="0" applyProtection="0"/>
    <xf numFmtId="0" fontId="242" fillId="23"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61" fillId="0" borderId="0"/>
    <xf numFmtId="0" fontId="32" fillId="0" borderId="0"/>
    <xf numFmtId="0" fontId="233" fillId="0" borderId="0"/>
    <xf numFmtId="0" fontId="233" fillId="0" borderId="0"/>
    <xf numFmtId="0" fontId="233" fillId="0" borderId="0"/>
    <xf numFmtId="0" fontId="233" fillId="0" borderId="0"/>
    <xf numFmtId="0" fontId="177" fillId="0" borderId="0"/>
    <xf numFmtId="0" fontId="98" fillId="0" borderId="0"/>
    <xf numFmtId="0" fontId="232" fillId="0" borderId="0"/>
    <xf numFmtId="0" fontId="91" fillId="0" borderId="37" applyNumberFormat="0" applyFill="0" applyAlignment="0" applyProtection="0"/>
    <xf numFmtId="0" fontId="91" fillId="0" borderId="37" applyNumberFormat="0" applyFill="0" applyAlignment="0" applyProtection="0"/>
    <xf numFmtId="0" fontId="95" fillId="0" borderId="38" applyNumberFormat="0" applyFont="0" applyFill="0" applyAlignment="0" applyProtection="0"/>
    <xf numFmtId="0" fontId="220" fillId="0" borderId="18" applyNumberFormat="0" applyFill="0" applyAlignment="0" applyProtection="0"/>
    <xf numFmtId="0" fontId="220" fillId="0" borderId="18" applyNumberFormat="0" applyFill="0" applyAlignment="0" applyProtection="0"/>
    <xf numFmtId="0" fontId="221" fillId="0" borderId="20" applyNumberFormat="0" applyFill="0" applyAlignment="0" applyProtection="0"/>
    <xf numFmtId="0" fontId="221" fillId="0" borderId="20" applyNumberFormat="0" applyFill="0" applyAlignment="0" applyProtection="0"/>
    <xf numFmtId="0" fontId="222" fillId="0" borderId="21" applyNumberFormat="0" applyFill="0" applyAlignment="0" applyProtection="0"/>
    <xf numFmtId="0" fontId="222" fillId="0" borderId="21" applyNumberFormat="0" applyFill="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168" fontId="32" fillId="0" borderId="0" applyFont="0" applyFill="0" applyBorder="0" applyAlignment="0" applyProtection="0"/>
    <xf numFmtId="168" fontId="71" fillId="0" borderId="0" applyFont="0" applyFill="0" applyBorder="0" applyAlignment="0" applyProtection="0"/>
    <xf numFmtId="44" fontId="1" fillId="0" borderId="0" applyFont="0" applyFill="0" applyBorder="0" applyAlignment="0" applyProtection="0"/>
    <xf numFmtId="179" fontId="25" fillId="0" borderId="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169" fontId="32" fillId="0" borderId="0" applyFont="0" applyFill="0" applyBorder="0" applyAlignment="0" applyProtection="0"/>
    <xf numFmtId="210" fontId="62" fillId="0" borderId="0" applyFont="0" applyFill="0" applyBorder="0" applyAlignment="0" applyProtection="0"/>
    <xf numFmtId="169" fontId="2" fillId="0" borderId="0" applyFont="0" applyFill="0" applyBorder="0" applyAlignment="0" applyProtection="0"/>
    <xf numFmtId="169" fontId="71" fillId="0" borderId="0" applyFont="0" applyFill="0" applyBorder="0" applyAlignment="0" applyProtection="0"/>
    <xf numFmtId="169" fontId="1" fillId="0" borderId="0" applyFont="0" applyFill="0" applyBorder="0" applyAlignment="0" applyProtection="0"/>
    <xf numFmtId="169" fontId="62" fillId="0" borderId="0" applyFont="0" applyFill="0" applyBorder="0" applyAlignment="0" applyProtection="0"/>
    <xf numFmtId="169" fontId="3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32" fillId="0" borderId="0" applyFont="0" applyFill="0" applyBorder="0" applyAlignment="0" applyProtection="0"/>
    <xf numFmtId="0" fontId="224" fillId="0" borderId="24" applyNumberFormat="0" applyFill="0" applyAlignment="0" applyProtection="0"/>
    <xf numFmtId="0" fontId="224" fillId="0" borderId="24" applyNumberFormat="0" applyFill="0" applyAlignment="0" applyProtection="0"/>
    <xf numFmtId="0" fontId="90" fillId="33" borderId="13" applyNumberFormat="0" applyAlignment="0" applyProtection="0"/>
    <xf numFmtId="0" fontId="90" fillId="33" borderId="13" applyNumberFormat="0" applyAlignment="0" applyProtection="0"/>
    <xf numFmtId="0" fontId="90" fillId="33" borderId="13" applyNumberFormat="0" applyAlignment="0" applyProtection="0"/>
    <xf numFmtId="0" fontId="90" fillId="33" borderId="13" applyNumberFormat="0" applyAlignment="0" applyProtection="0"/>
    <xf numFmtId="0" fontId="90" fillId="33" borderId="13" applyNumberFormat="0" applyAlignment="0" applyProtection="0"/>
    <xf numFmtId="0" fontId="90" fillId="33" borderId="13" applyNumberFormat="0" applyAlignment="0" applyProtection="0"/>
    <xf numFmtId="0" fontId="90" fillId="33" borderId="13" applyNumberFormat="0" applyAlignment="0" applyProtection="0"/>
    <xf numFmtId="0" fontId="90" fillId="33" borderId="13" applyNumberFormat="0" applyAlignment="0" applyProtection="0"/>
    <xf numFmtId="0" fontId="90" fillId="33" borderId="13" applyNumberFormat="0" applyAlignment="0" applyProtection="0"/>
    <xf numFmtId="0" fontId="90" fillId="33" borderId="13" applyNumberFormat="0" applyAlignment="0" applyProtection="0"/>
    <xf numFmtId="0" fontId="90" fillId="33" borderId="13" applyNumberFormat="0" applyAlignment="0" applyProtection="0"/>
    <xf numFmtId="0" fontId="90" fillId="33" borderId="13" applyNumberFormat="0" applyAlignment="0" applyProtection="0"/>
    <xf numFmtId="0" fontId="91" fillId="0" borderId="28" applyNumberFormat="0" applyFill="0" applyAlignment="0" applyProtection="0"/>
    <xf numFmtId="0" fontId="91" fillId="0" borderId="28" applyNumberFormat="0" applyFill="0" applyAlignment="0" applyProtection="0"/>
    <xf numFmtId="0" fontId="91" fillId="0" borderId="28" applyNumberFormat="0" applyFill="0" applyAlignment="0" applyProtection="0"/>
    <xf numFmtId="0" fontId="91" fillId="0" borderId="28" applyNumberFormat="0" applyFill="0" applyAlignment="0" applyProtection="0"/>
    <xf numFmtId="0" fontId="91" fillId="0" borderId="28" applyNumberFormat="0" applyFill="0" applyAlignment="0" applyProtection="0"/>
    <xf numFmtId="0" fontId="91" fillId="0" borderId="28" applyNumberFormat="0" applyFill="0" applyAlignment="0" applyProtection="0"/>
    <xf numFmtId="0" fontId="91" fillId="0" borderId="28" applyNumberFormat="0" applyFill="0" applyAlignment="0" applyProtection="0"/>
    <xf numFmtId="0" fontId="91" fillId="0" borderId="28" applyNumberFormat="0" applyFill="0" applyAlignment="0" applyProtection="0"/>
    <xf numFmtId="0" fontId="91" fillId="0" borderId="28" applyNumberFormat="0" applyFill="0" applyAlignment="0" applyProtection="0"/>
    <xf numFmtId="0" fontId="91" fillId="0" borderId="28" applyNumberFormat="0" applyFill="0" applyAlignment="0" applyProtection="0"/>
    <xf numFmtId="0" fontId="243" fillId="34" borderId="11" applyNumberFormat="0" applyAlignment="0" applyProtection="0"/>
    <xf numFmtId="0" fontId="243" fillId="34" borderId="11" applyNumberFormat="0" applyAlignment="0" applyProtection="0"/>
    <xf numFmtId="0" fontId="1" fillId="20"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7" fontId="3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90" fontId="1" fillId="0" borderId="0"/>
    <xf numFmtId="19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1"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3" fontId="1" fillId="0" borderId="0" applyFont="0" applyFill="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7" fontId="32" fillId="0" borderId="0" applyFont="0" applyFill="0" applyBorder="0" applyAlignment="0" applyProtection="0"/>
    <xf numFmtId="0" fontId="1" fillId="0" borderId="0"/>
    <xf numFmtId="0" fontId="1" fillId="0" borderId="0"/>
    <xf numFmtId="0" fontId="1" fillId="0" borderId="0"/>
    <xf numFmtId="0" fontId="1" fillId="0" borderId="0"/>
    <xf numFmtId="192" fontId="1" fillId="0" borderId="0"/>
    <xf numFmtId="192" fontId="1" fillId="0" borderId="0"/>
    <xf numFmtId="0" fontId="1" fillId="0" borderId="0"/>
    <xf numFmtId="0" fontId="1" fillId="0" borderId="0"/>
    <xf numFmtId="0" fontId="1" fillId="0" borderId="0"/>
    <xf numFmtId="0" fontId="1" fillId="0" borderId="0"/>
    <xf numFmtId="0" fontId="1" fillId="0" borderId="0"/>
    <xf numFmtId="190" fontId="1" fillId="0" borderId="0"/>
    <xf numFmtId="190" fontId="1" fillId="0" borderId="0"/>
    <xf numFmtId="190" fontId="1" fillId="0" borderId="0"/>
    <xf numFmtId="190" fontId="1" fillId="0" borderId="0"/>
    <xf numFmtId="192" fontId="1" fillId="0" borderId="0"/>
    <xf numFmtId="192" fontId="1" fillId="0" borderId="0"/>
    <xf numFmtId="190" fontId="1" fillId="0" borderId="0"/>
    <xf numFmtId="190" fontId="1" fillId="0" borderId="0"/>
    <xf numFmtId="0" fontId="1" fillId="0" borderId="0"/>
    <xf numFmtId="0" fontId="1" fillId="0" borderId="0"/>
    <xf numFmtId="0" fontId="1" fillId="0" borderId="0"/>
    <xf numFmtId="0" fontId="1" fillId="0" borderId="0"/>
    <xf numFmtId="0" fontId="1" fillId="0" borderId="0"/>
    <xf numFmtId="190" fontId="1" fillId="0" borderId="0"/>
    <xf numFmtId="190" fontId="1" fillId="0" borderId="0"/>
    <xf numFmtId="0" fontId="1" fillId="0" borderId="0"/>
    <xf numFmtId="0" fontId="1" fillId="0" borderId="0"/>
    <xf numFmtId="0" fontId="1" fillId="0" borderId="0"/>
    <xf numFmtId="0" fontId="1" fillId="0" borderId="0"/>
    <xf numFmtId="190" fontId="1" fillId="0" borderId="0"/>
    <xf numFmtId="190" fontId="1" fillId="0" borderId="0"/>
    <xf numFmtId="190" fontId="1" fillId="0" borderId="0"/>
    <xf numFmtId="190" fontId="1" fillId="0" borderId="0"/>
    <xf numFmtId="190" fontId="1" fillId="0" borderId="0"/>
    <xf numFmtId="190" fontId="1" fillId="0" borderId="0"/>
    <xf numFmtId="190" fontId="1" fillId="0" borderId="0"/>
    <xf numFmtId="190" fontId="1" fillId="0" borderId="0"/>
    <xf numFmtId="190" fontId="1" fillId="0" borderId="0"/>
    <xf numFmtId="19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92" fontId="1" fillId="0" borderId="0"/>
    <xf numFmtId="192"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1"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77" fillId="0" borderId="0"/>
    <xf numFmtId="167" fontId="31" fillId="0" borderId="0" applyFill="0" applyBorder="0" applyAlignment="0" applyProtection="0"/>
    <xf numFmtId="0" fontId="150" fillId="0" borderId="0"/>
    <xf numFmtId="0" fontId="61" fillId="0" borderId="0"/>
    <xf numFmtId="44" fontId="177" fillId="0" borderId="0" applyFont="0" applyFill="0" applyBorder="0" applyAlignment="0" applyProtection="0"/>
    <xf numFmtId="43" fontId="177" fillId="0" borderId="0" applyFont="0" applyFill="0" applyBorder="0" applyAlignment="0" applyProtection="0"/>
    <xf numFmtId="0" fontId="31" fillId="0" borderId="0"/>
    <xf numFmtId="0" fontId="74" fillId="0" borderId="0" applyNumberFormat="0" applyFont="0" applyFill="0" applyBorder="0" applyAlignment="0" applyProtection="0">
      <alignment vertical="top"/>
    </xf>
    <xf numFmtId="44" fontId="177" fillId="0" borderId="0" applyFont="0" applyFill="0" applyBorder="0" applyAlignment="0" applyProtection="0"/>
    <xf numFmtId="43" fontId="177" fillId="0" borderId="0" applyFont="0" applyFill="0" applyBorder="0" applyAlignment="0" applyProtection="0"/>
    <xf numFmtId="0" fontId="177" fillId="0" borderId="0"/>
    <xf numFmtId="0" fontId="1" fillId="0" borderId="0"/>
    <xf numFmtId="0" fontId="1" fillId="0" borderId="0"/>
    <xf numFmtId="168" fontId="244" fillId="0" borderId="0" applyFont="0" applyFill="0" applyBorder="0" applyAlignment="0" applyProtection="0"/>
    <xf numFmtId="0" fontId="244" fillId="0" borderId="0"/>
    <xf numFmtId="0" fontId="1" fillId="20"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7" fontId="32" fillId="0" borderId="0" applyFont="0" applyFill="0" applyBorder="0" applyAlignment="0" applyProtection="0"/>
    <xf numFmtId="7" fontId="32" fillId="0" borderId="0" applyFont="0" applyFill="0" applyBorder="0" applyAlignment="0" applyProtection="0"/>
    <xf numFmtId="7" fontId="32" fillId="0" borderId="0" applyFont="0" applyFill="0" applyBorder="0" applyAlignment="0" applyProtection="0"/>
    <xf numFmtId="7" fontId="32" fillId="0" borderId="0" applyFont="0" applyFill="0" applyBorder="0" applyAlignment="0" applyProtection="0"/>
    <xf numFmtId="0" fontId="1" fillId="0" borderId="0"/>
    <xf numFmtId="0" fontId="1" fillId="0" borderId="0"/>
    <xf numFmtId="0" fontId="1" fillId="0" borderId="0"/>
    <xf numFmtId="0" fontId="1" fillId="0" borderId="0"/>
    <xf numFmtId="192" fontId="1" fillId="0" borderId="0"/>
    <xf numFmtId="192" fontId="1" fillId="0" borderId="0"/>
    <xf numFmtId="0" fontId="1" fillId="0" borderId="0"/>
    <xf numFmtId="0" fontId="1" fillId="0" borderId="0"/>
    <xf numFmtId="0" fontId="1" fillId="0" borderId="0"/>
    <xf numFmtId="0" fontId="1" fillId="0" borderId="0"/>
    <xf numFmtId="0" fontId="1" fillId="0" borderId="0"/>
    <xf numFmtId="190" fontId="1" fillId="0" borderId="0"/>
    <xf numFmtId="190" fontId="1" fillId="0" borderId="0"/>
    <xf numFmtId="190" fontId="1" fillId="0" borderId="0"/>
    <xf numFmtId="190" fontId="1" fillId="0" borderId="0"/>
    <xf numFmtId="192" fontId="1" fillId="0" borderId="0"/>
    <xf numFmtId="192" fontId="1" fillId="0" borderId="0"/>
    <xf numFmtId="190" fontId="1" fillId="0" borderId="0"/>
    <xf numFmtId="190" fontId="1" fillId="0" borderId="0"/>
    <xf numFmtId="0" fontId="1" fillId="0" borderId="0"/>
    <xf numFmtId="0" fontId="1" fillId="0" borderId="0"/>
    <xf numFmtId="0" fontId="1" fillId="0" borderId="0"/>
    <xf numFmtId="0" fontId="1" fillId="0" borderId="0"/>
    <xf numFmtId="0" fontId="1" fillId="0" borderId="0"/>
    <xf numFmtId="190" fontId="1" fillId="0" borderId="0"/>
    <xf numFmtId="190" fontId="1" fillId="0" borderId="0"/>
    <xf numFmtId="0" fontId="1" fillId="0" borderId="0"/>
    <xf numFmtId="0" fontId="1" fillId="0" borderId="0"/>
    <xf numFmtId="0" fontId="1" fillId="0" borderId="0"/>
    <xf numFmtId="0" fontId="1" fillId="0" borderId="0"/>
    <xf numFmtId="190" fontId="1" fillId="0" borderId="0"/>
    <xf numFmtId="190" fontId="1" fillId="0" borderId="0"/>
    <xf numFmtId="190" fontId="1" fillId="0" borderId="0"/>
    <xf numFmtId="190" fontId="1" fillId="0" borderId="0"/>
    <xf numFmtId="190" fontId="1" fillId="0" borderId="0"/>
    <xf numFmtId="190" fontId="1" fillId="0" borderId="0"/>
    <xf numFmtId="190" fontId="1" fillId="0" borderId="0"/>
    <xf numFmtId="190" fontId="1" fillId="0" borderId="0"/>
    <xf numFmtId="190" fontId="1" fillId="0" borderId="0"/>
    <xf numFmtId="19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92" fontId="1" fillId="0" borderId="0"/>
    <xf numFmtId="192"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63"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4" fontId="75" fillId="0" borderId="0" applyFont="0" applyFill="0" applyBorder="0" applyAlignment="0" applyProtection="0"/>
    <xf numFmtId="43" fontId="63" fillId="0" borderId="0" applyFont="0" applyFill="0" applyBorder="0" applyAlignment="0" applyProtection="0"/>
  </cellStyleXfs>
  <cellXfs count="513">
    <xf numFmtId="0" fontId="0" fillId="0" borderId="0" xfId="0"/>
    <xf numFmtId="0" fontId="3" fillId="0" borderId="0" xfId="0" applyFont="1" applyFill="1" applyAlignment="1" applyProtection="1">
      <alignment horizontal="right"/>
      <protection locked="0"/>
    </xf>
    <xf numFmtId="0" fontId="3" fillId="0" borderId="0" xfId="0" applyFont="1" applyAlignment="1">
      <alignment horizontal="center"/>
    </xf>
    <xf numFmtId="0" fontId="3" fillId="0" borderId="0" xfId="0" applyFont="1" applyAlignment="1">
      <alignment horizontal="left"/>
    </xf>
    <xf numFmtId="0" fontId="3" fillId="0" borderId="0" xfId="0" applyFont="1" applyProtection="1">
      <protection locked="0"/>
    </xf>
    <xf numFmtId="0" fontId="3" fillId="0" borderId="0" xfId="0" applyFont="1"/>
    <xf numFmtId="4" fontId="3" fillId="0" borderId="0" xfId="0" applyNumberFormat="1" applyFont="1" applyProtection="1">
      <protection locked="0"/>
    </xf>
    <xf numFmtId="4" fontId="3" fillId="0" borderId="0" xfId="0" applyNumberFormat="1" applyFont="1"/>
    <xf numFmtId="0" fontId="8" fillId="0" borderId="0" xfId="0" applyFont="1" applyAlignment="1">
      <alignment horizontal="center"/>
    </xf>
    <xf numFmtId="0" fontId="9" fillId="0" borderId="0" xfId="0" applyFont="1" applyAlignment="1">
      <alignment horizontal="left"/>
    </xf>
    <xf numFmtId="0" fontId="10" fillId="0" borderId="0" xfId="0" applyFont="1" applyAlignment="1" applyProtection="1"/>
    <xf numFmtId="0" fontId="10" fillId="0" borderId="0" xfId="0" applyFont="1" applyAlignment="1"/>
    <xf numFmtId="0" fontId="11" fillId="0" borderId="0" xfId="0" applyFont="1" applyAlignment="1">
      <alignment horizontal="center"/>
    </xf>
    <xf numFmtId="4" fontId="10" fillId="0" borderId="0" xfId="0" applyNumberFormat="1" applyFont="1" applyAlignment="1" applyProtection="1"/>
    <xf numFmtId="4" fontId="10" fillId="0" borderId="0" xfId="0" applyNumberFormat="1" applyFont="1" applyAlignment="1"/>
    <xf numFmtId="0" fontId="10" fillId="0" borderId="0" xfId="0" applyFont="1" applyAlignment="1">
      <alignment horizontal="center"/>
    </xf>
    <xf numFmtId="0" fontId="12" fillId="0" borderId="0" xfId="0" applyFont="1" applyAlignment="1">
      <alignment horizontal="left"/>
    </xf>
    <xf numFmtId="0" fontId="4" fillId="0" borderId="0" xfId="0" applyFont="1" applyAlignment="1">
      <alignment horizontal="center"/>
    </xf>
    <xf numFmtId="0" fontId="4" fillId="0" borderId="0" xfId="0" applyFont="1" applyAlignment="1">
      <alignment horizontal="left"/>
    </xf>
    <xf numFmtId="0" fontId="4" fillId="0" borderId="0" xfId="0" applyFont="1" applyProtection="1"/>
    <xf numFmtId="0" fontId="4" fillId="0" borderId="0" xfId="0" applyFont="1"/>
    <xf numFmtId="4" fontId="4" fillId="0" borderId="0" xfId="0" applyNumberFormat="1" applyFont="1" applyProtection="1"/>
    <xf numFmtId="4" fontId="4" fillId="0" borderId="0" xfId="0" applyNumberFormat="1" applyFont="1"/>
    <xf numFmtId="0" fontId="13" fillId="0" borderId="1" xfId="0" applyFont="1" applyBorder="1" applyAlignment="1">
      <alignment horizontal="center" wrapText="1"/>
    </xf>
    <xf numFmtId="0" fontId="14" fillId="0" borderId="1" xfId="0" applyFont="1" applyBorder="1" applyAlignment="1">
      <alignment horizontal="left" vertical="top" wrapText="1"/>
    </xf>
    <xf numFmtId="0" fontId="15" fillId="0" borderId="1" xfId="0" applyFont="1" applyBorder="1" applyAlignment="1">
      <alignment horizontal="center" wrapText="1"/>
    </xf>
    <xf numFmtId="4" fontId="13" fillId="0" borderId="1" xfId="0" applyNumberFormat="1" applyFont="1" applyBorder="1" applyAlignment="1" applyProtection="1">
      <alignment horizontal="center" wrapText="1"/>
    </xf>
    <xf numFmtId="4" fontId="14" fillId="0" borderId="1" xfId="0" applyNumberFormat="1" applyFont="1" applyBorder="1" applyAlignment="1">
      <alignment horizontal="center" wrapText="1"/>
    </xf>
    <xf numFmtId="166" fontId="4" fillId="0" borderId="0" xfId="0" applyNumberFormat="1" applyFont="1" applyBorder="1" applyAlignment="1">
      <alignment horizontal="center"/>
    </xf>
    <xf numFmtId="0" fontId="14" fillId="0" borderId="0" xfId="0" applyFont="1" applyBorder="1" applyAlignment="1">
      <alignment horizontal="left"/>
    </xf>
    <xf numFmtId="0" fontId="14" fillId="0" borderId="0" xfId="0" applyFont="1" applyBorder="1" applyProtection="1">
      <protection locked="0"/>
    </xf>
    <xf numFmtId="0" fontId="14" fillId="0" borderId="0" xfId="0" applyFont="1" applyBorder="1"/>
    <xf numFmtId="166" fontId="4" fillId="0" borderId="0" xfId="0" applyNumberFormat="1" applyFont="1"/>
    <xf numFmtId="4" fontId="14" fillId="0" borderId="0" xfId="0" applyNumberFormat="1" applyFont="1" applyBorder="1" applyAlignment="1" applyProtection="1">
      <alignment horizontal="center"/>
      <protection locked="0"/>
    </xf>
    <xf numFmtId="4" fontId="14" fillId="0" borderId="0" xfId="0" applyNumberFormat="1" applyFont="1" applyBorder="1" applyAlignment="1">
      <alignment horizontal="center"/>
    </xf>
    <xf numFmtId="0" fontId="4" fillId="0" borderId="0" xfId="0" applyFont="1" applyAlignment="1">
      <alignment horizontal="center" vertical="top"/>
    </xf>
    <xf numFmtId="0" fontId="16" fillId="0" borderId="0" xfId="2" applyFont="1" applyAlignment="1">
      <alignment horizontal="left" vertical="top" wrapText="1"/>
    </xf>
    <xf numFmtId="0" fontId="4" fillId="0" borderId="0" xfId="0" applyFont="1" applyProtection="1">
      <protection locked="0"/>
    </xf>
    <xf numFmtId="4" fontId="4" fillId="0" borderId="0" xfId="0" applyNumberFormat="1" applyFont="1" applyProtection="1">
      <protection locked="0"/>
    </xf>
    <xf numFmtId="0" fontId="5" fillId="0" borderId="0" xfId="0" applyFont="1" applyAlignment="1">
      <alignment horizontal="left"/>
    </xf>
    <xf numFmtId="0" fontId="4" fillId="0" borderId="0" xfId="0" applyFont="1" applyAlignment="1" applyProtection="1">
      <alignment horizontal="right"/>
      <protection locked="0"/>
    </xf>
    <xf numFmtId="166" fontId="3" fillId="0" borderId="0" xfId="0" applyNumberFormat="1" applyFont="1"/>
    <xf numFmtId="4" fontId="4" fillId="0" borderId="0" xfId="3" applyNumberFormat="1" applyFont="1" applyFill="1" applyBorder="1" applyAlignment="1" applyProtection="1">
      <alignment horizontal="right"/>
      <protection locked="0"/>
    </xf>
    <xf numFmtId="4" fontId="4" fillId="0" borderId="0" xfId="0" applyNumberFormat="1" applyFont="1" applyAlignment="1">
      <alignment horizontal="right"/>
    </xf>
    <xf numFmtId="0" fontId="3" fillId="0" borderId="0" xfId="2" applyFont="1" applyAlignment="1">
      <alignment horizontal="left" vertical="top" wrapText="1"/>
    </xf>
    <xf numFmtId="0" fontId="17" fillId="0" borderId="0" xfId="0" applyFont="1" applyAlignment="1">
      <alignment horizontal="left"/>
    </xf>
    <xf numFmtId="4" fontId="3" fillId="0" borderId="0" xfId="0" applyNumberFormat="1" applyFont="1" applyAlignment="1">
      <alignment horizontal="right"/>
    </xf>
    <xf numFmtId="166" fontId="6" fillId="0" borderId="0" xfId="0" applyNumberFormat="1" applyFont="1"/>
    <xf numFmtId="0" fontId="16" fillId="0" borderId="0" xfId="0" applyFont="1" applyAlignment="1">
      <alignment horizontal="left" vertical="top" wrapText="1"/>
    </xf>
    <xf numFmtId="166" fontId="4" fillId="0" borderId="0" xfId="0" applyNumberFormat="1" applyFont="1" applyAlignment="1">
      <alignment horizontal="right"/>
    </xf>
    <xf numFmtId="4" fontId="4" fillId="0" borderId="0" xfId="0" applyNumberFormat="1" applyFont="1" applyAlignment="1" applyProtection="1">
      <alignment horizontal="right"/>
      <protection locked="0"/>
    </xf>
    <xf numFmtId="0" fontId="3" fillId="0" borderId="0" xfId="1" applyFont="1" applyAlignment="1" applyProtection="1">
      <alignment horizontal="right"/>
      <protection locked="0"/>
    </xf>
    <xf numFmtId="0" fontId="3" fillId="0" borderId="0" xfId="1" applyFont="1"/>
    <xf numFmtId="4" fontId="3" fillId="0" borderId="0" xfId="1" applyNumberFormat="1" applyFont="1"/>
    <xf numFmtId="0" fontId="3" fillId="0" borderId="0" xfId="0" applyFont="1" applyAlignment="1" applyProtection="1">
      <alignment horizontal="right"/>
      <protection locked="0"/>
    </xf>
    <xf numFmtId="0" fontId="20" fillId="0" borderId="0" xfId="0" applyFont="1" applyAlignment="1" applyProtection="1">
      <alignment horizontal="right"/>
      <protection locked="0"/>
    </xf>
    <xf numFmtId="0" fontId="20" fillId="0" borderId="0" xfId="0" applyFont="1"/>
    <xf numFmtId="4" fontId="20" fillId="0" borderId="0" xfId="0" applyNumberFormat="1" applyFont="1"/>
    <xf numFmtId="0" fontId="16" fillId="0" borderId="0" xfId="0" applyFont="1" applyFill="1" applyAlignment="1">
      <alignment horizontal="left" vertical="top" wrapText="1"/>
    </xf>
    <xf numFmtId="0" fontId="3" fillId="0" borderId="0" xfId="0" applyFont="1" applyFill="1"/>
    <xf numFmtId="166" fontId="3" fillId="0" borderId="0" xfId="0" applyNumberFormat="1" applyFont="1" applyFill="1"/>
    <xf numFmtId="4" fontId="3" fillId="0" borderId="0" xfId="0" applyNumberFormat="1" applyFont="1" applyFill="1" applyProtection="1">
      <protection locked="0"/>
    </xf>
    <xf numFmtId="4" fontId="3" fillId="0" borderId="0" xfId="0" applyNumberFormat="1" applyFont="1" applyFill="1"/>
    <xf numFmtId="0" fontId="3" fillId="0" borderId="0" xfId="0" applyFont="1" applyFill="1" applyAlignment="1">
      <alignment horizontal="left" vertical="top" wrapText="1"/>
    </xf>
    <xf numFmtId="0" fontId="3" fillId="0" borderId="0" xfId="0" applyFont="1" applyFill="1" applyAlignment="1">
      <alignment horizontal="left"/>
    </xf>
    <xf numFmtId="4" fontId="3" fillId="0" borderId="0" xfId="0" applyNumberFormat="1" applyFont="1" applyFill="1" applyAlignment="1" applyProtection="1">
      <alignment horizontal="right"/>
      <protection locked="0"/>
    </xf>
    <xf numFmtId="4" fontId="3" fillId="0" borderId="0" xfId="0" applyNumberFormat="1" applyFont="1" applyFill="1" applyAlignment="1">
      <alignment horizontal="right"/>
    </xf>
    <xf numFmtId="0" fontId="16" fillId="0" borderId="0" xfId="2" applyFont="1" applyAlignment="1">
      <alignment horizontal="justify" vertical="top" wrapText="1"/>
    </xf>
    <xf numFmtId="9" fontId="3" fillId="0" borderId="0" xfId="0" applyNumberFormat="1" applyFont="1"/>
    <xf numFmtId="0" fontId="3" fillId="0" borderId="0" xfId="0" applyFont="1" applyAlignment="1">
      <alignment horizontal="center" vertical="top" wrapText="1"/>
    </xf>
    <xf numFmtId="0" fontId="4" fillId="0" borderId="2" xfId="0" applyFont="1" applyBorder="1" applyAlignment="1">
      <alignment horizontal="center"/>
    </xf>
    <xf numFmtId="0" fontId="21" fillId="0" borderId="2" xfId="0" applyFont="1" applyBorder="1" applyAlignment="1">
      <alignment horizontal="left"/>
    </xf>
    <xf numFmtId="0" fontId="4" fillId="0" borderId="2" xfId="0" applyFont="1" applyBorder="1" applyProtection="1">
      <protection locked="0"/>
    </xf>
    <xf numFmtId="0" fontId="4" fillId="0" borderId="2" xfId="0" applyFont="1" applyBorder="1"/>
    <xf numFmtId="4" fontId="21" fillId="0" borderId="2" xfId="0" applyNumberFormat="1" applyFont="1" applyBorder="1" applyAlignment="1" applyProtection="1">
      <alignment horizontal="right"/>
      <protection locked="0"/>
    </xf>
    <xf numFmtId="4" fontId="21" fillId="0" borderId="2" xfId="0" applyNumberFormat="1" applyFont="1" applyBorder="1"/>
    <xf numFmtId="0" fontId="26" fillId="0" borderId="0" xfId="0" applyFont="1" applyFill="1" applyBorder="1" applyAlignment="1">
      <alignment vertical="top"/>
    </xf>
    <xf numFmtId="0" fontId="27" fillId="0" borderId="0" xfId="0" applyFont="1" applyFill="1" applyBorder="1" applyAlignment="1">
      <alignment horizontal="center"/>
    </xf>
    <xf numFmtId="0" fontId="29" fillId="0" borderId="0" xfId="0" applyFont="1" applyFill="1" applyBorder="1" applyAlignment="1">
      <alignment vertical="top"/>
    </xf>
    <xf numFmtId="0" fontId="23" fillId="0" borderId="0" xfId="0" applyFont="1" applyFill="1" applyBorder="1" applyAlignment="1">
      <alignment vertical="top"/>
    </xf>
    <xf numFmtId="0" fontId="23" fillId="0" borderId="0" xfId="0" applyNumberFormat="1" applyFont="1" applyFill="1" applyBorder="1" applyAlignment="1">
      <alignment horizontal="center" vertical="top"/>
    </xf>
    <xf numFmtId="0" fontId="25" fillId="0" borderId="0" xfId="0" applyFont="1" applyFill="1" applyBorder="1" applyAlignment="1">
      <alignment vertical="top"/>
    </xf>
    <xf numFmtId="0" fontId="24" fillId="0" borderId="0" xfId="0" applyFont="1" applyFill="1" applyBorder="1" applyAlignment="1">
      <alignment vertical="top"/>
    </xf>
    <xf numFmtId="0" fontId="30" fillId="0" borderId="0" xfId="0" applyNumberFormat="1" applyFont="1" applyFill="1" applyBorder="1" applyAlignment="1">
      <alignment horizontal="center"/>
    </xf>
    <xf numFmtId="0" fontId="30" fillId="0" borderId="3" xfId="0" applyFont="1" applyFill="1" applyBorder="1" applyAlignment="1">
      <alignment horizontal="right" vertical="top"/>
    </xf>
    <xf numFmtId="1" fontId="30" fillId="0" borderId="0" xfId="0" applyNumberFormat="1" applyFont="1" applyFill="1" applyBorder="1" applyAlignment="1">
      <alignment horizontal="center" vertical="top"/>
    </xf>
    <xf numFmtId="0" fontId="30" fillId="0" borderId="0" xfId="0" applyFont="1" applyFill="1" applyBorder="1" applyAlignment="1">
      <alignment vertical="top"/>
    </xf>
    <xf numFmtId="49" fontId="35" fillId="0" borderId="0" xfId="0" applyNumberFormat="1" applyFont="1" applyBorder="1" applyAlignment="1">
      <alignment vertical="top" wrapText="1"/>
    </xf>
    <xf numFmtId="0" fontId="32" fillId="0" borderId="0" xfId="0" applyFont="1" applyFill="1" applyBorder="1" applyAlignment="1">
      <alignment vertical="top"/>
    </xf>
    <xf numFmtId="4" fontId="29" fillId="0" borderId="0" xfId="0" applyNumberFormat="1" applyFont="1" applyFill="1" applyBorder="1" applyAlignment="1">
      <alignment vertical="top"/>
    </xf>
    <xf numFmtId="0" fontId="35" fillId="0" borderId="0" xfId="0" applyFont="1" applyFill="1" applyBorder="1" applyAlignment="1">
      <alignment vertical="top"/>
    </xf>
    <xf numFmtId="49" fontId="35" fillId="0" borderId="0" xfId="0" applyNumberFormat="1" applyFont="1" applyBorder="1" applyAlignment="1">
      <alignment horizontal="left" vertical="top"/>
    </xf>
    <xf numFmtId="0" fontId="30" fillId="0" borderId="0" xfId="0" applyFont="1" applyFill="1" applyBorder="1" applyAlignment="1">
      <alignment horizontal="right" vertical="top"/>
    </xf>
    <xf numFmtId="0" fontId="26" fillId="0" borderId="0" xfId="0" applyFont="1" applyFill="1" applyBorder="1" applyAlignment="1">
      <alignment horizontal="left" vertical="top" wrapText="1"/>
    </xf>
    <xf numFmtId="0" fontId="25" fillId="0" borderId="0" xfId="0" applyFont="1" applyFill="1" applyBorder="1" applyAlignment="1">
      <alignment horizontal="left" vertical="top" wrapText="1"/>
    </xf>
    <xf numFmtId="0" fontId="27" fillId="0" borderId="0" xfId="0" applyFont="1" applyFill="1" applyBorder="1" applyAlignment="1">
      <alignment horizontal="left" vertical="top" wrapText="1"/>
    </xf>
    <xf numFmtId="0" fontId="28" fillId="0" borderId="0" xfId="0" applyFont="1" applyFill="1" applyBorder="1" applyAlignment="1">
      <alignment horizontal="left" vertical="top" wrapText="1"/>
    </xf>
    <xf numFmtId="2" fontId="22" fillId="0" borderId="0" xfId="0" applyNumberFormat="1" applyFont="1" applyFill="1" applyBorder="1" applyAlignment="1">
      <alignment horizontal="left" vertical="top" wrapText="1"/>
    </xf>
    <xf numFmtId="3" fontId="29" fillId="0" borderId="0" xfId="0" applyNumberFormat="1" applyFont="1" applyFill="1" applyBorder="1" applyAlignment="1">
      <alignment vertical="top"/>
    </xf>
    <xf numFmtId="3" fontId="26" fillId="0" borderId="0" xfId="0" applyNumberFormat="1" applyFont="1" applyFill="1" applyBorder="1" applyAlignment="1">
      <alignment vertical="top"/>
    </xf>
    <xf numFmtId="4" fontId="30" fillId="0" borderId="0" xfId="0" applyNumberFormat="1" applyFont="1" applyFill="1" applyBorder="1" applyAlignment="1">
      <alignment vertical="top"/>
    </xf>
    <xf numFmtId="3" fontId="29" fillId="0" borderId="0" xfId="0" applyNumberFormat="1" applyFont="1" applyFill="1" applyBorder="1" applyAlignment="1">
      <alignment horizontal="left" vertical="top" wrapText="1"/>
    </xf>
    <xf numFmtId="49" fontId="35" fillId="0" borderId="0" xfId="0" applyNumberFormat="1" applyFont="1" applyBorder="1" applyAlignment="1">
      <alignment horizontal="left" vertical="top" wrapText="1"/>
    </xf>
    <xf numFmtId="0" fontId="42" fillId="0" borderId="0" xfId="0" applyFont="1" applyFill="1" applyBorder="1" applyAlignment="1"/>
    <xf numFmtId="0" fontId="43" fillId="0" borderId="0" xfId="0" applyFont="1" applyFill="1" applyBorder="1" applyAlignment="1">
      <alignment horizontal="center" vertical="top"/>
    </xf>
    <xf numFmtId="0" fontId="44" fillId="0" borderId="0" xfId="0" applyFont="1" applyFill="1" applyBorder="1" applyAlignment="1">
      <alignment horizontal="center" vertical="top"/>
    </xf>
    <xf numFmtId="2" fontId="45" fillId="0" borderId="0" xfId="0" applyNumberFormat="1" applyFont="1" applyFill="1" applyBorder="1" applyAlignment="1">
      <alignment horizontal="center"/>
    </xf>
    <xf numFmtId="0" fontId="42" fillId="0" borderId="0" xfId="0" applyFont="1" applyFill="1" applyBorder="1" applyAlignment="1">
      <alignment vertical="top"/>
    </xf>
    <xf numFmtId="0" fontId="41" fillId="0" borderId="0" xfId="0" applyFont="1" applyFill="1" applyBorder="1" applyAlignment="1">
      <alignment vertical="top"/>
    </xf>
    <xf numFmtId="3" fontId="40" fillId="0" borderId="0" xfId="0" applyNumberFormat="1" applyFont="1" applyFill="1" applyBorder="1" applyAlignment="1">
      <alignment vertical="top"/>
    </xf>
    <xf numFmtId="0" fontId="30" fillId="0" borderId="6" xfId="0" applyFont="1" applyFill="1" applyBorder="1" applyAlignment="1">
      <alignment horizontal="right" vertical="top"/>
    </xf>
    <xf numFmtId="4" fontId="26" fillId="0" borderId="0" xfId="0" applyNumberFormat="1" applyFont="1" applyFill="1" applyBorder="1" applyAlignment="1">
      <alignment vertical="top"/>
    </xf>
    <xf numFmtId="4" fontId="26" fillId="0" borderId="0" xfId="0" applyNumberFormat="1" applyFont="1" applyFill="1" applyBorder="1" applyAlignment="1">
      <alignment horizontal="center" vertical="top"/>
    </xf>
    <xf numFmtId="1" fontId="26" fillId="0" borderId="0" xfId="0" applyNumberFormat="1" applyFont="1" applyFill="1" applyBorder="1" applyAlignment="1">
      <alignment horizontal="center" vertical="top"/>
    </xf>
    <xf numFmtId="0" fontId="30" fillId="0" borderId="6" xfId="0" applyFont="1" applyFill="1" applyBorder="1" applyAlignment="1">
      <alignment horizontal="right" vertical="top" wrapText="1"/>
    </xf>
    <xf numFmtId="0" fontId="48" fillId="0" borderId="0" xfId="0" applyNumberFormat="1" applyFont="1" applyFill="1" applyBorder="1" applyAlignment="1">
      <alignment horizontal="left" vertical="top" wrapText="1"/>
    </xf>
    <xf numFmtId="4" fontId="0" fillId="0" borderId="0" xfId="0" applyNumberFormat="1" applyFill="1" applyBorder="1" applyAlignment="1">
      <alignment vertical="top"/>
    </xf>
    <xf numFmtId="1" fontId="0" fillId="0" borderId="0" xfId="0" applyNumberFormat="1" applyFill="1" applyBorder="1" applyAlignment="1">
      <alignment horizontal="center" vertical="top"/>
    </xf>
    <xf numFmtId="4" fontId="29" fillId="0" borderId="0" xfId="0" applyNumberFormat="1" applyFont="1" applyFill="1" applyBorder="1" applyAlignment="1">
      <alignment horizontal="center" vertical="top"/>
    </xf>
    <xf numFmtId="4" fontId="0" fillId="0" borderId="0" xfId="0" applyNumberFormat="1" applyFont="1" applyFill="1" applyBorder="1" applyAlignment="1">
      <alignment vertical="top"/>
    </xf>
    <xf numFmtId="1" fontId="0" fillId="0" borderId="0" xfId="0" applyNumberFormat="1" applyFont="1" applyFill="1" applyBorder="1" applyAlignment="1">
      <alignment horizontal="center" vertical="top"/>
    </xf>
    <xf numFmtId="0" fontId="24" fillId="0" borderId="0" xfId="0" applyFont="1" applyFill="1" applyBorder="1" applyAlignment="1">
      <alignment horizontal="left" vertical="top"/>
    </xf>
    <xf numFmtId="0" fontId="24" fillId="0" borderId="0" xfId="0" applyNumberFormat="1" applyFont="1" applyFill="1" applyBorder="1" applyAlignment="1">
      <alignment vertical="top"/>
    </xf>
    <xf numFmtId="1" fontId="24" fillId="0" borderId="0" xfId="0" applyNumberFormat="1" applyFont="1" applyFill="1" applyBorder="1" applyAlignment="1">
      <alignment horizontal="center" vertical="top"/>
    </xf>
    <xf numFmtId="0" fontId="28" fillId="0" borderId="0" xfId="0" applyFont="1" applyFill="1" applyBorder="1" applyAlignment="1">
      <alignment vertical="top"/>
    </xf>
    <xf numFmtId="0" fontId="24" fillId="0" borderId="0" xfId="0" applyFont="1" applyFill="1" applyAlignment="1">
      <alignment vertical="top"/>
    </xf>
    <xf numFmtId="0" fontId="26" fillId="0" borderId="0" xfId="0" applyNumberFormat="1" applyFont="1" applyFill="1" applyBorder="1" applyAlignment="1">
      <alignment vertical="top"/>
    </xf>
    <xf numFmtId="49" fontId="25" fillId="0" borderId="0" xfId="0" applyNumberFormat="1" applyFont="1" applyFill="1" applyBorder="1" applyAlignment="1">
      <alignment horizontal="left" vertical="top"/>
    </xf>
    <xf numFmtId="0" fontId="25" fillId="0" borderId="0" xfId="0" applyNumberFormat="1" applyFont="1" applyFill="1" applyBorder="1" applyAlignment="1">
      <alignment vertical="top"/>
    </xf>
    <xf numFmtId="1" fontId="25" fillId="0" borderId="0" xfId="0" applyNumberFormat="1" applyFont="1" applyFill="1" applyBorder="1" applyAlignment="1">
      <alignment horizontal="center" vertical="top"/>
    </xf>
    <xf numFmtId="0" fontId="26" fillId="0" borderId="0" xfId="0" applyNumberFormat="1" applyFont="1" applyFill="1" applyBorder="1" applyAlignment="1">
      <alignment vertical="top" wrapText="1"/>
    </xf>
    <xf numFmtId="0" fontId="23" fillId="0" borderId="0" xfId="0" applyNumberFormat="1" applyFont="1" applyFill="1" applyBorder="1" applyAlignment="1">
      <alignment vertical="top"/>
    </xf>
    <xf numFmtId="1" fontId="23" fillId="0" borderId="0" xfId="0" applyNumberFormat="1" applyFont="1" applyFill="1" applyBorder="1" applyAlignment="1">
      <alignment horizontal="center" vertical="top"/>
    </xf>
    <xf numFmtId="49" fontId="25" fillId="0" borderId="0" xfId="0" applyNumberFormat="1" applyFont="1" applyFill="1" applyBorder="1" applyAlignment="1">
      <alignment horizontal="left" vertical="top" wrapText="1"/>
    </xf>
    <xf numFmtId="0" fontId="25" fillId="0" borderId="0" xfId="0" applyNumberFormat="1" applyFont="1" applyFill="1" applyBorder="1" applyAlignment="1">
      <alignment horizontal="center" vertical="top"/>
    </xf>
    <xf numFmtId="0" fontId="33" fillId="0" borderId="3" xfId="0" applyNumberFormat="1" applyFont="1" applyFill="1" applyBorder="1" applyAlignment="1">
      <alignment vertical="top"/>
    </xf>
    <xf numFmtId="0" fontId="32" fillId="0" borderId="0" xfId="0" applyNumberFormat="1" applyFont="1" applyFill="1" applyBorder="1" applyAlignment="1">
      <alignment vertical="top"/>
    </xf>
    <xf numFmtId="1" fontId="32" fillId="0" borderId="0" xfId="0" applyNumberFormat="1" applyFont="1" applyFill="1" applyBorder="1" applyAlignment="1">
      <alignment horizontal="center" vertical="top"/>
    </xf>
    <xf numFmtId="0" fontId="35" fillId="0" borderId="0" xfId="0" applyNumberFormat="1" applyFont="1" applyFill="1" applyBorder="1" applyAlignment="1">
      <alignment horizontal="left" vertical="top" wrapText="1"/>
    </xf>
    <xf numFmtId="4" fontId="30" fillId="0" borderId="0" xfId="0" applyNumberFormat="1" applyFont="1" applyFill="1" applyBorder="1" applyAlignment="1">
      <alignment horizontal="center" vertical="top"/>
    </xf>
    <xf numFmtId="0" fontId="33" fillId="0" borderId="3" xfId="0" applyFont="1" applyFill="1" applyBorder="1" applyAlignment="1">
      <alignment vertical="top" wrapText="1"/>
    </xf>
    <xf numFmtId="0" fontId="33" fillId="0" borderId="0" xfId="0" applyFont="1" applyFill="1" applyBorder="1" applyAlignment="1">
      <alignment vertical="top" wrapText="1"/>
    </xf>
    <xf numFmtId="0" fontId="32" fillId="0" borderId="0" xfId="0" applyNumberFormat="1" applyFont="1" applyFill="1" applyBorder="1" applyAlignment="1">
      <alignment horizontal="center" vertical="top"/>
    </xf>
    <xf numFmtId="0" fontId="26" fillId="0" borderId="0" xfId="0" applyNumberFormat="1" applyFont="1" applyFill="1" applyBorder="1" applyAlignment="1">
      <alignment horizontal="left" vertical="top" wrapText="1"/>
    </xf>
    <xf numFmtId="4" fontId="41" fillId="0" borderId="0" xfId="0" applyNumberFormat="1" applyFont="1" applyFill="1" applyBorder="1" applyAlignment="1">
      <alignment vertical="top"/>
    </xf>
    <xf numFmtId="4" fontId="41" fillId="0" borderId="0" xfId="0" applyNumberFormat="1" applyFont="1" applyFill="1" applyBorder="1" applyAlignment="1">
      <alignment horizontal="center" vertical="top"/>
    </xf>
    <xf numFmtId="1" fontId="29" fillId="0" borderId="0" xfId="0" applyNumberFormat="1" applyFont="1" applyFill="1" applyBorder="1" applyAlignment="1">
      <alignment horizontal="center" vertical="top"/>
    </xf>
    <xf numFmtId="49" fontId="26" fillId="0" borderId="0" xfId="0" applyNumberFormat="1" applyFont="1" applyFill="1" applyBorder="1" applyAlignment="1">
      <alignment horizontal="left" vertical="top"/>
    </xf>
    <xf numFmtId="49" fontId="34" fillId="0" borderId="0" xfId="0" applyNumberFormat="1" applyFont="1" applyFill="1" applyBorder="1" applyAlignment="1">
      <alignment horizontal="left" vertical="top" wrapText="1"/>
    </xf>
    <xf numFmtId="4" fontId="26" fillId="0" borderId="0" xfId="0" applyNumberFormat="1" applyFont="1" applyFill="1" applyBorder="1" applyAlignment="1">
      <alignment horizontal="left" vertical="top" wrapText="1"/>
    </xf>
    <xf numFmtId="1" fontId="26" fillId="0" borderId="0" xfId="0" applyNumberFormat="1" applyFont="1" applyFill="1" applyBorder="1" applyAlignment="1">
      <alignment horizontal="left" vertical="top" wrapText="1"/>
    </xf>
    <xf numFmtId="0" fontId="35" fillId="0" borderId="0" xfId="0" applyFont="1" applyFill="1" applyBorder="1" applyAlignment="1">
      <alignment vertical="top" wrapText="1"/>
    </xf>
    <xf numFmtId="0" fontId="26" fillId="0" borderId="0" xfId="0" applyFont="1" applyFill="1" applyBorder="1" applyAlignment="1">
      <alignment vertical="top" wrapText="1"/>
    </xf>
    <xf numFmtId="0" fontId="26" fillId="0" borderId="0" xfId="0" applyFont="1" applyFill="1" applyBorder="1" applyAlignment="1">
      <alignment vertical="top"/>
    </xf>
    <xf numFmtId="0" fontId="25" fillId="0" borderId="0" xfId="0" applyFont="1" applyFill="1" applyBorder="1" applyAlignment="1"/>
    <xf numFmtId="0" fontId="27" fillId="0" borderId="0" xfId="0" applyFont="1" applyFill="1" applyBorder="1" applyAlignment="1">
      <alignment horizontal="center" vertical="top"/>
    </xf>
    <xf numFmtId="0" fontId="28" fillId="0" borderId="0" xfId="0" applyFont="1" applyFill="1" applyBorder="1" applyAlignment="1">
      <alignment horizontal="center" vertical="top"/>
    </xf>
    <xf numFmtId="0" fontId="25" fillId="0" borderId="0" xfId="0" applyFont="1" applyFill="1" applyBorder="1" applyAlignment="1">
      <alignment vertical="top"/>
    </xf>
    <xf numFmtId="2" fontId="22" fillId="0" borderId="0" xfId="0" applyNumberFormat="1" applyFont="1" applyFill="1" applyBorder="1" applyAlignment="1">
      <alignment horizontal="center"/>
    </xf>
    <xf numFmtId="3" fontId="29" fillId="0" borderId="0" xfId="0" applyNumberFormat="1" applyFont="1" applyFill="1" applyBorder="1" applyAlignment="1">
      <alignment vertical="top"/>
    </xf>
    <xf numFmtId="3" fontId="26" fillId="0" borderId="0" xfId="0" applyNumberFormat="1" applyFont="1" applyFill="1" applyBorder="1" applyAlignment="1">
      <alignment vertical="top"/>
    </xf>
    <xf numFmtId="3" fontId="27" fillId="0" borderId="0" xfId="0" applyNumberFormat="1" applyFont="1" applyFill="1" applyBorder="1" applyAlignment="1">
      <alignment horizontal="center" vertical="top"/>
    </xf>
    <xf numFmtId="49" fontId="35" fillId="0" borderId="0" xfId="0" applyNumberFormat="1" applyFont="1" applyFill="1" applyBorder="1" applyAlignment="1">
      <alignment horizontal="left" vertical="top" wrapText="1"/>
    </xf>
    <xf numFmtId="0" fontId="26" fillId="0" borderId="0" xfId="0" applyNumberFormat="1" applyFont="1" applyFill="1" applyBorder="1" applyAlignment="1">
      <alignment horizontal="center" vertical="top"/>
    </xf>
    <xf numFmtId="9" fontId="26" fillId="0" borderId="0" xfId="0" applyNumberFormat="1" applyFont="1" applyFill="1" applyBorder="1" applyAlignment="1">
      <alignment horizontal="center" vertical="top"/>
    </xf>
    <xf numFmtId="0" fontId="25" fillId="0" borderId="0" xfId="0" applyFont="1" applyFill="1" applyBorder="1" applyAlignment="1">
      <alignment vertical="top"/>
    </xf>
    <xf numFmtId="0" fontId="26" fillId="0" borderId="0" xfId="0" applyFont="1" applyFill="1" applyBorder="1" applyAlignment="1">
      <alignment horizontal="left" vertical="top"/>
    </xf>
    <xf numFmtId="0" fontId="25" fillId="0" borderId="0" xfId="0" applyFont="1" applyFill="1" applyBorder="1" applyAlignment="1">
      <alignment vertical="top"/>
    </xf>
    <xf numFmtId="0" fontId="25" fillId="0" borderId="0" xfId="0" applyNumberFormat="1" applyFont="1" applyFill="1" applyBorder="1" applyAlignment="1">
      <alignment vertical="top"/>
    </xf>
    <xf numFmtId="0" fontId="26" fillId="0" borderId="0" xfId="0" applyFont="1" applyFill="1" applyBorder="1" applyAlignment="1">
      <alignment horizontal="center" vertical="top" wrapText="1"/>
    </xf>
    <xf numFmtId="0" fontId="62" fillId="0" borderId="0" xfId="0" applyFont="1" applyAlignment="1" applyProtection="1"/>
    <xf numFmtId="0" fontId="0" fillId="0" borderId="0" xfId="0" applyAlignment="1" applyProtection="1"/>
    <xf numFmtId="4" fontId="62" fillId="0" borderId="0" xfId="0" applyNumberFormat="1" applyFont="1" applyFill="1" applyBorder="1" applyAlignment="1" applyProtection="1"/>
    <xf numFmtId="4" fontId="33" fillId="0" borderId="0" xfId="0" applyNumberFormat="1" applyFont="1" applyBorder="1" applyAlignment="1" applyProtection="1">
      <alignment horizontal="right"/>
    </xf>
    <xf numFmtId="0" fontId="60" fillId="0" borderId="39" xfId="0" applyFont="1" applyFill="1" applyBorder="1" applyAlignment="1" applyProtection="1">
      <alignment vertical="center"/>
    </xf>
    <xf numFmtId="4" fontId="60" fillId="0" borderId="39" xfId="0" applyNumberFormat="1" applyFont="1" applyFill="1" applyBorder="1" applyAlignment="1" applyProtection="1">
      <alignment vertical="center"/>
    </xf>
    <xf numFmtId="0" fontId="155" fillId="0" borderId="0" xfId="0" applyFont="1" applyAlignment="1" applyProtection="1">
      <alignment vertical="center"/>
    </xf>
    <xf numFmtId="0" fontId="60" fillId="0" borderId="0" xfId="0" applyFont="1" applyBorder="1" applyAlignment="1" applyProtection="1">
      <alignment vertical="center"/>
    </xf>
    <xf numFmtId="0" fontId="60" fillId="0" borderId="0" xfId="0" applyFont="1" applyFill="1" applyBorder="1" applyAlignment="1" applyProtection="1">
      <alignment vertical="center"/>
    </xf>
    <xf numFmtId="4" fontId="60" fillId="0" borderId="0" xfId="0" applyNumberFormat="1" applyFont="1" applyFill="1" applyBorder="1" applyAlignment="1" applyProtection="1">
      <alignment vertical="center"/>
    </xf>
    <xf numFmtId="211" fontId="60" fillId="0" borderId="0" xfId="0" applyNumberFormat="1" applyFont="1" applyBorder="1" applyAlignment="1" applyProtection="1">
      <alignment vertical="center"/>
    </xf>
    <xf numFmtId="0" fontId="60" fillId="0" borderId="4" xfId="0" applyFont="1" applyBorder="1" applyAlignment="1" applyProtection="1">
      <alignment vertical="center"/>
    </xf>
    <xf numFmtId="4" fontId="60" fillId="0" borderId="4" xfId="0" applyNumberFormat="1" applyFont="1" applyBorder="1" applyAlignment="1" applyProtection="1">
      <alignment vertical="center"/>
    </xf>
    <xf numFmtId="0" fontId="35" fillId="0" borderId="40" xfId="0" applyFont="1" applyFill="1" applyBorder="1" applyAlignment="1" applyProtection="1">
      <alignment horizontal="right" vertical="top"/>
    </xf>
    <xf numFmtId="0" fontId="35" fillId="0" borderId="41" xfId="0" applyFont="1" applyFill="1" applyBorder="1" applyAlignment="1" applyProtection="1">
      <alignment horizontal="left" vertical="top"/>
    </xf>
    <xf numFmtId="0" fontId="35" fillId="0" borderId="41" xfId="0" applyFont="1" applyFill="1" applyBorder="1" applyAlignment="1" applyProtection="1">
      <alignment horizontal="center" vertical="top"/>
    </xf>
    <xf numFmtId="3" fontId="35" fillId="0" borderId="41" xfId="0" applyNumberFormat="1" applyFont="1" applyFill="1" applyBorder="1" applyAlignment="1" applyProtection="1">
      <alignment horizontal="center" vertical="top"/>
    </xf>
    <xf numFmtId="4" fontId="248" fillId="0" borderId="41" xfId="0" applyNumberFormat="1" applyFont="1" applyFill="1" applyBorder="1" applyAlignment="1" applyProtection="1">
      <alignment horizontal="center" vertical="top"/>
    </xf>
    <xf numFmtId="4" fontId="35" fillId="0" borderId="41" xfId="0" applyNumberFormat="1" applyFont="1" applyFill="1" applyBorder="1" applyAlignment="1" applyProtection="1"/>
    <xf numFmtId="211" fontId="35" fillId="0" borderId="41" xfId="0" applyNumberFormat="1" applyFont="1" applyFill="1" applyBorder="1" applyAlignment="1" applyProtection="1"/>
    <xf numFmtId="0" fontId="249" fillId="0" borderId="41" xfId="0" applyFont="1" applyFill="1" applyBorder="1" applyAlignment="1" applyProtection="1"/>
    <xf numFmtId="0" fontId="0" fillId="0" borderId="42" xfId="0" applyFill="1" applyBorder="1" applyAlignment="1" applyProtection="1"/>
    <xf numFmtId="0" fontId="0" fillId="0" borderId="0" xfId="0" applyFill="1" applyAlignment="1" applyProtection="1"/>
    <xf numFmtId="0" fontId="35" fillId="0" borderId="43" xfId="0" applyFont="1" applyFill="1" applyBorder="1" applyAlignment="1" applyProtection="1">
      <alignment horizontal="right" vertical="top"/>
    </xf>
    <xf numFmtId="1" fontId="250" fillId="0" borderId="0" xfId="0" applyNumberFormat="1" applyFont="1" applyFill="1" applyBorder="1" applyAlignment="1" applyProtection="1">
      <alignment horizontal="left" vertical="top"/>
    </xf>
    <xf numFmtId="0" fontId="34" fillId="0" borderId="0" xfId="0" applyFont="1" applyFill="1" applyBorder="1" applyAlignment="1" applyProtection="1">
      <alignment horizontal="left" vertical="top"/>
    </xf>
    <xf numFmtId="0" fontId="35" fillId="0" borderId="0" xfId="0" applyFont="1" applyFill="1" applyBorder="1" applyAlignment="1" applyProtection="1">
      <alignment horizontal="center" vertical="top"/>
    </xf>
    <xf numFmtId="3" fontId="35" fillId="0" borderId="0" xfId="0" applyNumberFormat="1" applyFont="1" applyFill="1" applyBorder="1" applyAlignment="1" applyProtection="1">
      <alignment horizontal="center" vertical="top"/>
    </xf>
    <xf numFmtId="4" fontId="248" fillId="0" borderId="0" xfId="0" applyNumberFormat="1" applyFont="1" applyFill="1" applyBorder="1" applyAlignment="1" applyProtection="1">
      <alignment horizontal="center" vertical="top"/>
    </xf>
    <xf numFmtId="4" fontId="35" fillId="0" borderId="0" xfId="0" applyNumberFormat="1" applyFont="1" applyFill="1" applyBorder="1" applyAlignment="1" applyProtection="1"/>
    <xf numFmtId="211" fontId="35" fillId="0" borderId="0" xfId="0" applyNumberFormat="1" applyFont="1" applyFill="1" applyBorder="1" applyAlignment="1" applyProtection="1"/>
    <xf numFmtId="0" fontId="249" fillId="0" borderId="0" xfId="0" applyFont="1" applyFill="1" applyBorder="1" applyAlignment="1" applyProtection="1"/>
    <xf numFmtId="0" fontId="0" fillId="0" borderId="44" xfId="0" applyFill="1" applyBorder="1" applyAlignment="1" applyProtection="1"/>
    <xf numFmtId="0" fontId="35" fillId="0" borderId="0" xfId="0" applyFont="1" applyFill="1" applyBorder="1" applyAlignment="1" applyProtection="1">
      <alignment horizontal="left" vertical="top"/>
    </xf>
    <xf numFmtId="0" fontId="35" fillId="0" borderId="45" xfId="0" applyFont="1" applyFill="1" applyBorder="1" applyAlignment="1" applyProtection="1">
      <alignment horizontal="right" vertical="top"/>
    </xf>
    <xf numFmtId="0" fontId="0" fillId="0" borderId="46" xfId="0" applyFill="1" applyBorder="1" applyAlignment="1" applyProtection="1"/>
    <xf numFmtId="0" fontId="0" fillId="0" borderId="47" xfId="0" applyFill="1" applyBorder="1" applyAlignment="1" applyProtection="1"/>
    <xf numFmtId="0" fontId="62" fillId="0" borderId="40" xfId="0" applyFont="1" applyFill="1" applyBorder="1" applyAlignment="1" applyProtection="1"/>
    <xf numFmtId="0" fontId="62" fillId="0" borderId="41" xfId="0" applyFont="1" applyFill="1" applyBorder="1" applyAlignment="1" applyProtection="1"/>
    <xf numFmtId="4" fontId="62" fillId="0" borderId="41" xfId="0" applyNumberFormat="1" applyFont="1" applyFill="1" applyBorder="1" applyAlignment="1" applyProtection="1"/>
    <xf numFmtId="211" fontId="62" fillId="0" borderId="41" xfId="0" applyNumberFormat="1" applyFont="1" applyFill="1" applyBorder="1" applyAlignment="1" applyProtection="1"/>
    <xf numFmtId="0" fontId="62" fillId="0" borderId="42" xfId="0" applyFont="1" applyFill="1" applyBorder="1" applyAlignment="1" applyProtection="1"/>
    <xf numFmtId="0" fontId="35" fillId="0" borderId="43" xfId="0" applyFont="1" applyFill="1" applyBorder="1" applyAlignment="1" applyProtection="1">
      <alignment horizontal="center" vertical="top"/>
    </xf>
    <xf numFmtId="211" fontId="62" fillId="0" borderId="0" xfId="0" applyNumberFormat="1" applyFont="1" applyFill="1" applyBorder="1" applyAlignment="1" applyProtection="1"/>
    <xf numFmtId="0" fontId="62" fillId="0" borderId="0" xfId="0" applyFont="1" applyFill="1" applyBorder="1" applyAlignment="1" applyProtection="1"/>
    <xf numFmtId="0" fontId="62" fillId="0" borderId="44" xfId="0" applyFont="1" applyFill="1" applyBorder="1" applyAlignment="1" applyProtection="1"/>
    <xf numFmtId="1" fontId="35" fillId="0" borderId="0" xfId="0" applyNumberFormat="1" applyFont="1" applyFill="1" applyBorder="1" applyAlignment="1" applyProtection="1">
      <alignment horizontal="left" vertical="top"/>
    </xf>
    <xf numFmtId="0" fontId="35" fillId="0" borderId="0" xfId="0" applyFont="1" applyFill="1" applyBorder="1" applyAlignment="1" applyProtection="1"/>
    <xf numFmtId="49" fontId="141" fillId="0" borderId="0" xfId="0" applyNumberFormat="1" applyFont="1" applyFill="1" applyAlignment="1">
      <alignment horizontal="justify" wrapText="1"/>
    </xf>
    <xf numFmtId="0" fontId="0" fillId="0" borderId="0" xfId="0" applyFont="1" applyFill="1" applyAlignment="1">
      <alignment horizontal="center" wrapText="1"/>
    </xf>
    <xf numFmtId="4" fontId="0" fillId="0" borderId="0" xfId="0" applyNumberFormat="1" applyFont="1" applyFill="1" applyAlignment="1">
      <alignment wrapText="1"/>
    </xf>
    <xf numFmtId="1" fontId="35" fillId="0" borderId="43" xfId="0" applyNumberFormat="1" applyFont="1" applyFill="1" applyBorder="1" applyAlignment="1" applyProtection="1">
      <alignment horizontal="right" vertical="top"/>
    </xf>
    <xf numFmtId="0" fontId="35" fillId="0" borderId="0" xfId="0" applyFont="1" applyFill="1" applyBorder="1" applyAlignment="1" applyProtection="1">
      <alignment vertical="top"/>
    </xf>
    <xf numFmtId="0" fontId="34" fillId="0" borderId="0" xfId="0" applyFont="1" applyFill="1" applyBorder="1" applyAlignment="1" applyProtection="1">
      <alignment horizontal="center" vertical="top"/>
    </xf>
    <xf numFmtId="0" fontId="0" fillId="0" borderId="0" xfId="0" applyFont="1" applyFill="1" applyAlignment="1">
      <alignment horizontal="left" vertical="top" wrapText="1"/>
    </xf>
    <xf numFmtId="0" fontId="249" fillId="0" borderId="43" xfId="0" applyFont="1" applyFill="1" applyBorder="1" applyAlignment="1" applyProtection="1"/>
    <xf numFmtId="0" fontId="249" fillId="0" borderId="45" xfId="0" applyFont="1" applyFill="1" applyBorder="1" applyAlignment="1" applyProtection="1"/>
    <xf numFmtId="0" fontId="35" fillId="0" borderId="46" xfId="0" applyFont="1" applyFill="1" applyBorder="1" applyAlignment="1" applyProtection="1">
      <alignment horizontal="left" vertical="top"/>
    </xf>
    <xf numFmtId="0" fontId="35" fillId="0" borderId="46" xfId="0" applyFont="1" applyFill="1" applyBorder="1" applyAlignment="1" applyProtection="1">
      <alignment horizontal="center" vertical="top"/>
    </xf>
    <xf numFmtId="3" fontId="35" fillId="0" borderId="46" xfId="0" applyNumberFormat="1" applyFont="1" applyFill="1" applyBorder="1" applyAlignment="1" applyProtection="1">
      <alignment horizontal="center" vertical="top"/>
    </xf>
    <xf numFmtId="4" fontId="248" fillId="0" borderId="46" xfId="0" applyNumberFormat="1" applyFont="1" applyFill="1" applyBorder="1" applyAlignment="1" applyProtection="1">
      <alignment horizontal="center" vertical="top"/>
    </xf>
    <xf numFmtId="4" fontId="35" fillId="0" borderId="46" xfId="0" applyNumberFormat="1" applyFont="1" applyFill="1" applyBorder="1" applyAlignment="1" applyProtection="1"/>
    <xf numFmtId="211" fontId="35" fillId="0" borderId="46" xfId="0" applyNumberFormat="1" applyFont="1" applyFill="1" applyBorder="1" applyAlignment="1" applyProtection="1"/>
    <xf numFmtId="0" fontId="35" fillId="0" borderId="46" xfId="0" applyFont="1" applyFill="1" applyBorder="1" applyAlignment="1" applyProtection="1"/>
    <xf numFmtId="0" fontId="62" fillId="0" borderId="47" xfId="0" applyFont="1" applyFill="1" applyBorder="1" applyAlignment="1" applyProtection="1"/>
    <xf numFmtId="0" fontId="249" fillId="0" borderId="40" xfId="0" applyFont="1" applyFill="1" applyBorder="1" applyAlignment="1" applyProtection="1"/>
    <xf numFmtId="0" fontId="35" fillId="0" borderId="41" xfId="0" applyFont="1" applyFill="1" applyBorder="1" applyAlignment="1" applyProtection="1"/>
    <xf numFmtId="0" fontId="249" fillId="0" borderId="43" xfId="0" applyFont="1" applyFill="1" applyBorder="1" applyAlignment="1" applyProtection="1">
      <alignment horizontal="right"/>
    </xf>
    <xf numFmtId="0" fontId="35" fillId="0" borderId="0" xfId="0" applyNumberFormat="1" applyFont="1" applyFill="1" applyBorder="1" applyAlignment="1" applyProtection="1">
      <alignment horizontal="left" vertical="top"/>
    </xf>
    <xf numFmtId="0" fontId="249" fillId="0" borderId="46" xfId="0" applyFont="1" applyFill="1" applyBorder="1" applyAlignment="1" applyProtection="1"/>
    <xf numFmtId="0" fontId="62" fillId="0" borderId="0" xfId="0" applyFont="1" applyFill="1" applyBorder="1" applyAlignment="1" applyProtection="1">
      <alignment horizontal="left" vertical="center"/>
    </xf>
    <xf numFmtId="4" fontId="62" fillId="0" borderId="0" xfId="0" applyNumberFormat="1" applyFont="1" applyFill="1" applyBorder="1" applyAlignment="1" applyProtection="1">
      <alignment horizontal="left" vertical="center"/>
    </xf>
    <xf numFmtId="211" fontId="62" fillId="0" borderId="0" xfId="0" applyNumberFormat="1" applyFont="1" applyFill="1" applyBorder="1" applyAlignment="1" applyProtection="1">
      <alignment horizontal="left" vertical="center"/>
    </xf>
    <xf numFmtId="0" fontId="252" fillId="0" borderId="0" xfId="2300" applyFont="1" applyFill="1" applyBorder="1" applyAlignment="1">
      <alignment horizontal="left" vertical="top" wrapText="1"/>
    </xf>
    <xf numFmtId="49" fontId="23" fillId="0" borderId="6" xfId="0" applyNumberFormat="1" applyFont="1" applyFill="1" applyBorder="1" applyAlignment="1">
      <alignment horizontal="left" vertical="top" wrapText="1"/>
    </xf>
    <xf numFmtId="0" fontId="26" fillId="0" borderId="0" xfId="0" applyNumberFormat="1" applyFont="1" applyFill="1" applyBorder="1" applyAlignment="1">
      <alignment vertical="center"/>
    </xf>
    <xf numFmtId="0" fontId="25" fillId="0" borderId="0" xfId="0" applyFont="1" applyFill="1" applyBorder="1" applyAlignment="1">
      <alignment vertical="center"/>
    </xf>
    <xf numFmtId="0" fontId="25" fillId="0" borderId="0" xfId="0" applyFont="1" applyFill="1" applyBorder="1" applyAlignment="1">
      <alignment horizontal="center" vertical="center"/>
    </xf>
    <xf numFmtId="0" fontId="30" fillId="0" borderId="0" xfId="0" applyFont="1" applyFill="1" applyBorder="1" applyAlignment="1">
      <alignment vertical="center"/>
    </xf>
    <xf numFmtId="0" fontId="26" fillId="0" borderId="0" xfId="0" applyFont="1" applyFill="1" applyBorder="1" applyAlignment="1">
      <alignment vertical="center"/>
    </xf>
    <xf numFmtId="0" fontId="24" fillId="0" borderId="0" xfId="0" applyFont="1" applyFill="1" applyBorder="1" applyAlignment="1">
      <alignment horizontal="center" vertical="center"/>
    </xf>
    <xf numFmtId="0" fontId="26" fillId="0" borderId="0" xfId="0" applyNumberFormat="1" applyFont="1" applyFill="1" applyBorder="1" applyAlignment="1">
      <alignment horizontal="center" vertical="center"/>
    </xf>
    <xf numFmtId="0" fontId="23" fillId="0" borderId="6" xfId="0" applyFont="1" applyFill="1" applyBorder="1" applyAlignment="1">
      <alignment horizontal="center" vertical="center"/>
    </xf>
    <xf numFmtId="0" fontId="33" fillId="0" borderId="3" xfId="0" applyNumberFormat="1" applyFont="1" applyFill="1" applyBorder="1" applyAlignment="1">
      <alignment horizontal="center" vertical="center"/>
    </xf>
    <xf numFmtId="0" fontId="26" fillId="0" borderId="0" xfId="0" applyFont="1" applyFill="1" applyBorder="1" applyAlignment="1">
      <alignment horizontal="center" vertical="center"/>
    </xf>
    <xf numFmtId="49" fontId="30" fillId="0" borderId="3" xfId="0" applyNumberFormat="1" applyFont="1" applyFill="1" applyBorder="1" applyAlignment="1">
      <alignment horizontal="center" vertical="center"/>
    </xf>
    <xf numFmtId="49" fontId="30" fillId="0" borderId="0" xfId="0" applyNumberFormat="1" applyFont="1" applyFill="1" applyBorder="1" applyAlignment="1">
      <alignment horizontal="center" vertical="center"/>
    </xf>
    <xf numFmtId="0" fontId="33" fillId="0" borderId="0" xfId="0" applyNumberFormat="1" applyFont="1" applyFill="1" applyBorder="1" applyAlignment="1">
      <alignment horizontal="center" vertical="center"/>
    </xf>
    <xf numFmtId="0" fontId="41" fillId="0" borderId="0" xfId="0" applyFont="1" applyFill="1" applyBorder="1" applyAlignment="1">
      <alignment horizontal="center" vertical="center"/>
    </xf>
    <xf numFmtId="49" fontId="26" fillId="0" borderId="0" xfId="0" applyNumberFormat="1" applyFont="1" applyFill="1" applyBorder="1" applyAlignment="1">
      <alignment horizontal="center" vertical="center"/>
    </xf>
    <xf numFmtId="0" fontId="30" fillId="0" borderId="0" xfId="0" applyFont="1" applyFill="1" applyBorder="1" applyAlignment="1">
      <alignment horizontal="center" vertical="center"/>
    </xf>
    <xf numFmtId="49" fontId="30" fillId="0" borderId="6" xfId="0" applyNumberFormat="1" applyFont="1" applyFill="1" applyBorder="1" applyAlignment="1">
      <alignment horizontal="center" vertical="center"/>
    </xf>
    <xf numFmtId="0" fontId="26" fillId="0" borderId="46" xfId="0" applyFont="1" applyFill="1" applyBorder="1" applyAlignment="1">
      <alignment horizontal="center" vertical="center"/>
    </xf>
    <xf numFmtId="0" fontId="48" fillId="0" borderId="46" xfId="0" applyNumberFormat="1" applyFont="1" applyFill="1" applyBorder="1" applyAlignment="1">
      <alignment horizontal="left" vertical="top" wrapText="1"/>
    </xf>
    <xf numFmtId="0" fontId="26" fillId="0" borderId="41" xfId="0" applyFont="1" applyFill="1" applyBorder="1" applyAlignment="1">
      <alignment horizontal="center" vertical="center"/>
    </xf>
    <xf numFmtId="0" fontId="48" fillId="0" borderId="41" xfId="0" applyNumberFormat="1" applyFont="1" applyFill="1" applyBorder="1" applyAlignment="1">
      <alignment horizontal="left" vertical="top" wrapText="1"/>
    </xf>
    <xf numFmtId="0" fontId="35" fillId="0" borderId="46" xfId="0" applyFont="1" applyFill="1" applyBorder="1" applyAlignment="1">
      <alignment vertical="top" wrapText="1"/>
    </xf>
    <xf numFmtId="0" fontId="35" fillId="0" borderId="41" xfId="0" applyFont="1" applyFill="1" applyBorder="1" applyAlignment="1">
      <alignment vertical="top" wrapText="1"/>
    </xf>
    <xf numFmtId="0" fontId="26" fillId="0" borderId="41" xfId="0" applyFont="1" applyFill="1" applyBorder="1" applyAlignment="1">
      <alignment vertical="top"/>
    </xf>
    <xf numFmtId="0" fontId="26" fillId="0" borderId="46" xfId="0" applyFont="1" applyFill="1" applyBorder="1" applyAlignment="1">
      <alignment horizontal="left" vertical="top" wrapText="1"/>
    </xf>
    <xf numFmtId="0" fontId="35" fillId="0" borderId="0" xfId="0" applyFont="1" applyFill="1" applyBorder="1" applyAlignment="1">
      <alignment horizontal="left" vertical="top" wrapText="1"/>
    </xf>
    <xf numFmtId="0" fontId="35" fillId="0" borderId="46" xfId="0" applyFont="1" applyFill="1" applyBorder="1" applyAlignment="1">
      <alignment horizontal="left" vertical="top" wrapText="1"/>
    </xf>
    <xf numFmtId="49" fontId="37" fillId="0" borderId="0" xfId="0" applyNumberFormat="1" applyFont="1" applyFill="1" applyBorder="1" applyAlignment="1">
      <alignment vertical="top" wrapText="1"/>
    </xf>
    <xf numFmtId="49" fontId="37" fillId="0" borderId="46" xfId="0" applyNumberFormat="1" applyFont="1" applyFill="1" applyBorder="1" applyAlignment="1">
      <alignment vertical="top" wrapText="1"/>
    </xf>
    <xf numFmtId="49" fontId="37" fillId="0" borderId="41" xfId="0" applyNumberFormat="1" applyFont="1" applyFill="1" applyBorder="1" applyAlignment="1">
      <alignment vertical="top" wrapText="1"/>
    </xf>
    <xf numFmtId="49" fontId="30" fillId="0" borderId="46" xfId="0" applyNumberFormat="1" applyFont="1" applyFill="1" applyBorder="1" applyAlignment="1">
      <alignment horizontal="center" vertical="center"/>
    </xf>
    <xf numFmtId="0" fontId="30" fillId="0" borderId="46" xfId="0" applyFont="1" applyFill="1" applyBorder="1" applyAlignment="1">
      <alignment horizontal="right" vertical="top"/>
    </xf>
    <xf numFmtId="49" fontId="39" fillId="0" borderId="0" xfId="0" applyNumberFormat="1" applyFont="1" applyFill="1" applyBorder="1" applyAlignment="1">
      <alignment vertical="top" wrapText="1"/>
    </xf>
    <xf numFmtId="0" fontId="26" fillId="0" borderId="46" xfId="0" applyNumberFormat="1" applyFont="1" applyFill="1" applyBorder="1" applyAlignment="1">
      <alignment horizontal="left" vertical="top" wrapText="1"/>
    </xf>
    <xf numFmtId="0" fontId="25" fillId="0" borderId="41" xfId="0" applyFont="1" applyFill="1" applyBorder="1" applyAlignment="1">
      <alignment horizontal="center" vertical="center"/>
    </xf>
    <xf numFmtId="49" fontId="25" fillId="0" borderId="41" xfId="0" applyNumberFormat="1" applyFont="1" applyFill="1" applyBorder="1" applyAlignment="1">
      <alignment horizontal="left" vertical="top" wrapText="1"/>
    </xf>
    <xf numFmtId="0" fontId="25" fillId="0" borderId="41" xfId="0" applyFont="1" applyFill="1" applyBorder="1" applyAlignment="1">
      <alignment vertical="top"/>
    </xf>
    <xf numFmtId="0" fontId="26" fillId="0" borderId="41" xfId="0" applyNumberFormat="1" applyFont="1" applyFill="1" applyBorder="1" applyAlignment="1">
      <alignment horizontal="left" vertical="top" wrapText="1"/>
    </xf>
    <xf numFmtId="0" fontId="41" fillId="0" borderId="46" xfId="0" applyFont="1" applyFill="1" applyBorder="1" applyAlignment="1">
      <alignment horizontal="center" vertical="center"/>
    </xf>
    <xf numFmtId="0" fontId="41" fillId="0" borderId="41" xfId="0" applyFont="1" applyFill="1" applyBorder="1" applyAlignment="1">
      <alignment horizontal="center" vertical="center"/>
    </xf>
    <xf numFmtId="0" fontId="35" fillId="0" borderId="41" xfId="0" applyFont="1" applyFill="1" applyBorder="1" applyAlignment="1">
      <alignment horizontal="left" vertical="top" wrapText="1"/>
    </xf>
    <xf numFmtId="0" fontId="29" fillId="0" borderId="41" xfId="0" applyFont="1" applyFill="1" applyBorder="1" applyAlignment="1">
      <alignment horizontal="center" vertical="center"/>
    </xf>
    <xf numFmtId="49" fontId="27" fillId="0" borderId="41" xfId="0" applyNumberFormat="1" applyFont="1" applyFill="1" applyBorder="1" applyAlignment="1">
      <alignment horizontal="left" vertical="top" wrapText="1"/>
    </xf>
    <xf numFmtId="49" fontId="35" fillId="0" borderId="46" xfId="0" applyNumberFormat="1" applyFont="1" applyBorder="1" applyAlignment="1">
      <alignment vertical="top" wrapText="1"/>
    </xf>
    <xf numFmtId="49" fontId="25" fillId="0" borderId="41" xfId="0" applyNumberFormat="1" applyFont="1" applyFill="1" applyBorder="1" applyAlignment="1">
      <alignment horizontal="left" vertical="top"/>
    </xf>
    <xf numFmtId="0" fontId="26" fillId="0" borderId="46" xfId="0" applyFont="1" applyFill="1" applyBorder="1" applyAlignment="1">
      <alignment vertical="top" wrapText="1"/>
    </xf>
    <xf numFmtId="0" fontId="26" fillId="0" borderId="41" xfId="0" applyFont="1" applyFill="1" applyBorder="1" applyAlignment="1">
      <alignment vertical="top" wrapText="1"/>
    </xf>
    <xf numFmtId="49" fontId="35" fillId="0" borderId="46" xfId="0" applyNumberFormat="1" applyFont="1" applyBorder="1" applyAlignment="1">
      <alignment horizontal="left" vertical="top" wrapText="1"/>
    </xf>
    <xf numFmtId="49" fontId="35" fillId="0" borderId="41" xfId="0" applyNumberFormat="1" applyFont="1" applyBorder="1" applyAlignment="1">
      <alignment vertical="top" wrapText="1"/>
    </xf>
    <xf numFmtId="0" fontId="24" fillId="0" borderId="41" xfId="0" applyFont="1" applyFill="1" applyBorder="1" applyAlignment="1">
      <alignment horizontal="center" vertical="center"/>
    </xf>
    <xf numFmtId="0" fontId="24" fillId="0" borderId="41" xfId="0" applyFont="1" applyFill="1" applyBorder="1" applyAlignment="1">
      <alignment horizontal="left" vertical="top"/>
    </xf>
    <xf numFmtId="0" fontId="32" fillId="0" borderId="0" xfId="0" applyFont="1" applyFill="1" applyBorder="1" applyAlignment="1">
      <alignment horizontal="left" vertical="top" wrapText="1"/>
    </xf>
    <xf numFmtId="49" fontId="35" fillId="0" borderId="0" xfId="0" applyNumberFormat="1" applyFont="1" applyFill="1" applyBorder="1" applyAlignment="1">
      <alignment vertical="top" wrapText="1"/>
    </xf>
    <xf numFmtId="0" fontId="26" fillId="0" borderId="0" xfId="0" applyFont="1" applyBorder="1" applyAlignment="1">
      <alignment horizontal="left" vertical="top" wrapText="1"/>
    </xf>
    <xf numFmtId="0" fontId="35" fillId="0" borderId="0" xfId="0" applyFont="1" applyFill="1" applyBorder="1" applyAlignment="1">
      <alignment wrapText="1"/>
    </xf>
    <xf numFmtId="0" fontId="37" fillId="0" borderId="0" xfId="0" applyFont="1" applyFill="1" applyBorder="1" applyAlignment="1">
      <alignment wrapText="1"/>
    </xf>
    <xf numFmtId="0" fontId="37" fillId="0" borderId="0" xfId="0" applyFont="1" applyFill="1" applyBorder="1" applyAlignment="1">
      <alignment vertical="top" wrapText="1"/>
    </xf>
    <xf numFmtId="49" fontId="34" fillId="0" borderId="0" xfId="0" applyNumberFormat="1" applyFont="1" applyFill="1" applyBorder="1" applyAlignment="1">
      <alignment vertical="top" wrapText="1"/>
    </xf>
    <xf numFmtId="49" fontId="37" fillId="0" borderId="0" xfId="0" applyNumberFormat="1" applyFont="1" applyFill="1" applyBorder="1" applyAlignment="1">
      <alignment horizontal="left" vertical="top" wrapText="1"/>
    </xf>
    <xf numFmtId="49" fontId="26" fillId="0" borderId="41" xfId="0" applyNumberFormat="1" applyFont="1" applyFill="1" applyBorder="1" applyAlignment="1">
      <alignment horizontal="left" vertical="top"/>
    </xf>
    <xf numFmtId="0" fontId="26" fillId="0" borderId="41" xfId="0" applyNumberFormat="1" applyFont="1" applyFill="1" applyBorder="1" applyAlignment="1">
      <alignment horizontal="center" vertical="center"/>
    </xf>
    <xf numFmtId="49" fontId="35" fillId="0" borderId="41" xfId="0" applyNumberFormat="1" applyFont="1" applyFill="1" applyBorder="1" applyAlignment="1">
      <alignment vertical="top" wrapText="1"/>
    </xf>
    <xf numFmtId="49" fontId="26" fillId="0" borderId="46" xfId="0" applyNumberFormat="1" applyFont="1" applyFill="1" applyBorder="1" applyAlignment="1">
      <alignment horizontal="center" vertical="center"/>
    </xf>
    <xf numFmtId="49" fontId="35" fillId="0" borderId="46" xfId="0" applyNumberFormat="1" applyFont="1" applyFill="1" applyBorder="1" applyAlignment="1">
      <alignment vertical="top" wrapText="1"/>
    </xf>
    <xf numFmtId="0" fontId="26" fillId="0" borderId="46" xfId="0" applyNumberFormat="1" applyFont="1" applyFill="1" applyBorder="1" applyAlignment="1">
      <alignment horizontal="center" vertical="center"/>
    </xf>
    <xf numFmtId="0" fontId="30" fillId="0" borderId="41" xfId="0" applyFont="1" applyFill="1" applyBorder="1" applyAlignment="1">
      <alignment vertical="top"/>
    </xf>
    <xf numFmtId="0" fontId="37" fillId="0" borderId="46" xfId="0" applyFont="1" applyFill="1" applyBorder="1" applyAlignment="1">
      <alignment vertical="top" wrapText="1"/>
    </xf>
    <xf numFmtId="49" fontId="34" fillId="0" borderId="41" xfId="0" applyNumberFormat="1" applyFont="1" applyFill="1" applyBorder="1" applyAlignment="1">
      <alignment vertical="top"/>
    </xf>
    <xf numFmtId="0" fontId="26" fillId="0" borderId="41" xfId="0" applyFont="1" applyFill="1" applyBorder="1" applyAlignment="1">
      <alignment horizontal="center" vertical="center" wrapText="1"/>
    </xf>
    <xf numFmtId="0" fontId="30" fillId="0" borderId="41" xfId="0" applyFont="1" applyFill="1" applyBorder="1" applyAlignment="1">
      <alignment horizontal="center" vertical="center"/>
    </xf>
    <xf numFmtId="0" fontId="35" fillId="0" borderId="46" xfId="0" applyFont="1" applyFill="1" applyBorder="1" applyAlignment="1">
      <alignment wrapText="1"/>
    </xf>
    <xf numFmtId="49" fontId="26" fillId="0" borderId="41" xfId="0" applyNumberFormat="1" applyFont="1" applyFill="1" applyBorder="1" applyAlignment="1">
      <alignment horizontal="center" vertical="center"/>
    </xf>
    <xf numFmtId="0" fontId="26" fillId="0" borderId="41" xfId="0" applyFont="1" applyFill="1" applyBorder="1" applyAlignment="1">
      <alignment horizontal="left" vertical="top" wrapText="1"/>
    </xf>
    <xf numFmtId="49" fontId="35" fillId="0" borderId="41" xfId="0" applyNumberFormat="1" applyFont="1" applyFill="1" applyBorder="1" applyAlignment="1">
      <alignment horizontal="left" vertical="top" wrapText="1"/>
    </xf>
    <xf numFmtId="0" fontId="29" fillId="0" borderId="46" xfId="0" applyFont="1" applyFill="1" applyBorder="1" applyAlignment="1">
      <alignment horizontal="center" vertical="center"/>
    </xf>
    <xf numFmtId="0" fontId="29" fillId="0" borderId="46" xfId="0" applyFont="1" applyFill="1" applyBorder="1" applyAlignment="1">
      <alignment vertical="top"/>
    </xf>
    <xf numFmtId="49" fontId="34" fillId="0" borderId="46" xfId="0" applyNumberFormat="1" applyFont="1" applyFill="1" applyBorder="1" applyAlignment="1">
      <alignment horizontal="left" vertical="top" wrapText="1"/>
    </xf>
    <xf numFmtId="49" fontId="34" fillId="0" borderId="41" xfId="0" applyNumberFormat="1" applyFont="1" applyFill="1" applyBorder="1" applyAlignment="1">
      <alignment horizontal="left" vertical="top" wrapText="1"/>
    </xf>
    <xf numFmtId="0" fontId="62" fillId="0" borderId="40" xfId="0" applyFont="1" applyBorder="1" applyAlignment="1" applyProtection="1"/>
    <xf numFmtId="0" fontId="62" fillId="0" borderId="41" xfId="0" applyFont="1" applyBorder="1" applyAlignment="1" applyProtection="1"/>
    <xf numFmtId="4" fontId="62" fillId="0" borderId="41" xfId="0" applyNumberFormat="1" applyFont="1" applyBorder="1" applyAlignment="1" applyProtection="1"/>
    <xf numFmtId="0" fontId="33" fillId="0" borderId="43" xfId="0" applyFont="1" applyBorder="1" applyAlignment="1" applyProtection="1">
      <alignment horizontal="center"/>
    </xf>
    <xf numFmtId="0" fontId="33" fillId="0" borderId="0" xfId="0" applyFont="1" applyBorder="1" applyAlignment="1" applyProtection="1"/>
    <xf numFmtId="0" fontId="36" fillId="0" borderId="0" xfId="0" applyFont="1" applyBorder="1" applyAlignment="1" applyProtection="1"/>
    <xf numFmtId="0" fontId="60" fillId="0" borderId="43" xfId="0" applyFont="1" applyBorder="1" applyAlignment="1" applyProtection="1">
      <alignment vertical="center"/>
    </xf>
    <xf numFmtId="0" fontId="62" fillId="0" borderId="45" xfId="0" applyFont="1" applyBorder="1" applyAlignment="1" applyProtection="1"/>
    <xf numFmtId="0" fontId="62" fillId="0" borderId="46" xfId="0" applyFont="1" applyBorder="1" applyAlignment="1" applyProtection="1"/>
    <xf numFmtId="4" fontId="62" fillId="0" borderId="46" xfId="0" applyNumberFormat="1" applyFont="1" applyBorder="1" applyAlignment="1" applyProtection="1"/>
    <xf numFmtId="211" fontId="62" fillId="0" borderId="47" xfId="0" applyNumberFormat="1" applyFont="1" applyBorder="1" applyAlignment="1" applyProtection="1"/>
    <xf numFmtId="211" fontId="62" fillId="0" borderId="42" xfId="0" applyNumberFormat="1" applyFont="1" applyBorder="1" applyAlignment="1" applyProtection="1">
      <alignment horizontal="center" vertical="center"/>
    </xf>
    <xf numFmtId="211" fontId="32" fillId="0" borderId="44" xfId="0" applyNumberFormat="1" applyFont="1" applyBorder="1" applyAlignment="1" applyProtection="1">
      <alignment horizontal="center" vertical="center"/>
    </xf>
    <xf numFmtId="211" fontId="60" fillId="0" borderId="44" xfId="0" applyNumberFormat="1" applyFont="1" applyBorder="1" applyAlignment="1" applyProtection="1">
      <alignment horizontal="center" vertical="center"/>
    </xf>
    <xf numFmtId="0" fontId="62" fillId="0" borderId="42" xfId="0" applyFont="1" applyBorder="1" applyAlignment="1" applyProtection="1"/>
    <xf numFmtId="0" fontId="62" fillId="0" borderId="43" xfId="0" applyFont="1" applyBorder="1" applyAlignment="1" applyProtection="1"/>
    <xf numFmtId="0" fontId="215" fillId="0" borderId="0" xfId="0" applyFont="1" applyBorder="1" applyAlignment="1" applyProtection="1"/>
    <xf numFmtId="0" fontId="0" fillId="0" borderId="0" xfId="0" applyBorder="1"/>
    <xf numFmtId="0" fontId="62" fillId="0" borderId="0" xfId="0" applyFont="1" applyBorder="1" applyAlignment="1" applyProtection="1"/>
    <xf numFmtId="0" fontId="62" fillId="0" borderId="44" xfId="0" applyFont="1" applyBorder="1" applyAlignment="1" applyProtection="1"/>
    <xf numFmtId="0" fontId="246" fillId="0" borderId="0" xfId="0" applyFont="1" applyBorder="1" applyAlignment="1" applyProtection="1">
      <alignment horizontal="center" wrapText="1"/>
    </xf>
    <xf numFmtId="211" fontId="62" fillId="0" borderId="0" xfId="0" applyNumberFormat="1" applyFont="1" applyBorder="1" applyAlignment="1" applyProtection="1"/>
    <xf numFmtId="0" fontId="2" fillId="0" borderId="43" xfId="0" applyFont="1" applyBorder="1" applyAlignment="1" applyProtection="1"/>
    <xf numFmtId="0" fontId="2" fillId="0" borderId="0" xfId="0" applyFont="1" applyBorder="1" applyAlignment="1" applyProtection="1"/>
    <xf numFmtId="211" fontId="32" fillId="0" borderId="0" xfId="0" applyNumberFormat="1" applyFont="1" applyBorder="1" applyAlignment="1" applyProtection="1"/>
    <xf numFmtId="0" fontId="2" fillId="0" borderId="44" xfId="0" applyFont="1" applyBorder="1" applyAlignment="1" applyProtection="1"/>
    <xf numFmtId="211" fontId="62" fillId="0" borderId="46" xfId="0" applyNumberFormat="1" applyFont="1" applyBorder="1" applyAlignment="1" applyProtection="1"/>
    <xf numFmtId="211" fontId="60" fillId="0" borderId="46" xfId="0" applyNumberFormat="1" applyFont="1" applyBorder="1" applyAlignment="1" applyProtection="1">
      <alignment vertical="center"/>
    </xf>
    <xf numFmtId="0" fontId="62" fillId="0" borderId="47" xfId="0" applyFont="1" applyBorder="1" applyAlignment="1" applyProtection="1"/>
    <xf numFmtId="49" fontId="35" fillId="0" borderId="0" xfId="0" applyNumberFormat="1" applyFont="1" applyBorder="1" applyAlignment="1">
      <alignment vertical="top"/>
    </xf>
    <xf numFmtId="3" fontId="34" fillId="0" borderId="0" xfId="0" applyNumberFormat="1" applyFont="1" applyFill="1" applyBorder="1" applyAlignment="1" applyProtection="1">
      <alignment horizontal="center" vertical="top"/>
    </xf>
    <xf numFmtId="4" fontId="253" fillId="0" borderId="0" xfId="0" applyNumberFormat="1" applyFont="1" applyFill="1" applyBorder="1" applyAlignment="1" applyProtection="1">
      <alignment horizontal="center" vertical="top"/>
    </xf>
    <xf numFmtId="4" fontId="34" fillId="0" borderId="0" xfId="0" applyNumberFormat="1" applyFont="1" applyFill="1" applyBorder="1" applyAlignment="1" applyProtection="1"/>
    <xf numFmtId="211" fontId="34" fillId="0" borderId="0" xfId="0" applyNumberFormat="1" applyFont="1" applyFill="1" applyBorder="1" applyAlignment="1" applyProtection="1"/>
    <xf numFmtId="0" fontId="252" fillId="0" borderId="0" xfId="2300" applyFont="1" applyFill="1" applyBorder="1" applyAlignment="1">
      <alignment horizontal="left" vertical="top"/>
    </xf>
    <xf numFmtId="4" fontId="62" fillId="0" borderId="0" xfId="0" applyNumberFormat="1" applyFont="1" applyBorder="1" applyAlignment="1" applyProtection="1"/>
    <xf numFmtId="0" fontId="62" fillId="0" borderId="43" xfId="0" applyFont="1" applyFill="1" applyBorder="1" applyAlignment="1" applyProtection="1"/>
    <xf numFmtId="0" fontId="0" fillId="0" borderId="44" xfId="0" applyBorder="1"/>
    <xf numFmtId="49" fontId="35" fillId="0" borderId="0" xfId="0" applyNumberFormat="1" applyFont="1" applyBorder="1" applyAlignment="1" applyProtection="1">
      <alignment horizontal="left" vertical="top"/>
      <protection locked="0"/>
    </xf>
    <xf numFmtId="0" fontId="35" fillId="0" borderId="43" xfId="0" applyFont="1" applyFill="1" applyBorder="1" applyAlignment="1" applyProtection="1"/>
    <xf numFmtId="0" fontId="35" fillId="0" borderId="46" xfId="0" applyFont="1" applyFill="1" applyBorder="1" applyAlignment="1" applyProtection="1">
      <alignment horizontal="right" vertical="top"/>
    </xf>
    <xf numFmtId="0" fontId="24" fillId="0" borderId="41" xfId="0" applyNumberFormat="1" applyFont="1" applyFill="1" applyBorder="1" applyAlignment="1">
      <alignment vertical="center"/>
    </xf>
    <xf numFmtId="0" fontId="24" fillId="0" borderId="0" xfId="0" applyNumberFormat="1" applyFont="1" applyFill="1" applyBorder="1" applyAlignment="1">
      <alignment vertical="center"/>
    </xf>
    <xf numFmtId="0" fontId="25" fillId="0" borderId="0" xfId="0" applyNumberFormat="1" applyFont="1" applyFill="1" applyBorder="1" applyAlignment="1">
      <alignment vertical="center"/>
    </xf>
    <xf numFmtId="0" fontId="23" fillId="0" borderId="6" xfId="0" applyNumberFormat="1" applyFont="1" applyFill="1" applyBorder="1" applyAlignment="1">
      <alignment horizontal="center" vertical="center"/>
    </xf>
    <xf numFmtId="0" fontId="32" fillId="0" borderId="3" xfId="0" applyNumberFormat="1" applyFont="1" applyFill="1" applyBorder="1" applyAlignment="1">
      <alignment vertical="center"/>
    </xf>
    <xf numFmtId="212" fontId="62" fillId="0" borderId="46" xfId="0" applyNumberFormat="1" applyFont="1" applyFill="1" applyBorder="1" applyAlignment="1" applyProtection="1">
      <alignment horizontal="center" vertical="center"/>
      <protection locked="0"/>
    </xf>
    <xf numFmtId="4" fontId="29" fillId="0" borderId="0" xfId="0" applyNumberFormat="1" applyFont="1" applyFill="1" applyBorder="1" applyAlignment="1">
      <alignment horizontal="center" vertical="center"/>
    </xf>
    <xf numFmtId="4" fontId="47" fillId="0" borderId="0" xfId="0" applyNumberFormat="1" applyFont="1" applyFill="1" applyBorder="1" applyAlignment="1">
      <alignment vertical="center"/>
    </xf>
    <xf numFmtId="4" fontId="29" fillId="0" borderId="46" xfId="0" applyNumberFormat="1" applyFont="1" applyFill="1" applyBorder="1" applyAlignment="1">
      <alignment horizontal="center" vertical="center"/>
    </xf>
    <xf numFmtId="4" fontId="29" fillId="0" borderId="41" xfId="0" applyNumberFormat="1" applyFont="1" applyFill="1" applyBorder="1" applyAlignment="1">
      <alignment horizontal="center" vertical="center"/>
    </xf>
    <xf numFmtId="4" fontId="26" fillId="0" borderId="0" xfId="0" applyNumberFormat="1" applyFont="1" applyFill="1" applyBorder="1" applyAlignment="1">
      <alignment vertical="center"/>
    </xf>
    <xf numFmtId="4" fontId="26" fillId="0" borderId="46" xfId="0" applyNumberFormat="1" applyFont="1" applyFill="1" applyBorder="1" applyAlignment="1">
      <alignment vertical="center"/>
    </xf>
    <xf numFmtId="4" fontId="26" fillId="0" borderId="41" xfId="0" applyNumberFormat="1" applyFont="1" applyFill="1" applyBorder="1" applyAlignment="1">
      <alignment vertical="center"/>
    </xf>
    <xf numFmtId="4" fontId="26" fillId="0" borderId="46" xfId="0" applyNumberFormat="1" applyFont="1" applyFill="1" applyBorder="1" applyAlignment="1">
      <alignment horizontal="center" vertical="center"/>
    </xf>
    <xf numFmtId="0" fontId="30" fillId="0" borderId="3" xfId="0" applyFont="1" applyFill="1" applyBorder="1" applyAlignment="1">
      <alignment vertical="center"/>
    </xf>
    <xf numFmtId="0" fontId="30" fillId="0" borderId="46" xfId="0" applyFont="1" applyFill="1" applyBorder="1" applyAlignment="1">
      <alignment vertical="center"/>
    </xf>
    <xf numFmtId="0" fontId="32" fillId="0" borderId="0" xfId="0" applyNumberFormat="1" applyFont="1" applyFill="1" applyBorder="1" applyAlignment="1">
      <alignment vertical="center"/>
    </xf>
    <xf numFmtId="0" fontId="25" fillId="0" borderId="41" xfId="0" applyNumberFormat="1" applyFont="1" applyFill="1" applyBorder="1" applyAlignment="1">
      <alignment vertical="center"/>
    </xf>
    <xf numFmtId="4" fontId="41" fillId="0" borderId="0" xfId="0" applyNumberFormat="1" applyFont="1" applyFill="1" applyBorder="1" applyAlignment="1">
      <alignment vertical="center"/>
    </xf>
    <xf numFmtId="4" fontId="29" fillId="0" borderId="41" xfId="0" applyNumberFormat="1" applyFont="1" applyFill="1" applyBorder="1" applyAlignment="1">
      <alignment vertical="center"/>
    </xf>
    <xf numFmtId="0" fontId="30" fillId="0" borderId="6" xfId="0" applyFont="1" applyFill="1" applyBorder="1" applyAlignment="1">
      <alignment vertical="center"/>
    </xf>
    <xf numFmtId="0" fontId="25" fillId="0" borderId="41" xfId="0" applyFont="1" applyFill="1" applyBorder="1" applyAlignment="1">
      <alignment vertical="center"/>
    </xf>
    <xf numFmtId="3" fontId="27" fillId="0" borderId="46" xfId="0" applyNumberFormat="1" applyFont="1" applyFill="1" applyBorder="1" applyAlignment="1">
      <alignment horizontal="center" vertical="center"/>
    </xf>
    <xf numFmtId="3" fontId="27" fillId="0" borderId="0" xfId="0" applyNumberFormat="1" applyFont="1" applyFill="1" applyBorder="1" applyAlignment="1">
      <alignment horizontal="center" vertical="center"/>
    </xf>
    <xf numFmtId="3" fontId="27" fillId="0" borderId="41" xfId="0" applyNumberFormat="1" applyFont="1" applyFill="1" applyBorder="1" applyAlignment="1">
      <alignment horizontal="center" vertical="center"/>
    </xf>
    <xf numFmtId="0" fontId="30" fillId="0" borderId="41" xfId="0" applyFont="1" applyFill="1" applyBorder="1" applyAlignment="1">
      <alignment vertical="center"/>
    </xf>
    <xf numFmtId="4" fontId="26" fillId="0" borderId="41" xfId="0" applyNumberFormat="1" applyFont="1" applyFill="1" applyBorder="1" applyAlignment="1">
      <alignment horizontal="left" vertical="center" wrapText="1"/>
    </xf>
    <xf numFmtId="0" fontId="26" fillId="0" borderId="41" xfId="0" applyFont="1" applyFill="1" applyBorder="1" applyAlignment="1">
      <alignment horizontal="left" vertical="center" wrapText="1"/>
    </xf>
    <xf numFmtId="0" fontId="26" fillId="0" borderId="41" xfId="0" applyFont="1" applyFill="1" applyBorder="1" applyAlignment="1">
      <alignment vertical="center"/>
    </xf>
    <xf numFmtId="0" fontId="29" fillId="0" borderId="46" xfId="0" applyFont="1" applyFill="1" applyBorder="1" applyAlignment="1">
      <alignment vertical="center"/>
    </xf>
    <xf numFmtId="0" fontId="26" fillId="0" borderId="41" xfId="0" applyNumberFormat="1" applyFont="1" applyFill="1" applyBorder="1" applyAlignment="1">
      <alignment vertical="center"/>
    </xf>
    <xf numFmtId="0" fontId="26" fillId="0" borderId="46" xfId="0" applyNumberFormat="1" applyFont="1" applyFill="1" applyBorder="1" applyAlignment="1">
      <alignment vertical="center"/>
    </xf>
    <xf numFmtId="3" fontId="25" fillId="0" borderId="0" xfId="0" applyNumberFormat="1" applyFont="1" applyFill="1" applyBorder="1" applyAlignment="1">
      <alignment horizontal="center" vertical="center"/>
    </xf>
    <xf numFmtId="3" fontId="32" fillId="0" borderId="3" xfId="0" applyNumberFormat="1" applyFont="1" applyFill="1" applyBorder="1" applyAlignment="1">
      <alignment horizontal="center" vertical="center"/>
    </xf>
    <xf numFmtId="3" fontId="46" fillId="0" borderId="0" xfId="0" applyNumberFormat="1" applyFont="1" applyFill="1" applyBorder="1" applyAlignment="1">
      <alignment horizontal="center" vertical="center"/>
    </xf>
    <xf numFmtId="3" fontId="26" fillId="0" borderId="0" xfId="0" applyNumberFormat="1" applyFont="1" applyFill="1" applyBorder="1" applyAlignment="1">
      <alignment horizontal="center" vertical="center"/>
    </xf>
    <xf numFmtId="3" fontId="46" fillId="0" borderId="46" xfId="0" applyNumberFormat="1" applyFont="1" applyFill="1" applyBorder="1" applyAlignment="1">
      <alignment horizontal="center" vertical="center"/>
    </xf>
    <xf numFmtId="3" fontId="46" fillId="0" borderId="41" xfId="0" applyNumberFormat="1" applyFont="1" applyFill="1" applyBorder="1" applyAlignment="1">
      <alignment horizontal="center" vertical="center"/>
    </xf>
    <xf numFmtId="3" fontId="26" fillId="0" borderId="46" xfId="0" applyNumberFormat="1" applyFont="1" applyFill="1" applyBorder="1" applyAlignment="1">
      <alignment horizontal="center" vertical="center"/>
    </xf>
    <xf numFmtId="3" fontId="26" fillId="0" borderId="41" xfId="0" applyNumberFormat="1" applyFont="1" applyFill="1" applyBorder="1" applyAlignment="1">
      <alignment horizontal="center" vertical="center"/>
    </xf>
    <xf numFmtId="0" fontId="30" fillId="0" borderId="3" xfId="0" applyFont="1" applyFill="1" applyBorder="1" applyAlignment="1">
      <alignment horizontal="center" vertical="center"/>
    </xf>
    <xf numFmtId="0" fontId="30" fillId="0" borderId="46" xfId="0" applyFont="1" applyFill="1" applyBorder="1" applyAlignment="1">
      <alignment horizontal="center" vertical="center"/>
    </xf>
    <xf numFmtId="3" fontId="32" fillId="0" borderId="0" xfId="0" applyNumberFormat="1" applyFont="1" applyFill="1" applyBorder="1" applyAlignment="1">
      <alignment horizontal="center" vertical="center"/>
    </xf>
    <xf numFmtId="3" fontId="25" fillId="0" borderId="41" xfId="0" applyNumberFormat="1" applyFont="1" applyFill="1" applyBorder="1" applyAlignment="1">
      <alignment horizontal="center" vertical="center"/>
    </xf>
    <xf numFmtId="3" fontId="41" fillId="0" borderId="0" xfId="0" applyNumberFormat="1" applyFont="1" applyFill="1" applyBorder="1" applyAlignment="1">
      <alignment horizontal="center" vertical="center"/>
    </xf>
    <xf numFmtId="3" fontId="41" fillId="0" borderId="41" xfId="0" applyNumberFormat="1" applyFont="1" applyFill="1" applyBorder="1" applyAlignment="1">
      <alignment horizontal="center" vertical="center"/>
    </xf>
    <xf numFmtId="3" fontId="41" fillId="0" borderId="46" xfId="0" applyNumberFormat="1" applyFont="1" applyFill="1" applyBorder="1" applyAlignment="1">
      <alignment horizontal="center" vertical="center"/>
    </xf>
    <xf numFmtId="3" fontId="29" fillId="0" borderId="41" xfId="0" applyNumberFormat="1" applyFont="1" applyFill="1" applyBorder="1" applyAlignment="1">
      <alignment horizontal="center" vertical="center"/>
    </xf>
    <xf numFmtId="0" fontId="30" fillId="0" borderId="6" xfId="0" applyFont="1" applyFill="1" applyBorder="1" applyAlignment="1">
      <alignment horizontal="center" vertical="center"/>
    </xf>
    <xf numFmtId="165" fontId="27" fillId="0" borderId="0" xfId="0" applyNumberFormat="1" applyFont="1" applyFill="1" applyBorder="1" applyAlignment="1">
      <alignment horizontal="center" vertical="center"/>
    </xf>
    <xf numFmtId="165" fontId="27" fillId="0" borderId="46" xfId="0" applyNumberFormat="1" applyFont="1" applyFill="1" applyBorder="1" applyAlignment="1">
      <alignment horizontal="center" vertical="center"/>
    </xf>
    <xf numFmtId="3" fontId="34" fillId="0" borderId="0" xfId="0" applyNumberFormat="1" applyFont="1" applyFill="1" applyBorder="1" applyAlignment="1">
      <alignment horizontal="center" vertical="center"/>
    </xf>
    <xf numFmtId="165" fontId="27" fillId="0" borderId="41" xfId="0" applyNumberFormat="1" applyFont="1" applyFill="1" applyBorder="1" applyAlignment="1">
      <alignment horizontal="center" vertical="center"/>
    </xf>
    <xf numFmtId="49" fontId="37" fillId="0" borderId="41" xfId="0" applyNumberFormat="1" applyFont="1" applyFill="1" applyBorder="1" applyAlignment="1">
      <alignment horizontal="center" vertical="center" wrapText="1"/>
    </xf>
    <xf numFmtId="0" fontId="32" fillId="0" borderId="3" xfId="0" applyFont="1" applyFill="1" applyBorder="1" applyAlignment="1">
      <alignment horizontal="center" vertical="center"/>
    </xf>
    <xf numFmtId="1" fontId="27" fillId="0" borderId="0" xfId="0" applyNumberFormat="1" applyFont="1" applyFill="1" applyBorder="1" applyAlignment="1">
      <alignment horizontal="center" vertical="center"/>
    </xf>
    <xf numFmtId="1" fontId="27" fillId="0" borderId="46" xfId="0" applyNumberFormat="1" applyFont="1" applyFill="1" applyBorder="1" applyAlignment="1">
      <alignment horizontal="center" vertical="center"/>
    </xf>
    <xf numFmtId="1" fontId="27" fillId="0" borderId="41" xfId="0" applyNumberFormat="1" applyFont="1" applyFill="1" applyBorder="1" applyAlignment="1">
      <alignment horizontal="center" vertical="center"/>
    </xf>
    <xf numFmtId="1" fontId="27" fillId="0" borderId="0" xfId="0" applyNumberFormat="1" applyFont="1" applyBorder="1" applyAlignment="1">
      <alignment horizontal="center" vertical="center"/>
    </xf>
    <xf numFmtId="0" fontId="26" fillId="0" borderId="0" xfId="0" applyFont="1" applyBorder="1" applyAlignment="1">
      <alignment horizontal="center" vertical="center"/>
    </xf>
    <xf numFmtId="0" fontId="26" fillId="0" borderId="46" xfId="0" applyFont="1" applyBorder="1" applyAlignment="1">
      <alignment horizontal="center" vertical="center"/>
    </xf>
    <xf numFmtId="1" fontId="27" fillId="0" borderId="46" xfId="0" applyNumberFormat="1" applyFont="1" applyBorder="1" applyAlignment="1">
      <alignment horizontal="center" vertical="center"/>
    </xf>
    <xf numFmtId="1" fontId="27" fillId="0" borderId="41" xfId="0" applyNumberFormat="1" applyFont="1" applyBorder="1" applyAlignment="1">
      <alignment horizontal="center" vertical="center"/>
    </xf>
    <xf numFmtId="0" fontId="32" fillId="0" borderId="0" xfId="0" applyFont="1" applyFill="1" applyBorder="1" applyAlignment="1">
      <alignment horizontal="center" vertical="center"/>
    </xf>
    <xf numFmtId="0" fontId="38" fillId="0" borderId="0" xfId="0" applyFont="1" applyFill="1" applyBorder="1" applyAlignment="1">
      <alignment horizontal="center" vertical="center"/>
    </xf>
    <xf numFmtId="0" fontId="38" fillId="0" borderId="46" xfId="0" applyFont="1" applyFill="1" applyBorder="1" applyAlignment="1">
      <alignment horizontal="center" vertical="center"/>
    </xf>
    <xf numFmtId="0" fontId="38" fillId="0" borderId="41" xfId="0" applyFont="1" applyFill="1" applyBorder="1" applyAlignment="1">
      <alignment horizontal="center" vertical="center"/>
    </xf>
    <xf numFmtId="49" fontId="37" fillId="0" borderId="0" xfId="0" applyNumberFormat="1" applyFont="1" applyFill="1" applyBorder="1" applyAlignment="1">
      <alignment horizontal="center" vertical="center" wrapText="1"/>
    </xf>
    <xf numFmtId="0" fontId="24" fillId="0" borderId="42" xfId="0" applyNumberFormat="1" applyFont="1" applyFill="1" applyBorder="1" applyAlignment="1">
      <alignment vertical="center"/>
    </xf>
    <xf numFmtId="0" fontId="24" fillId="0" borderId="44" xfId="0" applyNumberFormat="1" applyFont="1" applyFill="1" applyBorder="1" applyAlignment="1">
      <alignment vertical="center"/>
    </xf>
    <xf numFmtId="0" fontId="25" fillId="0" borderId="44" xfId="0" applyNumberFormat="1" applyFont="1" applyFill="1" applyBorder="1" applyAlignment="1">
      <alignment vertical="center"/>
    </xf>
    <xf numFmtId="0" fontId="26" fillId="0" borderId="44" xfId="0" applyNumberFormat="1" applyFont="1" applyFill="1" applyBorder="1" applyAlignment="1">
      <alignment vertical="center"/>
    </xf>
    <xf numFmtId="0" fontId="23" fillId="0" borderId="5" xfId="0" applyNumberFormat="1" applyFont="1" applyFill="1" applyBorder="1" applyAlignment="1">
      <alignment vertical="center"/>
    </xf>
    <xf numFmtId="0" fontId="32" fillId="0" borderId="56" xfId="0" applyNumberFormat="1" applyFont="1" applyFill="1" applyBorder="1" applyAlignment="1">
      <alignment vertical="center"/>
    </xf>
    <xf numFmtId="4" fontId="62" fillId="0" borderId="44" xfId="0" applyNumberFormat="1" applyFont="1" applyFill="1" applyBorder="1" applyAlignment="1" applyProtection="1">
      <alignment vertical="center"/>
    </xf>
    <xf numFmtId="4" fontId="29" fillId="0" borderId="44" xfId="0" applyNumberFormat="1" applyFont="1" applyFill="1" applyBorder="1" applyAlignment="1" applyProtection="1">
      <alignment vertical="center"/>
    </xf>
    <xf numFmtId="4" fontId="29" fillId="0" borderId="44" xfId="0" applyNumberFormat="1" applyFont="1" applyFill="1" applyBorder="1" applyAlignment="1">
      <alignment vertical="center"/>
    </xf>
    <xf numFmtId="4" fontId="47" fillId="0" borderId="44" xfId="0" applyNumberFormat="1" applyFont="1" applyFill="1" applyBorder="1" applyAlignment="1">
      <alignment vertical="center"/>
    </xf>
    <xf numFmtId="4" fontId="29" fillId="0" borderId="47" xfId="0" applyNumberFormat="1" applyFont="1" applyFill="1" applyBorder="1" applyAlignment="1">
      <alignment vertical="center"/>
    </xf>
    <xf numFmtId="4" fontId="29" fillId="0" borderId="42" xfId="0" applyNumberFormat="1" applyFont="1" applyFill="1" applyBorder="1" applyAlignment="1">
      <alignment vertical="center"/>
    </xf>
    <xf numFmtId="4" fontId="26" fillId="0" borderId="44" xfId="0" applyNumberFormat="1" applyFont="1" applyFill="1" applyBorder="1" applyAlignment="1">
      <alignment vertical="center"/>
    </xf>
    <xf numFmtId="4" fontId="26" fillId="0" borderId="47" xfId="0" applyNumberFormat="1" applyFont="1" applyFill="1" applyBorder="1" applyAlignment="1">
      <alignment vertical="center"/>
    </xf>
    <xf numFmtId="4" fontId="26" fillId="0" borderId="42" xfId="0" applyNumberFormat="1" applyFont="1" applyFill="1" applyBorder="1" applyAlignment="1">
      <alignment vertical="center"/>
    </xf>
    <xf numFmtId="4" fontId="30" fillId="0" borderId="56" xfId="0" applyNumberFormat="1" applyFont="1" applyFill="1" applyBorder="1" applyAlignment="1">
      <alignment vertical="center"/>
    </xf>
    <xf numFmtId="4" fontId="30" fillId="0" borderId="44" xfId="0" applyNumberFormat="1" applyFont="1" applyFill="1" applyBorder="1" applyAlignment="1">
      <alignment vertical="center"/>
    </xf>
    <xf numFmtId="4" fontId="30" fillId="0" borderId="47" xfId="0" applyNumberFormat="1" applyFont="1" applyFill="1" applyBorder="1" applyAlignment="1">
      <alignment vertical="center"/>
    </xf>
    <xf numFmtId="0" fontId="32" fillId="0" borderId="44" xfId="0" applyNumberFormat="1" applyFont="1" applyFill="1" applyBorder="1" applyAlignment="1">
      <alignment vertical="center"/>
    </xf>
    <xf numFmtId="0" fontId="25" fillId="0" borderId="42" xfId="0" applyNumberFormat="1" applyFont="1" applyFill="1" applyBorder="1" applyAlignment="1">
      <alignment vertical="center"/>
    </xf>
    <xf numFmtId="4" fontId="41" fillId="0" borderId="44" xfId="0" applyNumberFormat="1" applyFont="1" applyFill="1" applyBorder="1" applyAlignment="1">
      <alignment vertical="center"/>
    </xf>
    <xf numFmtId="3" fontId="27" fillId="0" borderId="44" xfId="0" applyNumberFormat="1" applyFont="1" applyFill="1" applyBorder="1" applyAlignment="1">
      <alignment vertical="center"/>
    </xf>
    <xf numFmtId="3" fontId="27" fillId="0" borderId="47" xfId="0" applyNumberFormat="1" applyFont="1" applyFill="1" applyBorder="1" applyAlignment="1">
      <alignment vertical="center"/>
    </xf>
    <xf numFmtId="3" fontId="27" fillId="0" borderId="42" xfId="0" applyNumberFormat="1" applyFont="1" applyFill="1" applyBorder="1" applyAlignment="1">
      <alignment vertical="center"/>
    </xf>
    <xf numFmtId="4" fontId="30" fillId="0" borderId="5" xfId="0" applyNumberFormat="1" applyFont="1" applyFill="1" applyBorder="1" applyAlignment="1">
      <alignment vertical="center"/>
    </xf>
    <xf numFmtId="0" fontId="25" fillId="0" borderId="42" xfId="0" applyFont="1" applyFill="1" applyBorder="1" applyAlignment="1">
      <alignment vertical="center"/>
    </xf>
    <xf numFmtId="0" fontId="25" fillId="0" borderId="44" xfId="0" applyFont="1" applyFill="1" applyBorder="1" applyAlignment="1">
      <alignment vertical="center"/>
    </xf>
    <xf numFmtId="0" fontId="30" fillId="0" borderId="42" xfId="0" applyFont="1" applyFill="1" applyBorder="1" applyAlignment="1">
      <alignment vertical="center"/>
    </xf>
    <xf numFmtId="4" fontId="26" fillId="0" borderId="42" xfId="0" applyNumberFormat="1" applyFont="1" applyFill="1" applyBorder="1" applyAlignment="1">
      <alignment vertical="center" wrapText="1"/>
    </xf>
    <xf numFmtId="0" fontId="30" fillId="0" borderId="44" xfId="0" applyFont="1" applyFill="1" applyBorder="1" applyAlignment="1">
      <alignment vertical="center"/>
    </xf>
    <xf numFmtId="0" fontId="26" fillId="0" borderId="42" xfId="0" applyFont="1" applyFill="1" applyBorder="1" applyAlignment="1">
      <alignment vertical="center" wrapText="1"/>
    </xf>
    <xf numFmtId="0" fontId="26" fillId="0" borderId="44" xfId="0" applyFont="1" applyFill="1" applyBorder="1" applyAlignment="1">
      <alignment vertical="center"/>
    </xf>
    <xf numFmtId="0" fontId="26" fillId="0" borderId="42" xfId="0" applyFont="1" applyFill="1" applyBorder="1" applyAlignment="1">
      <alignment vertical="center"/>
    </xf>
    <xf numFmtId="0" fontId="29" fillId="0" borderId="47" xfId="0" applyFont="1" applyFill="1" applyBorder="1" applyAlignment="1">
      <alignment vertical="center"/>
    </xf>
    <xf numFmtId="0" fontId="26" fillId="0" borderId="42" xfId="0" applyNumberFormat="1" applyFont="1" applyFill="1" applyBorder="1" applyAlignment="1">
      <alignment vertical="center"/>
    </xf>
    <xf numFmtId="0" fontId="26" fillId="0" borderId="47" xfId="0" applyNumberFormat="1" applyFont="1" applyFill="1" applyBorder="1" applyAlignment="1">
      <alignment vertical="center"/>
    </xf>
    <xf numFmtId="0" fontId="24" fillId="0" borderId="40" xfId="0" applyFont="1" applyFill="1" applyBorder="1" applyAlignment="1">
      <alignment horizontal="left" vertical="center"/>
    </xf>
    <xf numFmtId="0" fontId="24" fillId="0" borderId="43" xfId="0" applyFont="1" applyFill="1" applyBorder="1" applyAlignment="1">
      <alignment horizontal="left" vertical="center"/>
    </xf>
    <xf numFmtId="0" fontId="26" fillId="0" borderId="43" xfId="0" applyNumberFormat="1" applyFont="1" applyFill="1" applyBorder="1" applyAlignment="1">
      <alignment vertical="center"/>
    </xf>
    <xf numFmtId="0" fontId="25" fillId="0" borderId="43" xfId="0" applyFont="1" applyFill="1" applyBorder="1" applyAlignment="1">
      <alignment vertical="center"/>
    </xf>
    <xf numFmtId="0" fontId="23" fillId="0" borderId="48" xfId="0" applyFont="1" applyFill="1" applyBorder="1" applyAlignment="1">
      <alignment vertical="center"/>
    </xf>
    <xf numFmtId="49" fontId="33" fillId="0" borderId="55" xfId="0" applyNumberFormat="1" applyFont="1" applyFill="1" applyBorder="1" applyAlignment="1">
      <alignment horizontal="right" vertical="center"/>
    </xf>
    <xf numFmtId="0" fontId="25" fillId="0" borderId="43" xfId="0" applyFont="1" applyFill="1" applyBorder="1" applyAlignment="1">
      <alignment horizontal="right" vertical="center"/>
    </xf>
    <xf numFmtId="0" fontId="26" fillId="0" borderId="43" xfId="0" applyFont="1" applyFill="1" applyBorder="1" applyAlignment="1">
      <alignment horizontal="right" vertical="center"/>
    </xf>
    <xf numFmtId="0" fontId="26" fillId="0" borderId="45" xfId="0" applyFont="1" applyFill="1" applyBorder="1" applyAlignment="1">
      <alignment horizontal="right" vertical="center"/>
    </xf>
    <xf numFmtId="0" fontId="26" fillId="0" borderId="40" xfId="0" applyFont="1" applyFill="1" applyBorder="1" applyAlignment="1">
      <alignment horizontal="right" vertical="center"/>
    </xf>
    <xf numFmtId="49" fontId="30" fillId="0" borderId="55" xfId="0" applyNumberFormat="1" applyFont="1" applyFill="1" applyBorder="1" applyAlignment="1">
      <alignment horizontal="right" vertical="center"/>
    </xf>
    <xf numFmtId="49" fontId="30" fillId="0" borderId="43" xfId="0" applyNumberFormat="1" applyFont="1" applyFill="1" applyBorder="1" applyAlignment="1">
      <alignment horizontal="right" vertical="center"/>
    </xf>
    <xf numFmtId="49" fontId="30" fillId="0" borderId="45" xfId="0" applyNumberFormat="1" applyFont="1" applyFill="1" applyBorder="1" applyAlignment="1">
      <alignment horizontal="right" vertical="center"/>
    </xf>
    <xf numFmtId="49" fontId="33" fillId="0" borderId="43" xfId="0" applyNumberFormat="1" applyFont="1" applyFill="1" applyBorder="1" applyAlignment="1">
      <alignment horizontal="right" vertical="center"/>
    </xf>
    <xf numFmtId="0" fontId="25" fillId="0" borderId="40" xfId="0" applyFont="1" applyFill="1" applyBorder="1" applyAlignment="1">
      <alignment horizontal="right" vertical="center"/>
    </xf>
    <xf numFmtId="0" fontId="41" fillId="0" borderId="43" xfId="0" applyFont="1" applyFill="1" applyBorder="1" applyAlignment="1">
      <alignment horizontal="right" vertical="center"/>
    </xf>
    <xf numFmtId="0" fontId="41" fillId="0" borderId="45" xfId="0" applyFont="1" applyFill="1" applyBorder="1" applyAlignment="1">
      <alignment horizontal="right" vertical="center"/>
    </xf>
    <xf numFmtId="0" fontId="41" fillId="0" borderId="40" xfId="0" applyFont="1" applyFill="1" applyBorder="1" applyAlignment="1">
      <alignment horizontal="right" vertical="center"/>
    </xf>
    <xf numFmtId="0" fontId="29" fillId="0" borderId="40" xfId="0" applyFont="1" applyFill="1" applyBorder="1" applyAlignment="1">
      <alignment horizontal="right" vertical="center"/>
    </xf>
    <xf numFmtId="49" fontId="30" fillId="0" borderId="48" xfId="0" applyNumberFormat="1" applyFont="1" applyFill="1" applyBorder="1" applyAlignment="1">
      <alignment horizontal="right" vertical="center"/>
    </xf>
    <xf numFmtId="0" fontId="25" fillId="0" borderId="40" xfId="0" applyFont="1" applyFill="1" applyBorder="1" applyAlignment="1">
      <alignment vertical="center"/>
    </xf>
    <xf numFmtId="0" fontId="26" fillId="0" borderId="40" xfId="0" applyFont="1" applyFill="1" applyBorder="1" applyAlignment="1">
      <alignment horizontal="left" vertical="center" wrapText="1"/>
    </xf>
    <xf numFmtId="0" fontId="30" fillId="0" borderId="40" xfId="0" applyFont="1" applyFill="1" applyBorder="1" applyAlignment="1">
      <alignment vertical="center"/>
    </xf>
    <xf numFmtId="0" fontId="30" fillId="0" borderId="43" xfId="0" applyFont="1" applyFill="1" applyBorder="1" applyAlignment="1">
      <alignment vertical="center"/>
    </xf>
    <xf numFmtId="0" fontId="26" fillId="0" borderId="43" xfId="0" applyFont="1" applyFill="1" applyBorder="1" applyAlignment="1">
      <alignment vertical="center"/>
    </xf>
    <xf numFmtId="0" fontId="26" fillId="0" borderId="40" xfId="0" applyFont="1" applyFill="1" applyBorder="1" applyAlignment="1">
      <alignment vertical="center"/>
    </xf>
    <xf numFmtId="0" fontId="29" fillId="0" borderId="45" xfId="0" applyFont="1" applyFill="1" applyBorder="1" applyAlignment="1">
      <alignment vertical="center"/>
    </xf>
    <xf numFmtId="0" fontId="26" fillId="0" borderId="45" xfId="0" applyFont="1" applyFill="1" applyBorder="1" applyAlignment="1">
      <alignment vertical="center"/>
    </xf>
    <xf numFmtId="0" fontId="247" fillId="0" borderId="50" xfId="0" applyFont="1" applyBorder="1" applyAlignment="1" applyProtection="1">
      <alignment horizontal="center" vertical="center" wrapText="1"/>
    </xf>
    <xf numFmtId="0" fontId="247" fillId="0" borderId="49" xfId="0" applyFont="1" applyBorder="1" applyAlignment="1" applyProtection="1">
      <alignment horizontal="center" vertical="center" wrapText="1"/>
    </xf>
    <xf numFmtId="0" fontId="247" fillId="0" borderId="51" xfId="0" applyFont="1" applyBorder="1" applyAlignment="1" applyProtection="1">
      <alignment horizontal="center" vertical="center" wrapText="1"/>
    </xf>
    <xf numFmtId="0" fontId="246" fillId="0" borderId="0" xfId="0" applyFont="1" applyBorder="1" applyAlignment="1" applyProtection="1">
      <alignment horizontal="center" vertical="center"/>
    </xf>
    <xf numFmtId="0" fontId="247" fillId="0" borderId="52" xfId="0" applyFont="1" applyBorder="1" applyAlignment="1" applyProtection="1">
      <alignment horizontal="center" vertical="center"/>
    </xf>
    <xf numFmtId="0" fontId="247" fillId="0" borderId="53" xfId="0" applyFont="1" applyBorder="1" applyAlignment="1" applyProtection="1">
      <alignment horizontal="center" vertical="center"/>
    </xf>
    <xf numFmtId="0" fontId="247" fillId="0" borderId="54" xfId="0" applyFont="1" applyBorder="1" applyAlignment="1" applyProtection="1">
      <alignment horizontal="center" vertical="center"/>
    </xf>
    <xf numFmtId="0" fontId="251" fillId="0" borderId="0" xfId="0" applyFont="1" applyFill="1" applyAlignment="1">
      <alignment horizontal="left" vertical="top" wrapText="1"/>
    </xf>
    <xf numFmtId="0" fontId="0" fillId="0" borderId="0" xfId="0" applyFont="1" applyFill="1" applyAlignment="1">
      <alignment horizontal="left" vertical="top" wrapText="1"/>
    </xf>
    <xf numFmtId="0" fontId="187" fillId="0" borderId="0" xfId="2300" applyFill="1" applyAlignment="1">
      <alignment horizontal="left" vertical="top" wrapText="1"/>
    </xf>
    <xf numFmtId="4" fontId="62" fillId="0" borderId="0" xfId="0" applyNumberFormat="1" applyFont="1" applyFill="1" applyBorder="1" applyAlignment="1" applyProtection="1"/>
    <xf numFmtId="0" fontId="62" fillId="0" borderId="0" xfId="0" applyFont="1" applyFill="1" applyBorder="1" applyAlignment="1" applyProtection="1">
      <alignment horizontal="left" vertical="center"/>
      <protection locked="0"/>
    </xf>
    <xf numFmtId="4" fontId="62" fillId="0" borderId="0" xfId="0" applyNumberFormat="1" applyFont="1" applyFill="1" applyBorder="1" applyAlignment="1" applyProtection="1">
      <alignment horizontal="left" vertical="center"/>
      <protection locked="0"/>
    </xf>
    <xf numFmtId="211" fontId="62" fillId="0" borderId="0" xfId="0" applyNumberFormat="1" applyFont="1" applyFill="1" applyBorder="1" applyAlignment="1" applyProtection="1">
      <alignment horizontal="left" vertical="center"/>
      <protection locked="0"/>
    </xf>
    <xf numFmtId="0" fontId="26" fillId="0" borderId="0" xfId="0" applyFont="1" applyFill="1" applyBorder="1" applyAlignment="1">
      <alignment horizontal="center" vertical="top" wrapText="1"/>
    </xf>
    <xf numFmtId="0" fontId="26" fillId="0" borderId="0" xfId="0" applyFont="1" applyFill="1" applyBorder="1" applyAlignment="1">
      <alignment horizontal="left" vertical="top" wrapText="1"/>
    </xf>
    <xf numFmtId="0" fontId="14" fillId="0" borderId="1" xfId="0" applyFont="1" applyBorder="1" applyAlignment="1" applyProtection="1">
      <alignment horizontal="center" vertical="top" wrapText="1"/>
    </xf>
  </cellXfs>
  <cellStyles count="7893">
    <cellStyle name="%" xfId="6481"/>
    <cellStyle name="_204_CPM_KLJUČAV,ŽELEZOKRIVNICA" xfId="20"/>
    <cellStyle name="_KfW likvidnost 02.10EMN" xfId="21"/>
    <cellStyle name="_List1" xfId="22"/>
    <cellStyle name="1.000" xfId="23"/>
    <cellStyle name="20 % – Poudarek1 2" xfId="24"/>
    <cellStyle name="20 % – Poudarek1 2 2" xfId="25"/>
    <cellStyle name="20 % – Poudarek1 2 2 2" xfId="26"/>
    <cellStyle name="20 % – Poudarek1 2 2 3" xfId="3703"/>
    <cellStyle name="20 % – Poudarek1 2 2 4" xfId="6483"/>
    <cellStyle name="20 % – Poudarek1 2 3" xfId="27"/>
    <cellStyle name="20 % – Poudarek1 2 3 2" xfId="3704"/>
    <cellStyle name="20 % – Poudarek1 2 3 3" xfId="6484"/>
    <cellStyle name="20 % – Poudarek1 2 4" xfId="3705"/>
    <cellStyle name="20 % – Poudarek1 2 4 2" xfId="6485"/>
    <cellStyle name="20 % – Poudarek1 2 5" xfId="3706"/>
    <cellStyle name="20 % – Poudarek1 2 6" xfId="6482"/>
    <cellStyle name="20 % – Poudarek1 3" xfId="28"/>
    <cellStyle name="20 % – Poudarek1 3 2" xfId="3197"/>
    <cellStyle name="20 % – Poudarek1 3 2 2" xfId="3708"/>
    <cellStyle name="20 % – Poudarek1 3 2 2 2" xfId="6487"/>
    <cellStyle name="20 % – Poudarek1 3 3" xfId="3709"/>
    <cellStyle name="20 % – Poudarek1 3 3 2" xfId="6488"/>
    <cellStyle name="20 % – Poudarek1 3 4" xfId="3707"/>
    <cellStyle name="20 % – Poudarek1 3 4 2" xfId="6489"/>
    <cellStyle name="20 % – Poudarek1 3 5" xfId="3466"/>
    <cellStyle name="20 % – Poudarek1 3 5 2" xfId="6486"/>
    <cellStyle name="20 % – Poudarek1 3 6" xfId="7312"/>
    <cellStyle name="20 % – Poudarek1 3 7" xfId="7416"/>
    <cellStyle name="20 % – Poudarek1 3 8" xfId="7601"/>
    <cellStyle name="20 % – Poudarek1 4" xfId="29"/>
    <cellStyle name="20 % – Poudarek1 4 2" xfId="3198"/>
    <cellStyle name="20 % – Poudarek1 4 2 2" xfId="3711"/>
    <cellStyle name="20 % – Poudarek1 4 2 2 2" xfId="6491"/>
    <cellStyle name="20 % – Poudarek1 4 3" xfId="3712"/>
    <cellStyle name="20 % – Poudarek1 4 3 2" xfId="6492"/>
    <cellStyle name="20 % – Poudarek1 4 4" xfId="3710"/>
    <cellStyle name="20 % – Poudarek1 4 4 2" xfId="6493"/>
    <cellStyle name="20 % – Poudarek1 4 5" xfId="3467"/>
    <cellStyle name="20 % – Poudarek1 4 5 2" xfId="6490"/>
    <cellStyle name="20 % – Poudarek1 4 6" xfId="7313"/>
    <cellStyle name="20 % – Poudarek1 4 7" xfId="7417"/>
    <cellStyle name="20 % – Poudarek1 4 8" xfId="7602"/>
    <cellStyle name="20 % – Poudarek1 5" xfId="3713"/>
    <cellStyle name="20 % – Poudarek1 5 2" xfId="3714"/>
    <cellStyle name="20 % – Poudarek1 5 3" xfId="3715"/>
    <cellStyle name="20 % – Poudarek2 2" xfId="30"/>
    <cellStyle name="20 % – Poudarek2 2 2" xfId="31"/>
    <cellStyle name="20 % – Poudarek2 2 2 2" xfId="32"/>
    <cellStyle name="20 % – Poudarek2 2 2 3" xfId="3716"/>
    <cellStyle name="20 % – Poudarek2 2 2 4" xfId="6495"/>
    <cellStyle name="20 % – Poudarek2 2 3" xfId="33"/>
    <cellStyle name="20 % – Poudarek2 2 3 2" xfId="3717"/>
    <cellStyle name="20 % – Poudarek2 2 3 3" xfId="6496"/>
    <cellStyle name="20 % – Poudarek2 2 4" xfId="3718"/>
    <cellStyle name="20 % – Poudarek2 2 4 2" xfId="6497"/>
    <cellStyle name="20 % – Poudarek2 2 5" xfId="3719"/>
    <cellStyle name="20 % – Poudarek2 2 6" xfId="6494"/>
    <cellStyle name="20 % – Poudarek2 3" xfId="34"/>
    <cellStyle name="20 % – Poudarek2 3 2" xfId="35"/>
    <cellStyle name="20 % – Poudarek2 3 2 2" xfId="3200"/>
    <cellStyle name="20 % – Poudarek2 3 2 2 2" xfId="3721"/>
    <cellStyle name="20 % – Poudarek2 3 2 3" xfId="3469"/>
    <cellStyle name="20 % – Poudarek2 3 2 3 2" xfId="6499"/>
    <cellStyle name="20 % – Poudarek2 3 2 4" xfId="7315"/>
    <cellStyle name="20 % – Poudarek2 3 2 5" xfId="7419"/>
    <cellStyle name="20 % – Poudarek2 3 2 6" xfId="7604"/>
    <cellStyle name="20 % – Poudarek2 3 3" xfId="3199"/>
    <cellStyle name="20 % – Poudarek2 3 3 2" xfId="3722"/>
    <cellStyle name="20 % – Poudarek2 3 3 2 2" xfId="6500"/>
    <cellStyle name="20 % – Poudarek2 3 4" xfId="3720"/>
    <cellStyle name="20 % – Poudarek2 3 4 2" xfId="6501"/>
    <cellStyle name="20 % – Poudarek2 3 5" xfId="3468"/>
    <cellStyle name="20 % – Poudarek2 3 5 2" xfId="6498"/>
    <cellStyle name="20 % – Poudarek2 3 6" xfId="7314"/>
    <cellStyle name="20 % – Poudarek2 3 7" xfId="7418"/>
    <cellStyle name="20 % – Poudarek2 3 8" xfId="7603"/>
    <cellStyle name="20 % – Poudarek2 4" xfId="36"/>
    <cellStyle name="20 % – Poudarek2 4 2" xfId="3201"/>
    <cellStyle name="20 % – Poudarek2 4 2 2" xfId="3724"/>
    <cellStyle name="20 % – Poudarek2 4 2 2 2" xfId="6503"/>
    <cellStyle name="20 % – Poudarek2 4 3" xfId="3725"/>
    <cellStyle name="20 % – Poudarek2 4 3 2" xfId="6504"/>
    <cellStyle name="20 % – Poudarek2 4 4" xfId="3723"/>
    <cellStyle name="20 % – Poudarek2 4 4 2" xfId="6505"/>
    <cellStyle name="20 % – Poudarek2 4 5" xfId="3470"/>
    <cellStyle name="20 % – Poudarek2 4 5 2" xfId="6502"/>
    <cellStyle name="20 % – Poudarek2 4 6" xfId="7316"/>
    <cellStyle name="20 % – Poudarek2 4 7" xfId="7420"/>
    <cellStyle name="20 % – Poudarek2 4 8" xfId="7605"/>
    <cellStyle name="20 % – Poudarek2 5" xfId="37"/>
    <cellStyle name="20 % – Poudarek2 5 2" xfId="3202"/>
    <cellStyle name="20 % – Poudarek2 5 2 2" xfId="3727"/>
    <cellStyle name="20 % – Poudarek2 5 3" xfId="3728"/>
    <cellStyle name="20 % – Poudarek2 5 4" xfId="3726"/>
    <cellStyle name="20 % – Poudarek2 5 5" xfId="3471"/>
    <cellStyle name="20 % – Poudarek2 5 6" xfId="7421"/>
    <cellStyle name="20 % – Poudarek2 5 7" xfId="7606"/>
    <cellStyle name="20 % – Poudarek3 2" xfId="38"/>
    <cellStyle name="20 % – Poudarek3 2 2" xfId="39"/>
    <cellStyle name="20 % – Poudarek3 2 2 2" xfId="40"/>
    <cellStyle name="20 % – Poudarek3 2 2 3" xfId="3729"/>
    <cellStyle name="20 % – Poudarek3 2 2 4" xfId="6507"/>
    <cellStyle name="20 % – Poudarek3 2 3" xfId="41"/>
    <cellStyle name="20 % – Poudarek3 2 3 2" xfId="3730"/>
    <cellStyle name="20 % – Poudarek3 2 3 3" xfId="6508"/>
    <cellStyle name="20 % – Poudarek3 2 4" xfId="3731"/>
    <cellStyle name="20 % – Poudarek3 2 4 2" xfId="6509"/>
    <cellStyle name="20 % – Poudarek3 2 5" xfId="3732"/>
    <cellStyle name="20 % – Poudarek3 2 6" xfId="6506"/>
    <cellStyle name="20 % – Poudarek3 3" xfId="42"/>
    <cellStyle name="20 % – Poudarek3 3 2" xfId="3203"/>
    <cellStyle name="20 % – Poudarek3 3 2 2" xfId="3734"/>
    <cellStyle name="20 % – Poudarek3 3 2 2 2" xfId="6511"/>
    <cellStyle name="20 % – Poudarek3 3 3" xfId="3735"/>
    <cellStyle name="20 % – Poudarek3 3 3 2" xfId="6512"/>
    <cellStyle name="20 % – Poudarek3 3 4" xfId="3733"/>
    <cellStyle name="20 % – Poudarek3 3 4 2" xfId="6513"/>
    <cellStyle name="20 % – Poudarek3 3 5" xfId="3472"/>
    <cellStyle name="20 % – Poudarek3 3 5 2" xfId="6510"/>
    <cellStyle name="20 % – Poudarek3 3 6" xfId="7317"/>
    <cellStyle name="20 % – Poudarek3 3 7" xfId="7422"/>
    <cellStyle name="20 % – Poudarek3 3 8" xfId="7607"/>
    <cellStyle name="20 % – Poudarek3 4" xfId="43"/>
    <cellStyle name="20 % – Poudarek3 4 2" xfId="3204"/>
    <cellStyle name="20 % – Poudarek3 4 2 2" xfId="3737"/>
    <cellStyle name="20 % – Poudarek3 4 2 2 2" xfId="6515"/>
    <cellStyle name="20 % – Poudarek3 4 3" xfId="3738"/>
    <cellStyle name="20 % – Poudarek3 4 3 2" xfId="6516"/>
    <cellStyle name="20 % – Poudarek3 4 4" xfId="3736"/>
    <cellStyle name="20 % – Poudarek3 4 4 2" xfId="6517"/>
    <cellStyle name="20 % – Poudarek3 4 5" xfId="3473"/>
    <cellStyle name="20 % – Poudarek3 4 5 2" xfId="6514"/>
    <cellStyle name="20 % – Poudarek3 4 6" xfId="7318"/>
    <cellStyle name="20 % – Poudarek3 4 7" xfId="7423"/>
    <cellStyle name="20 % – Poudarek3 4 8" xfId="7608"/>
    <cellStyle name="20 % – Poudarek3 5" xfId="3739"/>
    <cellStyle name="20 % – Poudarek3 5 2" xfId="3740"/>
    <cellStyle name="20 % – Poudarek3 5 3" xfId="3741"/>
    <cellStyle name="20 % – Poudarek4 2" xfId="44"/>
    <cellStyle name="20 % – Poudarek4 2 2" xfId="45"/>
    <cellStyle name="20 % – Poudarek4 2 2 2" xfId="46"/>
    <cellStyle name="20 % – Poudarek4 2 2 3" xfId="3742"/>
    <cellStyle name="20 % – Poudarek4 2 2 4" xfId="6519"/>
    <cellStyle name="20 % – Poudarek4 2 3" xfId="47"/>
    <cellStyle name="20 % – Poudarek4 2 3 2" xfId="3743"/>
    <cellStyle name="20 % – Poudarek4 2 3 3" xfId="6520"/>
    <cellStyle name="20 % – Poudarek4 2 4" xfId="3744"/>
    <cellStyle name="20 % – Poudarek4 2 4 2" xfId="6521"/>
    <cellStyle name="20 % – Poudarek4 2 5" xfId="3745"/>
    <cellStyle name="20 % – Poudarek4 2 6" xfId="6518"/>
    <cellStyle name="20 % – Poudarek4 3" xfId="48"/>
    <cellStyle name="20 % – Poudarek4 3 2" xfId="3205"/>
    <cellStyle name="20 % – Poudarek4 3 2 2" xfId="3747"/>
    <cellStyle name="20 % – Poudarek4 3 2 2 2" xfId="6523"/>
    <cellStyle name="20 % – Poudarek4 3 3" xfId="3748"/>
    <cellStyle name="20 % – Poudarek4 3 3 2" xfId="6524"/>
    <cellStyle name="20 % – Poudarek4 3 4" xfId="3746"/>
    <cellStyle name="20 % – Poudarek4 3 4 2" xfId="6525"/>
    <cellStyle name="20 % – Poudarek4 3 5" xfId="3474"/>
    <cellStyle name="20 % – Poudarek4 3 5 2" xfId="6522"/>
    <cellStyle name="20 % – Poudarek4 3 6" xfId="7319"/>
    <cellStyle name="20 % – Poudarek4 3 7" xfId="7424"/>
    <cellStyle name="20 % – Poudarek4 3 8" xfId="7609"/>
    <cellStyle name="20 % – Poudarek4 4" xfId="49"/>
    <cellStyle name="20 % – Poudarek4 4 2" xfId="3206"/>
    <cellStyle name="20 % – Poudarek4 4 2 2" xfId="3750"/>
    <cellStyle name="20 % – Poudarek4 4 2 2 2" xfId="6527"/>
    <cellStyle name="20 % – Poudarek4 4 3" xfId="3751"/>
    <cellStyle name="20 % – Poudarek4 4 3 2" xfId="6528"/>
    <cellStyle name="20 % – Poudarek4 4 4" xfId="3749"/>
    <cellStyle name="20 % – Poudarek4 4 4 2" xfId="6529"/>
    <cellStyle name="20 % – Poudarek4 4 5" xfId="3475"/>
    <cellStyle name="20 % – Poudarek4 4 5 2" xfId="6526"/>
    <cellStyle name="20 % – Poudarek4 4 6" xfId="7320"/>
    <cellStyle name="20 % – Poudarek4 4 7" xfId="7425"/>
    <cellStyle name="20 % – Poudarek4 4 8" xfId="7610"/>
    <cellStyle name="20 % – Poudarek4 5" xfId="3752"/>
    <cellStyle name="20 % – Poudarek4 5 2" xfId="3753"/>
    <cellStyle name="20 % – Poudarek4 5 3" xfId="3754"/>
    <cellStyle name="20 % – Poudarek5" xfId="16" builtinId="46" customBuiltin="1"/>
    <cellStyle name="20 % – Poudarek5 2" xfId="50"/>
    <cellStyle name="20 % – Poudarek5 2 2" xfId="51"/>
    <cellStyle name="20 % – Poudarek5 2 2 2" xfId="52"/>
    <cellStyle name="20 % – Poudarek5 2 2 3" xfId="3755"/>
    <cellStyle name="20 % – Poudarek5 2 2 4" xfId="6531"/>
    <cellStyle name="20 % – Poudarek5 2 3" xfId="53"/>
    <cellStyle name="20 % – Poudarek5 2 3 2" xfId="3756"/>
    <cellStyle name="20 % – Poudarek5 2 3 3" xfId="6532"/>
    <cellStyle name="20 % – Poudarek5 2 4" xfId="6533"/>
    <cellStyle name="20 % – Poudarek5 2 5" xfId="6530"/>
    <cellStyle name="20 % – Poudarek5 3" xfId="54"/>
    <cellStyle name="20 % – Poudarek5 3 2" xfId="3208"/>
    <cellStyle name="20 % – Poudarek5 3 2 2" xfId="3758"/>
    <cellStyle name="20 % – Poudarek5 3 2 2 2" xfId="6535"/>
    <cellStyle name="20 % – Poudarek5 3 3" xfId="3759"/>
    <cellStyle name="20 % – Poudarek5 3 3 2" xfId="6536"/>
    <cellStyle name="20 % – Poudarek5 3 4" xfId="3757"/>
    <cellStyle name="20 % – Poudarek5 3 4 2" xfId="6537"/>
    <cellStyle name="20 % – Poudarek5 3 5" xfId="3477"/>
    <cellStyle name="20 % – Poudarek5 3 5 2" xfId="6534"/>
    <cellStyle name="20 % – Poudarek5 3 6" xfId="7321"/>
    <cellStyle name="20 % – Poudarek5 3 7" xfId="7427"/>
    <cellStyle name="20 % – Poudarek5 3 8" xfId="7612"/>
    <cellStyle name="20 % – Poudarek5 4" xfId="3207"/>
    <cellStyle name="20 % – Poudarek5 4 2" xfId="3761"/>
    <cellStyle name="20 % – Poudarek5 4 2 2" xfId="6539"/>
    <cellStyle name="20 % – Poudarek5 4 3" xfId="3762"/>
    <cellStyle name="20 % – Poudarek5 4 3 2" xfId="6540"/>
    <cellStyle name="20 % – Poudarek5 4 4" xfId="3760"/>
    <cellStyle name="20 % – Poudarek5 4 4 2" xfId="6541"/>
    <cellStyle name="20 % – Poudarek5 4 5" xfId="6538"/>
    <cellStyle name="20 % – Poudarek5 5" xfId="3763"/>
    <cellStyle name="20 % – Poudarek5 5 2" xfId="3764"/>
    <cellStyle name="20 % – Poudarek5 5 3" xfId="3765"/>
    <cellStyle name="20 % – Poudarek5 6" xfId="3476"/>
    <cellStyle name="20 % – Poudarek5 7" xfId="7426"/>
    <cellStyle name="20 % – Poudarek5 8" xfId="7611"/>
    <cellStyle name="20 % – Poudarek6" xfId="19" builtinId="50" customBuiltin="1"/>
    <cellStyle name="20 % – Poudarek6 2" xfId="55"/>
    <cellStyle name="20 % – Poudarek6 2 2" xfId="56"/>
    <cellStyle name="20 % – Poudarek6 2 2 2" xfId="57"/>
    <cellStyle name="20 % – Poudarek6 2 2 3" xfId="3766"/>
    <cellStyle name="20 % – Poudarek6 2 2 4" xfId="6543"/>
    <cellStyle name="20 % – Poudarek6 2 3" xfId="58"/>
    <cellStyle name="20 % – Poudarek6 2 3 2" xfId="3767"/>
    <cellStyle name="20 % – Poudarek6 2 3 3" xfId="6544"/>
    <cellStyle name="20 % – Poudarek6 2 4" xfId="3768"/>
    <cellStyle name="20 % – Poudarek6 2 4 2" xfId="6545"/>
    <cellStyle name="20 % – Poudarek6 2 5" xfId="3769"/>
    <cellStyle name="20 % – Poudarek6 2 6" xfId="6542"/>
    <cellStyle name="20 % – Poudarek6 3" xfId="59"/>
    <cellStyle name="20 % – Poudarek6 3 2" xfId="3210"/>
    <cellStyle name="20 % – Poudarek6 3 2 2" xfId="3771"/>
    <cellStyle name="20 % – Poudarek6 3 2 2 2" xfId="6547"/>
    <cellStyle name="20 % – Poudarek6 3 3" xfId="3772"/>
    <cellStyle name="20 % – Poudarek6 3 3 2" xfId="6548"/>
    <cellStyle name="20 % – Poudarek6 3 4" xfId="3770"/>
    <cellStyle name="20 % – Poudarek6 3 4 2" xfId="6549"/>
    <cellStyle name="20 % – Poudarek6 3 5" xfId="3479"/>
    <cellStyle name="20 % – Poudarek6 3 5 2" xfId="6546"/>
    <cellStyle name="20 % – Poudarek6 3 6" xfId="7322"/>
    <cellStyle name="20 % – Poudarek6 3 7" xfId="7429"/>
    <cellStyle name="20 % – Poudarek6 3 8" xfId="7614"/>
    <cellStyle name="20 % – Poudarek6 4" xfId="3209"/>
    <cellStyle name="20 % – Poudarek6 4 2" xfId="3774"/>
    <cellStyle name="20 % – Poudarek6 4 2 2" xfId="6551"/>
    <cellStyle name="20 % – Poudarek6 4 3" xfId="3775"/>
    <cellStyle name="20 % – Poudarek6 4 3 2" xfId="6552"/>
    <cellStyle name="20 % – Poudarek6 4 4" xfId="3773"/>
    <cellStyle name="20 % – Poudarek6 4 4 2" xfId="6553"/>
    <cellStyle name="20 % – Poudarek6 4 5" xfId="6550"/>
    <cellStyle name="20 % – Poudarek6 5" xfId="3776"/>
    <cellStyle name="20 % – Poudarek6 5 2" xfId="3777"/>
    <cellStyle name="20 % – Poudarek6 5 3" xfId="3778"/>
    <cellStyle name="20 % – Poudarek6 6" xfId="3478"/>
    <cellStyle name="20 % – Poudarek6 7" xfId="7428"/>
    <cellStyle name="20 % – Poudarek6 8" xfId="7613"/>
    <cellStyle name="20% - Accent1" xfId="60"/>
    <cellStyle name="20% - Accent1 1 4" xfId="61"/>
    <cellStyle name="20% - Accent1 2" xfId="62"/>
    <cellStyle name="20% - Accent1 2 2" xfId="6320"/>
    <cellStyle name="20% - Accent1 2 3" xfId="6554"/>
    <cellStyle name="20% - Accent1 3" xfId="6319"/>
    <cellStyle name="20% - Accent2" xfId="63"/>
    <cellStyle name="20% - Accent2 2" xfId="64"/>
    <cellStyle name="20% - Accent2 2 2" xfId="6322"/>
    <cellStyle name="20% - Accent2 2 3" xfId="6555"/>
    <cellStyle name="20% - Accent2 3" xfId="6321"/>
    <cellStyle name="20% - Accent3" xfId="65"/>
    <cellStyle name="20% - Accent3 2" xfId="66"/>
    <cellStyle name="20% - Accent3 2 2" xfId="6324"/>
    <cellStyle name="20% - Accent3 2 3" xfId="6556"/>
    <cellStyle name="20% - Accent3 3" xfId="6323"/>
    <cellStyle name="20% - Accent4" xfId="67"/>
    <cellStyle name="20% - Accent4 2" xfId="68"/>
    <cellStyle name="20% - Accent4 2 2" xfId="6326"/>
    <cellStyle name="20% - Accent4 2 3" xfId="6557"/>
    <cellStyle name="20% - Accent4 3" xfId="6325"/>
    <cellStyle name="20% - Accent5" xfId="69"/>
    <cellStyle name="20% - Accent5 2" xfId="70"/>
    <cellStyle name="20% - Accent5 2 2" xfId="6328"/>
    <cellStyle name="20% - Accent5 2 3" xfId="6558"/>
    <cellStyle name="20% - Accent5 3" xfId="6327"/>
    <cellStyle name="20% - Accent6" xfId="71"/>
    <cellStyle name="20% - Accent6 2" xfId="72"/>
    <cellStyle name="20% - Accent6 2 2" xfId="6330"/>
    <cellStyle name="20% - Accent6 2 3" xfId="6559"/>
    <cellStyle name="20% - Accent6 3" xfId="6329"/>
    <cellStyle name="20% - Akzent1 2" xfId="6560"/>
    <cellStyle name="20% - Akzent1 3" xfId="6561"/>
    <cellStyle name="20% - Akzent2 2" xfId="6562"/>
    <cellStyle name="20% - Akzent2 3" xfId="6563"/>
    <cellStyle name="20% - Akzent3 2" xfId="6564"/>
    <cellStyle name="20% - Akzent3 3" xfId="6565"/>
    <cellStyle name="20% - Akzent4 2" xfId="6566"/>
    <cellStyle name="20% - Akzent4 3" xfId="6567"/>
    <cellStyle name="20% - Akzent5 2" xfId="6568"/>
    <cellStyle name="20% - Akzent5 3" xfId="6569"/>
    <cellStyle name="20% - Akzent6 2" xfId="6570"/>
    <cellStyle name="20% - Akzent6 3" xfId="6571"/>
    <cellStyle name="40 % – Poudarek1 2" xfId="73"/>
    <cellStyle name="40 % – Poudarek1 2 2" xfId="74"/>
    <cellStyle name="40 % – Poudarek1 2 2 2" xfId="75"/>
    <cellStyle name="40 % – Poudarek1 2 2 3" xfId="3779"/>
    <cellStyle name="40 % – Poudarek1 2 2 4" xfId="6573"/>
    <cellStyle name="40 % – Poudarek1 2 3" xfId="76"/>
    <cellStyle name="40 % – Poudarek1 2 3 2" xfId="3780"/>
    <cellStyle name="40 % – Poudarek1 2 3 3" xfId="6574"/>
    <cellStyle name="40 % – Poudarek1 2 4" xfId="3781"/>
    <cellStyle name="40 % – Poudarek1 2 4 2" xfId="6575"/>
    <cellStyle name="40 % – Poudarek1 2 5" xfId="3782"/>
    <cellStyle name="40 % – Poudarek1 2 6" xfId="6572"/>
    <cellStyle name="40 % – Poudarek1 3" xfId="77"/>
    <cellStyle name="40 % – Poudarek1 3 2" xfId="3211"/>
    <cellStyle name="40 % – Poudarek1 3 2 2" xfId="3784"/>
    <cellStyle name="40 % – Poudarek1 3 2 2 2" xfId="6577"/>
    <cellStyle name="40 % – Poudarek1 3 3" xfId="3785"/>
    <cellStyle name="40 % – Poudarek1 3 3 2" xfId="6578"/>
    <cellStyle name="40 % – Poudarek1 3 4" xfId="3783"/>
    <cellStyle name="40 % – Poudarek1 3 4 2" xfId="6579"/>
    <cellStyle name="40 % – Poudarek1 3 5" xfId="3480"/>
    <cellStyle name="40 % – Poudarek1 3 5 2" xfId="6576"/>
    <cellStyle name="40 % – Poudarek1 3 6" xfId="7323"/>
    <cellStyle name="40 % – Poudarek1 3 7" xfId="7430"/>
    <cellStyle name="40 % – Poudarek1 3 8" xfId="7615"/>
    <cellStyle name="40 % – Poudarek1 4" xfId="78"/>
    <cellStyle name="40 % – Poudarek1 4 2" xfId="3212"/>
    <cellStyle name="40 % – Poudarek1 4 2 2" xfId="3787"/>
    <cellStyle name="40 % – Poudarek1 4 2 2 2" xfId="6581"/>
    <cellStyle name="40 % – Poudarek1 4 3" xfId="3788"/>
    <cellStyle name="40 % – Poudarek1 4 3 2" xfId="6582"/>
    <cellStyle name="40 % – Poudarek1 4 4" xfId="3786"/>
    <cellStyle name="40 % – Poudarek1 4 4 2" xfId="6583"/>
    <cellStyle name="40 % – Poudarek1 4 5" xfId="3481"/>
    <cellStyle name="40 % – Poudarek1 4 5 2" xfId="6580"/>
    <cellStyle name="40 % – Poudarek1 4 6" xfId="7324"/>
    <cellStyle name="40 % – Poudarek1 4 7" xfId="7431"/>
    <cellStyle name="40 % – Poudarek1 4 8" xfId="7616"/>
    <cellStyle name="40 % – Poudarek1 5" xfId="3789"/>
    <cellStyle name="40 % – Poudarek1 5 2" xfId="3790"/>
    <cellStyle name="40 % – Poudarek1 5 3" xfId="3791"/>
    <cellStyle name="40 % – Poudarek2" xfId="12" builtinId="35" customBuiltin="1"/>
    <cellStyle name="40 % – Poudarek2 2" xfId="79"/>
    <cellStyle name="40 % – Poudarek2 2 2" xfId="80"/>
    <cellStyle name="40 % – Poudarek2 2 2 2" xfId="81"/>
    <cellStyle name="40 % – Poudarek2 2 2 3" xfId="3792"/>
    <cellStyle name="40 % – Poudarek2 2 2 4" xfId="6585"/>
    <cellStyle name="40 % – Poudarek2 2 3" xfId="82"/>
    <cellStyle name="40 % – Poudarek2 2 3 2" xfId="3793"/>
    <cellStyle name="40 % – Poudarek2 2 3 3" xfId="6586"/>
    <cellStyle name="40 % – Poudarek2 2 4" xfId="6587"/>
    <cellStyle name="40 % – Poudarek2 2 5" xfId="6584"/>
    <cellStyle name="40 % – Poudarek2 3" xfId="83"/>
    <cellStyle name="40 % – Poudarek2 3 2" xfId="84"/>
    <cellStyle name="40 % – Poudarek2 3 2 2" xfId="3215"/>
    <cellStyle name="40 % – Poudarek2 3 2 2 2" xfId="3795"/>
    <cellStyle name="40 % – Poudarek2 3 2 3" xfId="3484"/>
    <cellStyle name="40 % – Poudarek2 3 2 3 2" xfId="6589"/>
    <cellStyle name="40 % – Poudarek2 3 2 4" xfId="7326"/>
    <cellStyle name="40 % – Poudarek2 3 2 5" xfId="7434"/>
    <cellStyle name="40 % – Poudarek2 3 2 6" xfId="7619"/>
    <cellStyle name="40 % – Poudarek2 3 3" xfId="3214"/>
    <cellStyle name="40 % – Poudarek2 3 3 2" xfId="3796"/>
    <cellStyle name="40 % – Poudarek2 3 3 2 2" xfId="6590"/>
    <cellStyle name="40 % – Poudarek2 3 4" xfId="3794"/>
    <cellStyle name="40 % – Poudarek2 3 4 2" xfId="6591"/>
    <cellStyle name="40 % – Poudarek2 3 5" xfId="3483"/>
    <cellStyle name="40 % – Poudarek2 3 5 2" xfId="6588"/>
    <cellStyle name="40 % – Poudarek2 3 6" xfId="7325"/>
    <cellStyle name="40 % – Poudarek2 3 7" xfId="7433"/>
    <cellStyle name="40 % – Poudarek2 3 8" xfId="7618"/>
    <cellStyle name="40 % – Poudarek2 4" xfId="85"/>
    <cellStyle name="40 % – Poudarek2 4 2" xfId="3216"/>
    <cellStyle name="40 % – Poudarek2 4 2 2" xfId="3798"/>
    <cellStyle name="40 % – Poudarek2 4 2 2 2" xfId="6593"/>
    <cellStyle name="40 % – Poudarek2 4 3" xfId="3799"/>
    <cellStyle name="40 % – Poudarek2 4 3 2" xfId="6594"/>
    <cellStyle name="40 % – Poudarek2 4 4" xfId="3797"/>
    <cellStyle name="40 % – Poudarek2 4 4 2" xfId="6595"/>
    <cellStyle name="40 % – Poudarek2 4 5" xfId="3485"/>
    <cellStyle name="40 % – Poudarek2 4 5 2" xfId="6592"/>
    <cellStyle name="40 % – Poudarek2 4 6" xfId="7327"/>
    <cellStyle name="40 % – Poudarek2 4 7" xfId="7435"/>
    <cellStyle name="40 % – Poudarek2 4 8" xfId="7620"/>
    <cellStyle name="40 % – Poudarek2 5" xfId="3213"/>
    <cellStyle name="40 % – Poudarek2 5 2" xfId="3801"/>
    <cellStyle name="40 % – Poudarek2 5 3" xfId="3802"/>
    <cellStyle name="40 % – Poudarek2 5 4" xfId="3800"/>
    <cellStyle name="40 % – Poudarek2 6" xfId="3482"/>
    <cellStyle name="40 % – Poudarek2 7" xfId="7432"/>
    <cellStyle name="40 % – Poudarek2 8" xfId="7617"/>
    <cellStyle name="40 % – Poudarek3 2" xfId="86"/>
    <cellStyle name="40 % – Poudarek3 2 2" xfId="87"/>
    <cellStyle name="40 % – Poudarek3 2 2 2" xfId="88"/>
    <cellStyle name="40 % – Poudarek3 2 2 3" xfId="3803"/>
    <cellStyle name="40 % – Poudarek3 2 2 4" xfId="6597"/>
    <cellStyle name="40 % – Poudarek3 2 3" xfId="89"/>
    <cellStyle name="40 % – Poudarek3 2 3 2" xfId="3804"/>
    <cellStyle name="40 % – Poudarek3 2 3 3" xfId="6598"/>
    <cellStyle name="40 % – Poudarek3 2 4" xfId="3805"/>
    <cellStyle name="40 % – Poudarek3 2 4 2" xfId="6599"/>
    <cellStyle name="40 % – Poudarek3 2 5" xfId="3806"/>
    <cellStyle name="40 % – Poudarek3 2 6" xfId="6596"/>
    <cellStyle name="40 % – Poudarek3 3" xfId="90"/>
    <cellStyle name="40 % – Poudarek3 3 2" xfId="3217"/>
    <cellStyle name="40 % – Poudarek3 3 2 2" xfId="3808"/>
    <cellStyle name="40 % – Poudarek3 3 2 2 2" xfId="6601"/>
    <cellStyle name="40 % – Poudarek3 3 3" xfId="3809"/>
    <cellStyle name="40 % – Poudarek3 3 3 2" xfId="6602"/>
    <cellStyle name="40 % – Poudarek3 3 4" xfId="3807"/>
    <cellStyle name="40 % – Poudarek3 3 4 2" xfId="6603"/>
    <cellStyle name="40 % – Poudarek3 3 5" xfId="3486"/>
    <cellStyle name="40 % – Poudarek3 3 5 2" xfId="6600"/>
    <cellStyle name="40 % – Poudarek3 3 6" xfId="7328"/>
    <cellStyle name="40 % – Poudarek3 3 7" xfId="7436"/>
    <cellStyle name="40 % – Poudarek3 3 8" xfId="7621"/>
    <cellStyle name="40 % – Poudarek3 4" xfId="91"/>
    <cellStyle name="40 % – Poudarek3 4 2" xfId="3218"/>
    <cellStyle name="40 % – Poudarek3 4 2 2" xfId="3811"/>
    <cellStyle name="40 % – Poudarek3 4 2 2 2" xfId="6605"/>
    <cellStyle name="40 % – Poudarek3 4 3" xfId="3812"/>
    <cellStyle name="40 % – Poudarek3 4 3 2" xfId="6606"/>
    <cellStyle name="40 % – Poudarek3 4 4" xfId="3810"/>
    <cellStyle name="40 % – Poudarek3 4 4 2" xfId="6607"/>
    <cellStyle name="40 % – Poudarek3 4 5" xfId="3487"/>
    <cellStyle name="40 % – Poudarek3 4 5 2" xfId="6604"/>
    <cellStyle name="40 % – Poudarek3 4 6" xfId="7329"/>
    <cellStyle name="40 % – Poudarek3 4 7" xfId="7437"/>
    <cellStyle name="40 % – Poudarek3 4 8" xfId="7622"/>
    <cellStyle name="40 % – Poudarek3 5" xfId="3813"/>
    <cellStyle name="40 % – Poudarek3 5 2" xfId="3814"/>
    <cellStyle name="40 % – Poudarek3 5 3" xfId="3815"/>
    <cellStyle name="40 % – Poudarek4" xfId="14" builtinId="43" customBuiltin="1"/>
    <cellStyle name="40 % – Poudarek4 2" xfId="92"/>
    <cellStyle name="40 % – Poudarek4 2 2" xfId="93"/>
    <cellStyle name="40 % – Poudarek4 2 2 2" xfId="94"/>
    <cellStyle name="40 % – Poudarek4 2 2 3" xfId="3816"/>
    <cellStyle name="40 % – Poudarek4 2 2 4" xfId="6609"/>
    <cellStyle name="40 % – Poudarek4 2 3" xfId="95"/>
    <cellStyle name="40 % – Poudarek4 2 3 2" xfId="3817"/>
    <cellStyle name="40 % – Poudarek4 2 3 3" xfId="6610"/>
    <cellStyle name="40 % – Poudarek4 2 4" xfId="3818"/>
    <cellStyle name="40 % – Poudarek4 2 4 2" xfId="6611"/>
    <cellStyle name="40 % – Poudarek4 2 5" xfId="3819"/>
    <cellStyle name="40 % – Poudarek4 2 6" xfId="6608"/>
    <cellStyle name="40 % – Poudarek4 3" xfId="96"/>
    <cellStyle name="40 % – Poudarek4 3 2" xfId="3220"/>
    <cellStyle name="40 % – Poudarek4 3 2 2" xfId="3821"/>
    <cellStyle name="40 % – Poudarek4 3 2 2 2" xfId="6613"/>
    <cellStyle name="40 % – Poudarek4 3 3" xfId="3822"/>
    <cellStyle name="40 % – Poudarek4 3 3 2" xfId="6614"/>
    <cellStyle name="40 % – Poudarek4 3 4" xfId="3820"/>
    <cellStyle name="40 % – Poudarek4 3 4 2" xfId="6615"/>
    <cellStyle name="40 % – Poudarek4 3 5" xfId="3489"/>
    <cellStyle name="40 % – Poudarek4 3 5 2" xfId="6612"/>
    <cellStyle name="40 % – Poudarek4 3 6" xfId="7330"/>
    <cellStyle name="40 % – Poudarek4 3 7" xfId="7439"/>
    <cellStyle name="40 % – Poudarek4 3 8" xfId="7624"/>
    <cellStyle name="40 % – Poudarek4 4" xfId="3219"/>
    <cellStyle name="40 % – Poudarek4 4 2" xfId="3824"/>
    <cellStyle name="40 % – Poudarek4 4 2 2" xfId="6617"/>
    <cellStyle name="40 % – Poudarek4 4 3" xfId="3825"/>
    <cellStyle name="40 % – Poudarek4 4 3 2" xfId="6618"/>
    <cellStyle name="40 % – Poudarek4 4 4" xfId="3823"/>
    <cellStyle name="40 % – Poudarek4 4 4 2" xfId="6619"/>
    <cellStyle name="40 % – Poudarek4 4 5" xfId="6616"/>
    <cellStyle name="40 % – Poudarek4 5" xfId="3826"/>
    <cellStyle name="40 % – Poudarek4 5 2" xfId="3827"/>
    <cellStyle name="40 % – Poudarek4 5 3" xfId="3828"/>
    <cellStyle name="40 % – Poudarek4 6" xfId="3488"/>
    <cellStyle name="40 % – Poudarek4 7" xfId="7438"/>
    <cellStyle name="40 % – Poudarek4 8" xfId="7623"/>
    <cellStyle name="40 % – Poudarek5" xfId="17" builtinId="47" customBuiltin="1"/>
    <cellStyle name="40 % – Poudarek5 2" xfId="97"/>
    <cellStyle name="40 % – Poudarek5 2 2" xfId="98"/>
    <cellStyle name="40 % – Poudarek5 2 2 2" xfId="99"/>
    <cellStyle name="40 % – Poudarek5 2 2 3" xfId="3829"/>
    <cellStyle name="40 % – Poudarek5 2 2 4" xfId="6621"/>
    <cellStyle name="40 % – Poudarek5 2 3" xfId="100"/>
    <cellStyle name="40 % – Poudarek5 2 3 2" xfId="3830"/>
    <cellStyle name="40 % – Poudarek5 2 3 3" xfId="6622"/>
    <cellStyle name="40 % – Poudarek5 2 4" xfId="3831"/>
    <cellStyle name="40 % – Poudarek5 2 4 2" xfId="6623"/>
    <cellStyle name="40 % – Poudarek5 2 5" xfId="3832"/>
    <cellStyle name="40 % – Poudarek5 2 6" xfId="6620"/>
    <cellStyle name="40 % – Poudarek5 3" xfId="101"/>
    <cellStyle name="40 % – Poudarek5 3 2" xfId="3222"/>
    <cellStyle name="40 % – Poudarek5 3 2 2" xfId="3834"/>
    <cellStyle name="40 % – Poudarek5 3 2 2 2" xfId="6625"/>
    <cellStyle name="40 % – Poudarek5 3 3" xfId="3835"/>
    <cellStyle name="40 % – Poudarek5 3 3 2" xfId="6626"/>
    <cellStyle name="40 % – Poudarek5 3 4" xfId="3833"/>
    <cellStyle name="40 % – Poudarek5 3 4 2" xfId="6627"/>
    <cellStyle name="40 % – Poudarek5 3 5" xfId="3491"/>
    <cellStyle name="40 % – Poudarek5 3 5 2" xfId="6624"/>
    <cellStyle name="40 % – Poudarek5 3 6" xfId="7331"/>
    <cellStyle name="40 % – Poudarek5 3 7" xfId="7441"/>
    <cellStyle name="40 % – Poudarek5 3 8" xfId="7626"/>
    <cellStyle name="40 % – Poudarek5 4" xfId="3221"/>
    <cellStyle name="40 % – Poudarek5 4 2" xfId="3837"/>
    <cellStyle name="40 % – Poudarek5 4 2 2" xfId="6629"/>
    <cellStyle name="40 % – Poudarek5 4 3" xfId="3838"/>
    <cellStyle name="40 % – Poudarek5 4 3 2" xfId="6630"/>
    <cellStyle name="40 % – Poudarek5 4 4" xfId="3836"/>
    <cellStyle name="40 % – Poudarek5 4 4 2" xfId="6631"/>
    <cellStyle name="40 % – Poudarek5 4 5" xfId="6628"/>
    <cellStyle name="40 % – Poudarek5 5" xfId="3839"/>
    <cellStyle name="40 % – Poudarek5 5 2" xfId="3840"/>
    <cellStyle name="40 % – Poudarek5 5 3" xfId="3841"/>
    <cellStyle name="40 % – Poudarek5 6" xfId="3490"/>
    <cellStyle name="40 % – Poudarek5 7" xfId="7440"/>
    <cellStyle name="40 % – Poudarek5 8" xfId="7625"/>
    <cellStyle name="40 % – Poudarek6 2" xfId="102"/>
    <cellStyle name="40 % – Poudarek6 2 2" xfId="103"/>
    <cellStyle name="40 % – Poudarek6 2 2 2" xfId="104"/>
    <cellStyle name="40 % – Poudarek6 2 2 3" xfId="3842"/>
    <cellStyle name="40 % – Poudarek6 2 2 4" xfId="6633"/>
    <cellStyle name="40 % – Poudarek6 2 3" xfId="105"/>
    <cellStyle name="40 % – Poudarek6 2 3 2" xfId="3843"/>
    <cellStyle name="40 % – Poudarek6 2 3 3" xfId="6634"/>
    <cellStyle name="40 % – Poudarek6 2 4" xfId="3844"/>
    <cellStyle name="40 % – Poudarek6 2 4 2" xfId="6635"/>
    <cellStyle name="40 % – Poudarek6 2 5" xfId="3845"/>
    <cellStyle name="40 % – Poudarek6 2 6" xfId="6632"/>
    <cellStyle name="40 % – Poudarek6 3" xfId="106"/>
    <cellStyle name="40 % – Poudarek6 3 2" xfId="3223"/>
    <cellStyle name="40 % – Poudarek6 3 2 2" xfId="3847"/>
    <cellStyle name="40 % – Poudarek6 3 2 2 2" xfId="6637"/>
    <cellStyle name="40 % – Poudarek6 3 3" xfId="3848"/>
    <cellStyle name="40 % – Poudarek6 3 3 2" xfId="6638"/>
    <cellStyle name="40 % – Poudarek6 3 4" xfId="3846"/>
    <cellStyle name="40 % – Poudarek6 3 4 2" xfId="6639"/>
    <cellStyle name="40 % – Poudarek6 3 5" xfId="3492"/>
    <cellStyle name="40 % – Poudarek6 3 5 2" xfId="6636"/>
    <cellStyle name="40 % – Poudarek6 3 6" xfId="7332"/>
    <cellStyle name="40 % – Poudarek6 3 7" xfId="7442"/>
    <cellStyle name="40 % – Poudarek6 3 8" xfId="7627"/>
    <cellStyle name="40 % – Poudarek6 4" xfId="107"/>
    <cellStyle name="40 % – Poudarek6 4 2" xfId="3224"/>
    <cellStyle name="40 % – Poudarek6 4 2 2" xfId="3850"/>
    <cellStyle name="40 % – Poudarek6 4 2 2 2" xfId="6641"/>
    <cellStyle name="40 % – Poudarek6 4 3" xfId="3851"/>
    <cellStyle name="40 % – Poudarek6 4 3 2" xfId="6642"/>
    <cellStyle name="40 % – Poudarek6 4 4" xfId="3849"/>
    <cellStyle name="40 % – Poudarek6 4 4 2" xfId="6643"/>
    <cellStyle name="40 % – Poudarek6 4 5" xfId="3493"/>
    <cellStyle name="40 % – Poudarek6 4 5 2" xfId="6640"/>
    <cellStyle name="40 % – Poudarek6 4 6" xfId="7333"/>
    <cellStyle name="40 % – Poudarek6 4 7" xfId="7443"/>
    <cellStyle name="40 % – Poudarek6 4 8" xfId="7628"/>
    <cellStyle name="40 % – Poudarek6 5" xfId="3852"/>
    <cellStyle name="40 % – Poudarek6 5 2" xfId="3853"/>
    <cellStyle name="40 % – Poudarek6 5 3" xfId="3854"/>
    <cellStyle name="40% - Accent1" xfId="108"/>
    <cellStyle name="40% - Accent1 2" xfId="109"/>
    <cellStyle name="40% - Accent1 2 2" xfId="6332"/>
    <cellStyle name="40% - Accent1 2 3" xfId="6644"/>
    <cellStyle name="40% - Accent1 3" xfId="6331"/>
    <cellStyle name="40% - Accent2" xfId="110"/>
    <cellStyle name="40% - Accent2 2" xfId="111"/>
    <cellStyle name="40% - Accent2 2 2" xfId="6334"/>
    <cellStyle name="40% - Accent2 2 3" xfId="6645"/>
    <cellStyle name="40% - Accent2 3" xfId="6333"/>
    <cellStyle name="40% - Accent3" xfId="112"/>
    <cellStyle name="40% - Accent3 2" xfId="113"/>
    <cellStyle name="40% - Accent3 2 2" xfId="6336"/>
    <cellStyle name="40% - Accent3 2 3" xfId="6646"/>
    <cellStyle name="40% - Accent3 3" xfId="6335"/>
    <cellStyle name="40% - Accent4" xfId="114"/>
    <cellStyle name="40% - Accent4 2" xfId="115"/>
    <cellStyle name="40% - Accent4 2 2" xfId="6338"/>
    <cellStyle name="40% - Accent4 2 3" xfId="6647"/>
    <cellStyle name="40% - Accent4 3" xfId="6337"/>
    <cellStyle name="40% - Accent5" xfId="116"/>
    <cellStyle name="40% - Accent5 2" xfId="117"/>
    <cellStyle name="40% - Accent5 2 2" xfId="6340"/>
    <cellStyle name="40% - Accent5 2 3" xfId="6648"/>
    <cellStyle name="40% - Accent5 3" xfId="6339"/>
    <cellStyle name="40% - Accent6" xfId="118"/>
    <cellStyle name="40% - Accent6 2" xfId="119"/>
    <cellStyle name="40% - Accent6 2 2" xfId="6342"/>
    <cellStyle name="40% - Accent6 2 3" xfId="6649"/>
    <cellStyle name="40% - Accent6 3" xfId="6341"/>
    <cellStyle name="40% - Akzent1 2" xfId="6650"/>
    <cellStyle name="40% - Akzent1 3" xfId="6651"/>
    <cellStyle name="40% - Akzent3 2" xfId="6652"/>
    <cellStyle name="40% - Akzent3 3" xfId="6653"/>
    <cellStyle name="40% - Akzent4 2" xfId="6654"/>
    <cellStyle name="40% - Akzent4 3" xfId="6655"/>
    <cellStyle name="40% - Akzent5 2" xfId="6656"/>
    <cellStyle name="40% - Akzent5 3" xfId="6657"/>
    <cellStyle name="40% - Akzent6 2" xfId="6658"/>
    <cellStyle name="40% - Akzent6 3" xfId="6659"/>
    <cellStyle name="60 % – Poudarek1 2" xfId="120"/>
    <cellStyle name="60 % – Poudarek1 2 2" xfId="121"/>
    <cellStyle name="60 % – Poudarek1 2 2 2" xfId="122"/>
    <cellStyle name="60 % – Poudarek1 2 2 3" xfId="3855"/>
    <cellStyle name="60 % – Poudarek1 2 2 4" xfId="6661"/>
    <cellStyle name="60 % – Poudarek1 2 3" xfId="123"/>
    <cellStyle name="60 % – Poudarek1 2 3 2" xfId="3856"/>
    <cellStyle name="60 % – Poudarek1 2 3 3" xfId="6662"/>
    <cellStyle name="60 % – Poudarek1 2 4" xfId="3857"/>
    <cellStyle name="60 % – Poudarek1 2 4 2" xfId="6663"/>
    <cellStyle name="60 % – Poudarek1 2 5" xfId="3858"/>
    <cellStyle name="60 % – Poudarek1 2 6" xfId="6660"/>
    <cellStyle name="60 % – Poudarek1 3" xfId="124"/>
    <cellStyle name="60 % – Poudarek1 3 2" xfId="3860"/>
    <cellStyle name="60 % – Poudarek1 3 2 2" xfId="6665"/>
    <cellStyle name="60 % – Poudarek1 3 3" xfId="3861"/>
    <cellStyle name="60 % – Poudarek1 3 3 2" xfId="6666"/>
    <cellStyle name="60 % – Poudarek1 3 4" xfId="3859"/>
    <cellStyle name="60 % – Poudarek1 3 4 2" xfId="6667"/>
    <cellStyle name="60 % – Poudarek1 3 5" xfId="6664"/>
    <cellStyle name="60 % – Poudarek1 4" xfId="3862"/>
    <cellStyle name="60 % – Poudarek1 4 2" xfId="3863"/>
    <cellStyle name="60 % – Poudarek1 4 2 2" xfId="6669"/>
    <cellStyle name="60 % – Poudarek1 4 3" xfId="3864"/>
    <cellStyle name="60 % – Poudarek1 4 3 2" xfId="6670"/>
    <cellStyle name="60 % – Poudarek1 4 4" xfId="6671"/>
    <cellStyle name="60 % – Poudarek1 4 5" xfId="6668"/>
    <cellStyle name="60 % – Poudarek1 5" xfId="3865"/>
    <cellStyle name="60 % – Poudarek1 5 2" xfId="3866"/>
    <cellStyle name="60 % – Poudarek1 5 3" xfId="3867"/>
    <cellStyle name="60 % – Poudarek2 2" xfId="125"/>
    <cellStyle name="60 % – Poudarek2 2 2" xfId="126"/>
    <cellStyle name="60 % – Poudarek2 2 2 2" xfId="127"/>
    <cellStyle name="60 % – Poudarek2 2 2 3" xfId="3868"/>
    <cellStyle name="60 % – Poudarek2 2 2 4" xfId="6673"/>
    <cellStyle name="60 % – Poudarek2 2 3" xfId="128"/>
    <cellStyle name="60 % – Poudarek2 2 3 2" xfId="3869"/>
    <cellStyle name="60 % – Poudarek2 2 3 3" xfId="6674"/>
    <cellStyle name="60 % – Poudarek2 2 4" xfId="3870"/>
    <cellStyle name="60 % – Poudarek2 2 4 2" xfId="6675"/>
    <cellStyle name="60 % – Poudarek2 2 5" xfId="3871"/>
    <cellStyle name="60 % – Poudarek2 2 6" xfId="6672"/>
    <cellStyle name="60 % – Poudarek2 3" xfId="129"/>
    <cellStyle name="60 % – Poudarek2 3 2" xfId="3873"/>
    <cellStyle name="60 % – Poudarek2 3 2 2" xfId="6677"/>
    <cellStyle name="60 % – Poudarek2 3 3" xfId="3874"/>
    <cellStyle name="60 % – Poudarek2 3 3 2" xfId="6678"/>
    <cellStyle name="60 % – Poudarek2 3 4" xfId="3872"/>
    <cellStyle name="60 % – Poudarek2 3 4 2" xfId="6679"/>
    <cellStyle name="60 % – Poudarek2 3 5" xfId="6676"/>
    <cellStyle name="60 % – Poudarek2 4" xfId="130"/>
    <cellStyle name="60 % – Poudarek2 4 2" xfId="3876"/>
    <cellStyle name="60 % – Poudarek2 4 2 2" xfId="6681"/>
    <cellStyle name="60 % – Poudarek2 4 3" xfId="3877"/>
    <cellStyle name="60 % – Poudarek2 4 3 2" xfId="6682"/>
    <cellStyle name="60 % – Poudarek2 4 4" xfId="3875"/>
    <cellStyle name="60 % – Poudarek2 4 4 2" xfId="6683"/>
    <cellStyle name="60 % – Poudarek2 4 5" xfId="6680"/>
    <cellStyle name="60 % – Poudarek2 5" xfId="3878"/>
    <cellStyle name="60 % – Poudarek2 5 2" xfId="3879"/>
    <cellStyle name="60 % – Poudarek2 5 3" xfId="3880"/>
    <cellStyle name="60 % – Poudarek3 2" xfId="131"/>
    <cellStyle name="60 % – Poudarek3 2 2" xfId="132"/>
    <cellStyle name="60 % – Poudarek3 2 2 2" xfId="133"/>
    <cellStyle name="60 % – Poudarek3 2 2 3" xfId="3881"/>
    <cellStyle name="60 % – Poudarek3 2 2 4" xfId="6685"/>
    <cellStyle name="60 % – Poudarek3 2 3" xfId="134"/>
    <cellStyle name="60 % – Poudarek3 2 3 2" xfId="3882"/>
    <cellStyle name="60 % – Poudarek3 2 3 3" xfId="6686"/>
    <cellStyle name="60 % – Poudarek3 2 4" xfId="3883"/>
    <cellStyle name="60 % – Poudarek3 2 4 2" xfId="6687"/>
    <cellStyle name="60 % – Poudarek3 2 5" xfId="3884"/>
    <cellStyle name="60 % – Poudarek3 2 6" xfId="6684"/>
    <cellStyle name="60 % – Poudarek3 3" xfId="135"/>
    <cellStyle name="60 % – Poudarek3 3 2" xfId="3886"/>
    <cellStyle name="60 % – Poudarek3 3 2 2" xfId="6689"/>
    <cellStyle name="60 % – Poudarek3 3 3" xfId="3887"/>
    <cellStyle name="60 % – Poudarek3 3 3 2" xfId="6690"/>
    <cellStyle name="60 % – Poudarek3 3 4" xfId="3885"/>
    <cellStyle name="60 % – Poudarek3 3 4 2" xfId="6691"/>
    <cellStyle name="60 % – Poudarek3 3 5" xfId="6688"/>
    <cellStyle name="60 % – Poudarek3 4" xfId="3888"/>
    <cellStyle name="60 % – Poudarek3 4 2" xfId="3889"/>
    <cellStyle name="60 % – Poudarek3 4 2 2" xfId="6693"/>
    <cellStyle name="60 % – Poudarek3 4 3" xfId="3890"/>
    <cellStyle name="60 % – Poudarek3 4 3 2" xfId="6694"/>
    <cellStyle name="60 % – Poudarek3 4 4" xfId="6695"/>
    <cellStyle name="60 % – Poudarek3 4 5" xfId="6692"/>
    <cellStyle name="60 % – Poudarek3 5" xfId="3891"/>
    <cellStyle name="60 % – Poudarek3 5 2" xfId="3892"/>
    <cellStyle name="60 % – Poudarek3 5 3" xfId="3893"/>
    <cellStyle name="60 % – Poudarek4 2" xfId="136"/>
    <cellStyle name="60 % – Poudarek4 2 2" xfId="137"/>
    <cellStyle name="60 % – Poudarek4 2 2 2" xfId="138"/>
    <cellStyle name="60 % – Poudarek4 2 2 3" xfId="3894"/>
    <cellStyle name="60 % – Poudarek4 2 2 4" xfId="6697"/>
    <cellStyle name="60 % – Poudarek4 2 3" xfId="139"/>
    <cellStyle name="60 % – Poudarek4 2 3 2" xfId="3895"/>
    <cellStyle name="60 % – Poudarek4 2 3 3" xfId="6698"/>
    <cellStyle name="60 % – Poudarek4 2 4" xfId="3896"/>
    <cellStyle name="60 % – Poudarek4 2 4 2" xfId="6699"/>
    <cellStyle name="60 % – Poudarek4 2 5" xfId="3897"/>
    <cellStyle name="60 % – Poudarek4 2 6" xfId="6696"/>
    <cellStyle name="60 % – Poudarek4 3" xfId="140"/>
    <cellStyle name="60 % – Poudarek4 3 2" xfId="3899"/>
    <cellStyle name="60 % – Poudarek4 3 2 2" xfId="6701"/>
    <cellStyle name="60 % – Poudarek4 3 3" xfId="3900"/>
    <cellStyle name="60 % – Poudarek4 3 3 2" xfId="6702"/>
    <cellStyle name="60 % – Poudarek4 3 4" xfId="3898"/>
    <cellStyle name="60 % – Poudarek4 3 4 2" xfId="6703"/>
    <cellStyle name="60 % – Poudarek4 3 5" xfId="6700"/>
    <cellStyle name="60 % – Poudarek4 4" xfId="3901"/>
    <cellStyle name="60 % – Poudarek4 4 2" xfId="3902"/>
    <cellStyle name="60 % – Poudarek4 4 2 2" xfId="6705"/>
    <cellStyle name="60 % – Poudarek4 4 3" xfId="3903"/>
    <cellStyle name="60 % – Poudarek4 4 3 2" xfId="6706"/>
    <cellStyle name="60 % – Poudarek4 4 4" xfId="6707"/>
    <cellStyle name="60 % – Poudarek4 4 5" xfId="6704"/>
    <cellStyle name="60 % – Poudarek4 5" xfId="3904"/>
    <cellStyle name="60 % – Poudarek4 5 2" xfId="3905"/>
    <cellStyle name="60 % – Poudarek4 5 3" xfId="3906"/>
    <cellStyle name="60 % – Poudarek5 2" xfId="141"/>
    <cellStyle name="60 % – Poudarek5 2 2" xfId="142"/>
    <cellStyle name="60 % – Poudarek5 2 2 2" xfId="143"/>
    <cellStyle name="60 % – Poudarek5 2 2 3" xfId="3907"/>
    <cellStyle name="60 % – Poudarek5 2 2 4" xfId="6709"/>
    <cellStyle name="60 % – Poudarek5 2 3" xfId="144"/>
    <cellStyle name="60 % – Poudarek5 2 3 2" xfId="3908"/>
    <cellStyle name="60 % – Poudarek5 2 3 3" xfId="6710"/>
    <cellStyle name="60 % – Poudarek5 2 4" xfId="3909"/>
    <cellStyle name="60 % – Poudarek5 2 4 2" xfId="6711"/>
    <cellStyle name="60 % – Poudarek5 2 5" xfId="3910"/>
    <cellStyle name="60 % – Poudarek5 2 6" xfId="6708"/>
    <cellStyle name="60 % – Poudarek5 3" xfId="145"/>
    <cellStyle name="60 % – Poudarek5 3 2" xfId="3912"/>
    <cellStyle name="60 % – Poudarek5 3 2 2" xfId="6713"/>
    <cellStyle name="60 % – Poudarek5 3 3" xfId="3913"/>
    <cellStyle name="60 % – Poudarek5 3 3 2" xfId="6714"/>
    <cellStyle name="60 % – Poudarek5 3 4" xfId="3911"/>
    <cellStyle name="60 % – Poudarek5 3 4 2" xfId="6715"/>
    <cellStyle name="60 % – Poudarek5 3 5" xfId="6712"/>
    <cellStyle name="60 % – Poudarek5 4" xfId="3914"/>
    <cellStyle name="60 % – Poudarek5 4 2" xfId="3915"/>
    <cellStyle name="60 % – Poudarek5 4 2 2" xfId="6717"/>
    <cellStyle name="60 % – Poudarek5 4 3" xfId="3916"/>
    <cellStyle name="60 % – Poudarek5 4 3 2" xfId="6718"/>
    <cellStyle name="60 % – Poudarek5 4 4" xfId="6719"/>
    <cellStyle name="60 % – Poudarek5 4 5" xfId="6716"/>
    <cellStyle name="60 % – Poudarek5 5" xfId="3917"/>
    <cellStyle name="60 % – Poudarek5 5 2" xfId="3918"/>
    <cellStyle name="60 % – Poudarek5 5 3" xfId="3919"/>
    <cellStyle name="60 % – Poudarek6 2" xfId="146"/>
    <cellStyle name="60 % – Poudarek6 2 2" xfId="147"/>
    <cellStyle name="60 % – Poudarek6 2 2 2" xfId="148"/>
    <cellStyle name="60 % – Poudarek6 2 2 3" xfId="3920"/>
    <cellStyle name="60 % – Poudarek6 2 2 4" xfId="6721"/>
    <cellStyle name="60 % – Poudarek6 2 3" xfId="149"/>
    <cellStyle name="60 % – Poudarek6 2 3 2" xfId="3921"/>
    <cellStyle name="60 % – Poudarek6 2 3 3" xfId="6722"/>
    <cellStyle name="60 % – Poudarek6 2 4" xfId="3922"/>
    <cellStyle name="60 % – Poudarek6 2 4 2" xfId="6723"/>
    <cellStyle name="60 % – Poudarek6 2 5" xfId="3923"/>
    <cellStyle name="60 % – Poudarek6 2 6" xfId="6720"/>
    <cellStyle name="60 % – Poudarek6 3" xfId="150"/>
    <cellStyle name="60 % – Poudarek6 3 2" xfId="3925"/>
    <cellStyle name="60 % – Poudarek6 3 2 2" xfId="6725"/>
    <cellStyle name="60 % – Poudarek6 3 3" xfId="3926"/>
    <cellStyle name="60 % – Poudarek6 3 3 2" xfId="6726"/>
    <cellStyle name="60 % – Poudarek6 3 4" xfId="3924"/>
    <cellStyle name="60 % – Poudarek6 3 4 2" xfId="6727"/>
    <cellStyle name="60 % – Poudarek6 3 5" xfId="6724"/>
    <cellStyle name="60 % – Poudarek6 4" xfId="3927"/>
    <cellStyle name="60 % – Poudarek6 4 2" xfId="3928"/>
    <cellStyle name="60 % – Poudarek6 4 2 2" xfId="6729"/>
    <cellStyle name="60 % – Poudarek6 4 3" xfId="3929"/>
    <cellStyle name="60 % – Poudarek6 4 3 2" xfId="6730"/>
    <cellStyle name="60 % – Poudarek6 4 4" xfId="6731"/>
    <cellStyle name="60 % – Poudarek6 4 5" xfId="6728"/>
    <cellStyle name="60 % – Poudarek6 5" xfId="3930"/>
    <cellStyle name="60 % – Poudarek6 5 2" xfId="3931"/>
    <cellStyle name="60 % – Poudarek6 5 3" xfId="3932"/>
    <cellStyle name="60% - Accent1" xfId="151"/>
    <cellStyle name="60% - Accent1 2" xfId="152"/>
    <cellStyle name="60% - Accent1 2 10" xfId="153"/>
    <cellStyle name="60% - Accent1 2 11" xfId="154"/>
    <cellStyle name="60% - Accent1 2 12" xfId="6344"/>
    <cellStyle name="60% - Accent1 2 13" xfId="6732"/>
    <cellStyle name="60% - Accent1 2 2" xfId="155"/>
    <cellStyle name="60% - Accent1 2 3" xfId="156"/>
    <cellStyle name="60% - Accent1 2 4" xfId="157"/>
    <cellStyle name="60% - Accent1 2 5" xfId="158"/>
    <cellStyle name="60% - Accent1 2 6" xfId="159"/>
    <cellStyle name="60% - Accent1 2 7" xfId="160"/>
    <cellStyle name="60% - Accent1 2 8" xfId="161"/>
    <cellStyle name="60% - Accent1 2 9" xfId="162"/>
    <cellStyle name="60% - Accent1 3" xfId="163"/>
    <cellStyle name="60% - Accent1 4" xfId="164"/>
    <cellStyle name="60% - Accent1 5" xfId="165"/>
    <cellStyle name="60% - Accent1 5 2" xfId="166"/>
    <cellStyle name="60% - Accent1 6" xfId="167"/>
    <cellStyle name="60% - Accent1 7" xfId="168"/>
    <cellStyle name="60% - Accent1 8" xfId="169"/>
    <cellStyle name="60% - Accent1 9" xfId="6343"/>
    <cellStyle name="60% - Accent2" xfId="170"/>
    <cellStyle name="60% - Accent2 2" xfId="171"/>
    <cellStyle name="60% - Accent2 2 2" xfId="6346"/>
    <cellStyle name="60% - Accent2 2 3" xfId="6733"/>
    <cellStyle name="60% - Accent2 3" xfId="6345"/>
    <cellStyle name="60% - Accent3" xfId="172"/>
    <cellStyle name="60% - Accent3 2" xfId="173"/>
    <cellStyle name="60% - Accent3 2 2" xfId="6348"/>
    <cellStyle name="60% - Accent3 2 3" xfId="6734"/>
    <cellStyle name="60% - Accent3 3" xfId="6347"/>
    <cellStyle name="60% - Accent4" xfId="174"/>
    <cellStyle name="60% - Accent4 2" xfId="175"/>
    <cellStyle name="60% - Accent4 2 2" xfId="6350"/>
    <cellStyle name="60% - Accent4 2 3" xfId="6735"/>
    <cellStyle name="60% - Accent4 3" xfId="6349"/>
    <cellStyle name="60% - Accent5" xfId="176"/>
    <cellStyle name="60% - Accent5 2" xfId="177"/>
    <cellStyle name="60% - Accent5 2 2" xfId="6352"/>
    <cellStyle name="60% - Accent5 2 3" xfId="6736"/>
    <cellStyle name="60% - Accent5 3" xfId="6351"/>
    <cellStyle name="60% - Accent6" xfId="178"/>
    <cellStyle name="60% - Accent6 2" xfId="179"/>
    <cellStyle name="60% - Accent6 2 2" xfId="6354"/>
    <cellStyle name="60% - Accent6 2 3" xfId="6737"/>
    <cellStyle name="60% - Accent6 3" xfId="6353"/>
    <cellStyle name="60% - Akzent1 2" xfId="6738"/>
    <cellStyle name="60% - Akzent1 3" xfId="6739"/>
    <cellStyle name="60% - Akzent2 2" xfId="6740"/>
    <cellStyle name="60% - Akzent2 3" xfId="6741"/>
    <cellStyle name="60% - Akzent3 2" xfId="6742"/>
    <cellStyle name="60% - Akzent3 3" xfId="6743"/>
    <cellStyle name="60% - Akzent4 2" xfId="6744"/>
    <cellStyle name="60% - Akzent4 3" xfId="6745"/>
    <cellStyle name="60% - Akzent5 2" xfId="6746"/>
    <cellStyle name="60% - Akzent5 3" xfId="6747"/>
    <cellStyle name="60% - Akzent6 2" xfId="6748"/>
    <cellStyle name="60% - Akzent6 3" xfId="6749"/>
    <cellStyle name="A4 Small 210 x 297 mm" xfId="180"/>
    <cellStyle name="Accent1" xfId="181"/>
    <cellStyle name="Accent1 - 20%" xfId="182"/>
    <cellStyle name="Accent1 - 40%" xfId="183"/>
    <cellStyle name="Accent1 - 60%" xfId="184"/>
    <cellStyle name="Accent1 10" xfId="185"/>
    <cellStyle name="Accent1 11" xfId="186"/>
    <cellStyle name="Accent1 12" xfId="187"/>
    <cellStyle name="Accent1 12 2" xfId="188"/>
    <cellStyle name="Accent1 13" xfId="189"/>
    <cellStyle name="Accent1 14" xfId="190"/>
    <cellStyle name="Accent1 15" xfId="191"/>
    <cellStyle name="Accent1 16" xfId="192"/>
    <cellStyle name="Accent1 17" xfId="193"/>
    <cellStyle name="Accent1 18" xfId="194"/>
    <cellStyle name="Accent1 18 2" xfId="6355"/>
    <cellStyle name="Accent1 19" xfId="195"/>
    <cellStyle name="Accent1 2" xfId="196"/>
    <cellStyle name="Accent1 2 10" xfId="197"/>
    <cellStyle name="Accent1 2 11" xfId="198"/>
    <cellStyle name="Accent1 2 12" xfId="199"/>
    <cellStyle name="Accent1 2 13" xfId="200"/>
    <cellStyle name="Accent1 2 14" xfId="201"/>
    <cellStyle name="Accent1 2 15" xfId="202"/>
    <cellStyle name="Accent1 2 16" xfId="203"/>
    <cellStyle name="Accent1 2 17" xfId="204"/>
    <cellStyle name="Accent1 2 18" xfId="205"/>
    <cellStyle name="Accent1 2 19" xfId="206"/>
    <cellStyle name="Accent1 2 2" xfId="207"/>
    <cellStyle name="Accent1 2 2 2" xfId="208"/>
    <cellStyle name="Accent1 2 2 3" xfId="209"/>
    <cellStyle name="Accent1 2 2 4" xfId="210"/>
    <cellStyle name="Accent1 2 2 5" xfId="211"/>
    <cellStyle name="Accent1 2 2 6" xfId="212"/>
    <cellStyle name="Accent1 2 2 7" xfId="213"/>
    <cellStyle name="Accent1 2 2 8" xfId="214"/>
    <cellStyle name="Accent1 2 20" xfId="3933"/>
    <cellStyle name="Accent1 2 21" xfId="6750"/>
    <cellStyle name="Accent1 2 3" xfId="215"/>
    <cellStyle name="Accent1 2 4" xfId="216"/>
    <cellStyle name="Accent1 2 5" xfId="217"/>
    <cellStyle name="Accent1 2 6" xfId="218"/>
    <cellStyle name="Accent1 2 7" xfId="219"/>
    <cellStyle name="Accent1 2 8" xfId="220"/>
    <cellStyle name="Accent1 2 9" xfId="221"/>
    <cellStyle name="Accent1 20" xfId="222"/>
    <cellStyle name="Accent1 21" xfId="223"/>
    <cellStyle name="Accent1 3" xfId="224"/>
    <cellStyle name="Accent1 3 2" xfId="225"/>
    <cellStyle name="Accent1 3 3" xfId="226"/>
    <cellStyle name="Accent1 3 4" xfId="227"/>
    <cellStyle name="Accent1 3 5" xfId="228"/>
    <cellStyle name="Accent1 3 6" xfId="229"/>
    <cellStyle name="Accent1 3 7" xfId="230"/>
    <cellStyle name="Accent1 3 8" xfId="231"/>
    <cellStyle name="Accent1 3 9" xfId="3934"/>
    <cellStyle name="Accent1 4" xfId="232"/>
    <cellStyle name="Accent1 4 2" xfId="233"/>
    <cellStyle name="Accent1 4 3" xfId="234"/>
    <cellStyle name="Accent1 4 4" xfId="235"/>
    <cellStyle name="Accent1 4 5" xfId="236"/>
    <cellStyle name="Accent1 4 6" xfId="237"/>
    <cellStyle name="Accent1 4 7" xfId="238"/>
    <cellStyle name="Accent1 4 8" xfId="239"/>
    <cellStyle name="Accent1 5" xfId="240"/>
    <cellStyle name="Accent1 5 2" xfId="241"/>
    <cellStyle name="Accent1 6" xfId="242"/>
    <cellStyle name="Accent1 7" xfId="243"/>
    <cellStyle name="Accent1 7 2" xfId="244"/>
    <cellStyle name="Accent1 7 2 2" xfId="245"/>
    <cellStyle name="Accent1 7 2 2 2" xfId="246"/>
    <cellStyle name="Accent1 7 3" xfId="247"/>
    <cellStyle name="Accent1 8" xfId="248"/>
    <cellStyle name="Accent1 9" xfId="249"/>
    <cellStyle name="Accent2" xfId="250"/>
    <cellStyle name="Accent2 - 20%" xfId="251"/>
    <cellStyle name="Accent2 - 40%" xfId="252"/>
    <cellStyle name="Accent2 - 60%" xfId="253"/>
    <cellStyle name="Accent2 10" xfId="254"/>
    <cellStyle name="Accent2 11" xfId="255"/>
    <cellStyle name="Accent2 11 2" xfId="6356"/>
    <cellStyle name="Accent2 12" xfId="256"/>
    <cellStyle name="Accent2 13" xfId="257"/>
    <cellStyle name="Accent2 14" xfId="258"/>
    <cellStyle name="Accent2 2" xfId="259"/>
    <cellStyle name="Accent2 2 10" xfId="260"/>
    <cellStyle name="Accent2 2 11" xfId="261"/>
    <cellStyle name="Accent2 2 12" xfId="262"/>
    <cellStyle name="Accent2 2 13" xfId="3935"/>
    <cellStyle name="Accent2 2 14" xfId="6751"/>
    <cellStyle name="Accent2 2 2" xfId="263"/>
    <cellStyle name="Accent2 2 3" xfId="264"/>
    <cellStyle name="Accent2 2 4" xfId="265"/>
    <cellStyle name="Accent2 2 5" xfId="266"/>
    <cellStyle name="Accent2 2 6" xfId="267"/>
    <cellStyle name="Accent2 2 7" xfId="268"/>
    <cellStyle name="Accent2 2 8" xfId="269"/>
    <cellStyle name="Accent2 2 9" xfId="270"/>
    <cellStyle name="Accent2 3" xfId="271"/>
    <cellStyle name="Accent2 3 2" xfId="3936"/>
    <cellStyle name="Accent2 4" xfId="272"/>
    <cellStyle name="Accent2 5" xfId="273"/>
    <cellStyle name="Accent2 5 2" xfId="274"/>
    <cellStyle name="Accent2 6" xfId="275"/>
    <cellStyle name="Accent2 7" xfId="276"/>
    <cellStyle name="Accent2 8" xfId="277"/>
    <cellStyle name="Accent2 9" xfId="278"/>
    <cellStyle name="Accent3" xfId="279"/>
    <cellStyle name="Accent3 - 20%" xfId="280"/>
    <cellStyle name="Accent3 - 40%" xfId="281"/>
    <cellStyle name="Accent3 - 60%" xfId="282"/>
    <cellStyle name="Accent3 2" xfId="283"/>
    <cellStyle name="Accent3 2 2" xfId="284"/>
    <cellStyle name="Accent3 2 3" xfId="3937"/>
    <cellStyle name="Accent3 2 4" xfId="6752"/>
    <cellStyle name="Accent3 3" xfId="285"/>
    <cellStyle name="Accent3 3 2" xfId="3938"/>
    <cellStyle name="Accent3 4" xfId="286"/>
    <cellStyle name="Accent3 5" xfId="287"/>
    <cellStyle name="Accent3 5 2" xfId="6357"/>
    <cellStyle name="Accent3 6" xfId="288"/>
    <cellStyle name="Accent3 7" xfId="289"/>
    <cellStyle name="Accent3 8" xfId="290"/>
    <cellStyle name="Accent4" xfId="291"/>
    <cellStyle name="Accent4 - 20%" xfId="292"/>
    <cellStyle name="Accent4 - 40%" xfId="293"/>
    <cellStyle name="Accent4 - 60%" xfId="294"/>
    <cellStyle name="Accent4 2" xfId="295"/>
    <cellStyle name="Accent4 2 2" xfId="296"/>
    <cellStyle name="Accent4 2 3" xfId="3939"/>
    <cellStyle name="Accent4 2 4" xfId="6753"/>
    <cellStyle name="Accent4 3" xfId="297"/>
    <cellStyle name="Accent4 3 2" xfId="3940"/>
    <cellStyle name="Accent4 4" xfId="298"/>
    <cellStyle name="Accent4 5" xfId="299"/>
    <cellStyle name="Accent4 5 2" xfId="6358"/>
    <cellStyle name="Accent4 6" xfId="300"/>
    <cellStyle name="Accent4 7" xfId="301"/>
    <cellStyle name="Accent4 8" xfId="302"/>
    <cellStyle name="Accent5" xfId="303"/>
    <cellStyle name="Accent5 - 20%" xfId="304"/>
    <cellStyle name="Accent5 - 40%" xfId="305"/>
    <cellStyle name="Accent5 - 60%" xfId="306"/>
    <cellStyle name="Accent5 2" xfId="307"/>
    <cellStyle name="Accent5 2 2" xfId="308"/>
    <cellStyle name="Accent5 2 3" xfId="3941"/>
    <cellStyle name="Accent5 2 4" xfId="6754"/>
    <cellStyle name="Accent5 3" xfId="309"/>
    <cellStyle name="Accent5 3 2" xfId="3942"/>
    <cellStyle name="Accent5 4" xfId="310"/>
    <cellStyle name="Accent5 5" xfId="311"/>
    <cellStyle name="Accent5 6" xfId="312"/>
    <cellStyle name="Accent5 7" xfId="313"/>
    <cellStyle name="Accent5 8" xfId="314"/>
    <cellStyle name="Accent6" xfId="315"/>
    <cellStyle name="Accent6 - 20%" xfId="316"/>
    <cellStyle name="Accent6 - 40%" xfId="317"/>
    <cellStyle name="Accent6 - 60%" xfId="318"/>
    <cellStyle name="Accent6 2" xfId="319"/>
    <cellStyle name="Accent6 2 2" xfId="320"/>
    <cellStyle name="Accent6 2 3" xfId="3943"/>
    <cellStyle name="Accent6 2 4" xfId="6755"/>
    <cellStyle name="Accent6 3" xfId="321"/>
    <cellStyle name="Accent6 3 2" xfId="3944"/>
    <cellStyle name="Accent6 4" xfId="322"/>
    <cellStyle name="Accent6 5" xfId="323"/>
    <cellStyle name="Accent6 5 2" xfId="6359"/>
    <cellStyle name="Accent6 6" xfId="324"/>
    <cellStyle name="Accent6 7" xfId="325"/>
    <cellStyle name="Accent6 8" xfId="326"/>
    <cellStyle name="Akzent1 2" xfId="6756"/>
    <cellStyle name="Akzent1 3" xfId="6757"/>
    <cellStyle name="Akzent2 2" xfId="6758"/>
    <cellStyle name="Akzent2 3" xfId="6759"/>
    <cellStyle name="Akzent3 2" xfId="6760"/>
    <cellStyle name="Akzent3 3" xfId="6761"/>
    <cellStyle name="Akzent4 2" xfId="6762"/>
    <cellStyle name="Akzent4 3" xfId="6763"/>
    <cellStyle name="Akzent6 2" xfId="6764"/>
    <cellStyle name="Akzent6 3" xfId="6765"/>
    <cellStyle name="Ausgabe 2" xfId="6766"/>
    <cellStyle name="Ausgabe 3" xfId="6767"/>
    <cellStyle name="Bad" xfId="327"/>
    <cellStyle name="Bad 10" xfId="6360"/>
    <cellStyle name="Bad 2" xfId="328"/>
    <cellStyle name="Bad 2 10" xfId="329"/>
    <cellStyle name="Bad 2 11" xfId="330"/>
    <cellStyle name="Bad 2 12" xfId="331"/>
    <cellStyle name="Bad 2 13" xfId="3945"/>
    <cellStyle name="Bad 2 14" xfId="6768"/>
    <cellStyle name="Bad 2 2" xfId="332"/>
    <cellStyle name="Bad 2 3" xfId="333"/>
    <cellStyle name="Bad 2 4" xfId="334"/>
    <cellStyle name="Bad 2 5" xfId="335"/>
    <cellStyle name="Bad 2 6" xfId="336"/>
    <cellStyle name="Bad 2 7" xfId="337"/>
    <cellStyle name="Bad 2 8" xfId="338"/>
    <cellStyle name="Bad 2 9" xfId="339"/>
    <cellStyle name="Bad 3" xfId="340"/>
    <cellStyle name="Bad 3 2" xfId="3946"/>
    <cellStyle name="Bad 4" xfId="341"/>
    <cellStyle name="Bad 5" xfId="342"/>
    <cellStyle name="Bad 5 2" xfId="343"/>
    <cellStyle name="Bad 6" xfId="344"/>
    <cellStyle name="Bad 7" xfId="345"/>
    <cellStyle name="Bad 8" xfId="346"/>
    <cellStyle name="Bad 9" xfId="347"/>
    <cellStyle name="Berechnung 2" xfId="6769"/>
    <cellStyle name="Berechnung 3" xfId="6770"/>
    <cellStyle name="Calculation" xfId="348"/>
    <cellStyle name="Calculation 10" xfId="349"/>
    <cellStyle name="Calculation 11" xfId="350"/>
    <cellStyle name="Calculation 11 2" xfId="351"/>
    <cellStyle name="Calculation 12" xfId="352"/>
    <cellStyle name="Calculation 13" xfId="353"/>
    <cellStyle name="Calculation 14" xfId="354"/>
    <cellStyle name="Calculation 14 2" xfId="355"/>
    <cellStyle name="Calculation 15" xfId="356"/>
    <cellStyle name="Calculation 15 2" xfId="357"/>
    <cellStyle name="Calculation 16" xfId="358"/>
    <cellStyle name="Calculation 17" xfId="359"/>
    <cellStyle name="Calculation 18" xfId="360"/>
    <cellStyle name="Calculation 19" xfId="361"/>
    <cellStyle name="Calculation 2" xfId="362"/>
    <cellStyle name="Calculation 2 10" xfId="363"/>
    <cellStyle name="Calculation 2 11" xfId="364"/>
    <cellStyle name="Calculation 2 12" xfId="365"/>
    <cellStyle name="Calculation 2 13" xfId="366"/>
    <cellStyle name="Calculation 2 14" xfId="367"/>
    <cellStyle name="Calculation 2 15" xfId="368"/>
    <cellStyle name="Calculation 2 16" xfId="369"/>
    <cellStyle name="Calculation 2 17" xfId="370"/>
    <cellStyle name="Calculation 2 18" xfId="371"/>
    <cellStyle name="Calculation 2 19" xfId="372"/>
    <cellStyle name="Calculation 2 2" xfId="373"/>
    <cellStyle name="Calculation 2 2 10" xfId="374"/>
    <cellStyle name="Calculation 2 2 11" xfId="375"/>
    <cellStyle name="Calculation 2 2 12" xfId="376"/>
    <cellStyle name="Calculation 2 2 13" xfId="377"/>
    <cellStyle name="Calculation 2 2 2" xfId="378"/>
    <cellStyle name="Calculation 2 2 2 10" xfId="379"/>
    <cellStyle name="Calculation 2 2 2 11" xfId="380"/>
    <cellStyle name="Calculation 2 2 2 12" xfId="381"/>
    <cellStyle name="Calculation 2 2 2 2" xfId="382"/>
    <cellStyle name="Calculation 2 2 2 2 10" xfId="383"/>
    <cellStyle name="Calculation 2 2 2 2 11" xfId="384"/>
    <cellStyle name="Calculation 2 2 2 2 2" xfId="385"/>
    <cellStyle name="Calculation 2 2 2 2 2 10" xfId="386"/>
    <cellStyle name="Calculation 2 2 2 2 2 11" xfId="387"/>
    <cellStyle name="Calculation 2 2 2 2 2 2" xfId="388"/>
    <cellStyle name="Calculation 2 2 2 2 2 2 10" xfId="389"/>
    <cellStyle name="Calculation 2 2 2 2 2 2 2" xfId="390"/>
    <cellStyle name="Calculation 2 2 2 2 2 2 2 10" xfId="391"/>
    <cellStyle name="Calculation 2 2 2 2 2 2 2 2" xfId="392"/>
    <cellStyle name="Calculation 2 2 2 2 2 2 2 2 10" xfId="393"/>
    <cellStyle name="Calculation 2 2 2 2 2 2 2 2 2" xfId="394"/>
    <cellStyle name="Calculation 2 2 2 2 2 2 2 2 2 2" xfId="395"/>
    <cellStyle name="Calculation 2 2 2 2 2 2 2 2 2 2 2" xfId="396"/>
    <cellStyle name="Calculation 2 2 2 2 2 2 2 2 2 2 3" xfId="397"/>
    <cellStyle name="Calculation 2 2 2 2 2 2 2 2 2 2 4" xfId="398"/>
    <cellStyle name="Calculation 2 2 2 2 2 2 2 2 2 2 5" xfId="399"/>
    <cellStyle name="Calculation 2 2 2 2 2 2 2 2 2 2 6" xfId="400"/>
    <cellStyle name="Calculation 2 2 2 2 2 2 2 2 2 2 7" xfId="401"/>
    <cellStyle name="Calculation 2 2 2 2 2 2 2 2 2 2 8" xfId="402"/>
    <cellStyle name="Calculation 2 2 2 2 2 2 2 2 2 3" xfId="403"/>
    <cellStyle name="Calculation 2 2 2 2 2 2 2 2 2 4" xfId="404"/>
    <cellStyle name="Calculation 2 2 2 2 2 2 2 2 2 5" xfId="405"/>
    <cellStyle name="Calculation 2 2 2 2 2 2 2 2 2 6" xfId="406"/>
    <cellStyle name="Calculation 2 2 2 2 2 2 2 2 2 7" xfId="407"/>
    <cellStyle name="Calculation 2 2 2 2 2 2 2 2 2 8" xfId="408"/>
    <cellStyle name="Calculation 2 2 2 2 2 2 2 2 3" xfId="409"/>
    <cellStyle name="Calculation 2 2 2 2 2 2 2 2 4" xfId="410"/>
    <cellStyle name="Calculation 2 2 2 2 2 2 2 2 5" xfId="411"/>
    <cellStyle name="Calculation 2 2 2 2 2 2 2 2 6" xfId="412"/>
    <cellStyle name="Calculation 2 2 2 2 2 2 2 2 7" xfId="413"/>
    <cellStyle name="Calculation 2 2 2 2 2 2 2 2 8" xfId="414"/>
    <cellStyle name="Calculation 2 2 2 2 2 2 2 2 9" xfId="415"/>
    <cellStyle name="Calculation 2 2 2 2 2 2 2 3" xfId="416"/>
    <cellStyle name="Calculation 2 2 2 2 2 2 2 3 2" xfId="417"/>
    <cellStyle name="Calculation 2 2 2 2 2 2 2 4" xfId="418"/>
    <cellStyle name="Calculation 2 2 2 2 2 2 2 5" xfId="419"/>
    <cellStyle name="Calculation 2 2 2 2 2 2 2 6" xfId="420"/>
    <cellStyle name="Calculation 2 2 2 2 2 2 2 7" xfId="421"/>
    <cellStyle name="Calculation 2 2 2 2 2 2 2 8" xfId="422"/>
    <cellStyle name="Calculation 2 2 2 2 2 2 2 9" xfId="423"/>
    <cellStyle name="Calculation 2 2 2 2 2 2 3" xfId="424"/>
    <cellStyle name="Calculation 2 2 2 2 2 2 3 2" xfId="425"/>
    <cellStyle name="Calculation 2 2 2 2 2 2 4" xfId="426"/>
    <cellStyle name="Calculation 2 2 2 2 2 2 5" xfId="427"/>
    <cellStyle name="Calculation 2 2 2 2 2 2 6" xfId="428"/>
    <cellStyle name="Calculation 2 2 2 2 2 2 7" xfId="429"/>
    <cellStyle name="Calculation 2 2 2 2 2 2 8" xfId="430"/>
    <cellStyle name="Calculation 2 2 2 2 2 2 9" xfId="431"/>
    <cellStyle name="Calculation 2 2 2 2 2 3" xfId="432"/>
    <cellStyle name="Calculation 2 2 2 2 2 4" xfId="433"/>
    <cellStyle name="Calculation 2 2 2 2 2 4 2" xfId="434"/>
    <cellStyle name="Calculation 2 2 2 2 2 5" xfId="435"/>
    <cellStyle name="Calculation 2 2 2 2 2 6" xfId="436"/>
    <cellStyle name="Calculation 2 2 2 2 2 7" xfId="437"/>
    <cellStyle name="Calculation 2 2 2 2 2 8" xfId="438"/>
    <cellStyle name="Calculation 2 2 2 2 2 9" xfId="439"/>
    <cellStyle name="Calculation 2 2 2 2 3" xfId="440"/>
    <cellStyle name="Calculation 2 2 2 2 3 2" xfId="441"/>
    <cellStyle name="Calculation 2 2 2 2 4" xfId="442"/>
    <cellStyle name="Calculation 2 2 2 2 4 2" xfId="443"/>
    <cellStyle name="Calculation 2 2 2 2 5" xfId="444"/>
    <cellStyle name="Calculation 2 2 2 2 6" xfId="445"/>
    <cellStyle name="Calculation 2 2 2 2 7" xfId="446"/>
    <cellStyle name="Calculation 2 2 2 2 8" xfId="447"/>
    <cellStyle name="Calculation 2 2 2 2 9" xfId="448"/>
    <cellStyle name="Calculation 2 2 2 3" xfId="449"/>
    <cellStyle name="Calculation 2 2 2 3 2" xfId="450"/>
    <cellStyle name="Calculation 2 2 2 3 2 2" xfId="451"/>
    <cellStyle name="Calculation 2 2 2 4" xfId="452"/>
    <cellStyle name="Calculation 2 2 2 5" xfId="453"/>
    <cellStyle name="Calculation 2 2 2 5 2" xfId="454"/>
    <cellStyle name="Calculation 2 2 2 6" xfId="455"/>
    <cellStyle name="Calculation 2 2 2 7" xfId="456"/>
    <cellStyle name="Calculation 2 2 2 8" xfId="457"/>
    <cellStyle name="Calculation 2 2 2 9" xfId="458"/>
    <cellStyle name="Calculation 2 2 3" xfId="459"/>
    <cellStyle name="Calculation 2 2 3 2" xfId="460"/>
    <cellStyle name="Calculation 2 2 3 2 2" xfId="461"/>
    <cellStyle name="Calculation 2 2 3 2 2 2" xfId="462"/>
    <cellStyle name="Calculation 2 2 3 3" xfId="463"/>
    <cellStyle name="Calculation 2 2 4" xfId="464"/>
    <cellStyle name="Calculation 2 2 4 2" xfId="465"/>
    <cellStyle name="Calculation 2 2 5" xfId="466"/>
    <cellStyle name="Calculation 2 2 5 2" xfId="467"/>
    <cellStyle name="Calculation 2 2 6" xfId="468"/>
    <cellStyle name="Calculation 2 2 7" xfId="469"/>
    <cellStyle name="Calculation 2 2 8" xfId="470"/>
    <cellStyle name="Calculation 2 2 9" xfId="471"/>
    <cellStyle name="Calculation 2 20" xfId="472"/>
    <cellStyle name="Calculation 2 20 2" xfId="473"/>
    <cellStyle name="Calculation 2 21" xfId="474"/>
    <cellStyle name="Calculation 2 22" xfId="475"/>
    <cellStyle name="Calculation 2 23" xfId="476"/>
    <cellStyle name="Calculation 2 24" xfId="477"/>
    <cellStyle name="Calculation 2 25" xfId="478"/>
    <cellStyle name="Calculation 2 26" xfId="479"/>
    <cellStyle name="Calculation 2 27" xfId="480"/>
    <cellStyle name="Calculation 2 28" xfId="481"/>
    <cellStyle name="Calculation 2 29" xfId="482"/>
    <cellStyle name="Calculation 2 3" xfId="483"/>
    <cellStyle name="Calculation 2 3 2" xfId="484"/>
    <cellStyle name="Calculation 2 30" xfId="3947"/>
    <cellStyle name="Calculation 2 31" xfId="6771"/>
    <cellStyle name="Calculation 2 4" xfId="485"/>
    <cellStyle name="Calculation 2 4 2" xfId="486"/>
    <cellStyle name="Calculation 2 5" xfId="487"/>
    <cellStyle name="Calculation 2 5 2" xfId="488"/>
    <cellStyle name="Calculation 2 6" xfId="489"/>
    <cellStyle name="Calculation 2 6 2" xfId="490"/>
    <cellStyle name="Calculation 2 6 2 2" xfId="491"/>
    <cellStyle name="Calculation 2 6 2 2 2" xfId="492"/>
    <cellStyle name="Calculation 2 6 2 2 2 2" xfId="493"/>
    <cellStyle name="Calculation 2 6 2 3" xfId="494"/>
    <cellStyle name="Calculation 2 6 3" xfId="495"/>
    <cellStyle name="Calculation 2 6 3 2" xfId="496"/>
    <cellStyle name="Calculation 2 6 4" xfId="497"/>
    <cellStyle name="Calculation 2 7" xfId="498"/>
    <cellStyle name="Calculation 2 7 2" xfId="499"/>
    <cellStyle name="Calculation 2 7 2 2" xfId="500"/>
    <cellStyle name="Calculation 2 7 3" xfId="501"/>
    <cellStyle name="Calculation 2 8" xfId="502"/>
    <cellStyle name="Calculation 2 8 2" xfId="503"/>
    <cellStyle name="Calculation 2 9" xfId="504"/>
    <cellStyle name="Calculation 20" xfId="505"/>
    <cellStyle name="Calculation 21" xfId="506"/>
    <cellStyle name="Calculation 22" xfId="507"/>
    <cellStyle name="Calculation 23" xfId="508"/>
    <cellStyle name="Calculation 24" xfId="509"/>
    <cellStyle name="Calculation 25" xfId="510"/>
    <cellStyle name="Calculation 26" xfId="6361"/>
    <cellStyle name="Calculation 3" xfId="511"/>
    <cellStyle name="Calculation 3 2" xfId="512"/>
    <cellStyle name="Calculation 3 3" xfId="3948"/>
    <cellStyle name="Calculation 3 4" xfId="6772"/>
    <cellStyle name="Calculation 4" xfId="513"/>
    <cellStyle name="Calculation 4 2" xfId="514"/>
    <cellStyle name="Calculation 4 3" xfId="6773"/>
    <cellStyle name="Calculation 5" xfId="515"/>
    <cellStyle name="Calculation 5 10" xfId="516"/>
    <cellStyle name="Calculation 5 11" xfId="517"/>
    <cellStyle name="Calculation 5 12" xfId="518"/>
    <cellStyle name="Calculation 5 2" xfId="519"/>
    <cellStyle name="Calculation 5 2 10" xfId="520"/>
    <cellStyle name="Calculation 5 2 2" xfId="521"/>
    <cellStyle name="Calculation 5 2 2 10" xfId="522"/>
    <cellStyle name="Calculation 5 2 2 2" xfId="523"/>
    <cellStyle name="Calculation 5 2 2 2 2" xfId="524"/>
    <cellStyle name="Calculation 5 2 2 2 2 2" xfId="525"/>
    <cellStyle name="Calculation 5 2 2 2 2 2 2" xfId="526"/>
    <cellStyle name="Calculation 5 2 2 2 2 2 2 2" xfId="527"/>
    <cellStyle name="Calculation 5 2 2 2 2 2 2 2 2" xfId="528"/>
    <cellStyle name="Calculation 5 2 2 2 2 2 2 2 3" xfId="529"/>
    <cellStyle name="Calculation 5 2 2 2 2 2 2 2 4" xfId="530"/>
    <cellStyle name="Calculation 5 2 2 2 2 2 2 2 5" xfId="531"/>
    <cellStyle name="Calculation 5 2 2 2 2 2 2 2 6" xfId="532"/>
    <cellStyle name="Calculation 5 2 2 2 2 2 2 2 7" xfId="533"/>
    <cellStyle name="Calculation 5 2 2 2 2 2 2 2 8" xfId="534"/>
    <cellStyle name="Calculation 5 2 2 2 2 2 2 3" xfId="535"/>
    <cellStyle name="Calculation 5 2 2 2 2 2 2 4" xfId="536"/>
    <cellStyle name="Calculation 5 2 2 2 2 2 2 5" xfId="537"/>
    <cellStyle name="Calculation 5 2 2 2 2 2 2 6" xfId="538"/>
    <cellStyle name="Calculation 5 2 2 2 2 2 2 7" xfId="539"/>
    <cellStyle name="Calculation 5 2 2 2 2 2 2 8" xfId="540"/>
    <cellStyle name="Calculation 5 2 2 2 2 2 3" xfId="541"/>
    <cellStyle name="Calculation 5 2 2 2 2 2 4" xfId="542"/>
    <cellStyle name="Calculation 5 2 2 2 2 2 5" xfId="543"/>
    <cellStyle name="Calculation 5 2 2 2 2 2 6" xfId="544"/>
    <cellStyle name="Calculation 5 2 2 2 2 2 7" xfId="545"/>
    <cellStyle name="Calculation 5 2 2 2 2 2 8" xfId="546"/>
    <cellStyle name="Calculation 5 2 2 2 2 3" xfId="547"/>
    <cellStyle name="Calculation 5 2 2 2 2 4" xfId="548"/>
    <cellStyle name="Calculation 5 2 2 2 2 5" xfId="549"/>
    <cellStyle name="Calculation 5 2 2 2 2 6" xfId="550"/>
    <cellStyle name="Calculation 5 2 2 2 2 7" xfId="551"/>
    <cellStyle name="Calculation 5 2 2 2 2 8" xfId="552"/>
    <cellStyle name="Calculation 5 2 2 2 2 9" xfId="553"/>
    <cellStyle name="Calculation 5 2 2 2 3" xfId="554"/>
    <cellStyle name="Calculation 5 2 2 2 3 2" xfId="555"/>
    <cellStyle name="Calculation 5 2 2 2 4" xfId="556"/>
    <cellStyle name="Calculation 5 2 2 2 5" xfId="557"/>
    <cellStyle name="Calculation 5 2 2 2 6" xfId="558"/>
    <cellStyle name="Calculation 5 2 2 2 7" xfId="559"/>
    <cellStyle name="Calculation 5 2 2 2 8" xfId="560"/>
    <cellStyle name="Calculation 5 2 2 2 9" xfId="561"/>
    <cellStyle name="Calculation 5 2 2 3" xfId="562"/>
    <cellStyle name="Calculation 5 2 2 3 2" xfId="563"/>
    <cellStyle name="Calculation 5 2 2 3 2 2" xfId="564"/>
    <cellStyle name="Calculation 5 2 2 4" xfId="565"/>
    <cellStyle name="Calculation 5 2 2 5" xfId="566"/>
    <cellStyle name="Calculation 5 2 2 6" xfId="567"/>
    <cellStyle name="Calculation 5 2 2 7" xfId="568"/>
    <cellStyle name="Calculation 5 2 2 8" xfId="569"/>
    <cellStyle name="Calculation 5 2 2 9" xfId="570"/>
    <cellStyle name="Calculation 5 2 3" xfId="571"/>
    <cellStyle name="Calculation 5 2 3 2" xfId="572"/>
    <cellStyle name="Calculation 5 2 3 2 2" xfId="573"/>
    <cellStyle name="Calculation 5 2 3 2 2 2" xfId="574"/>
    <cellStyle name="Calculation 5 2 3 3" xfId="575"/>
    <cellStyle name="Calculation 5 2 4" xfId="576"/>
    <cellStyle name="Calculation 5 2 4 2" xfId="577"/>
    <cellStyle name="Calculation 5 2 5" xfId="578"/>
    <cellStyle name="Calculation 5 2 6" xfId="579"/>
    <cellStyle name="Calculation 5 2 7" xfId="580"/>
    <cellStyle name="Calculation 5 2 8" xfId="581"/>
    <cellStyle name="Calculation 5 2 9" xfId="582"/>
    <cellStyle name="Calculation 5 3" xfId="583"/>
    <cellStyle name="Calculation 5 3 2" xfId="584"/>
    <cellStyle name="Calculation 5 3 2 2" xfId="585"/>
    <cellStyle name="Calculation 5 3 2 2 2" xfId="586"/>
    <cellStyle name="Calculation 5 3 2 2 2 2" xfId="587"/>
    <cellStyle name="Calculation 5 3 2 3" xfId="588"/>
    <cellStyle name="Calculation 5 3 3" xfId="589"/>
    <cellStyle name="Calculation 5 3 3 2" xfId="590"/>
    <cellStyle name="Calculation 5 4" xfId="591"/>
    <cellStyle name="Calculation 5 4 2" xfId="592"/>
    <cellStyle name="Calculation 5 4 2 2" xfId="593"/>
    <cellStyle name="Calculation 5 5" xfId="594"/>
    <cellStyle name="Calculation 5 6" xfId="595"/>
    <cellStyle name="Calculation 5 7" xfId="596"/>
    <cellStyle name="Calculation 5 8" xfId="597"/>
    <cellStyle name="Calculation 5 9" xfId="598"/>
    <cellStyle name="Calculation 6" xfId="599"/>
    <cellStyle name="Calculation 6 2" xfId="600"/>
    <cellStyle name="Calculation 6 3" xfId="601"/>
    <cellStyle name="Calculation 6 4" xfId="602"/>
    <cellStyle name="Calculation 6 5" xfId="603"/>
    <cellStyle name="Calculation 6 6" xfId="604"/>
    <cellStyle name="Calculation 6 7" xfId="605"/>
    <cellStyle name="Calculation 6 8" xfId="606"/>
    <cellStyle name="Calculation 6 9" xfId="607"/>
    <cellStyle name="Calculation 7" xfId="608"/>
    <cellStyle name="Calculation 7 2" xfId="609"/>
    <cellStyle name="Calculation 7 3" xfId="610"/>
    <cellStyle name="Calculation 7 4" xfId="611"/>
    <cellStyle name="Calculation 7 5" xfId="612"/>
    <cellStyle name="Calculation 7 6" xfId="613"/>
    <cellStyle name="Calculation 7 7" xfId="614"/>
    <cellStyle name="Calculation 7 8" xfId="615"/>
    <cellStyle name="Calculation 7 9" xfId="616"/>
    <cellStyle name="Calculation 8" xfId="617"/>
    <cellStyle name="Calculation 8 10" xfId="618"/>
    <cellStyle name="Calculation 8 2" xfId="619"/>
    <cellStyle name="Calculation 8 2 2" xfId="620"/>
    <cellStyle name="Calculation 8 2 2 2" xfId="621"/>
    <cellStyle name="Calculation 8 2 2 2 2" xfId="622"/>
    <cellStyle name="Calculation 8 2 2 2 2 2" xfId="623"/>
    <cellStyle name="Calculation 8 2 2 2 2 3" xfId="624"/>
    <cellStyle name="Calculation 8 2 2 2 2 4" xfId="625"/>
    <cellStyle name="Calculation 8 2 2 2 2 5" xfId="626"/>
    <cellStyle name="Calculation 8 2 2 2 2 6" xfId="627"/>
    <cellStyle name="Calculation 8 2 2 2 2 7" xfId="628"/>
    <cellStyle name="Calculation 8 2 2 2 2 8" xfId="629"/>
    <cellStyle name="Calculation 8 2 2 2 3" xfId="630"/>
    <cellStyle name="Calculation 8 2 2 2 4" xfId="631"/>
    <cellStyle name="Calculation 8 2 2 2 5" xfId="632"/>
    <cellStyle name="Calculation 8 2 2 2 6" xfId="633"/>
    <cellStyle name="Calculation 8 2 2 2 7" xfId="634"/>
    <cellStyle name="Calculation 8 2 2 2 8" xfId="635"/>
    <cellStyle name="Calculation 8 2 2 3" xfId="636"/>
    <cellStyle name="Calculation 8 2 2 4" xfId="637"/>
    <cellStyle name="Calculation 8 2 2 5" xfId="638"/>
    <cellStyle name="Calculation 8 2 2 6" xfId="639"/>
    <cellStyle name="Calculation 8 2 2 7" xfId="640"/>
    <cellStyle name="Calculation 8 2 2 8" xfId="641"/>
    <cellStyle name="Calculation 8 2 3" xfId="642"/>
    <cellStyle name="Calculation 8 2 4" xfId="643"/>
    <cellStyle name="Calculation 8 2 5" xfId="644"/>
    <cellStyle name="Calculation 8 2 6" xfId="645"/>
    <cellStyle name="Calculation 8 2 7" xfId="646"/>
    <cellStyle name="Calculation 8 2 8" xfId="647"/>
    <cellStyle name="Calculation 8 2 9" xfId="648"/>
    <cellStyle name="Calculation 8 3" xfId="649"/>
    <cellStyle name="Calculation 8 3 2" xfId="650"/>
    <cellStyle name="Calculation 8 4" xfId="651"/>
    <cellStyle name="Calculation 8 5" xfId="652"/>
    <cellStyle name="Calculation 8 6" xfId="653"/>
    <cellStyle name="Calculation 8 7" xfId="654"/>
    <cellStyle name="Calculation 8 8" xfId="655"/>
    <cellStyle name="Calculation 8 9" xfId="656"/>
    <cellStyle name="Calculation 9" xfId="657"/>
    <cellStyle name="Calculation 9 2" xfId="658"/>
    <cellStyle name="Calculation 9 2 2" xfId="659"/>
    <cellStyle name="Calculation 9 2 2 2" xfId="660"/>
    <cellStyle name="Calculation 9 3" xfId="661"/>
    <cellStyle name="Calculation 9 4" xfId="662"/>
    <cellStyle name="CENA / KOS" xfId="6313"/>
    <cellStyle name="Check Cell" xfId="663"/>
    <cellStyle name="Check Cell 10" xfId="664"/>
    <cellStyle name="Check Cell 2" xfId="665"/>
    <cellStyle name="Check Cell 2 10" xfId="666"/>
    <cellStyle name="Check Cell 2 11" xfId="667"/>
    <cellStyle name="Check Cell 2 12" xfId="668"/>
    <cellStyle name="Check Cell 2 13" xfId="3949"/>
    <cellStyle name="Check Cell 2 14" xfId="6774"/>
    <cellStyle name="Check Cell 2 2" xfId="669"/>
    <cellStyle name="Check Cell 2 3" xfId="670"/>
    <cellStyle name="Check Cell 2 4" xfId="671"/>
    <cellStyle name="Check Cell 2 5" xfId="672"/>
    <cellStyle name="Check Cell 2 6" xfId="673"/>
    <cellStyle name="Check Cell 2 7" xfId="674"/>
    <cellStyle name="Check Cell 2 8" xfId="675"/>
    <cellStyle name="Check Cell 2 9" xfId="676"/>
    <cellStyle name="Check Cell 3" xfId="677"/>
    <cellStyle name="Check Cell 3 2" xfId="3950"/>
    <cellStyle name="Check Cell 4" xfId="678"/>
    <cellStyle name="Check Cell 5" xfId="679"/>
    <cellStyle name="Check Cell 5 2" xfId="680"/>
    <cellStyle name="Check Cell 6" xfId="681"/>
    <cellStyle name="Check Cell 7" xfId="682"/>
    <cellStyle name="Check Cell 8" xfId="683"/>
    <cellStyle name="Check Cell 9" xfId="684"/>
    <cellStyle name="Comma [0]" xfId="6775"/>
    <cellStyle name="Comma [0] 2" xfId="6776"/>
    <cellStyle name="Comma 10" xfId="6777"/>
    <cellStyle name="Comma 11" xfId="6778"/>
    <cellStyle name="Comma 12" xfId="6779"/>
    <cellStyle name="Comma 13" xfId="6780"/>
    <cellStyle name="Comma 14" xfId="6781"/>
    <cellStyle name="Comma 15" xfId="6782"/>
    <cellStyle name="Comma 16" xfId="6783"/>
    <cellStyle name="Comma 17" xfId="6784"/>
    <cellStyle name="Comma 18" xfId="6785"/>
    <cellStyle name="Comma 19" xfId="6786"/>
    <cellStyle name="Comma 2" xfId="685"/>
    <cellStyle name="Comma 2 2" xfId="686"/>
    <cellStyle name="Comma 2 2 2" xfId="6789"/>
    <cellStyle name="Comma 2 2 3" xfId="6788"/>
    <cellStyle name="Comma 2 3" xfId="687"/>
    <cellStyle name="Comma 2 3 2" xfId="6790"/>
    <cellStyle name="Comma 2 4" xfId="6791"/>
    <cellStyle name="Comma 2 5" xfId="6787"/>
    <cellStyle name="Comma 20" xfId="6792"/>
    <cellStyle name="Comma 21" xfId="6793"/>
    <cellStyle name="Comma 22" xfId="6794"/>
    <cellStyle name="Comma 23" xfId="6795"/>
    <cellStyle name="Comma 24" xfId="6796"/>
    <cellStyle name="Comma 25" xfId="6797"/>
    <cellStyle name="Comma 26" xfId="6798"/>
    <cellStyle name="Comma 27" xfId="6799"/>
    <cellStyle name="Comma 28" xfId="6800"/>
    <cellStyle name="Comma 29" xfId="6801"/>
    <cellStyle name="Comma 3" xfId="688"/>
    <cellStyle name="Comma 3 2" xfId="6802"/>
    <cellStyle name="Comma 30" xfId="6803"/>
    <cellStyle name="Comma 31" xfId="6804"/>
    <cellStyle name="Comma 32" xfId="6805"/>
    <cellStyle name="Comma 33" xfId="6806"/>
    <cellStyle name="Comma 34" xfId="6807"/>
    <cellStyle name="Comma 35" xfId="6808"/>
    <cellStyle name="Comma 36" xfId="6809"/>
    <cellStyle name="Comma 37" xfId="6810"/>
    <cellStyle name="Comma 38" xfId="6811"/>
    <cellStyle name="Comma 39" xfId="6812"/>
    <cellStyle name="Comma 4" xfId="689"/>
    <cellStyle name="Comma 4 2" xfId="6813"/>
    <cellStyle name="Comma 40" xfId="6814"/>
    <cellStyle name="Comma 5" xfId="690"/>
    <cellStyle name="Comma 5 2" xfId="691"/>
    <cellStyle name="Comma 5 3" xfId="6815"/>
    <cellStyle name="Comma 6" xfId="692"/>
    <cellStyle name="Comma 6 2" xfId="693"/>
    <cellStyle name="Comma 6 3" xfId="6816"/>
    <cellStyle name="Comma 7" xfId="694"/>
    <cellStyle name="Comma 7 2" xfId="6817"/>
    <cellStyle name="Comma 8" xfId="695"/>
    <cellStyle name="Comma 8 2" xfId="696"/>
    <cellStyle name="Comma 8 3" xfId="6818"/>
    <cellStyle name="Comma 9" xfId="6819"/>
    <cellStyle name="Comma_Sheet1" xfId="6362"/>
    <cellStyle name="Comma0" xfId="697"/>
    <cellStyle name="Comma0 2" xfId="698"/>
    <cellStyle name="Comma0 2 2" xfId="6364"/>
    <cellStyle name="Comma0 3" xfId="3225"/>
    <cellStyle name="Comma0 3 2" xfId="6363"/>
    <cellStyle name="Comma0 3 2 2" xfId="6820"/>
    <cellStyle name="Comma0 4" xfId="3951"/>
    <cellStyle name="Currency [0]" xfId="6821"/>
    <cellStyle name="Currency [0] 2" xfId="6822"/>
    <cellStyle name="Currency 10" xfId="6823"/>
    <cellStyle name="Currency 11" xfId="6824"/>
    <cellStyle name="Currency 12" xfId="6825"/>
    <cellStyle name="Currency 13" xfId="6826"/>
    <cellStyle name="Currency 14" xfId="6827"/>
    <cellStyle name="Currency 15" xfId="6828"/>
    <cellStyle name="Currency 16" xfId="6829"/>
    <cellStyle name="Currency 17" xfId="6830"/>
    <cellStyle name="Currency 18" xfId="6831"/>
    <cellStyle name="Currency 19" xfId="6832"/>
    <cellStyle name="Currency 2" xfId="699"/>
    <cellStyle name="Currency 2 10" xfId="7444"/>
    <cellStyle name="Currency 2 11" xfId="7629"/>
    <cellStyle name="Currency 2 2" xfId="700"/>
    <cellStyle name="Currency 2 2 10" xfId="7630"/>
    <cellStyle name="Currency 2 2 2" xfId="701"/>
    <cellStyle name="Currency 2 2 2 2" xfId="702"/>
    <cellStyle name="Currency 2 2 2 2 2" xfId="3232"/>
    <cellStyle name="Currency 2 2 2 2 3" xfId="3498"/>
    <cellStyle name="Currency 2 2 2 2 4" xfId="7632"/>
    <cellStyle name="Currency 2 2 2 3" xfId="703"/>
    <cellStyle name="Currency 2 2 2 3 2" xfId="3233"/>
    <cellStyle name="Currency 2 2 2 3 3" xfId="3499"/>
    <cellStyle name="Currency 2 2 2 3 4" xfId="7633"/>
    <cellStyle name="Currency 2 2 2 4" xfId="704"/>
    <cellStyle name="Currency 2 2 2 4 2" xfId="7336"/>
    <cellStyle name="Currency 2 2 2 4 3" xfId="7634"/>
    <cellStyle name="Currency 2 2 2 5" xfId="3231"/>
    <cellStyle name="Currency 2 2 2 6" xfId="3497"/>
    <cellStyle name="Currency 2 2 2 7" xfId="7446"/>
    <cellStyle name="Currency 2 2 2 8" xfId="7631"/>
    <cellStyle name="Currency 2 2 3" xfId="705"/>
    <cellStyle name="Currency 2 2 3 2" xfId="3234"/>
    <cellStyle name="Currency 2 2 3 3" xfId="3500"/>
    <cellStyle name="Currency 2 2 3 4" xfId="7635"/>
    <cellStyle name="Currency 2 2 4" xfId="706"/>
    <cellStyle name="Currency 2 2 4 2" xfId="3235"/>
    <cellStyle name="Currency 2 2 4 3" xfId="3501"/>
    <cellStyle name="Currency 2 2 4 4" xfId="7636"/>
    <cellStyle name="Currency 2 2 5" xfId="707"/>
    <cellStyle name="Currency 2 2 5 2" xfId="3236"/>
    <cellStyle name="Currency 2 2 5 3" xfId="6366"/>
    <cellStyle name="Currency 2 2 5 4" xfId="7637"/>
    <cellStyle name="Currency 2 2 6" xfId="708"/>
    <cellStyle name="Currency 2 2 6 2" xfId="7335"/>
    <cellStyle name="Currency 2 2 6 3" xfId="7638"/>
    <cellStyle name="Currency 2 2 7" xfId="3230"/>
    <cellStyle name="Currency 2 2 8" xfId="3496"/>
    <cellStyle name="Currency 2 2 9" xfId="7445"/>
    <cellStyle name="Currency 2 3" xfId="709"/>
    <cellStyle name="Currency 2 3 2" xfId="710"/>
    <cellStyle name="Currency 2 3 2 2" xfId="3238"/>
    <cellStyle name="Currency 2 3 2 3" xfId="3503"/>
    <cellStyle name="Currency 2 3 2 4" xfId="7640"/>
    <cellStyle name="Currency 2 3 3" xfId="711"/>
    <cellStyle name="Currency 2 3 3 2" xfId="3239"/>
    <cellStyle name="Currency 2 3 3 3" xfId="3504"/>
    <cellStyle name="Currency 2 3 3 4" xfId="7641"/>
    <cellStyle name="Currency 2 3 4" xfId="712"/>
    <cellStyle name="Currency 2 3 4 2" xfId="6367"/>
    <cellStyle name="Currency 2 3 4 3" xfId="7642"/>
    <cellStyle name="Currency 2 3 5" xfId="3237"/>
    <cellStyle name="Currency 2 3 5 2" xfId="7337"/>
    <cellStyle name="Currency 2 3 6" xfId="3502"/>
    <cellStyle name="Currency 2 3 7" xfId="7447"/>
    <cellStyle name="Currency 2 3 8" xfId="7639"/>
    <cellStyle name="Currency 2 4" xfId="713"/>
    <cellStyle name="Currency 2 4 2" xfId="3240"/>
    <cellStyle name="Currency 2 4 3" xfId="3505"/>
    <cellStyle name="Currency 2 4 4" xfId="7643"/>
    <cellStyle name="Currency 2 5" xfId="714"/>
    <cellStyle name="Currency 2 5 2" xfId="3241"/>
    <cellStyle name="Currency 2 5 3" xfId="3506"/>
    <cellStyle name="Currency 2 5 4" xfId="7644"/>
    <cellStyle name="Currency 2 6" xfId="715"/>
    <cellStyle name="Currency 2 6 2" xfId="3242"/>
    <cellStyle name="Currency 2 6 3" xfId="6365"/>
    <cellStyle name="Currency 2 6 4" xfId="7645"/>
    <cellStyle name="Currency 2 7" xfId="716"/>
    <cellStyle name="Currency 2 7 2" xfId="6833"/>
    <cellStyle name="Currency 2 7 3" xfId="7646"/>
    <cellStyle name="Currency 2 8" xfId="3229"/>
    <cellStyle name="Currency 2 8 2" xfId="7334"/>
    <cellStyle name="Currency 2 9" xfId="3495"/>
    <cellStyle name="Currency 20" xfId="6834"/>
    <cellStyle name="Currency 21" xfId="6835"/>
    <cellStyle name="Currency 22" xfId="6836"/>
    <cellStyle name="Currency 23" xfId="6837"/>
    <cellStyle name="Currency 24" xfId="6838"/>
    <cellStyle name="Currency 25" xfId="6839"/>
    <cellStyle name="Currency 26" xfId="6840"/>
    <cellStyle name="Currency 27" xfId="6841"/>
    <cellStyle name="Currency 28" xfId="6842"/>
    <cellStyle name="Currency 29" xfId="6843"/>
    <cellStyle name="Currency 3" xfId="6844"/>
    <cellStyle name="Currency 30" xfId="6845"/>
    <cellStyle name="Currency 31" xfId="6846"/>
    <cellStyle name="Currency 4" xfId="6847"/>
    <cellStyle name="Currency 5" xfId="6848"/>
    <cellStyle name="Currency 6" xfId="6849"/>
    <cellStyle name="Currency 7" xfId="6850"/>
    <cellStyle name="Currency 8" xfId="6851"/>
    <cellStyle name="Currency 9" xfId="6852"/>
    <cellStyle name="Currency_pop-viad" xfId="6368"/>
    <cellStyle name="Currency0" xfId="717"/>
    <cellStyle name="Currency0 2" xfId="718"/>
    <cellStyle name="Currency0 2 2" xfId="6370"/>
    <cellStyle name="Currency0 3" xfId="3226"/>
    <cellStyle name="Currency0 3 2" xfId="6369"/>
    <cellStyle name="Currency0 3 2 2" xfId="6853"/>
    <cellStyle name="Currency0 4" xfId="3952"/>
    <cellStyle name="Date" xfId="719"/>
    <cellStyle name="Date 2" xfId="720"/>
    <cellStyle name="Date 2 2" xfId="6372"/>
    <cellStyle name="Date 3" xfId="3227"/>
    <cellStyle name="Date 3 2" xfId="6371"/>
    <cellStyle name="Date 3 2 2" xfId="6854"/>
    <cellStyle name="Denar [0]_V3 plin" xfId="721"/>
    <cellStyle name="Denar_V3 plin" xfId="722"/>
    <cellStyle name="Desno" xfId="6855"/>
    <cellStyle name="Dezimal [0]_Tabelle1" xfId="723"/>
    <cellStyle name="Dezimal_Tabelle1" xfId="724"/>
    <cellStyle name="Dobro" xfId="4" builtinId="26" customBuiltin="1"/>
    <cellStyle name="Dobro 2" xfId="725"/>
    <cellStyle name="Dobro 2 2" xfId="726"/>
    <cellStyle name="Dobro 2 2 2" xfId="727"/>
    <cellStyle name="Dobro 2 2 3" xfId="3953"/>
    <cellStyle name="Dobro 2 2 4" xfId="6857"/>
    <cellStyle name="Dobro 2 3" xfId="728"/>
    <cellStyle name="Dobro 2 3 2" xfId="3954"/>
    <cellStyle name="Dobro 2 3 3" xfId="6858"/>
    <cellStyle name="Dobro 2 4" xfId="3955"/>
    <cellStyle name="Dobro 2 4 2" xfId="6859"/>
    <cellStyle name="Dobro 2 5" xfId="3956"/>
    <cellStyle name="Dobro 2 6" xfId="6856"/>
    <cellStyle name="Dobro 3" xfId="3957"/>
    <cellStyle name="Dobro 3 2" xfId="3958"/>
    <cellStyle name="Dobro 3 2 2" xfId="6861"/>
    <cellStyle name="Dobro 3 3" xfId="3959"/>
    <cellStyle name="Dobro 3 3 2" xfId="6862"/>
    <cellStyle name="Dobro 3 4" xfId="6863"/>
    <cellStyle name="Dobro 3 5" xfId="6860"/>
    <cellStyle name="Dobro 4" xfId="3960"/>
    <cellStyle name="Dobro 4 2" xfId="3961"/>
    <cellStyle name="Dobro 4 2 2" xfId="6865"/>
    <cellStyle name="Dobro 4 3" xfId="3962"/>
    <cellStyle name="Dobro 4 3 2" xfId="6866"/>
    <cellStyle name="Dobro 4 4" xfId="6867"/>
    <cellStyle name="Dobro 4 5" xfId="6864"/>
    <cellStyle name="Dobro 5" xfId="3963"/>
    <cellStyle name="Dobro 5 2" xfId="3964"/>
    <cellStyle name="Dobro 5 3" xfId="3965"/>
    <cellStyle name="e.m.+kolicina" xfId="6312"/>
    <cellStyle name="Eingabe 2" xfId="6868"/>
    <cellStyle name="Eingabe 3" xfId="6869"/>
    <cellStyle name="Element-delo" xfId="729"/>
    <cellStyle name="Element-delo 2" xfId="730"/>
    <cellStyle name="Element-delo 3" xfId="6373"/>
    <cellStyle name="Element-delo 5" xfId="731"/>
    <cellStyle name="Element-delo_HTZ IP 164 srednja zdravstvena šola Celje ci1151-1, BZ500+..." xfId="732"/>
    <cellStyle name="Emphasis 1" xfId="733"/>
    <cellStyle name="Emphasis 2" xfId="734"/>
    <cellStyle name="Emphasis 3" xfId="735"/>
    <cellStyle name="Ergebnis 2" xfId="6870"/>
    <cellStyle name="Ergebnis 3" xfId="6871"/>
    <cellStyle name="Euro" xfId="736"/>
    <cellStyle name="Euro 2" xfId="737"/>
    <cellStyle name="Euro 2 2" xfId="6873"/>
    <cellStyle name="Euro 3" xfId="738"/>
    <cellStyle name="Euro 3 2" xfId="739"/>
    <cellStyle name="Euro 3 2 2" xfId="3244"/>
    <cellStyle name="Euro 3 2 3" xfId="6874"/>
    <cellStyle name="Euro 3 2 4" xfId="7648"/>
    <cellStyle name="Euro 3 3" xfId="740"/>
    <cellStyle name="Euro 3 3 2" xfId="3245"/>
    <cellStyle name="Euro 3 3 3" xfId="7338"/>
    <cellStyle name="Euro 3 3 4" xfId="7649"/>
    <cellStyle name="Euro 3 4" xfId="741"/>
    <cellStyle name="Euro 3 4 2" xfId="7650"/>
    <cellStyle name="Euro 3 5" xfId="3243"/>
    <cellStyle name="Euro 3 6" xfId="3507"/>
    <cellStyle name="Euro 3 7" xfId="7448"/>
    <cellStyle name="Euro 3 8" xfId="7647"/>
    <cellStyle name="Euro 4" xfId="6875"/>
    <cellStyle name="Euro 5" xfId="6876"/>
    <cellStyle name="Euro 6" xfId="6872"/>
    <cellStyle name="Euro_List2" xfId="742"/>
    <cellStyle name="Excel Built-in Comma" xfId="3966"/>
    <cellStyle name="Excel Built-in Excel Built-in Excel Built-in Excel Built-in Excel Built-in Excel Built-in Excel Built-in Excel Built-in TableStyleLight1" xfId="743"/>
    <cellStyle name="Excel Built-in Normal" xfId="744"/>
    <cellStyle name="Excel Built-in Normal 2" xfId="745"/>
    <cellStyle name="Excel Built-in Normal 2 2" xfId="6375"/>
    <cellStyle name="Excel Built-in Normal 2 4" xfId="746"/>
    <cellStyle name="Excel Built-in Normal 3" xfId="747"/>
    <cellStyle name="Excel Built-in Normal 3 2" xfId="6376"/>
    <cellStyle name="Excel Built-in Normal 3 3" xfId="6877"/>
    <cellStyle name="Excel Built-in Normal 4" xfId="6374"/>
    <cellStyle name="Excel Built-in Normal 4 2" xfId="6878"/>
    <cellStyle name="Excel Built-in Normal 5" xfId="3967"/>
    <cellStyle name="Excel_BuiltIn_Calculation" xfId="748"/>
    <cellStyle name="Explanatory Text" xfId="749"/>
    <cellStyle name="Explanatory Text 10" xfId="750"/>
    <cellStyle name="Explanatory Text 2" xfId="751"/>
    <cellStyle name="Explanatory Text 2 10" xfId="752"/>
    <cellStyle name="Explanatory Text 2 11" xfId="753"/>
    <cellStyle name="Explanatory Text 2 12" xfId="754"/>
    <cellStyle name="Explanatory Text 2 13" xfId="3968"/>
    <cellStyle name="Explanatory Text 2 2" xfId="755"/>
    <cellStyle name="Explanatory Text 2 3" xfId="756"/>
    <cellStyle name="Explanatory Text 2 4" xfId="757"/>
    <cellStyle name="Explanatory Text 2 5" xfId="758"/>
    <cellStyle name="Explanatory Text 2 6" xfId="759"/>
    <cellStyle name="Explanatory Text 2 7" xfId="760"/>
    <cellStyle name="Explanatory Text 2 8" xfId="761"/>
    <cellStyle name="Explanatory Text 2 9" xfId="762"/>
    <cellStyle name="Explanatory Text 3" xfId="763"/>
    <cellStyle name="Explanatory Text 4" xfId="764"/>
    <cellStyle name="Explanatory Text 5" xfId="765"/>
    <cellStyle name="Explanatory Text 5 2" xfId="766"/>
    <cellStyle name="Explanatory Text 6" xfId="767"/>
    <cellStyle name="Explanatory Text 7" xfId="768"/>
    <cellStyle name="Explanatory Text 8" xfId="769"/>
    <cellStyle name="Explanatory Text 9" xfId="770"/>
    <cellStyle name="Fixed" xfId="771"/>
    <cellStyle name="Fixed 2" xfId="772"/>
    <cellStyle name="Fixed 2 2" xfId="6378"/>
    <cellStyle name="Fixed 3" xfId="3228"/>
    <cellStyle name="Fixed 3 2" xfId="6377"/>
    <cellStyle name="Fixed 3 2 2" xfId="6879"/>
    <cellStyle name="general" xfId="773"/>
    <cellStyle name="Good" xfId="774"/>
    <cellStyle name="Good 10" xfId="775"/>
    <cellStyle name="Good 11" xfId="776"/>
    <cellStyle name="Good 12" xfId="777"/>
    <cellStyle name="Good 12 2" xfId="778"/>
    <cellStyle name="Good 13" xfId="779"/>
    <cellStyle name="Good 14" xfId="780"/>
    <cellStyle name="Good 15" xfId="781"/>
    <cellStyle name="Good 16" xfId="6379"/>
    <cellStyle name="Good 2" xfId="782"/>
    <cellStyle name="Good 2 10" xfId="783"/>
    <cellStyle name="Good 2 11" xfId="784"/>
    <cellStyle name="Good 2 12" xfId="785"/>
    <cellStyle name="Good 2 13" xfId="786"/>
    <cellStyle name="Good 2 14" xfId="787"/>
    <cellStyle name="Good 2 15" xfId="788"/>
    <cellStyle name="Good 2 16" xfId="789"/>
    <cellStyle name="Good 2 17" xfId="790"/>
    <cellStyle name="Good 2 18" xfId="791"/>
    <cellStyle name="Good 2 19" xfId="6380"/>
    <cellStyle name="Good 2 2" xfId="792"/>
    <cellStyle name="Good 2 2 2" xfId="793"/>
    <cellStyle name="Good 2 2 3" xfId="794"/>
    <cellStyle name="Good 2 2 4" xfId="795"/>
    <cellStyle name="Good 2 2 5" xfId="796"/>
    <cellStyle name="Good 2 2 6" xfId="797"/>
    <cellStyle name="Good 2 2 7" xfId="798"/>
    <cellStyle name="Good 2 2 8" xfId="799"/>
    <cellStyle name="Good 2 20" xfId="6880"/>
    <cellStyle name="Good 2 3" xfId="800"/>
    <cellStyle name="Good 2 4" xfId="801"/>
    <cellStyle name="Good 2 5" xfId="802"/>
    <cellStyle name="Good 2 6" xfId="803"/>
    <cellStyle name="Good 2 7" xfId="804"/>
    <cellStyle name="Good 2 8" xfId="805"/>
    <cellStyle name="Good 2 9" xfId="806"/>
    <cellStyle name="Good 3" xfId="807"/>
    <cellStyle name="Good 3 2" xfId="808"/>
    <cellStyle name="Good 3 3" xfId="809"/>
    <cellStyle name="Good 3 4" xfId="810"/>
    <cellStyle name="Good 3 5" xfId="811"/>
    <cellStyle name="Good 3 6" xfId="812"/>
    <cellStyle name="Good 3 7" xfId="813"/>
    <cellStyle name="Good 3 8" xfId="814"/>
    <cellStyle name="Good 4" xfId="815"/>
    <cellStyle name="Good 4 2" xfId="816"/>
    <cellStyle name="Good 4 3" xfId="817"/>
    <cellStyle name="Good 4 4" xfId="818"/>
    <cellStyle name="Good 4 5" xfId="819"/>
    <cellStyle name="Good 4 6" xfId="820"/>
    <cellStyle name="Good 4 7" xfId="821"/>
    <cellStyle name="Good 4 8" xfId="822"/>
    <cellStyle name="Good 5" xfId="823"/>
    <cellStyle name="Good 5 2" xfId="824"/>
    <cellStyle name="Good 6" xfId="825"/>
    <cellStyle name="Good 7" xfId="826"/>
    <cellStyle name="Good 7 2" xfId="827"/>
    <cellStyle name="Good 7 2 2" xfId="828"/>
    <cellStyle name="Good 7 2 2 2" xfId="829"/>
    <cellStyle name="Good 7 3" xfId="830"/>
    <cellStyle name="Good 8" xfId="831"/>
    <cellStyle name="Good 9" xfId="832"/>
    <cellStyle name="Gut 2" xfId="6881"/>
    <cellStyle name="Gut 3" xfId="6882"/>
    <cellStyle name="Heading" xfId="833"/>
    <cellStyle name="Heading 1" xfId="834"/>
    <cellStyle name="Heading 1 10" xfId="835"/>
    <cellStyle name="Heading 1 10 2" xfId="836"/>
    <cellStyle name="Heading 1 11" xfId="837"/>
    <cellStyle name="Heading 1 11 2" xfId="838"/>
    <cellStyle name="Heading 1 11 2 2" xfId="839"/>
    <cellStyle name="Heading 1 11 3" xfId="840"/>
    <cellStyle name="Heading 1 12" xfId="841"/>
    <cellStyle name="Heading 1 12 2" xfId="842"/>
    <cellStyle name="Heading 1 13" xfId="843"/>
    <cellStyle name="Heading 1 13 2" xfId="844"/>
    <cellStyle name="Heading 1 14" xfId="845"/>
    <cellStyle name="Heading 1 14 2" xfId="846"/>
    <cellStyle name="Heading 1 14 2 2" xfId="847"/>
    <cellStyle name="Heading 1 14 3" xfId="848"/>
    <cellStyle name="Heading 1 15" xfId="849"/>
    <cellStyle name="Heading 1 15 2" xfId="850"/>
    <cellStyle name="Heading 1 15 2 2" xfId="851"/>
    <cellStyle name="Heading 1 15 3" xfId="852"/>
    <cellStyle name="Heading 1 16" xfId="853"/>
    <cellStyle name="Heading 1 16 2" xfId="854"/>
    <cellStyle name="Heading 1 17" xfId="855"/>
    <cellStyle name="Heading 1 17 2" xfId="856"/>
    <cellStyle name="Heading 1 18" xfId="857"/>
    <cellStyle name="Heading 1 18 2" xfId="858"/>
    <cellStyle name="Heading 1 19" xfId="859"/>
    <cellStyle name="Heading 1 19 2" xfId="860"/>
    <cellStyle name="Heading 1 2" xfId="861"/>
    <cellStyle name="Heading 1 2 10" xfId="862"/>
    <cellStyle name="Heading 1 2 11" xfId="863"/>
    <cellStyle name="Heading 1 2 12" xfId="864"/>
    <cellStyle name="Heading 1 2 13" xfId="865"/>
    <cellStyle name="Heading 1 2 14" xfId="866"/>
    <cellStyle name="Heading 1 2 15" xfId="867"/>
    <cellStyle name="Heading 1 2 16" xfId="868"/>
    <cellStyle name="Heading 1 2 16 2" xfId="869"/>
    <cellStyle name="Heading 1 2 17" xfId="870"/>
    <cellStyle name="Heading 1 2 17 2" xfId="871"/>
    <cellStyle name="Heading 1 2 18" xfId="872"/>
    <cellStyle name="Heading 1 2 18 2" xfId="873"/>
    <cellStyle name="Heading 1 2 19" xfId="874"/>
    <cellStyle name="Heading 1 2 19 2" xfId="875"/>
    <cellStyle name="Heading 1 2 2" xfId="876"/>
    <cellStyle name="Heading 1 2 2 10" xfId="877"/>
    <cellStyle name="Heading 1 2 2 10 2" xfId="878"/>
    <cellStyle name="Heading 1 2 2 11" xfId="879"/>
    <cellStyle name="Heading 1 2 2 11 2" xfId="880"/>
    <cellStyle name="Heading 1 2 2 12" xfId="881"/>
    <cellStyle name="Heading 1 2 2 12 2" xfId="882"/>
    <cellStyle name="Heading 1 2 2 13" xfId="883"/>
    <cellStyle name="Heading 1 2 2 2" xfId="884"/>
    <cellStyle name="Heading 1 2 2 2 10" xfId="885"/>
    <cellStyle name="Heading 1 2 2 2 10 2" xfId="886"/>
    <cellStyle name="Heading 1 2 2 2 11" xfId="887"/>
    <cellStyle name="Heading 1 2 2 2 11 2" xfId="888"/>
    <cellStyle name="Heading 1 2 2 2 12" xfId="889"/>
    <cellStyle name="Heading 1 2 2 2 12 2" xfId="890"/>
    <cellStyle name="Heading 1 2 2 2 13" xfId="891"/>
    <cellStyle name="Heading 1 2 2 2 2" xfId="892"/>
    <cellStyle name="Heading 1 2 2 2 2 10" xfId="893"/>
    <cellStyle name="Heading 1 2 2 2 2 10 2" xfId="894"/>
    <cellStyle name="Heading 1 2 2 2 2 11" xfId="895"/>
    <cellStyle name="Heading 1 2 2 2 2 11 2" xfId="896"/>
    <cellStyle name="Heading 1 2 2 2 2 12" xfId="897"/>
    <cellStyle name="Heading 1 2 2 2 2 2" xfId="898"/>
    <cellStyle name="Heading 1 2 2 2 2 2 10" xfId="899"/>
    <cellStyle name="Heading 1 2 2 2 2 2 10 2" xfId="900"/>
    <cellStyle name="Heading 1 2 2 2 2 2 11" xfId="901"/>
    <cellStyle name="Heading 1 2 2 2 2 2 11 2" xfId="902"/>
    <cellStyle name="Heading 1 2 2 2 2 2 12" xfId="903"/>
    <cellStyle name="Heading 1 2 2 2 2 2 2" xfId="904"/>
    <cellStyle name="Heading 1 2 2 2 2 2 2 10" xfId="905"/>
    <cellStyle name="Heading 1 2 2 2 2 2 2 10 2" xfId="906"/>
    <cellStyle name="Heading 1 2 2 2 2 2 2 11" xfId="907"/>
    <cellStyle name="Heading 1 2 2 2 2 2 2 2" xfId="908"/>
    <cellStyle name="Heading 1 2 2 2 2 2 2 2 10" xfId="909"/>
    <cellStyle name="Heading 1 2 2 2 2 2 2 2 10 2" xfId="910"/>
    <cellStyle name="Heading 1 2 2 2 2 2 2 2 11" xfId="911"/>
    <cellStyle name="Heading 1 2 2 2 2 2 2 2 2" xfId="912"/>
    <cellStyle name="Heading 1 2 2 2 2 2 2 2 2 10" xfId="913"/>
    <cellStyle name="Heading 1 2 2 2 2 2 2 2 2 10 2" xfId="914"/>
    <cellStyle name="Heading 1 2 2 2 2 2 2 2 2 11" xfId="915"/>
    <cellStyle name="Heading 1 2 2 2 2 2 2 2 2 2" xfId="916"/>
    <cellStyle name="Heading 1 2 2 2 2 2 2 2 2 2 2" xfId="917"/>
    <cellStyle name="Heading 1 2 2 2 2 2 2 2 2 2 2 2" xfId="918"/>
    <cellStyle name="Heading 1 2 2 2 2 2 2 2 2 2 2 2 2" xfId="919"/>
    <cellStyle name="Heading 1 2 2 2 2 2 2 2 2 2 2 3" xfId="920"/>
    <cellStyle name="Heading 1 2 2 2 2 2 2 2 2 2 2 3 2" xfId="921"/>
    <cellStyle name="Heading 1 2 2 2 2 2 2 2 2 2 2 4" xfId="922"/>
    <cellStyle name="Heading 1 2 2 2 2 2 2 2 2 2 2 4 2" xfId="923"/>
    <cellStyle name="Heading 1 2 2 2 2 2 2 2 2 2 2 5" xfId="924"/>
    <cellStyle name="Heading 1 2 2 2 2 2 2 2 2 2 2 5 2" xfId="925"/>
    <cellStyle name="Heading 1 2 2 2 2 2 2 2 2 2 2 6" xfId="926"/>
    <cellStyle name="Heading 1 2 2 2 2 2 2 2 2 2 2 6 2" xfId="927"/>
    <cellStyle name="Heading 1 2 2 2 2 2 2 2 2 2 2 7" xfId="928"/>
    <cellStyle name="Heading 1 2 2 2 2 2 2 2 2 2 2 7 2" xfId="929"/>
    <cellStyle name="Heading 1 2 2 2 2 2 2 2 2 2 2 8" xfId="930"/>
    <cellStyle name="Heading 1 2 2 2 2 2 2 2 2 2 2 8 2" xfId="931"/>
    <cellStyle name="Heading 1 2 2 2 2 2 2 2 2 2 2 9" xfId="932"/>
    <cellStyle name="Heading 1 2 2 2 2 2 2 2 2 2 3" xfId="933"/>
    <cellStyle name="Heading 1 2 2 2 2 2 2 2 2 2 3 2" xfId="934"/>
    <cellStyle name="Heading 1 2 2 2 2 2 2 2 2 2 4" xfId="935"/>
    <cellStyle name="Heading 1 2 2 2 2 2 2 2 2 2 4 2" xfId="936"/>
    <cellStyle name="Heading 1 2 2 2 2 2 2 2 2 2 5" xfId="937"/>
    <cellStyle name="Heading 1 2 2 2 2 2 2 2 2 2 5 2" xfId="938"/>
    <cellStyle name="Heading 1 2 2 2 2 2 2 2 2 2 6" xfId="939"/>
    <cellStyle name="Heading 1 2 2 2 2 2 2 2 2 2 6 2" xfId="940"/>
    <cellStyle name="Heading 1 2 2 2 2 2 2 2 2 2 7" xfId="941"/>
    <cellStyle name="Heading 1 2 2 2 2 2 2 2 2 2 7 2" xfId="942"/>
    <cellStyle name="Heading 1 2 2 2 2 2 2 2 2 2 8" xfId="943"/>
    <cellStyle name="Heading 1 2 2 2 2 2 2 2 2 2 8 2" xfId="944"/>
    <cellStyle name="Heading 1 2 2 2 2 2 2 2 2 2 9" xfId="945"/>
    <cellStyle name="Heading 1 2 2 2 2 2 2 2 2 3" xfId="946"/>
    <cellStyle name="Heading 1 2 2 2 2 2 2 2 2 3 2" xfId="947"/>
    <cellStyle name="Heading 1 2 2 2 2 2 2 2 2 4" xfId="948"/>
    <cellStyle name="Heading 1 2 2 2 2 2 2 2 2 4 2" xfId="949"/>
    <cellStyle name="Heading 1 2 2 2 2 2 2 2 2 5" xfId="950"/>
    <cellStyle name="Heading 1 2 2 2 2 2 2 2 2 5 2" xfId="951"/>
    <cellStyle name="Heading 1 2 2 2 2 2 2 2 2 6" xfId="952"/>
    <cellStyle name="Heading 1 2 2 2 2 2 2 2 2 6 2" xfId="953"/>
    <cellStyle name="Heading 1 2 2 2 2 2 2 2 2 7" xfId="954"/>
    <cellStyle name="Heading 1 2 2 2 2 2 2 2 2 7 2" xfId="955"/>
    <cellStyle name="Heading 1 2 2 2 2 2 2 2 2 8" xfId="956"/>
    <cellStyle name="Heading 1 2 2 2 2 2 2 2 2 8 2" xfId="957"/>
    <cellStyle name="Heading 1 2 2 2 2 2 2 2 2 9" xfId="958"/>
    <cellStyle name="Heading 1 2 2 2 2 2 2 2 2 9 2" xfId="959"/>
    <cellStyle name="Heading 1 2 2 2 2 2 2 2 3" xfId="960"/>
    <cellStyle name="Heading 1 2 2 2 2 2 2 2 3 2" xfId="961"/>
    <cellStyle name="Heading 1 2 2 2 2 2 2 2 3 2 2" xfId="962"/>
    <cellStyle name="Heading 1 2 2 2 2 2 2 2 3 3" xfId="963"/>
    <cellStyle name="Heading 1 2 2 2 2 2 2 2 4" xfId="964"/>
    <cellStyle name="Heading 1 2 2 2 2 2 2 2 4 2" xfId="965"/>
    <cellStyle name="Heading 1 2 2 2 2 2 2 2 5" xfId="966"/>
    <cellStyle name="Heading 1 2 2 2 2 2 2 2 5 2" xfId="967"/>
    <cellStyle name="Heading 1 2 2 2 2 2 2 2 6" xfId="968"/>
    <cellStyle name="Heading 1 2 2 2 2 2 2 2 6 2" xfId="969"/>
    <cellStyle name="Heading 1 2 2 2 2 2 2 2 7" xfId="970"/>
    <cellStyle name="Heading 1 2 2 2 2 2 2 2 7 2" xfId="971"/>
    <cellStyle name="Heading 1 2 2 2 2 2 2 2 8" xfId="972"/>
    <cellStyle name="Heading 1 2 2 2 2 2 2 2 8 2" xfId="973"/>
    <cellStyle name="Heading 1 2 2 2 2 2 2 2 9" xfId="974"/>
    <cellStyle name="Heading 1 2 2 2 2 2 2 2 9 2" xfId="975"/>
    <cellStyle name="Heading 1 2 2 2 2 2 2 3" xfId="976"/>
    <cellStyle name="Heading 1 2 2 2 2 2 2 3 2" xfId="977"/>
    <cellStyle name="Heading 1 2 2 2 2 2 2 3 2 2" xfId="978"/>
    <cellStyle name="Heading 1 2 2 2 2 2 2 3 3" xfId="979"/>
    <cellStyle name="Heading 1 2 2 2 2 2 2 4" xfId="980"/>
    <cellStyle name="Heading 1 2 2 2 2 2 2 4 2" xfId="981"/>
    <cellStyle name="Heading 1 2 2 2 2 2 2 5" xfId="982"/>
    <cellStyle name="Heading 1 2 2 2 2 2 2 5 2" xfId="983"/>
    <cellStyle name="Heading 1 2 2 2 2 2 2 6" xfId="984"/>
    <cellStyle name="Heading 1 2 2 2 2 2 2 6 2" xfId="985"/>
    <cellStyle name="Heading 1 2 2 2 2 2 2 7" xfId="986"/>
    <cellStyle name="Heading 1 2 2 2 2 2 2 7 2" xfId="987"/>
    <cellStyle name="Heading 1 2 2 2 2 2 2 8" xfId="988"/>
    <cellStyle name="Heading 1 2 2 2 2 2 2 8 2" xfId="989"/>
    <cellStyle name="Heading 1 2 2 2 2 2 2 9" xfId="990"/>
    <cellStyle name="Heading 1 2 2 2 2 2 2 9 2" xfId="991"/>
    <cellStyle name="Heading 1 2 2 2 2 2 3" xfId="992"/>
    <cellStyle name="Heading 1 2 2 2 2 2 3 2" xfId="993"/>
    <cellStyle name="Heading 1 2 2 2 2 2 4" xfId="994"/>
    <cellStyle name="Heading 1 2 2 2 2 2 4 2" xfId="995"/>
    <cellStyle name="Heading 1 2 2 2 2 2 4 2 2" xfId="996"/>
    <cellStyle name="Heading 1 2 2 2 2 2 4 3" xfId="997"/>
    <cellStyle name="Heading 1 2 2 2 2 2 5" xfId="998"/>
    <cellStyle name="Heading 1 2 2 2 2 2 5 2" xfId="999"/>
    <cellStyle name="Heading 1 2 2 2 2 2 6" xfId="1000"/>
    <cellStyle name="Heading 1 2 2 2 2 2 6 2" xfId="1001"/>
    <cellStyle name="Heading 1 2 2 2 2 2 7" xfId="1002"/>
    <cellStyle name="Heading 1 2 2 2 2 2 7 2" xfId="1003"/>
    <cellStyle name="Heading 1 2 2 2 2 2 8" xfId="1004"/>
    <cellStyle name="Heading 1 2 2 2 2 2 8 2" xfId="1005"/>
    <cellStyle name="Heading 1 2 2 2 2 2 9" xfId="1006"/>
    <cellStyle name="Heading 1 2 2 2 2 2 9 2" xfId="1007"/>
    <cellStyle name="Heading 1 2 2 2 2 3" xfId="1008"/>
    <cellStyle name="Heading 1 2 2 2 2 3 2" xfId="1009"/>
    <cellStyle name="Heading 1 2 2 2 2 3 2 2" xfId="1010"/>
    <cellStyle name="Heading 1 2 2 2 2 3 3" xfId="1011"/>
    <cellStyle name="Heading 1 2 2 2 2 4" xfId="1012"/>
    <cellStyle name="Heading 1 2 2 2 2 4 2" xfId="1013"/>
    <cellStyle name="Heading 1 2 2 2 2 4 2 2" xfId="1014"/>
    <cellStyle name="Heading 1 2 2 2 2 4 3" xfId="1015"/>
    <cellStyle name="Heading 1 2 2 2 2 5" xfId="1016"/>
    <cellStyle name="Heading 1 2 2 2 2 5 2" xfId="1017"/>
    <cellStyle name="Heading 1 2 2 2 2 6" xfId="1018"/>
    <cellStyle name="Heading 1 2 2 2 2 6 2" xfId="1019"/>
    <cellStyle name="Heading 1 2 2 2 2 7" xfId="1020"/>
    <cellStyle name="Heading 1 2 2 2 2 7 2" xfId="1021"/>
    <cellStyle name="Heading 1 2 2 2 2 8" xfId="1022"/>
    <cellStyle name="Heading 1 2 2 2 2 8 2" xfId="1023"/>
    <cellStyle name="Heading 1 2 2 2 2 9" xfId="1024"/>
    <cellStyle name="Heading 1 2 2 2 2 9 2" xfId="1025"/>
    <cellStyle name="Heading 1 2 2 2 3" xfId="1026"/>
    <cellStyle name="Heading 1 2 2 2 3 2" xfId="1027"/>
    <cellStyle name="Heading 1 2 2 2 3 2 2" xfId="1028"/>
    <cellStyle name="Heading 1 2 2 2 3 2 2 2" xfId="1029"/>
    <cellStyle name="Heading 1 2 2 2 3 2 3" xfId="1030"/>
    <cellStyle name="Heading 1 2 2 2 3 3" xfId="1031"/>
    <cellStyle name="Heading 1 2 2 2 4" xfId="1032"/>
    <cellStyle name="Heading 1 2 2 2 4 2" xfId="1033"/>
    <cellStyle name="Heading 1 2 2 2 5" xfId="1034"/>
    <cellStyle name="Heading 1 2 2 2 5 2" xfId="1035"/>
    <cellStyle name="Heading 1 2 2 2 5 2 2" xfId="1036"/>
    <cellStyle name="Heading 1 2 2 2 5 3" xfId="1037"/>
    <cellStyle name="Heading 1 2 2 2 6" xfId="1038"/>
    <cellStyle name="Heading 1 2 2 2 6 2" xfId="1039"/>
    <cellStyle name="Heading 1 2 2 2 7" xfId="1040"/>
    <cellStyle name="Heading 1 2 2 2 7 2" xfId="1041"/>
    <cellStyle name="Heading 1 2 2 2 8" xfId="1042"/>
    <cellStyle name="Heading 1 2 2 2 8 2" xfId="1043"/>
    <cellStyle name="Heading 1 2 2 2 9" xfId="1044"/>
    <cellStyle name="Heading 1 2 2 2 9 2" xfId="1045"/>
    <cellStyle name="Heading 1 2 2 3" xfId="1046"/>
    <cellStyle name="Heading 1 2 2 3 2" xfId="1047"/>
    <cellStyle name="Heading 1 2 2 3 2 2" xfId="1048"/>
    <cellStyle name="Heading 1 2 2 3 2 2 2" xfId="1049"/>
    <cellStyle name="Heading 1 2 2 3 2 2 2 2" xfId="1050"/>
    <cellStyle name="Heading 1 2 2 3 2 2 3" xfId="1051"/>
    <cellStyle name="Heading 1 2 2 3 2 3" xfId="1052"/>
    <cellStyle name="Heading 1 2 2 3 3" xfId="1053"/>
    <cellStyle name="Heading 1 2 2 3 3 2" xfId="1054"/>
    <cellStyle name="Heading 1 2 2 3 4" xfId="1055"/>
    <cellStyle name="Heading 1 2 2 4" xfId="1056"/>
    <cellStyle name="Heading 1 2 2 4 2" xfId="1057"/>
    <cellStyle name="Heading 1 2 2 4 2 2" xfId="1058"/>
    <cellStyle name="Heading 1 2 2 4 3" xfId="1059"/>
    <cellStyle name="Heading 1 2 2 5" xfId="1060"/>
    <cellStyle name="Heading 1 2 2 5 2" xfId="1061"/>
    <cellStyle name="Heading 1 2 2 5 2 2" xfId="1062"/>
    <cellStyle name="Heading 1 2 2 5 3" xfId="1063"/>
    <cellStyle name="Heading 1 2 2 6" xfId="1064"/>
    <cellStyle name="Heading 1 2 2 6 2" xfId="1065"/>
    <cellStyle name="Heading 1 2 2 7" xfId="1066"/>
    <cellStyle name="Heading 1 2 2 7 2" xfId="1067"/>
    <cellStyle name="Heading 1 2 2 8" xfId="1068"/>
    <cellStyle name="Heading 1 2 2 8 2" xfId="1069"/>
    <cellStyle name="Heading 1 2 2 9" xfId="1070"/>
    <cellStyle name="Heading 1 2 2 9 2" xfId="1071"/>
    <cellStyle name="Heading 1 2 20" xfId="1072"/>
    <cellStyle name="Heading 1 2 20 2" xfId="1073"/>
    <cellStyle name="Heading 1 2 20 2 2" xfId="1074"/>
    <cellStyle name="Heading 1 2 20 3" xfId="1075"/>
    <cellStyle name="Heading 1 2 21" xfId="1076"/>
    <cellStyle name="Heading 1 2 21 2" xfId="1077"/>
    <cellStyle name="Heading 1 2 22" xfId="1078"/>
    <cellStyle name="Heading 1 2 22 2" xfId="1079"/>
    <cellStyle name="Heading 1 2 23" xfId="1080"/>
    <cellStyle name="Heading 1 2 23 2" xfId="1081"/>
    <cellStyle name="Heading 1 2 24" xfId="1082"/>
    <cellStyle name="Heading 1 2 24 2" xfId="1083"/>
    <cellStyle name="Heading 1 2 25" xfId="1084"/>
    <cellStyle name="Heading 1 2 25 2" xfId="1085"/>
    <cellStyle name="Heading 1 2 26" xfId="1086"/>
    <cellStyle name="Heading 1 2 26 2" xfId="1087"/>
    <cellStyle name="Heading 1 2 27" xfId="1088"/>
    <cellStyle name="Heading 1 2 27 2" xfId="1089"/>
    <cellStyle name="Heading 1 2 28" xfId="1090"/>
    <cellStyle name="Heading 1 2 28 2" xfId="1091"/>
    <cellStyle name="Heading 1 2 29" xfId="1092"/>
    <cellStyle name="Heading 1 2 3" xfId="1093"/>
    <cellStyle name="Heading 1 2 3 2" xfId="1094"/>
    <cellStyle name="Heading 1 2 30" xfId="3969"/>
    <cellStyle name="Heading 1 2 31" xfId="6883"/>
    <cellStyle name="Heading 1 2 4" xfId="1095"/>
    <cellStyle name="Heading 1 2 4 2" xfId="1096"/>
    <cellStyle name="Heading 1 2 5" xfId="1097"/>
    <cellStyle name="Heading 1 2 5 2" xfId="1098"/>
    <cellStyle name="Heading 1 2 6" xfId="1099"/>
    <cellStyle name="Heading 1 2 6 2" xfId="1100"/>
    <cellStyle name="Heading 1 2 6 2 2" xfId="1101"/>
    <cellStyle name="Heading 1 2 6 2 2 2" xfId="1102"/>
    <cellStyle name="Heading 1 2 6 2 2 2 2" xfId="1103"/>
    <cellStyle name="Heading 1 2 6 2 2 2 2 2" xfId="1104"/>
    <cellStyle name="Heading 1 2 6 2 2 2 3" xfId="1105"/>
    <cellStyle name="Heading 1 2 6 2 2 3" xfId="1106"/>
    <cellStyle name="Heading 1 2 6 2 3" xfId="1107"/>
    <cellStyle name="Heading 1 2 6 2 3 2" xfId="1108"/>
    <cellStyle name="Heading 1 2 6 2 4" xfId="1109"/>
    <cellStyle name="Heading 1 2 6 3" xfId="1110"/>
    <cellStyle name="Heading 1 2 6 3 2" xfId="1111"/>
    <cellStyle name="Heading 1 2 6 3 2 2" xfId="1112"/>
    <cellStyle name="Heading 1 2 6 3 3" xfId="1113"/>
    <cellStyle name="Heading 1 2 6 4" xfId="1114"/>
    <cellStyle name="Heading 1 2 7" xfId="1115"/>
    <cellStyle name="Heading 1 2 7 2" xfId="1116"/>
    <cellStyle name="Heading 1 2 7 2 2" xfId="1117"/>
    <cellStyle name="Heading 1 2 7 2 3" xfId="1118"/>
    <cellStyle name="Heading 1 2 8" xfId="1119"/>
    <cellStyle name="Heading 1 2 9" xfId="1120"/>
    <cellStyle name="Heading 1 20" xfId="1121"/>
    <cellStyle name="Heading 1 20 2" xfId="1122"/>
    <cellStyle name="Heading 1 21" xfId="1123"/>
    <cellStyle name="Heading 1 21 2" xfId="1124"/>
    <cellStyle name="Heading 1 22" xfId="1125"/>
    <cellStyle name="Heading 1 22 2" xfId="1126"/>
    <cellStyle name="Heading 1 23" xfId="1127"/>
    <cellStyle name="Heading 1 23 2" xfId="1128"/>
    <cellStyle name="Heading 1 24" xfId="1129"/>
    <cellStyle name="Heading 1 24 2" xfId="1130"/>
    <cellStyle name="Heading 1 25" xfId="1131"/>
    <cellStyle name="Heading 1 26" xfId="1132"/>
    <cellStyle name="Heading 1 27" xfId="1133"/>
    <cellStyle name="Heading 1 27 2" xfId="6381"/>
    <cellStyle name="Heading 1 3" xfId="1134"/>
    <cellStyle name="Heading 1 3 2" xfId="1135"/>
    <cellStyle name="Heading 1 4" xfId="1136"/>
    <cellStyle name="Heading 1 4 2" xfId="1137"/>
    <cellStyle name="Heading 1 5" xfId="1138"/>
    <cellStyle name="Heading 1 5 10" xfId="1139"/>
    <cellStyle name="Heading 1 5 10 2" xfId="1140"/>
    <cellStyle name="Heading 1 5 11" xfId="1141"/>
    <cellStyle name="Heading 1 5 11 2" xfId="1142"/>
    <cellStyle name="Heading 1 5 12" xfId="1143"/>
    <cellStyle name="Heading 1 5 2" xfId="1144"/>
    <cellStyle name="Heading 1 5 2 10" xfId="1145"/>
    <cellStyle name="Heading 1 5 2 10 2" xfId="1146"/>
    <cellStyle name="Heading 1 5 2 11" xfId="1147"/>
    <cellStyle name="Heading 1 5 2 2" xfId="1148"/>
    <cellStyle name="Heading 1 5 2 2 10" xfId="1149"/>
    <cellStyle name="Heading 1 5 2 2 10 2" xfId="1150"/>
    <cellStyle name="Heading 1 5 2 2 11" xfId="1151"/>
    <cellStyle name="Heading 1 5 2 2 2" xfId="1152"/>
    <cellStyle name="Heading 1 5 2 2 2 10" xfId="1153"/>
    <cellStyle name="Heading 1 5 2 2 2 2" xfId="1154"/>
    <cellStyle name="Heading 1 5 2 2 2 2 10" xfId="1155"/>
    <cellStyle name="Heading 1 5 2 2 2 2 2" xfId="1156"/>
    <cellStyle name="Heading 1 5 2 2 2 2 2 2" xfId="1157"/>
    <cellStyle name="Heading 1 5 2 2 2 2 2 2 2" xfId="1158"/>
    <cellStyle name="Heading 1 5 2 2 2 2 2 2 2 2" xfId="1159"/>
    <cellStyle name="Heading 1 5 2 2 2 2 2 2 2 2 2" xfId="1160"/>
    <cellStyle name="Heading 1 5 2 2 2 2 2 2 2 3" xfId="1161"/>
    <cellStyle name="Heading 1 5 2 2 2 2 2 2 2 3 2" xfId="1162"/>
    <cellStyle name="Heading 1 5 2 2 2 2 2 2 2 4" xfId="1163"/>
    <cellStyle name="Heading 1 5 2 2 2 2 2 2 2 4 2" xfId="1164"/>
    <cellStyle name="Heading 1 5 2 2 2 2 2 2 2 5" xfId="1165"/>
    <cellStyle name="Heading 1 5 2 2 2 2 2 2 2 5 2" xfId="1166"/>
    <cellStyle name="Heading 1 5 2 2 2 2 2 2 2 6" xfId="1167"/>
    <cellStyle name="Heading 1 5 2 2 2 2 2 2 2 6 2" xfId="1168"/>
    <cellStyle name="Heading 1 5 2 2 2 2 2 2 2 7" xfId="1169"/>
    <cellStyle name="Heading 1 5 2 2 2 2 2 2 2 7 2" xfId="1170"/>
    <cellStyle name="Heading 1 5 2 2 2 2 2 2 2 8" xfId="1171"/>
    <cellStyle name="Heading 1 5 2 2 2 2 2 2 2 8 2" xfId="1172"/>
    <cellStyle name="Heading 1 5 2 2 2 2 2 2 2 9" xfId="1173"/>
    <cellStyle name="Heading 1 5 2 2 2 2 2 2 3" xfId="1174"/>
    <cellStyle name="Heading 1 5 2 2 2 2 2 2 3 2" xfId="1175"/>
    <cellStyle name="Heading 1 5 2 2 2 2 2 2 4" xfId="1176"/>
    <cellStyle name="Heading 1 5 2 2 2 2 2 2 4 2" xfId="1177"/>
    <cellStyle name="Heading 1 5 2 2 2 2 2 2 5" xfId="1178"/>
    <cellStyle name="Heading 1 5 2 2 2 2 2 2 5 2" xfId="1179"/>
    <cellStyle name="Heading 1 5 2 2 2 2 2 2 6" xfId="1180"/>
    <cellStyle name="Heading 1 5 2 2 2 2 2 2 6 2" xfId="1181"/>
    <cellStyle name="Heading 1 5 2 2 2 2 2 2 7" xfId="1182"/>
    <cellStyle name="Heading 1 5 2 2 2 2 2 2 7 2" xfId="1183"/>
    <cellStyle name="Heading 1 5 2 2 2 2 2 2 8" xfId="1184"/>
    <cellStyle name="Heading 1 5 2 2 2 2 2 2 8 2" xfId="1185"/>
    <cellStyle name="Heading 1 5 2 2 2 2 2 2 9" xfId="1186"/>
    <cellStyle name="Heading 1 5 2 2 2 2 2 3" xfId="1187"/>
    <cellStyle name="Heading 1 5 2 2 2 2 2 3 2" xfId="1188"/>
    <cellStyle name="Heading 1 5 2 2 2 2 2 4" xfId="1189"/>
    <cellStyle name="Heading 1 5 2 2 2 2 2 4 2" xfId="1190"/>
    <cellStyle name="Heading 1 5 2 2 2 2 2 5" xfId="1191"/>
    <cellStyle name="Heading 1 5 2 2 2 2 2 5 2" xfId="1192"/>
    <cellStyle name="Heading 1 5 2 2 2 2 2 6" xfId="1193"/>
    <cellStyle name="Heading 1 5 2 2 2 2 2 6 2" xfId="1194"/>
    <cellStyle name="Heading 1 5 2 2 2 2 2 7" xfId="1195"/>
    <cellStyle name="Heading 1 5 2 2 2 2 2 7 2" xfId="1196"/>
    <cellStyle name="Heading 1 5 2 2 2 2 2 8" xfId="1197"/>
    <cellStyle name="Heading 1 5 2 2 2 2 2 8 2" xfId="1198"/>
    <cellStyle name="Heading 1 5 2 2 2 2 2 9" xfId="1199"/>
    <cellStyle name="Heading 1 5 2 2 2 2 3" xfId="1200"/>
    <cellStyle name="Heading 1 5 2 2 2 2 3 2" xfId="1201"/>
    <cellStyle name="Heading 1 5 2 2 2 2 4" xfId="1202"/>
    <cellStyle name="Heading 1 5 2 2 2 2 4 2" xfId="1203"/>
    <cellStyle name="Heading 1 5 2 2 2 2 5" xfId="1204"/>
    <cellStyle name="Heading 1 5 2 2 2 2 5 2" xfId="1205"/>
    <cellStyle name="Heading 1 5 2 2 2 2 6" xfId="1206"/>
    <cellStyle name="Heading 1 5 2 2 2 2 6 2" xfId="1207"/>
    <cellStyle name="Heading 1 5 2 2 2 2 7" xfId="1208"/>
    <cellStyle name="Heading 1 5 2 2 2 2 7 2" xfId="1209"/>
    <cellStyle name="Heading 1 5 2 2 2 2 8" xfId="1210"/>
    <cellStyle name="Heading 1 5 2 2 2 2 8 2" xfId="1211"/>
    <cellStyle name="Heading 1 5 2 2 2 2 9" xfId="1212"/>
    <cellStyle name="Heading 1 5 2 2 2 2 9 2" xfId="1213"/>
    <cellStyle name="Heading 1 5 2 2 2 3" xfId="1214"/>
    <cellStyle name="Heading 1 5 2 2 2 3 2" xfId="1215"/>
    <cellStyle name="Heading 1 5 2 2 2 3 2 2" xfId="1216"/>
    <cellStyle name="Heading 1 5 2 2 2 3 3" xfId="1217"/>
    <cellStyle name="Heading 1 5 2 2 2 4" xfId="1218"/>
    <cellStyle name="Heading 1 5 2 2 2 4 2" xfId="1219"/>
    <cellStyle name="Heading 1 5 2 2 2 5" xfId="1220"/>
    <cellStyle name="Heading 1 5 2 2 2 5 2" xfId="1221"/>
    <cellStyle name="Heading 1 5 2 2 2 6" xfId="1222"/>
    <cellStyle name="Heading 1 5 2 2 2 6 2" xfId="1223"/>
    <cellStyle name="Heading 1 5 2 2 2 7" xfId="1224"/>
    <cellStyle name="Heading 1 5 2 2 2 7 2" xfId="1225"/>
    <cellStyle name="Heading 1 5 2 2 2 8" xfId="1226"/>
    <cellStyle name="Heading 1 5 2 2 2 8 2" xfId="1227"/>
    <cellStyle name="Heading 1 5 2 2 2 9" xfId="1228"/>
    <cellStyle name="Heading 1 5 2 2 2 9 2" xfId="1229"/>
    <cellStyle name="Heading 1 5 2 2 3" xfId="1230"/>
    <cellStyle name="Heading 1 5 2 2 3 2" xfId="1231"/>
    <cellStyle name="Heading 1 5 2 2 3 2 2" xfId="1232"/>
    <cellStyle name="Heading 1 5 2 2 3 2 2 2" xfId="1233"/>
    <cellStyle name="Heading 1 5 2 2 3 2 3" xfId="1234"/>
    <cellStyle name="Heading 1 5 2 2 3 3" xfId="1235"/>
    <cellStyle name="Heading 1 5 2 2 4" xfId="1236"/>
    <cellStyle name="Heading 1 5 2 2 4 2" xfId="1237"/>
    <cellStyle name="Heading 1 5 2 2 5" xfId="1238"/>
    <cellStyle name="Heading 1 5 2 2 5 2" xfId="1239"/>
    <cellStyle name="Heading 1 5 2 2 6" xfId="1240"/>
    <cellStyle name="Heading 1 5 2 2 6 2" xfId="1241"/>
    <cellStyle name="Heading 1 5 2 2 7" xfId="1242"/>
    <cellStyle name="Heading 1 5 2 2 7 2" xfId="1243"/>
    <cellStyle name="Heading 1 5 2 2 8" xfId="1244"/>
    <cellStyle name="Heading 1 5 2 2 8 2" xfId="1245"/>
    <cellStyle name="Heading 1 5 2 2 9" xfId="1246"/>
    <cellStyle name="Heading 1 5 2 2 9 2" xfId="1247"/>
    <cellStyle name="Heading 1 5 2 3" xfId="1248"/>
    <cellStyle name="Heading 1 5 2 3 2" xfId="1249"/>
    <cellStyle name="Heading 1 5 2 3 2 2" xfId="1250"/>
    <cellStyle name="Heading 1 5 2 3 2 2 2" xfId="1251"/>
    <cellStyle name="Heading 1 5 2 3 2 2 2 2" xfId="1252"/>
    <cellStyle name="Heading 1 5 2 3 2 2 3" xfId="1253"/>
    <cellStyle name="Heading 1 5 2 3 2 3" xfId="1254"/>
    <cellStyle name="Heading 1 5 2 3 3" xfId="1255"/>
    <cellStyle name="Heading 1 5 2 3 3 2" xfId="1256"/>
    <cellStyle name="Heading 1 5 2 3 4" xfId="1257"/>
    <cellStyle name="Heading 1 5 2 4" xfId="1258"/>
    <cellStyle name="Heading 1 5 2 4 2" xfId="1259"/>
    <cellStyle name="Heading 1 5 2 4 2 2" xfId="1260"/>
    <cellStyle name="Heading 1 5 2 4 3" xfId="1261"/>
    <cellStyle name="Heading 1 5 2 5" xfId="1262"/>
    <cellStyle name="Heading 1 5 2 5 2" xfId="1263"/>
    <cellStyle name="Heading 1 5 2 6" xfId="1264"/>
    <cellStyle name="Heading 1 5 2 6 2" xfId="1265"/>
    <cellStyle name="Heading 1 5 2 7" xfId="1266"/>
    <cellStyle name="Heading 1 5 2 7 2" xfId="1267"/>
    <cellStyle name="Heading 1 5 2 8" xfId="1268"/>
    <cellStyle name="Heading 1 5 2 8 2" xfId="1269"/>
    <cellStyle name="Heading 1 5 2 9" xfId="1270"/>
    <cellStyle name="Heading 1 5 2 9 2" xfId="1271"/>
    <cellStyle name="Heading 1 5 3" xfId="1272"/>
    <cellStyle name="Heading 1 5 3 2" xfId="1273"/>
    <cellStyle name="Heading 1 5 3 2 2" xfId="1274"/>
    <cellStyle name="Heading 1 5 3 2 2 2" xfId="1275"/>
    <cellStyle name="Heading 1 5 3 2 2 2 2" xfId="1276"/>
    <cellStyle name="Heading 1 5 3 2 2 2 2 2" xfId="1277"/>
    <cellStyle name="Heading 1 5 3 2 2 2 3" xfId="1278"/>
    <cellStyle name="Heading 1 5 3 2 2 3" xfId="1279"/>
    <cellStyle name="Heading 1 5 3 2 3" xfId="1280"/>
    <cellStyle name="Heading 1 5 3 2 3 2" xfId="1281"/>
    <cellStyle name="Heading 1 5 3 2 4" xfId="1282"/>
    <cellStyle name="Heading 1 5 3 3" xfId="1283"/>
    <cellStyle name="Heading 1 5 3 3 2" xfId="1284"/>
    <cellStyle name="Heading 1 5 3 3 2 2" xfId="1285"/>
    <cellStyle name="Heading 1 5 3 3 3" xfId="1286"/>
    <cellStyle name="Heading 1 5 3 4" xfId="1287"/>
    <cellStyle name="Heading 1 5 4" xfId="1288"/>
    <cellStyle name="Heading 1 5 4 2" xfId="1289"/>
    <cellStyle name="Heading 1 5 4 2 2" xfId="1290"/>
    <cellStyle name="Heading 1 5 4 2 2 2" xfId="1291"/>
    <cellStyle name="Heading 1 5 4 2 3" xfId="1292"/>
    <cellStyle name="Heading 1 5 4 3" xfId="1293"/>
    <cellStyle name="Heading 1 5 5" xfId="1294"/>
    <cellStyle name="Heading 1 5 5 2" xfId="1295"/>
    <cellStyle name="Heading 1 5 6" xfId="1296"/>
    <cellStyle name="Heading 1 5 6 2" xfId="1297"/>
    <cellStyle name="Heading 1 5 7" xfId="1298"/>
    <cellStyle name="Heading 1 5 7 2" xfId="1299"/>
    <cellStyle name="Heading 1 5 8" xfId="1300"/>
    <cellStyle name="Heading 1 5 8 2" xfId="1301"/>
    <cellStyle name="Heading 1 5 9" xfId="1302"/>
    <cellStyle name="Heading 1 5 9 2" xfId="1303"/>
    <cellStyle name="Heading 1 6" xfId="1304"/>
    <cellStyle name="Heading 1 6 2" xfId="1305"/>
    <cellStyle name="Heading 1 6 2 2" xfId="1306"/>
    <cellStyle name="Heading 1 6 3" xfId="1307"/>
    <cellStyle name="Heading 1 6 3 2" xfId="1308"/>
    <cellStyle name="Heading 1 6 4" xfId="1309"/>
    <cellStyle name="Heading 1 6 4 2" xfId="1310"/>
    <cellStyle name="Heading 1 6 5" xfId="1311"/>
    <cellStyle name="Heading 1 6 5 2" xfId="1312"/>
    <cellStyle name="Heading 1 6 6" xfId="1313"/>
    <cellStyle name="Heading 1 6 6 2" xfId="1314"/>
    <cellStyle name="Heading 1 6 7" xfId="1315"/>
    <cellStyle name="Heading 1 6 7 2" xfId="1316"/>
    <cellStyle name="Heading 1 6 8" xfId="1317"/>
    <cellStyle name="Heading 1 6 8 2" xfId="1318"/>
    <cellStyle name="Heading 1 6 9" xfId="1319"/>
    <cellStyle name="Heading 1 7" xfId="1320"/>
    <cellStyle name="Heading 1 7 2" xfId="1321"/>
    <cellStyle name="Heading 1 7 2 2" xfId="1322"/>
    <cellStyle name="Heading 1 7 3" xfId="1323"/>
    <cellStyle name="Heading 1 7 3 2" xfId="1324"/>
    <cellStyle name="Heading 1 7 4" xfId="1325"/>
    <cellStyle name="Heading 1 7 4 2" xfId="1326"/>
    <cellStyle name="Heading 1 7 5" xfId="1327"/>
    <cellStyle name="Heading 1 7 5 2" xfId="1328"/>
    <cellStyle name="Heading 1 7 6" xfId="1329"/>
    <cellStyle name="Heading 1 7 6 2" xfId="1330"/>
    <cellStyle name="Heading 1 7 7" xfId="1331"/>
    <cellStyle name="Heading 1 7 7 2" xfId="1332"/>
    <cellStyle name="Heading 1 7 8" xfId="1333"/>
    <cellStyle name="Heading 1 7 8 2" xfId="1334"/>
    <cellStyle name="Heading 1 7 9" xfId="1335"/>
    <cellStyle name="Heading 1 8" xfId="1336"/>
    <cellStyle name="Heading 1 8 10" xfId="1337"/>
    <cellStyle name="Heading 1 8 2" xfId="1338"/>
    <cellStyle name="Heading 1 8 2 10" xfId="1339"/>
    <cellStyle name="Heading 1 8 2 2" xfId="1340"/>
    <cellStyle name="Heading 1 8 2 2 2" xfId="1341"/>
    <cellStyle name="Heading 1 8 2 2 2 2" xfId="1342"/>
    <cellStyle name="Heading 1 8 2 2 2 2 2" xfId="1343"/>
    <cellStyle name="Heading 1 8 2 2 2 2 2 2" xfId="1344"/>
    <cellStyle name="Heading 1 8 2 2 2 2 3" xfId="1345"/>
    <cellStyle name="Heading 1 8 2 2 2 2 3 2" xfId="1346"/>
    <cellStyle name="Heading 1 8 2 2 2 2 4" xfId="1347"/>
    <cellStyle name="Heading 1 8 2 2 2 2 4 2" xfId="1348"/>
    <cellStyle name="Heading 1 8 2 2 2 2 5" xfId="1349"/>
    <cellStyle name="Heading 1 8 2 2 2 2 5 2" xfId="1350"/>
    <cellStyle name="Heading 1 8 2 2 2 2 6" xfId="1351"/>
    <cellStyle name="Heading 1 8 2 2 2 2 6 2" xfId="1352"/>
    <cellStyle name="Heading 1 8 2 2 2 2 7" xfId="1353"/>
    <cellStyle name="Heading 1 8 2 2 2 2 7 2" xfId="1354"/>
    <cellStyle name="Heading 1 8 2 2 2 2 8" xfId="1355"/>
    <cellStyle name="Heading 1 8 2 2 2 2 8 2" xfId="1356"/>
    <cellStyle name="Heading 1 8 2 2 2 2 9" xfId="1357"/>
    <cellStyle name="Heading 1 8 2 2 2 3" xfId="1358"/>
    <cellStyle name="Heading 1 8 2 2 2 3 2" xfId="1359"/>
    <cellStyle name="Heading 1 8 2 2 2 4" xfId="1360"/>
    <cellStyle name="Heading 1 8 2 2 2 4 2" xfId="1361"/>
    <cellStyle name="Heading 1 8 2 2 2 5" xfId="1362"/>
    <cellStyle name="Heading 1 8 2 2 2 5 2" xfId="1363"/>
    <cellStyle name="Heading 1 8 2 2 2 6" xfId="1364"/>
    <cellStyle name="Heading 1 8 2 2 2 6 2" xfId="1365"/>
    <cellStyle name="Heading 1 8 2 2 2 7" xfId="1366"/>
    <cellStyle name="Heading 1 8 2 2 2 7 2" xfId="1367"/>
    <cellStyle name="Heading 1 8 2 2 2 8" xfId="1368"/>
    <cellStyle name="Heading 1 8 2 2 2 8 2" xfId="1369"/>
    <cellStyle name="Heading 1 8 2 2 2 9" xfId="1370"/>
    <cellStyle name="Heading 1 8 2 2 3" xfId="1371"/>
    <cellStyle name="Heading 1 8 2 2 3 2" xfId="1372"/>
    <cellStyle name="Heading 1 8 2 2 4" xfId="1373"/>
    <cellStyle name="Heading 1 8 2 2 4 2" xfId="1374"/>
    <cellStyle name="Heading 1 8 2 2 5" xfId="1375"/>
    <cellStyle name="Heading 1 8 2 2 5 2" xfId="1376"/>
    <cellStyle name="Heading 1 8 2 2 6" xfId="1377"/>
    <cellStyle name="Heading 1 8 2 2 6 2" xfId="1378"/>
    <cellStyle name="Heading 1 8 2 2 7" xfId="1379"/>
    <cellStyle name="Heading 1 8 2 2 7 2" xfId="1380"/>
    <cellStyle name="Heading 1 8 2 2 8" xfId="1381"/>
    <cellStyle name="Heading 1 8 2 2 8 2" xfId="1382"/>
    <cellStyle name="Heading 1 8 2 2 9" xfId="1383"/>
    <cellStyle name="Heading 1 8 2 3" xfId="1384"/>
    <cellStyle name="Heading 1 8 2 3 2" xfId="1385"/>
    <cellStyle name="Heading 1 8 2 4" xfId="1386"/>
    <cellStyle name="Heading 1 8 2 4 2" xfId="1387"/>
    <cellStyle name="Heading 1 8 2 5" xfId="1388"/>
    <cellStyle name="Heading 1 8 2 5 2" xfId="1389"/>
    <cellStyle name="Heading 1 8 2 6" xfId="1390"/>
    <cellStyle name="Heading 1 8 2 6 2" xfId="1391"/>
    <cellStyle name="Heading 1 8 2 7" xfId="1392"/>
    <cellStyle name="Heading 1 8 2 7 2" xfId="1393"/>
    <cellStyle name="Heading 1 8 2 8" xfId="1394"/>
    <cellStyle name="Heading 1 8 2 8 2" xfId="1395"/>
    <cellStyle name="Heading 1 8 2 9" xfId="1396"/>
    <cellStyle name="Heading 1 8 2 9 2" xfId="1397"/>
    <cellStyle name="Heading 1 8 3" xfId="1398"/>
    <cellStyle name="Heading 1 8 3 2" xfId="1399"/>
    <cellStyle name="Heading 1 8 3 2 2" xfId="1400"/>
    <cellStyle name="Heading 1 8 3 3" xfId="1401"/>
    <cellStyle name="Heading 1 8 4" xfId="1402"/>
    <cellStyle name="Heading 1 8 4 2" xfId="1403"/>
    <cellStyle name="Heading 1 8 5" xfId="1404"/>
    <cellStyle name="Heading 1 8 5 2" xfId="1405"/>
    <cellStyle name="Heading 1 8 6" xfId="1406"/>
    <cellStyle name="Heading 1 8 6 2" xfId="1407"/>
    <cellStyle name="Heading 1 8 7" xfId="1408"/>
    <cellStyle name="Heading 1 8 7 2" xfId="1409"/>
    <cellStyle name="Heading 1 8 8" xfId="1410"/>
    <cellStyle name="Heading 1 8 8 2" xfId="1411"/>
    <cellStyle name="Heading 1 8 9" xfId="1412"/>
    <cellStyle name="Heading 1 8 9 2" xfId="1413"/>
    <cellStyle name="Heading 1 9" xfId="1414"/>
    <cellStyle name="Heading 1 9 2" xfId="1415"/>
    <cellStyle name="Heading 1 9 2 2" xfId="1416"/>
    <cellStyle name="Heading 1 9 2 2 2" xfId="1417"/>
    <cellStyle name="Heading 1 9 2 2 2 2" xfId="1418"/>
    <cellStyle name="Heading 1 9 2 2 3" xfId="1419"/>
    <cellStyle name="Heading 1 9 2 3" xfId="1420"/>
    <cellStyle name="Heading 1 9 3" xfId="1421"/>
    <cellStyle name="Heading 1 9 3 2" xfId="1422"/>
    <cellStyle name="Heading 1 9 4" xfId="1423"/>
    <cellStyle name="Heading 2" xfId="1424"/>
    <cellStyle name="Heading 2 10" xfId="1425"/>
    <cellStyle name="Heading 2 11" xfId="1426"/>
    <cellStyle name="Heading 2 12" xfId="6382"/>
    <cellStyle name="Heading 2 2" xfId="1427"/>
    <cellStyle name="Heading 2 2 10" xfId="1428"/>
    <cellStyle name="Heading 2 2 11" xfId="1429"/>
    <cellStyle name="Heading 2 2 11 2" xfId="1430"/>
    <cellStyle name="Heading 2 2 11 2 2" xfId="1431"/>
    <cellStyle name="Heading 2 2 11 3" xfId="1432"/>
    <cellStyle name="Heading 2 2 12" xfId="1433"/>
    <cellStyle name="Heading 2 2 12 2" xfId="1434"/>
    <cellStyle name="Heading 2 2 13" xfId="1435"/>
    <cellStyle name="Heading 2 2 13 2" xfId="1436"/>
    <cellStyle name="Heading 2 2 14" xfId="1437"/>
    <cellStyle name="Heading 2 2 15" xfId="3970"/>
    <cellStyle name="Heading 2 2 16" xfId="6884"/>
    <cellStyle name="Heading 2 2 2" xfId="1438"/>
    <cellStyle name="Heading 2 2 2 2" xfId="1439"/>
    <cellStyle name="Heading 2 2 2 2 2" xfId="1440"/>
    <cellStyle name="Heading 2 2 2 2 3" xfId="1441"/>
    <cellStyle name="Heading 2 2 2 3" xfId="1442"/>
    <cellStyle name="Heading 2 2 2 4" xfId="1443"/>
    <cellStyle name="Heading 2 2 3" xfId="1444"/>
    <cellStyle name="Heading 2 2 4" xfId="1445"/>
    <cellStyle name="Heading 2 2 5" xfId="1446"/>
    <cellStyle name="Heading 2 2 6" xfId="1447"/>
    <cellStyle name="Heading 2 2 7" xfId="1448"/>
    <cellStyle name="Heading 2 2 8" xfId="1449"/>
    <cellStyle name="Heading 2 2 9" xfId="1450"/>
    <cellStyle name="Heading 2 3" xfId="1451"/>
    <cellStyle name="Heading 2 3 2" xfId="1452"/>
    <cellStyle name="Heading 2 4" xfId="1453"/>
    <cellStyle name="Heading 2 4 2" xfId="1454"/>
    <cellStyle name="Heading 2 5" xfId="1455"/>
    <cellStyle name="Heading 2 5 2" xfId="1456"/>
    <cellStyle name="Heading 2 5 2 2" xfId="1457"/>
    <cellStyle name="Heading 2 5 3" xfId="1458"/>
    <cellStyle name="Heading 2 6" xfId="1459"/>
    <cellStyle name="Heading 2 6 2" xfId="1460"/>
    <cellStyle name="Heading 2 6 2 2" xfId="1461"/>
    <cellStyle name="Heading 2 6 3" xfId="1462"/>
    <cellStyle name="Heading 2 7" xfId="1463"/>
    <cellStyle name="Heading 2 7 2" xfId="1464"/>
    <cellStyle name="Heading 2 8" xfId="1465"/>
    <cellStyle name="Heading 2 8 2" xfId="1466"/>
    <cellStyle name="Heading 2 9" xfId="1467"/>
    <cellStyle name="Heading 2 9 2" xfId="1468"/>
    <cellStyle name="Heading 3" xfId="1469"/>
    <cellStyle name="Heading 3 10" xfId="1470"/>
    <cellStyle name="Heading 3 11" xfId="1471"/>
    <cellStyle name="Heading 3 12" xfId="1472"/>
    <cellStyle name="Heading 3 12 2" xfId="6383"/>
    <cellStyle name="Heading 3 2" xfId="1473"/>
    <cellStyle name="Heading 3 2 10" xfId="1474"/>
    <cellStyle name="Heading 3 2 11" xfId="1475"/>
    <cellStyle name="Heading 3 2 11 2" xfId="1476"/>
    <cellStyle name="Heading 3 2 11 2 2" xfId="1477"/>
    <cellStyle name="Heading 3 2 11 3" xfId="1478"/>
    <cellStyle name="Heading 3 2 12" xfId="1479"/>
    <cellStyle name="Heading 3 2 12 2" xfId="1480"/>
    <cellStyle name="Heading 3 2 13" xfId="1481"/>
    <cellStyle name="Heading 3 2 13 2" xfId="1482"/>
    <cellStyle name="Heading 3 2 14" xfId="1483"/>
    <cellStyle name="Heading 3 2 15" xfId="3971"/>
    <cellStyle name="Heading 3 2 2" xfId="1484"/>
    <cellStyle name="Heading 3 2 2 2" xfId="1485"/>
    <cellStyle name="Heading 3 2 2 2 2" xfId="1486"/>
    <cellStyle name="Heading 3 2 2 2 3" xfId="1487"/>
    <cellStyle name="Heading 3 2 2 3" xfId="1488"/>
    <cellStyle name="Heading 3 2 2 4" xfId="1489"/>
    <cellStyle name="Heading 3 2 3" xfId="1490"/>
    <cellStyle name="Heading 3 2 4" xfId="1491"/>
    <cellStyle name="Heading 3 2 5" xfId="1492"/>
    <cellStyle name="Heading 3 2 6" xfId="1493"/>
    <cellStyle name="Heading 3 2 7" xfId="1494"/>
    <cellStyle name="Heading 3 2 8" xfId="1495"/>
    <cellStyle name="Heading 3 2 9" xfId="1496"/>
    <cellStyle name="Heading 3 3" xfId="1497"/>
    <cellStyle name="Heading 3 3 2" xfId="1498"/>
    <cellStyle name="Heading 3 4" xfId="1499"/>
    <cellStyle name="Heading 3 4 2" xfId="1500"/>
    <cellStyle name="Heading 3 5" xfId="1501"/>
    <cellStyle name="Heading 3 5 2" xfId="1502"/>
    <cellStyle name="Heading 3 5 2 2" xfId="1503"/>
    <cellStyle name="Heading 3 5 3" xfId="1504"/>
    <cellStyle name="Heading 3 6" xfId="1505"/>
    <cellStyle name="Heading 3 6 2" xfId="1506"/>
    <cellStyle name="Heading 3 6 2 2" xfId="1507"/>
    <cellStyle name="Heading 3 6 3" xfId="1508"/>
    <cellStyle name="Heading 3 7" xfId="1509"/>
    <cellStyle name="Heading 3 7 2" xfId="1510"/>
    <cellStyle name="Heading 3 8" xfId="1511"/>
    <cellStyle name="Heading 3 8 2" xfId="1512"/>
    <cellStyle name="Heading 3 9" xfId="1513"/>
    <cellStyle name="Heading 3 9 2" xfId="1514"/>
    <cellStyle name="Heading 4" xfId="1515"/>
    <cellStyle name="Heading 4 10" xfId="1516"/>
    <cellStyle name="Heading 4 10 2" xfId="1517"/>
    <cellStyle name="Heading 4 11" xfId="1518"/>
    <cellStyle name="Heading 4 11 2" xfId="1519"/>
    <cellStyle name="Heading 4 12" xfId="1520"/>
    <cellStyle name="Heading 4 12 2" xfId="1521"/>
    <cellStyle name="Heading 4 12 2 2" xfId="1522"/>
    <cellStyle name="Heading 4 12 3" xfId="1523"/>
    <cellStyle name="Heading 4 13" xfId="1524"/>
    <cellStyle name="Heading 4 13 2" xfId="1525"/>
    <cellStyle name="Heading 4 14" xfId="1526"/>
    <cellStyle name="Heading 4 14 2" xfId="1527"/>
    <cellStyle name="Heading 4 15" xfId="1528"/>
    <cellStyle name="Heading 4 15 2" xfId="1529"/>
    <cellStyle name="Heading 4 16" xfId="1530"/>
    <cellStyle name="Heading 4 17" xfId="1531"/>
    <cellStyle name="Heading 4 18" xfId="1532"/>
    <cellStyle name="Heading 4 2" xfId="1533"/>
    <cellStyle name="Heading 4 2 10" xfId="1534"/>
    <cellStyle name="Heading 4 2 11" xfId="1535"/>
    <cellStyle name="Heading 4 2 12" xfId="1536"/>
    <cellStyle name="Heading 4 2 12 2" xfId="1537"/>
    <cellStyle name="Heading 4 2 13" xfId="1538"/>
    <cellStyle name="Heading 4 2 13 2" xfId="1539"/>
    <cellStyle name="Heading 4 2 14" xfId="1540"/>
    <cellStyle name="Heading 4 2 14 2" xfId="1541"/>
    <cellStyle name="Heading 4 2 15" xfId="1542"/>
    <cellStyle name="Heading 4 2 15 2" xfId="1543"/>
    <cellStyle name="Heading 4 2 16" xfId="1544"/>
    <cellStyle name="Heading 4 2 16 2" xfId="1545"/>
    <cellStyle name="Heading 4 2 17" xfId="1546"/>
    <cellStyle name="Heading 4 2 17 2" xfId="1547"/>
    <cellStyle name="Heading 4 2 18" xfId="1548"/>
    <cellStyle name="Heading 4 2 18 2" xfId="1549"/>
    <cellStyle name="Heading 4 2 19" xfId="1550"/>
    <cellStyle name="Heading 4 2 2" xfId="1551"/>
    <cellStyle name="Heading 4 2 2 2" xfId="1552"/>
    <cellStyle name="Heading 4 2 2 2 2" xfId="1553"/>
    <cellStyle name="Heading 4 2 2 3" xfId="1554"/>
    <cellStyle name="Heading 4 2 2 3 2" xfId="1555"/>
    <cellStyle name="Heading 4 2 2 4" xfId="1556"/>
    <cellStyle name="Heading 4 2 2 4 2" xfId="1557"/>
    <cellStyle name="Heading 4 2 2 5" xfId="1558"/>
    <cellStyle name="Heading 4 2 2 5 2" xfId="1559"/>
    <cellStyle name="Heading 4 2 2 6" xfId="1560"/>
    <cellStyle name="Heading 4 2 2 6 2" xfId="1561"/>
    <cellStyle name="Heading 4 2 2 7" xfId="1562"/>
    <cellStyle name="Heading 4 2 2 7 2" xfId="1563"/>
    <cellStyle name="Heading 4 2 2 8" xfId="1564"/>
    <cellStyle name="Heading 4 2 2 8 2" xfId="1565"/>
    <cellStyle name="Heading 4 2 2 9" xfId="1566"/>
    <cellStyle name="Heading 4 2 20" xfId="3972"/>
    <cellStyle name="Heading 4 2 3" xfId="1567"/>
    <cellStyle name="Heading 4 2 4" xfId="1568"/>
    <cellStyle name="Heading 4 2 5" xfId="1569"/>
    <cellStyle name="Heading 4 2 6" xfId="1570"/>
    <cellStyle name="Heading 4 2 7" xfId="1571"/>
    <cellStyle name="Heading 4 2 8" xfId="1572"/>
    <cellStyle name="Heading 4 2 9" xfId="1573"/>
    <cellStyle name="Heading 4 3" xfId="1574"/>
    <cellStyle name="Heading 4 3 2" xfId="1575"/>
    <cellStyle name="Heading 4 3 2 2" xfId="1576"/>
    <cellStyle name="Heading 4 3 3" xfId="1577"/>
    <cellStyle name="Heading 4 3 3 2" xfId="1578"/>
    <cellStyle name="Heading 4 3 4" xfId="1579"/>
    <cellStyle name="Heading 4 3 4 2" xfId="1580"/>
    <cellStyle name="Heading 4 3 5" xfId="1581"/>
    <cellStyle name="Heading 4 3 5 2" xfId="1582"/>
    <cellStyle name="Heading 4 3 6" xfId="1583"/>
    <cellStyle name="Heading 4 3 6 2" xfId="1584"/>
    <cellStyle name="Heading 4 3 7" xfId="1585"/>
    <cellStyle name="Heading 4 3 7 2" xfId="1586"/>
    <cellStyle name="Heading 4 3 8" xfId="1587"/>
    <cellStyle name="Heading 4 3 8 2" xfId="1588"/>
    <cellStyle name="Heading 4 3 9" xfId="1589"/>
    <cellStyle name="Heading 4 4" xfId="1590"/>
    <cellStyle name="Heading 4 4 2" xfId="1591"/>
    <cellStyle name="Heading 4 4 2 2" xfId="1592"/>
    <cellStyle name="Heading 4 4 3" xfId="1593"/>
    <cellStyle name="Heading 4 4 3 2" xfId="1594"/>
    <cellStyle name="Heading 4 4 4" xfId="1595"/>
    <cellStyle name="Heading 4 4 4 2" xfId="1596"/>
    <cellStyle name="Heading 4 4 5" xfId="1597"/>
    <cellStyle name="Heading 4 4 5 2" xfId="1598"/>
    <cellStyle name="Heading 4 4 6" xfId="1599"/>
    <cellStyle name="Heading 4 4 6 2" xfId="1600"/>
    <cellStyle name="Heading 4 4 7" xfId="1601"/>
    <cellStyle name="Heading 4 4 7 2" xfId="1602"/>
    <cellStyle name="Heading 4 4 8" xfId="1603"/>
    <cellStyle name="Heading 4 4 8 2" xfId="1604"/>
    <cellStyle name="Heading 4 4 9" xfId="1605"/>
    <cellStyle name="Heading 4 5" xfId="1606"/>
    <cellStyle name="Heading 4 5 2" xfId="1607"/>
    <cellStyle name="Heading 4 5 2 2" xfId="1608"/>
    <cellStyle name="Heading 4 5 3" xfId="1609"/>
    <cellStyle name="Heading 4 6" xfId="1610"/>
    <cellStyle name="Heading 4 6 2" xfId="1611"/>
    <cellStyle name="Heading 4 7" xfId="1612"/>
    <cellStyle name="Heading 4 7 2" xfId="1613"/>
    <cellStyle name="Heading 4 7 2 2" xfId="1614"/>
    <cellStyle name="Heading 4 7 2 2 2" xfId="1615"/>
    <cellStyle name="Heading 4 7 2 2 2 2" xfId="1616"/>
    <cellStyle name="Heading 4 7 2 2 3" xfId="1617"/>
    <cellStyle name="Heading 4 7 2 3" xfId="1618"/>
    <cellStyle name="Heading 4 7 3" xfId="1619"/>
    <cellStyle name="Heading 4 7 3 2" xfId="1620"/>
    <cellStyle name="Heading 4 7 4" xfId="1621"/>
    <cellStyle name="Heading 4 8" xfId="1622"/>
    <cellStyle name="Heading 4 8 2" xfId="1623"/>
    <cellStyle name="Heading 4 9" xfId="1624"/>
    <cellStyle name="Heading 4 9 2" xfId="1625"/>
    <cellStyle name="Heading1" xfId="1626"/>
    <cellStyle name="Heading1 2" xfId="1627"/>
    <cellStyle name="Heading2" xfId="1628"/>
    <cellStyle name="Hiperłącze_SPC 08.12_DE" xfId="1629"/>
    <cellStyle name="Hiperpovezava 2" xfId="1630"/>
    <cellStyle name="Hiperpovezava 2 2" xfId="1631"/>
    <cellStyle name="Hiperpovezava 2 2 2" xfId="6385"/>
    <cellStyle name="Hiperpovezava 2 3" xfId="1632"/>
    <cellStyle name="Hiperpovezava 2 3 2" xfId="6384"/>
    <cellStyle name="Hiperpovezava 2 4" xfId="1633"/>
    <cellStyle name="Hiperpovezava 2 4 2" xfId="3702"/>
    <cellStyle name="Hiperpovezava 2 5" xfId="1634"/>
    <cellStyle name="Hiperpovezava 3" xfId="1635"/>
    <cellStyle name="Hiperpovezava 4" xfId="1636"/>
    <cellStyle name="Hyperlink 2" xfId="6885"/>
    <cellStyle name="Hyperlink_008_Boracom_Hajdina" xfId="1637"/>
    <cellStyle name="Input" xfId="1638"/>
    <cellStyle name="Input 10" xfId="1639"/>
    <cellStyle name="Input 11" xfId="1640"/>
    <cellStyle name="Input 11 2" xfId="1641"/>
    <cellStyle name="Input 12" xfId="1642"/>
    <cellStyle name="Input 13" xfId="1643"/>
    <cellStyle name="Input 14" xfId="1644"/>
    <cellStyle name="Input 14 2" xfId="1645"/>
    <cellStyle name="Input 15" xfId="1646"/>
    <cellStyle name="Input 15 2" xfId="1647"/>
    <cellStyle name="Input 16" xfId="1648"/>
    <cellStyle name="Input 17" xfId="1649"/>
    <cellStyle name="Input 18" xfId="1650"/>
    <cellStyle name="Input 19" xfId="1651"/>
    <cellStyle name="Input 2" xfId="1652"/>
    <cellStyle name="Input 2 10" xfId="1653"/>
    <cellStyle name="Input 2 11" xfId="1654"/>
    <cellStyle name="Input 2 12" xfId="1655"/>
    <cellStyle name="Input 2 13" xfId="1656"/>
    <cellStyle name="Input 2 14" xfId="1657"/>
    <cellStyle name="Input 2 15" xfId="1658"/>
    <cellStyle name="Input 2 16" xfId="1659"/>
    <cellStyle name="Input 2 17" xfId="1660"/>
    <cellStyle name="Input 2 18" xfId="1661"/>
    <cellStyle name="Input 2 19" xfId="1662"/>
    <cellStyle name="Input 2 2" xfId="1663"/>
    <cellStyle name="Input 2 2 10" xfId="1664"/>
    <cellStyle name="Input 2 2 11" xfId="1665"/>
    <cellStyle name="Input 2 2 12" xfId="1666"/>
    <cellStyle name="Input 2 2 13" xfId="1667"/>
    <cellStyle name="Input 2 2 2" xfId="1668"/>
    <cellStyle name="Input 2 2 2 10" xfId="1669"/>
    <cellStyle name="Input 2 2 2 11" xfId="1670"/>
    <cellStyle name="Input 2 2 2 12" xfId="1671"/>
    <cellStyle name="Input 2 2 2 2" xfId="1672"/>
    <cellStyle name="Input 2 2 2 2 10" xfId="1673"/>
    <cellStyle name="Input 2 2 2 2 11" xfId="1674"/>
    <cellStyle name="Input 2 2 2 2 2" xfId="1675"/>
    <cellStyle name="Input 2 2 2 2 2 10" xfId="1676"/>
    <cellStyle name="Input 2 2 2 2 2 11" xfId="1677"/>
    <cellStyle name="Input 2 2 2 2 2 2" xfId="1678"/>
    <cellStyle name="Input 2 2 2 2 2 2 10" xfId="1679"/>
    <cellStyle name="Input 2 2 2 2 2 2 2" xfId="1680"/>
    <cellStyle name="Input 2 2 2 2 2 2 2 10" xfId="1681"/>
    <cellStyle name="Input 2 2 2 2 2 2 2 2" xfId="1682"/>
    <cellStyle name="Input 2 2 2 2 2 2 2 2 10" xfId="1683"/>
    <cellStyle name="Input 2 2 2 2 2 2 2 2 2" xfId="1684"/>
    <cellStyle name="Input 2 2 2 2 2 2 2 2 2 2" xfId="1685"/>
    <cellStyle name="Input 2 2 2 2 2 2 2 2 2 2 2" xfId="1686"/>
    <cellStyle name="Input 2 2 2 2 2 2 2 2 2 2 3" xfId="1687"/>
    <cellStyle name="Input 2 2 2 2 2 2 2 2 2 2 4" xfId="1688"/>
    <cellStyle name="Input 2 2 2 2 2 2 2 2 2 2 5" xfId="1689"/>
    <cellStyle name="Input 2 2 2 2 2 2 2 2 2 2 6" xfId="1690"/>
    <cellStyle name="Input 2 2 2 2 2 2 2 2 2 2 7" xfId="1691"/>
    <cellStyle name="Input 2 2 2 2 2 2 2 2 2 2 8" xfId="1692"/>
    <cellStyle name="Input 2 2 2 2 2 2 2 2 2 3" xfId="1693"/>
    <cellStyle name="Input 2 2 2 2 2 2 2 2 2 4" xfId="1694"/>
    <cellStyle name="Input 2 2 2 2 2 2 2 2 2 5" xfId="1695"/>
    <cellStyle name="Input 2 2 2 2 2 2 2 2 2 6" xfId="1696"/>
    <cellStyle name="Input 2 2 2 2 2 2 2 2 2 7" xfId="1697"/>
    <cellStyle name="Input 2 2 2 2 2 2 2 2 2 8" xfId="1698"/>
    <cellStyle name="Input 2 2 2 2 2 2 2 2 3" xfId="1699"/>
    <cellStyle name="Input 2 2 2 2 2 2 2 2 4" xfId="1700"/>
    <cellStyle name="Input 2 2 2 2 2 2 2 2 5" xfId="1701"/>
    <cellStyle name="Input 2 2 2 2 2 2 2 2 6" xfId="1702"/>
    <cellStyle name="Input 2 2 2 2 2 2 2 2 7" xfId="1703"/>
    <cellStyle name="Input 2 2 2 2 2 2 2 2 8" xfId="1704"/>
    <cellStyle name="Input 2 2 2 2 2 2 2 2 9" xfId="1705"/>
    <cellStyle name="Input 2 2 2 2 2 2 2 3" xfId="1706"/>
    <cellStyle name="Input 2 2 2 2 2 2 2 3 2" xfId="1707"/>
    <cellStyle name="Input 2 2 2 2 2 2 2 4" xfId="1708"/>
    <cellStyle name="Input 2 2 2 2 2 2 2 5" xfId="1709"/>
    <cellStyle name="Input 2 2 2 2 2 2 2 6" xfId="1710"/>
    <cellStyle name="Input 2 2 2 2 2 2 2 7" xfId="1711"/>
    <cellStyle name="Input 2 2 2 2 2 2 2 8" xfId="1712"/>
    <cellStyle name="Input 2 2 2 2 2 2 2 9" xfId="1713"/>
    <cellStyle name="Input 2 2 2 2 2 2 3" xfId="1714"/>
    <cellStyle name="Input 2 2 2 2 2 2 3 2" xfId="1715"/>
    <cellStyle name="Input 2 2 2 2 2 2 4" xfId="1716"/>
    <cellStyle name="Input 2 2 2 2 2 2 5" xfId="1717"/>
    <cellStyle name="Input 2 2 2 2 2 2 6" xfId="1718"/>
    <cellStyle name="Input 2 2 2 2 2 2 7" xfId="1719"/>
    <cellStyle name="Input 2 2 2 2 2 2 8" xfId="1720"/>
    <cellStyle name="Input 2 2 2 2 2 2 9" xfId="1721"/>
    <cellStyle name="Input 2 2 2 2 2 3" xfId="1722"/>
    <cellStyle name="Input 2 2 2 2 2 4" xfId="1723"/>
    <cellStyle name="Input 2 2 2 2 2 4 2" xfId="1724"/>
    <cellStyle name="Input 2 2 2 2 2 5" xfId="1725"/>
    <cellStyle name="Input 2 2 2 2 2 6" xfId="1726"/>
    <cellStyle name="Input 2 2 2 2 2 7" xfId="1727"/>
    <cellStyle name="Input 2 2 2 2 2 8" xfId="1728"/>
    <cellStyle name="Input 2 2 2 2 2 9" xfId="1729"/>
    <cellStyle name="Input 2 2 2 2 3" xfId="1730"/>
    <cellStyle name="Input 2 2 2 2 3 2" xfId="1731"/>
    <cellStyle name="Input 2 2 2 2 4" xfId="1732"/>
    <cellStyle name="Input 2 2 2 2 4 2" xfId="1733"/>
    <cellStyle name="Input 2 2 2 2 5" xfId="1734"/>
    <cellStyle name="Input 2 2 2 2 6" xfId="1735"/>
    <cellStyle name="Input 2 2 2 2 7" xfId="1736"/>
    <cellStyle name="Input 2 2 2 2 8" xfId="1737"/>
    <cellStyle name="Input 2 2 2 2 9" xfId="1738"/>
    <cellStyle name="Input 2 2 2 3" xfId="1739"/>
    <cellStyle name="Input 2 2 2 3 2" xfId="1740"/>
    <cellStyle name="Input 2 2 2 3 2 2" xfId="1741"/>
    <cellStyle name="Input 2 2 2 4" xfId="1742"/>
    <cellStyle name="Input 2 2 2 5" xfId="1743"/>
    <cellStyle name="Input 2 2 2 5 2" xfId="1744"/>
    <cellStyle name="Input 2 2 2 6" xfId="1745"/>
    <cellStyle name="Input 2 2 2 7" xfId="1746"/>
    <cellStyle name="Input 2 2 2 8" xfId="1747"/>
    <cellStyle name="Input 2 2 2 9" xfId="1748"/>
    <cellStyle name="Input 2 2 3" xfId="1749"/>
    <cellStyle name="Input 2 2 3 2" xfId="1750"/>
    <cellStyle name="Input 2 2 3 2 2" xfId="1751"/>
    <cellStyle name="Input 2 2 3 2 2 2" xfId="1752"/>
    <cellStyle name="Input 2 2 3 3" xfId="1753"/>
    <cellStyle name="Input 2 2 4" xfId="1754"/>
    <cellStyle name="Input 2 2 4 2" xfId="1755"/>
    <cellStyle name="Input 2 2 5" xfId="1756"/>
    <cellStyle name="Input 2 2 5 2" xfId="1757"/>
    <cellStyle name="Input 2 2 6" xfId="1758"/>
    <cellStyle name="Input 2 2 7" xfId="1759"/>
    <cellStyle name="Input 2 2 8" xfId="1760"/>
    <cellStyle name="Input 2 2 9" xfId="1761"/>
    <cellStyle name="Input 2 20" xfId="1762"/>
    <cellStyle name="Input 2 20 2" xfId="1763"/>
    <cellStyle name="Input 2 21" xfId="1764"/>
    <cellStyle name="Input 2 22" xfId="1765"/>
    <cellStyle name="Input 2 23" xfId="1766"/>
    <cellStyle name="Input 2 24" xfId="1767"/>
    <cellStyle name="Input 2 25" xfId="1768"/>
    <cellStyle name="Input 2 26" xfId="1769"/>
    <cellStyle name="Input 2 27" xfId="1770"/>
    <cellStyle name="Input 2 28" xfId="1771"/>
    <cellStyle name="Input 2 29" xfId="1772"/>
    <cellStyle name="Input 2 3" xfId="1773"/>
    <cellStyle name="Input 2 3 2" xfId="1774"/>
    <cellStyle name="Input 2 30" xfId="3973"/>
    <cellStyle name="Input 2 31" xfId="6886"/>
    <cellStyle name="Input 2 4" xfId="1775"/>
    <cellStyle name="Input 2 4 2" xfId="1776"/>
    <cellStyle name="Input 2 5" xfId="1777"/>
    <cellStyle name="Input 2 5 2" xfId="1778"/>
    <cellStyle name="Input 2 6" xfId="1779"/>
    <cellStyle name="Input 2 6 2" xfId="1780"/>
    <cellStyle name="Input 2 6 2 2" xfId="1781"/>
    <cellStyle name="Input 2 6 2 2 2" xfId="1782"/>
    <cellStyle name="Input 2 6 2 2 2 2" xfId="1783"/>
    <cellStyle name="Input 2 6 2 3" xfId="1784"/>
    <cellStyle name="Input 2 6 3" xfId="1785"/>
    <cellStyle name="Input 2 6 3 2" xfId="1786"/>
    <cellStyle name="Input 2 6 4" xfId="1787"/>
    <cellStyle name="Input 2 7" xfId="1788"/>
    <cellStyle name="Input 2 7 2" xfId="1789"/>
    <cellStyle name="Input 2 7 2 2" xfId="1790"/>
    <cellStyle name="Input 2 7 3" xfId="1791"/>
    <cellStyle name="Input 2 8" xfId="1792"/>
    <cellStyle name="Input 2 8 2" xfId="1793"/>
    <cellStyle name="Input 2 9" xfId="1794"/>
    <cellStyle name="Input 20" xfId="1795"/>
    <cellStyle name="Input 21" xfId="1796"/>
    <cellStyle name="Input 22" xfId="1797"/>
    <cellStyle name="Input 23" xfId="1798"/>
    <cellStyle name="Input 24" xfId="1799"/>
    <cellStyle name="Input 25" xfId="1800"/>
    <cellStyle name="Input 26" xfId="6386"/>
    <cellStyle name="Input 3" xfId="1801"/>
    <cellStyle name="Input 3 2" xfId="1802"/>
    <cellStyle name="Input 3 3" xfId="3974"/>
    <cellStyle name="Input 3 4" xfId="6887"/>
    <cellStyle name="Input 4" xfId="1803"/>
    <cellStyle name="Input 4 2" xfId="1804"/>
    <cellStyle name="Input 4 3" xfId="6888"/>
    <cellStyle name="Input 5" xfId="1805"/>
    <cellStyle name="Input 5 10" xfId="1806"/>
    <cellStyle name="Input 5 11" xfId="1807"/>
    <cellStyle name="Input 5 12" xfId="1808"/>
    <cellStyle name="Input 5 2" xfId="1809"/>
    <cellStyle name="Input 5 2 10" xfId="1810"/>
    <cellStyle name="Input 5 2 2" xfId="1811"/>
    <cellStyle name="Input 5 2 2 10" xfId="1812"/>
    <cellStyle name="Input 5 2 2 2" xfId="1813"/>
    <cellStyle name="Input 5 2 2 2 2" xfId="1814"/>
    <cellStyle name="Input 5 2 2 2 2 2" xfId="1815"/>
    <cellStyle name="Input 5 2 2 2 2 2 2" xfId="1816"/>
    <cellStyle name="Input 5 2 2 2 2 2 2 2" xfId="1817"/>
    <cellStyle name="Input 5 2 2 2 2 2 2 2 2" xfId="1818"/>
    <cellStyle name="Input 5 2 2 2 2 2 2 2 3" xfId="1819"/>
    <cellStyle name="Input 5 2 2 2 2 2 2 2 4" xfId="1820"/>
    <cellStyle name="Input 5 2 2 2 2 2 2 2 5" xfId="1821"/>
    <cellStyle name="Input 5 2 2 2 2 2 2 2 6" xfId="1822"/>
    <cellStyle name="Input 5 2 2 2 2 2 2 2 7" xfId="1823"/>
    <cellStyle name="Input 5 2 2 2 2 2 2 2 8" xfId="1824"/>
    <cellStyle name="Input 5 2 2 2 2 2 2 3" xfId="1825"/>
    <cellStyle name="Input 5 2 2 2 2 2 2 4" xfId="1826"/>
    <cellStyle name="Input 5 2 2 2 2 2 2 5" xfId="1827"/>
    <cellStyle name="Input 5 2 2 2 2 2 2 6" xfId="1828"/>
    <cellStyle name="Input 5 2 2 2 2 2 2 7" xfId="1829"/>
    <cellStyle name="Input 5 2 2 2 2 2 2 8" xfId="1830"/>
    <cellStyle name="Input 5 2 2 2 2 2 3" xfId="1831"/>
    <cellStyle name="Input 5 2 2 2 2 2 4" xfId="1832"/>
    <cellStyle name="Input 5 2 2 2 2 2 5" xfId="1833"/>
    <cellStyle name="Input 5 2 2 2 2 2 6" xfId="1834"/>
    <cellStyle name="Input 5 2 2 2 2 2 7" xfId="1835"/>
    <cellStyle name="Input 5 2 2 2 2 2 8" xfId="1836"/>
    <cellStyle name="Input 5 2 2 2 2 3" xfId="1837"/>
    <cellStyle name="Input 5 2 2 2 2 4" xfId="1838"/>
    <cellStyle name="Input 5 2 2 2 2 5" xfId="1839"/>
    <cellStyle name="Input 5 2 2 2 2 6" xfId="1840"/>
    <cellStyle name="Input 5 2 2 2 2 7" xfId="1841"/>
    <cellStyle name="Input 5 2 2 2 2 8" xfId="1842"/>
    <cellStyle name="Input 5 2 2 2 2 9" xfId="1843"/>
    <cellStyle name="Input 5 2 2 2 3" xfId="1844"/>
    <cellStyle name="Input 5 2 2 2 3 2" xfId="1845"/>
    <cellStyle name="Input 5 2 2 2 4" xfId="1846"/>
    <cellStyle name="Input 5 2 2 2 5" xfId="1847"/>
    <cellStyle name="Input 5 2 2 2 6" xfId="1848"/>
    <cellStyle name="Input 5 2 2 2 7" xfId="1849"/>
    <cellStyle name="Input 5 2 2 2 8" xfId="1850"/>
    <cellStyle name="Input 5 2 2 2 9" xfId="1851"/>
    <cellStyle name="Input 5 2 2 3" xfId="1852"/>
    <cellStyle name="Input 5 2 2 3 2" xfId="1853"/>
    <cellStyle name="Input 5 2 2 3 2 2" xfId="1854"/>
    <cellStyle name="Input 5 2 2 4" xfId="1855"/>
    <cellStyle name="Input 5 2 2 5" xfId="1856"/>
    <cellStyle name="Input 5 2 2 6" xfId="1857"/>
    <cellStyle name="Input 5 2 2 7" xfId="1858"/>
    <cellStyle name="Input 5 2 2 8" xfId="1859"/>
    <cellStyle name="Input 5 2 2 9" xfId="1860"/>
    <cellStyle name="Input 5 2 3" xfId="1861"/>
    <cellStyle name="Input 5 2 3 2" xfId="1862"/>
    <cellStyle name="Input 5 2 3 2 2" xfId="1863"/>
    <cellStyle name="Input 5 2 3 2 2 2" xfId="1864"/>
    <cellStyle name="Input 5 2 3 3" xfId="1865"/>
    <cellStyle name="Input 5 2 4" xfId="1866"/>
    <cellStyle name="Input 5 2 4 2" xfId="1867"/>
    <cellStyle name="Input 5 2 5" xfId="1868"/>
    <cellStyle name="Input 5 2 6" xfId="1869"/>
    <cellStyle name="Input 5 2 7" xfId="1870"/>
    <cellStyle name="Input 5 2 8" xfId="1871"/>
    <cellStyle name="Input 5 2 9" xfId="1872"/>
    <cellStyle name="Input 5 3" xfId="1873"/>
    <cellStyle name="Input 5 3 2" xfId="1874"/>
    <cellStyle name="Input 5 3 2 2" xfId="1875"/>
    <cellStyle name="Input 5 3 2 2 2" xfId="1876"/>
    <cellStyle name="Input 5 3 2 2 2 2" xfId="1877"/>
    <cellStyle name="Input 5 3 2 3" xfId="1878"/>
    <cellStyle name="Input 5 3 3" xfId="1879"/>
    <cellStyle name="Input 5 3 3 2" xfId="1880"/>
    <cellStyle name="Input 5 4" xfId="1881"/>
    <cellStyle name="Input 5 4 2" xfId="1882"/>
    <cellStyle name="Input 5 4 2 2" xfId="1883"/>
    <cellStyle name="Input 5 5" xfId="1884"/>
    <cellStyle name="Input 5 6" xfId="1885"/>
    <cellStyle name="Input 5 7" xfId="1886"/>
    <cellStyle name="Input 5 8" xfId="1887"/>
    <cellStyle name="Input 5 9" xfId="1888"/>
    <cellStyle name="Input 6" xfId="1889"/>
    <cellStyle name="Input 6 2" xfId="1890"/>
    <cellStyle name="Input 6 3" xfId="1891"/>
    <cellStyle name="Input 6 4" xfId="1892"/>
    <cellStyle name="Input 6 5" xfId="1893"/>
    <cellStyle name="Input 6 6" xfId="1894"/>
    <cellStyle name="Input 6 7" xfId="1895"/>
    <cellStyle name="Input 6 8" xfId="1896"/>
    <cellStyle name="Input 6 9" xfId="1897"/>
    <cellStyle name="Input 7" xfId="1898"/>
    <cellStyle name="Input 7 2" xfId="1899"/>
    <cellStyle name="Input 7 3" xfId="1900"/>
    <cellStyle name="Input 7 4" xfId="1901"/>
    <cellStyle name="Input 7 5" xfId="1902"/>
    <cellStyle name="Input 7 6" xfId="1903"/>
    <cellStyle name="Input 7 7" xfId="1904"/>
    <cellStyle name="Input 7 8" xfId="1905"/>
    <cellStyle name="Input 7 9" xfId="1906"/>
    <cellStyle name="Input 8" xfId="1907"/>
    <cellStyle name="Input 8 10" xfId="1908"/>
    <cellStyle name="Input 8 2" xfId="1909"/>
    <cellStyle name="Input 8 2 2" xfId="1910"/>
    <cellStyle name="Input 8 2 2 2" xfId="1911"/>
    <cellStyle name="Input 8 2 2 2 2" xfId="1912"/>
    <cellStyle name="Input 8 2 2 2 2 2" xfId="1913"/>
    <cellStyle name="Input 8 2 2 2 2 3" xfId="1914"/>
    <cellStyle name="Input 8 2 2 2 2 4" xfId="1915"/>
    <cellStyle name="Input 8 2 2 2 2 5" xfId="1916"/>
    <cellStyle name="Input 8 2 2 2 2 6" xfId="1917"/>
    <cellStyle name="Input 8 2 2 2 2 7" xfId="1918"/>
    <cellStyle name="Input 8 2 2 2 2 8" xfId="1919"/>
    <cellStyle name="Input 8 2 2 2 3" xfId="1920"/>
    <cellStyle name="Input 8 2 2 2 4" xfId="1921"/>
    <cellStyle name="Input 8 2 2 2 5" xfId="1922"/>
    <cellStyle name="Input 8 2 2 2 6" xfId="1923"/>
    <cellStyle name="Input 8 2 2 2 7" xfId="1924"/>
    <cellStyle name="Input 8 2 2 2 8" xfId="1925"/>
    <cellStyle name="Input 8 2 2 3" xfId="1926"/>
    <cellStyle name="Input 8 2 2 4" xfId="1927"/>
    <cellStyle name="Input 8 2 2 5" xfId="1928"/>
    <cellStyle name="Input 8 2 2 6" xfId="1929"/>
    <cellStyle name="Input 8 2 2 7" xfId="1930"/>
    <cellStyle name="Input 8 2 2 8" xfId="1931"/>
    <cellStyle name="Input 8 2 3" xfId="1932"/>
    <cellStyle name="Input 8 2 4" xfId="1933"/>
    <cellStyle name="Input 8 2 5" xfId="1934"/>
    <cellStyle name="Input 8 2 6" xfId="1935"/>
    <cellStyle name="Input 8 2 7" xfId="1936"/>
    <cellStyle name="Input 8 2 8" xfId="1937"/>
    <cellStyle name="Input 8 2 9" xfId="1938"/>
    <cellStyle name="Input 8 3" xfId="1939"/>
    <cellStyle name="Input 8 3 2" xfId="1940"/>
    <cellStyle name="Input 8 4" xfId="1941"/>
    <cellStyle name="Input 8 5" xfId="1942"/>
    <cellStyle name="Input 8 6" xfId="1943"/>
    <cellStyle name="Input 8 7" xfId="1944"/>
    <cellStyle name="Input 8 8" xfId="1945"/>
    <cellStyle name="Input 8 9" xfId="1946"/>
    <cellStyle name="Input 9" xfId="1947"/>
    <cellStyle name="Input 9 2" xfId="1948"/>
    <cellStyle name="Input 9 2 2" xfId="1949"/>
    <cellStyle name="Input 9 2 2 2" xfId="1950"/>
    <cellStyle name="Input 9 3" xfId="1951"/>
    <cellStyle name="Input 9 4" xfId="1952"/>
    <cellStyle name="Izhod 2" xfId="1953"/>
    <cellStyle name="Izhod 2 10" xfId="1954"/>
    <cellStyle name="Izhod 2 11" xfId="6889"/>
    <cellStyle name="Izhod 2 2" xfId="1955"/>
    <cellStyle name="Izhod 2 2 10" xfId="3975"/>
    <cellStyle name="Izhod 2 2 11" xfId="6890"/>
    <cellStyle name="Izhod 2 2 2" xfId="1956"/>
    <cellStyle name="Izhod 2 2 2 2" xfId="1957"/>
    <cellStyle name="Izhod 2 2 2 3" xfId="1958"/>
    <cellStyle name="Izhod 2 2 2 4" xfId="1959"/>
    <cellStyle name="Izhod 2 2 2 5" xfId="1960"/>
    <cellStyle name="Izhod 2 2 2 6" xfId="1961"/>
    <cellStyle name="Izhod 2 2 2 7" xfId="1962"/>
    <cellStyle name="Izhod 2 2 2 8" xfId="1963"/>
    <cellStyle name="Izhod 2 2 3" xfId="1964"/>
    <cellStyle name="Izhod 2 2 4" xfId="1965"/>
    <cellStyle name="Izhod 2 2 5" xfId="1966"/>
    <cellStyle name="Izhod 2 2 6" xfId="1967"/>
    <cellStyle name="Izhod 2 2 7" xfId="1968"/>
    <cellStyle name="Izhod 2 2 8" xfId="1969"/>
    <cellStyle name="Izhod 2 2 9" xfId="1970"/>
    <cellStyle name="Izhod 2 3" xfId="1971"/>
    <cellStyle name="Izhod 2 3 2" xfId="3976"/>
    <cellStyle name="Izhod 2 3 3" xfId="6891"/>
    <cellStyle name="Izhod 2 4" xfId="1972"/>
    <cellStyle name="Izhod 2 4 2" xfId="3977"/>
    <cellStyle name="Izhod 2 4 3" xfId="6892"/>
    <cellStyle name="Izhod 2 5" xfId="1973"/>
    <cellStyle name="Izhod 2 5 2" xfId="3978"/>
    <cellStyle name="Izhod 2 6" xfId="1974"/>
    <cellStyle name="Izhod 2 7" xfId="1975"/>
    <cellStyle name="Izhod 2 8" xfId="1976"/>
    <cellStyle name="Izhod 2 9" xfId="1977"/>
    <cellStyle name="Izhod 3" xfId="1978"/>
    <cellStyle name="Izhod 3 2" xfId="3980"/>
    <cellStyle name="Izhod 3 2 2" xfId="6894"/>
    <cellStyle name="Izhod 3 3" xfId="3981"/>
    <cellStyle name="Izhod 3 3 2" xfId="6895"/>
    <cellStyle name="Izhod 3 4" xfId="3979"/>
    <cellStyle name="Izhod 3 4 2" xfId="6896"/>
    <cellStyle name="Izhod 3 5" xfId="6893"/>
    <cellStyle name="Izhod 4" xfId="3982"/>
    <cellStyle name="Izhod 4 2" xfId="3983"/>
    <cellStyle name="Izhod 4 2 2" xfId="6898"/>
    <cellStyle name="Izhod 4 3" xfId="3984"/>
    <cellStyle name="Izhod 4 3 2" xfId="6899"/>
    <cellStyle name="Izhod 4 4" xfId="6900"/>
    <cellStyle name="Izhod 4 5" xfId="6897"/>
    <cellStyle name="Izhod 5" xfId="3985"/>
    <cellStyle name="Izhod 5 2" xfId="3986"/>
    <cellStyle name="Izhod 5 3" xfId="3987"/>
    <cellStyle name="Izračuni" xfId="6901"/>
    <cellStyle name="Komma0" xfId="1979"/>
    <cellStyle name="Krepko" xfId="6902"/>
    <cellStyle name="Linked Cell" xfId="1980"/>
    <cellStyle name="Linked Cell 10" xfId="1981"/>
    <cellStyle name="Linked Cell 11" xfId="6387"/>
    <cellStyle name="Linked Cell 2" xfId="1982"/>
    <cellStyle name="Linked Cell 2 10" xfId="1983"/>
    <cellStyle name="Linked Cell 2 11" xfId="1984"/>
    <cellStyle name="Linked Cell 2 12" xfId="1985"/>
    <cellStyle name="Linked Cell 2 13" xfId="3988"/>
    <cellStyle name="Linked Cell 2 2" xfId="1986"/>
    <cellStyle name="Linked Cell 2 3" xfId="1987"/>
    <cellStyle name="Linked Cell 2 4" xfId="1988"/>
    <cellStyle name="Linked Cell 2 5" xfId="1989"/>
    <cellStyle name="Linked Cell 2 6" xfId="1990"/>
    <cellStyle name="Linked Cell 2 7" xfId="1991"/>
    <cellStyle name="Linked Cell 2 8" xfId="1992"/>
    <cellStyle name="Linked Cell 2 9" xfId="1993"/>
    <cellStyle name="Linked Cell 3" xfId="1994"/>
    <cellStyle name="Linked Cell 4" xfId="1995"/>
    <cellStyle name="Linked Cell 5" xfId="1996"/>
    <cellStyle name="Linked Cell 5 2" xfId="1997"/>
    <cellStyle name="Linked Cell 6" xfId="1998"/>
    <cellStyle name="Linked Cell 7" xfId="1999"/>
    <cellStyle name="Linked Cell 8" xfId="2000"/>
    <cellStyle name="Linked Cell 9" xfId="2001"/>
    <cellStyle name="Naslov 1 1" xfId="2002"/>
    <cellStyle name="Naslov 1 2" xfId="2003"/>
    <cellStyle name="Naslov 1 2 2" xfId="2004"/>
    <cellStyle name="Naslov 1 2 2 2" xfId="2005"/>
    <cellStyle name="Naslov 1 2 2 3" xfId="3989"/>
    <cellStyle name="Naslov 1 2 2 4" xfId="6904"/>
    <cellStyle name="Naslov 1 2 3" xfId="2006"/>
    <cellStyle name="Naslov 1 2 3 2" xfId="3990"/>
    <cellStyle name="Naslov 1 2 3 3" xfId="6905"/>
    <cellStyle name="Naslov 1 2 4" xfId="3991"/>
    <cellStyle name="Naslov 1 2 4 2" xfId="6906"/>
    <cellStyle name="Naslov 1 2 5" xfId="3992"/>
    <cellStyle name="Naslov 1 2 6" xfId="6903"/>
    <cellStyle name="Naslov 1 3" xfId="2007"/>
    <cellStyle name="Naslov 1 3 2" xfId="2008"/>
    <cellStyle name="Naslov 1 3 2 2" xfId="3994"/>
    <cellStyle name="Naslov 1 3 2 2 2" xfId="6908"/>
    <cellStyle name="Naslov 1 3 3" xfId="3995"/>
    <cellStyle name="Naslov 1 3 3 2" xfId="6909"/>
    <cellStyle name="Naslov 1 3 4" xfId="3993"/>
    <cellStyle name="Naslov 1 3 4 2" xfId="6910"/>
    <cellStyle name="Naslov 1 3 5" xfId="6907"/>
    <cellStyle name="Naslov 1 4" xfId="3996"/>
    <cellStyle name="Naslov 1 4 2" xfId="3997"/>
    <cellStyle name="Naslov 1 4 2 2" xfId="6912"/>
    <cellStyle name="Naslov 1 4 3" xfId="3998"/>
    <cellStyle name="Naslov 1 4 3 2" xfId="6913"/>
    <cellStyle name="Naslov 1 4 4" xfId="6914"/>
    <cellStyle name="Naslov 1 4 5" xfId="6911"/>
    <cellStyle name="Naslov 1 5" xfId="3999"/>
    <cellStyle name="Naslov 1 5 2" xfId="4000"/>
    <cellStyle name="Naslov 1 5 3" xfId="4001"/>
    <cellStyle name="Naslov 2 2" xfId="2009"/>
    <cellStyle name="Naslov 2 2 2" xfId="2010"/>
    <cellStyle name="Naslov 2 2 2 2" xfId="2011"/>
    <cellStyle name="Naslov 2 2 2 3" xfId="4002"/>
    <cellStyle name="Naslov 2 2 2 4" xfId="6915"/>
    <cellStyle name="Naslov 2 2 3" xfId="2012"/>
    <cellStyle name="Naslov 2 2 3 2" xfId="4003"/>
    <cellStyle name="Naslov 2 2 3 3" xfId="6916"/>
    <cellStyle name="Naslov 2 2 4" xfId="4004"/>
    <cellStyle name="Naslov 2 2 5" xfId="4005"/>
    <cellStyle name="Naslov 2 3" xfId="2013"/>
    <cellStyle name="Naslov 2 3 2" xfId="4007"/>
    <cellStyle name="Naslov 2 3 2 2" xfId="6918"/>
    <cellStyle name="Naslov 2 3 3" xfId="4008"/>
    <cellStyle name="Naslov 2 3 3 2" xfId="6919"/>
    <cellStyle name="Naslov 2 3 4" xfId="4006"/>
    <cellStyle name="Naslov 2 3 4 2" xfId="6920"/>
    <cellStyle name="Naslov 2 3 5" xfId="6917"/>
    <cellStyle name="Naslov 2 4" xfId="4009"/>
    <cellStyle name="Naslov 2 4 2" xfId="4010"/>
    <cellStyle name="Naslov 2 4 2 2" xfId="6922"/>
    <cellStyle name="Naslov 2 4 3" xfId="4011"/>
    <cellStyle name="Naslov 2 4 3 2" xfId="6923"/>
    <cellStyle name="Naslov 2 4 4" xfId="6924"/>
    <cellStyle name="Naslov 2 4 5" xfId="6921"/>
    <cellStyle name="Naslov 2 5" xfId="4012"/>
    <cellStyle name="Naslov 2 5 2" xfId="4013"/>
    <cellStyle name="Naslov 2 5 3" xfId="4014"/>
    <cellStyle name="Naslov 3 2" xfId="2014"/>
    <cellStyle name="Naslov 3 2 2" xfId="2015"/>
    <cellStyle name="Naslov 3 2 2 2" xfId="2016"/>
    <cellStyle name="Naslov 3 2 2 3" xfId="4015"/>
    <cellStyle name="Naslov 3 2 2 4" xfId="6925"/>
    <cellStyle name="Naslov 3 2 3" xfId="2017"/>
    <cellStyle name="Naslov 3 2 3 2" xfId="4016"/>
    <cellStyle name="Naslov 3 2 3 3" xfId="6926"/>
    <cellStyle name="Naslov 3 2 4" xfId="4017"/>
    <cellStyle name="Naslov 3 2 5" xfId="4018"/>
    <cellStyle name="Naslov 3 3" xfId="2018"/>
    <cellStyle name="Naslov 3 3 2" xfId="2019"/>
    <cellStyle name="Naslov 3 3 2 2" xfId="4020"/>
    <cellStyle name="Naslov 3 3 2 2 2" xfId="6928"/>
    <cellStyle name="Naslov 3 3 3" xfId="4021"/>
    <cellStyle name="Naslov 3 3 3 2" xfId="6929"/>
    <cellStyle name="Naslov 3 3 4" xfId="4019"/>
    <cellStyle name="Naslov 3 3 4 2" xfId="6930"/>
    <cellStyle name="Naslov 3 3 5" xfId="6927"/>
    <cellStyle name="Naslov 3 4" xfId="4022"/>
    <cellStyle name="Naslov 3 4 2" xfId="4023"/>
    <cellStyle name="Naslov 3 4 2 2" xfId="6932"/>
    <cellStyle name="Naslov 3 4 3" xfId="4024"/>
    <cellStyle name="Naslov 3 4 3 2" xfId="6933"/>
    <cellStyle name="Naslov 3 4 4" xfId="6934"/>
    <cellStyle name="Naslov 3 4 5" xfId="6931"/>
    <cellStyle name="Naslov 3 5" xfId="4025"/>
    <cellStyle name="Naslov 3 5 2" xfId="4026"/>
    <cellStyle name="Naslov 3 5 3" xfId="4027"/>
    <cellStyle name="Naslov 4 2" xfId="2020"/>
    <cellStyle name="Naslov 4 2 2" xfId="2021"/>
    <cellStyle name="Naslov 4 2 2 2" xfId="2022"/>
    <cellStyle name="Naslov 4 2 2 3" xfId="4028"/>
    <cellStyle name="Naslov 4 2 2 4" xfId="6935"/>
    <cellStyle name="Naslov 4 2 3" xfId="2023"/>
    <cellStyle name="Naslov 4 2 3 2" xfId="4029"/>
    <cellStyle name="Naslov 4 2 3 3" xfId="6936"/>
    <cellStyle name="Naslov 4 2 4" xfId="4030"/>
    <cellStyle name="Naslov 4 2 5" xfId="4031"/>
    <cellStyle name="Naslov 4 3" xfId="2024"/>
    <cellStyle name="Naslov 4 3 2" xfId="2025"/>
    <cellStyle name="Naslov 4 3 2 2" xfId="6938"/>
    <cellStyle name="Naslov 4 3 3" xfId="4032"/>
    <cellStyle name="Naslov 4 3 3 2" xfId="6939"/>
    <cellStyle name="Naslov 4 3 4" xfId="6940"/>
    <cellStyle name="Naslov 4 3 5" xfId="6937"/>
    <cellStyle name="Naslov 4 4" xfId="4033"/>
    <cellStyle name="Naslov 4 4 2" xfId="4034"/>
    <cellStyle name="Naslov 4 4 2 2" xfId="6942"/>
    <cellStyle name="Naslov 4 4 3" xfId="4035"/>
    <cellStyle name="Naslov 4 4 3 2" xfId="6943"/>
    <cellStyle name="Naslov 4 4 4" xfId="6944"/>
    <cellStyle name="Naslov 4 4 5" xfId="6941"/>
    <cellStyle name="Naslov 4 5" xfId="4036"/>
    <cellStyle name="Naslov 4 5 2" xfId="4037"/>
    <cellStyle name="Naslov 4 5 3" xfId="4038"/>
    <cellStyle name="Naslov 5" xfId="2026"/>
    <cellStyle name="Naslov 5 2" xfId="2027"/>
    <cellStyle name="Naslov 5 2 2" xfId="2028"/>
    <cellStyle name="Naslov 5 2 3" xfId="4039"/>
    <cellStyle name="Naslov 5 3" xfId="2029"/>
    <cellStyle name="Naslov 5 3 2" xfId="4040"/>
    <cellStyle name="Naslov 5 4" xfId="4041"/>
    <cellStyle name="Naslov 5 5" xfId="4042"/>
    <cellStyle name="Naslov 5 6" xfId="6308"/>
    <cellStyle name="Naslov 5 7" xfId="6945"/>
    <cellStyle name="Naslov 6" xfId="2030"/>
    <cellStyle name="Naslov 6 2" xfId="4043"/>
    <cellStyle name="Naslov 6 3" xfId="4044"/>
    <cellStyle name="Naslov 7" xfId="4045"/>
    <cellStyle name="Naslov 7 2" xfId="4046"/>
    <cellStyle name="Naslov 7 3" xfId="4047"/>
    <cellStyle name="Naslov 8" xfId="4048"/>
    <cellStyle name="Naslov 8 2" xfId="4049"/>
    <cellStyle name="Naslov 8 3" xfId="4050"/>
    <cellStyle name="Navadno" xfId="0" builtinId="0"/>
    <cellStyle name="Navadno 10" xfId="2031"/>
    <cellStyle name="Navadno 10 10" xfId="4052"/>
    <cellStyle name="Navadno 10 10 10 2 2" xfId="6389"/>
    <cellStyle name="Navadno 10 10 10 5" xfId="6390"/>
    <cellStyle name="Navadno 10 10 10 5 2" xfId="6391"/>
    <cellStyle name="Navadno 10 10 2" xfId="4053"/>
    <cellStyle name="Navadno 10 10 3" xfId="4054"/>
    <cellStyle name="Navadno 10 10_VODA" xfId="4055"/>
    <cellStyle name="Navadno 10 100" xfId="4056"/>
    <cellStyle name="Navadno 10 101" xfId="4057"/>
    <cellStyle name="Navadno 10 102" xfId="4058"/>
    <cellStyle name="Navadno 10 103" xfId="4059"/>
    <cellStyle name="Navadno 10 104" xfId="4060"/>
    <cellStyle name="Navadno 10 105" xfId="4061"/>
    <cellStyle name="Navadno 10 106" xfId="4062"/>
    <cellStyle name="Navadno 10 107" xfId="4063"/>
    <cellStyle name="Navadno 10 108" xfId="4064"/>
    <cellStyle name="Navadno 10 109" xfId="4065"/>
    <cellStyle name="Navadno 10 11" xfId="4066"/>
    <cellStyle name="Navadno 10 11 2" xfId="4067"/>
    <cellStyle name="Navadno 10 11 3" xfId="4068"/>
    <cellStyle name="Navadno 10 11_VODA" xfId="4069"/>
    <cellStyle name="Navadno 10 110" xfId="4070"/>
    <cellStyle name="Navadno 10 111" xfId="4071"/>
    <cellStyle name="Navadno 10 112" xfId="4072"/>
    <cellStyle name="Navadno 10 113" xfId="4073"/>
    <cellStyle name="Navadno 10 114" xfId="4074"/>
    <cellStyle name="Navadno 10 115" xfId="4075"/>
    <cellStyle name="Navadno 10 116" xfId="4076"/>
    <cellStyle name="Navadno 10 117" xfId="4077"/>
    <cellStyle name="Navadno 10 118" xfId="6388"/>
    <cellStyle name="Navadno 10 119" xfId="4051"/>
    <cellStyle name="Navadno 10 12" xfId="4078"/>
    <cellStyle name="Navadno 10 12 2" xfId="4079"/>
    <cellStyle name="Navadno 10 12 3" xfId="4080"/>
    <cellStyle name="Navadno 10 12_VODA" xfId="4081"/>
    <cellStyle name="Navadno 10 120" xfId="6946"/>
    <cellStyle name="Navadno 10 13" xfId="4082"/>
    <cellStyle name="Navadno 10 13 2" xfId="4083"/>
    <cellStyle name="Navadno 10 13 3" xfId="4084"/>
    <cellStyle name="Navadno 10 13_VODA" xfId="4085"/>
    <cellStyle name="Navadno 10 14" xfId="4086"/>
    <cellStyle name="Navadno 10 14 2" xfId="4087"/>
    <cellStyle name="Navadno 10 14 3" xfId="4088"/>
    <cellStyle name="Navadno 10 14_VODA" xfId="4089"/>
    <cellStyle name="Navadno 10 15" xfId="4090"/>
    <cellStyle name="Navadno 10 15 2" xfId="4091"/>
    <cellStyle name="Navadno 10 15 3" xfId="4092"/>
    <cellStyle name="Navadno 10 15_VODA" xfId="4093"/>
    <cellStyle name="Navadno 10 16" xfId="4094"/>
    <cellStyle name="Navadno 10 16 2" xfId="4095"/>
    <cellStyle name="Navadno 10 16 3" xfId="4096"/>
    <cellStyle name="Navadno 10 16_VODA" xfId="4097"/>
    <cellStyle name="Navadno 10 17" xfId="4098"/>
    <cellStyle name="Navadno 10 17 2" xfId="4099"/>
    <cellStyle name="Navadno 10 17 3" xfId="4100"/>
    <cellStyle name="Navadno 10 17_VODA" xfId="4101"/>
    <cellStyle name="Navadno 10 18" xfId="4102"/>
    <cellStyle name="Navadno 10 18 2" xfId="4103"/>
    <cellStyle name="Navadno 10 18 3" xfId="4104"/>
    <cellStyle name="Navadno 10 18_VODA" xfId="4105"/>
    <cellStyle name="Navadno 10 19" xfId="4106"/>
    <cellStyle name="Navadno 10 19 2" xfId="4107"/>
    <cellStyle name="Navadno 10 19 3" xfId="4108"/>
    <cellStyle name="Navadno 10 19_VODA" xfId="4109"/>
    <cellStyle name="Navadno 10 2" xfId="2032"/>
    <cellStyle name="Navadno 10 2 2" xfId="2033"/>
    <cellStyle name="Navadno 10 2 2 2" xfId="3246"/>
    <cellStyle name="Navadno 10 2 2 2 2" xfId="4112"/>
    <cellStyle name="Navadno 10 2 2 3" xfId="2034"/>
    <cellStyle name="Navadno 10 2 2 3 2" xfId="3247"/>
    <cellStyle name="Navadno 10 2 2 3 2 2" xfId="7339"/>
    <cellStyle name="Navadno 10 2 2 3 3" xfId="3509"/>
    <cellStyle name="Navadno 10 2 2 3 4" xfId="7450"/>
    <cellStyle name="Navadno 10 2 2 3 5" xfId="7652"/>
    <cellStyle name="Navadno 10 2 2 4" xfId="4111"/>
    <cellStyle name="Navadno 10 2 2 5" xfId="3508"/>
    <cellStyle name="Navadno 10 2 2 6" xfId="7449"/>
    <cellStyle name="Navadno 10 2 2 7" xfId="7651"/>
    <cellStyle name="Navadno 10 2 3" xfId="2035"/>
    <cellStyle name="Navadno 10 2 3 2" xfId="4113"/>
    <cellStyle name="Navadno 10 2 4" xfId="2036"/>
    <cellStyle name="Navadno 10 2 4 2" xfId="6392"/>
    <cellStyle name="Navadno 10 2 5" xfId="4110"/>
    <cellStyle name="Navadno 10 2_VODA" xfId="4114"/>
    <cellStyle name="Navadno 10 20" xfId="4115"/>
    <cellStyle name="Navadno 10 20 2" xfId="4116"/>
    <cellStyle name="Navadno 10 20 3" xfId="4117"/>
    <cellStyle name="Navadno 10 20_VODA" xfId="4118"/>
    <cellStyle name="Navadno 10 21" xfId="4119"/>
    <cellStyle name="Navadno 10 21 2" xfId="4120"/>
    <cellStyle name="Navadno 10 21 3" xfId="4121"/>
    <cellStyle name="Navadno 10 21_VODA" xfId="4122"/>
    <cellStyle name="Navadno 10 22" xfId="4123"/>
    <cellStyle name="Navadno 10 22 2" xfId="4124"/>
    <cellStyle name="Navadno 10 22 3" xfId="4125"/>
    <cellStyle name="Navadno 10 22_VODA" xfId="4126"/>
    <cellStyle name="Navadno 10 23" xfId="4127"/>
    <cellStyle name="Navadno 10 23 2" xfId="4128"/>
    <cellStyle name="Navadno 10 23 3" xfId="4129"/>
    <cellStyle name="Navadno 10 23_VODA" xfId="4130"/>
    <cellStyle name="Navadno 10 24" xfId="4131"/>
    <cellStyle name="Navadno 10 24 2" xfId="4132"/>
    <cellStyle name="Navadno 10 24 3" xfId="4133"/>
    <cellStyle name="Navadno 10 24_VODA" xfId="4134"/>
    <cellStyle name="Navadno 10 25" xfId="4135"/>
    <cellStyle name="Navadno 10 25 2" xfId="4136"/>
    <cellStyle name="Navadno 10 25 3" xfId="4137"/>
    <cellStyle name="Navadno 10 25_VODA" xfId="4138"/>
    <cellStyle name="Navadno 10 26" xfId="4139"/>
    <cellStyle name="Navadno 10 26 2" xfId="4140"/>
    <cellStyle name="Navadno 10 26 3" xfId="4141"/>
    <cellStyle name="Navadno 10 26_VODA" xfId="4142"/>
    <cellStyle name="Navadno 10 27" xfId="4143"/>
    <cellStyle name="Navadno 10 27 2" xfId="4144"/>
    <cellStyle name="Navadno 10 27 3" xfId="4145"/>
    <cellStyle name="Navadno 10 27_VODA" xfId="4146"/>
    <cellStyle name="Navadno 10 28" xfId="4147"/>
    <cellStyle name="Navadno 10 28 2" xfId="4148"/>
    <cellStyle name="Navadno 10 28 3" xfId="4149"/>
    <cellStyle name="Navadno 10 28_VODA" xfId="4150"/>
    <cellStyle name="Navadno 10 29" xfId="4151"/>
    <cellStyle name="Navadno 10 29 2" xfId="4152"/>
    <cellStyle name="Navadno 10 29 3" xfId="4153"/>
    <cellStyle name="Navadno 10 29_VODA" xfId="4154"/>
    <cellStyle name="Navadno 10 3" xfId="2037"/>
    <cellStyle name="Navadno 10 3 2" xfId="4156"/>
    <cellStyle name="Navadno 10 3 3" xfId="4157"/>
    <cellStyle name="Navadno 10 3 4" xfId="4155"/>
    <cellStyle name="Navadno 10 3 5" xfId="7586"/>
    <cellStyle name="Navadno 10 3_VODA" xfId="4158"/>
    <cellStyle name="Navadno 10 30" xfId="4159"/>
    <cellStyle name="Navadno 10 30 2" xfId="4160"/>
    <cellStyle name="Navadno 10 30 3" xfId="4161"/>
    <cellStyle name="Navadno 10 30_VODA" xfId="4162"/>
    <cellStyle name="Navadno 10 31" xfId="4163"/>
    <cellStyle name="Navadno 10 31 2" xfId="4164"/>
    <cellStyle name="Navadno 10 31 3" xfId="4165"/>
    <cellStyle name="Navadno 10 31_VODA" xfId="4166"/>
    <cellStyle name="Navadno 10 32" xfId="4167"/>
    <cellStyle name="Navadno 10 32 2" xfId="4168"/>
    <cellStyle name="Navadno 10 32 3" xfId="4169"/>
    <cellStyle name="Navadno 10 32_VODA" xfId="4170"/>
    <cellStyle name="Navadno 10 33" xfId="4171"/>
    <cellStyle name="Navadno 10 34" xfId="4172"/>
    <cellStyle name="Navadno 10 35" xfId="4173"/>
    <cellStyle name="Navadno 10 36" xfId="4174"/>
    <cellStyle name="Navadno 10 37" xfId="4175"/>
    <cellStyle name="Navadno 10 38" xfId="4176"/>
    <cellStyle name="Navadno 10 39" xfId="4177"/>
    <cellStyle name="Navadno 10 4" xfId="2038"/>
    <cellStyle name="Navadno 10 4 2" xfId="2039"/>
    <cellStyle name="Navadno 10 4 2 2" xfId="3249"/>
    <cellStyle name="Navadno 10 4 2 2 2" xfId="4179"/>
    <cellStyle name="Navadno 10 4 2 3" xfId="3511"/>
    <cellStyle name="Navadno 10 4 2 4" xfId="7452"/>
    <cellStyle name="Navadno 10 4 2 5" xfId="7654"/>
    <cellStyle name="Navadno 10 4 3" xfId="3248"/>
    <cellStyle name="Navadno 10 4 3 2" xfId="4180"/>
    <cellStyle name="Navadno 10 4 4" xfId="4178"/>
    <cellStyle name="Navadno 10 4 5" xfId="3510"/>
    <cellStyle name="Navadno 10 4 6" xfId="7451"/>
    <cellStyle name="Navadno 10 4 7" xfId="7653"/>
    <cellStyle name="Navadno 10 4_VODA" xfId="4181"/>
    <cellStyle name="Navadno 10 40" xfId="4182"/>
    <cellStyle name="Navadno 10 41" xfId="4183"/>
    <cellStyle name="Navadno 10 42" xfId="4184"/>
    <cellStyle name="Navadno 10 43" xfId="4185"/>
    <cellStyle name="Navadno 10 44" xfId="4186"/>
    <cellStyle name="Navadno 10 45" xfId="4187"/>
    <cellStyle name="Navadno 10 46" xfId="4188"/>
    <cellStyle name="Navadno 10 47" xfId="4189"/>
    <cellStyle name="Navadno 10 48" xfId="4190"/>
    <cellStyle name="Navadno 10 49" xfId="4191"/>
    <cellStyle name="Navadno 10 5" xfId="4192"/>
    <cellStyle name="Navadno 10 5 2" xfId="4193"/>
    <cellStyle name="Navadno 10 5 3" xfId="4194"/>
    <cellStyle name="Navadno 10 5_VODA" xfId="4195"/>
    <cellStyle name="Navadno 10 50" xfId="4196"/>
    <cellStyle name="Navadno 10 51" xfId="4197"/>
    <cellStyle name="Navadno 10 52" xfId="4198"/>
    <cellStyle name="Navadno 10 53" xfId="4199"/>
    <cellStyle name="Navadno 10 54" xfId="4200"/>
    <cellStyle name="Navadno 10 55" xfId="4201"/>
    <cellStyle name="Navadno 10 56" xfId="4202"/>
    <cellStyle name="Navadno 10 57" xfId="4203"/>
    <cellStyle name="Navadno 10 58" xfId="4204"/>
    <cellStyle name="Navadno 10 59" xfId="4205"/>
    <cellStyle name="Navadno 10 6" xfId="4206"/>
    <cellStyle name="Navadno 10 6 2" xfId="4207"/>
    <cellStyle name="Navadno 10 6 3" xfId="4208"/>
    <cellStyle name="Navadno 10 6_VODA" xfId="4209"/>
    <cellStyle name="Navadno 10 60" xfId="4210"/>
    <cellStyle name="Navadno 10 61" xfId="4211"/>
    <cellStyle name="Navadno 10 62" xfId="4212"/>
    <cellStyle name="Navadno 10 63" xfId="4213"/>
    <cellStyle name="Navadno 10 64" xfId="4214"/>
    <cellStyle name="Navadno 10 65" xfId="4215"/>
    <cellStyle name="Navadno 10 66" xfId="4216"/>
    <cellStyle name="Navadno 10 67" xfId="4217"/>
    <cellStyle name="Navadno 10 68" xfId="4218"/>
    <cellStyle name="Navadno 10 69" xfId="4219"/>
    <cellStyle name="Navadno 10 7" xfId="4220"/>
    <cellStyle name="Navadno 10 7 2" xfId="4221"/>
    <cellStyle name="Navadno 10 7 3" xfId="4222"/>
    <cellStyle name="Navadno 10 7_VODA" xfId="4223"/>
    <cellStyle name="Navadno 10 70" xfId="4224"/>
    <cellStyle name="Navadno 10 71" xfId="4225"/>
    <cellStyle name="Navadno 10 72" xfId="4226"/>
    <cellStyle name="Navadno 10 73" xfId="4227"/>
    <cellStyle name="Navadno 10 74" xfId="4228"/>
    <cellStyle name="Navadno 10 75" xfId="4229"/>
    <cellStyle name="Navadno 10 76" xfId="4230"/>
    <cellStyle name="Navadno 10 77" xfId="4231"/>
    <cellStyle name="Navadno 10 78" xfId="4232"/>
    <cellStyle name="Navadno 10 79" xfId="4233"/>
    <cellStyle name="Navadno 10 8" xfId="4234"/>
    <cellStyle name="Navadno 10 8 2" xfId="4235"/>
    <cellStyle name="Navadno 10 8 3" xfId="4236"/>
    <cellStyle name="Navadno 10 8_VODA" xfId="4237"/>
    <cellStyle name="Navadno 10 80" xfId="4238"/>
    <cellStyle name="Navadno 10 81" xfId="4239"/>
    <cellStyle name="Navadno 10 82" xfId="4240"/>
    <cellStyle name="Navadno 10 83" xfId="4241"/>
    <cellStyle name="Navadno 10 84" xfId="4242"/>
    <cellStyle name="Navadno 10 85" xfId="4243"/>
    <cellStyle name="Navadno 10 86" xfId="4244"/>
    <cellStyle name="Navadno 10 87" xfId="4245"/>
    <cellStyle name="Navadno 10 88" xfId="4246"/>
    <cellStyle name="Navadno 10 89" xfId="4247"/>
    <cellStyle name="Navadno 10 9" xfId="4248"/>
    <cellStyle name="Navadno 10 9 2" xfId="4249"/>
    <cellStyle name="Navadno 10 9 3" xfId="4250"/>
    <cellStyle name="Navadno 10 9_VODA" xfId="4251"/>
    <cellStyle name="Navadno 10 90" xfId="4252"/>
    <cellStyle name="Navadno 10 91" xfId="4253"/>
    <cellStyle name="Navadno 10 92" xfId="4254"/>
    <cellStyle name="Navadno 10 93" xfId="4255"/>
    <cellStyle name="Navadno 10 94" xfId="4256"/>
    <cellStyle name="Navadno 10 95" xfId="4257"/>
    <cellStyle name="Navadno 10 96" xfId="4258"/>
    <cellStyle name="Navadno 10 97" xfId="4259"/>
    <cellStyle name="Navadno 10 98" xfId="4260"/>
    <cellStyle name="Navadno 10 99" xfId="4261"/>
    <cellStyle name="Navadno 10_VODA" xfId="4262"/>
    <cellStyle name="Navadno 105" xfId="2040"/>
    <cellStyle name="Navadno 106" xfId="2041"/>
    <cellStyle name="Navadno 11" xfId="2042"/>
    <cellStyle name="Navadno 11 10" xfId="4264"/>
    <cellStyle name="Navadno 11 10 2" xfId="4265"/>
    <cellStyle name="Navadno 11 11" xfId="4266"/>
    <cellStyle name="Navadno 11 11 2" xfId="4267"/>
    <cellStyle name="Navadno 11 12" xfId="4268"/>
    <cellStyle name="Navadno 11 12 2" xfId="4269"/>
    <cellStyle name="Navadno 11 13" xfId="4270"/>
    <cellStyle name="Navadno 11 13 2" xfId="4271"/>
    <cellStyle name="Navadno 11 14" xfId="4272"/>
    <cellStyle name="Navadno 11 14 2" xfId="4273"/>
    <cellStyle name="Navadno 11 15" xfId="4274"/>
    <cellStyle name="Navadno 11 15 2" xfId="4275"/>
    <cellStyle name="Navadno 11 16" xfId="4276"/>
    <cellStyle name="Navadno 11 16 2" xfId="4277"/>
    <cellStyle name="Navadno 11 17" xfId="4278"/>
    <cellStyle name="Navadno 11 17 2" xfId="4279"/>
    <cellStyle name="Navadno 11 18" xfId="4280"/>
    <cellStyle name="Navadno 11 18 2" xfId="4281"/>
    <cellStyle name="Navadno 11 19" xfId="4282"/>
    <cellStyle name="Navadno 11 19 2" xfId="4283"/>
    <cellStyle name="Navadno 11 2" xfId="2043"/>
    <cellStyle name="Navadno 11 2 10" xfId="7655"/>
    <cellStyle name="Navadno 11 2 2" xfId="2044"/>
    <cellStyle name="Navadno 11 2 2 2" xfId="3251"/>
    <cellStyle name="Navadno 11 2 2 2 2" xfId="4285"/>
    <cellStyle name="Navadno 11 2 2 3" xfId="3513"/>
    <cellStyle name="Navadno 11 2 2 4" xfId="7454"/>
    <cellStyle name="Navadno 11 2 2 5" xfId="7656"/>
    <cellStyle name="Navadno 11 2 3" xfId="3250"/>
    <cellStyle name="Navadno 11 2 3 2" xfId="4286"/>
    <cellStyle name="Navadno 11 2 4" xfId="4287"/>
    <cellStyle name="Navadno 11 2 5" xfId="4288"/>
    <cellStyle name="Navadno 11 2 6" xfId="4289"/>
    <cellStyle name="Navadno 11 2 7" xfId="4284"/>
    <cellStyle name="Navadno 11 2 8" xfId="3512"/>
    <cellStyle name="Navadno 11 2 9" xfId="7453"/>
    <cellStyle name="Navadno 11 20" xfId="4290"/>
    <cellStyle name="Navadno 11 20 2" xfId="4291"/>
    <cellStyle name="Navadno 11 21" xfId="4292"/>
    <cellStyle name="Navadno 11 21 2" xfId="4293"/>
    <cellStyle name="Navadno 11 22" xfId="4294"/>
    <cellStyle name="Navadno 11 22 2" xfId="4295"/>
    <cellStyle name="Navadno 11 23" xfId="4296"/>
    <cellStyle name="Navadno 11 23 2" xfId="4297"/>
    <cellStyle name="Navadno 11 24" xfId="4298"/>
    <cellStyle name="Navadno 11 24 2" xfId="4299"/>
    <cellStyle name="Navadno 11 25" xfId="4300"/>
    <cellStyle name="Navadno 11 25 2" xfId="4301"/>
    <cellStyle name="Navadno 11 26" xfId="4302"/>
    <cellStyle name="Navadno 11 26 2" xfId="4303"/>
    <cellStyle name="Navadno 11 27" xfId="4304"/>
    <cellStyle name="Navadno 11 27 2" xfId="4305"/>
    <cellStyle name="Navadno 11 28" xfId="4306"/>
    <cellStyle name="Navadno 11 28 2" xfId="4307"/>
    <cellStyle name="Navadno 11 29" xfId="4308"/>
    <cellStyle name="Navadno 11 29 2" xfId="4309"/>
    <cellStyle name="Navadno 11 3" xfId="2045"/>
    <cellStyle name="Navadno 11 3 2" xfId="4311"/>
    <cellStyle name="Navadno 11 3 3" xfId="4312"/>
    <cellStyle name="Navadno 11 3 4" xfId="4313"/>
    <cellStyle name="Navadno 11 3 5" xfId="4314"/>
    <cellStyle name="Navadno 11 3 6" xfId="4315"/>
    <cellStyle name="Navadno 11 3 7" xfId="4310"/>
    <cellStyle name="Navadno 11 30" xfId="4316"/>
    <cellStyle name="Navadno 11 30 2" xfId="4317"/>
    <cellStyle name="Navadno 11 31" xfId="4318"/>
    <cellStyle name="Navadno 11 31 2" xfId="4319"/>
    <cellStyle name="Navadno 11 32" xfId="4320"/>
    <cellStyle name="Navadno 11 32 2" xfId="4321"/>
    <cellStyle name="Navadno 11 33" xfId="4322"/>
    <cellStyle name="Navadno 11 33 2" xfId="4323"/>
    <cellStyle name="Navadno 11 34" xfId="4324"/>
    <cellStyle name="Navadno 11 34 2" xfId="4325"/>
    <cellStyle name="Navadno 11 35" xfId="4326"/>
    <cellStyle name="Navadno 11 35 2" xfId="4327"/>
    <cellStyle name="Navadno 11 36" xfId="4328"/>
    <cellStyle name="Navadno 11 36 2" xfId="4329"/>
    <cellStyle name="Navadno 11 37" xfId="4330"/>
    <cellStyle name="Navadno 11 37 2" xfId="4331"/>
    <cellStyle name="Navadno 11 38" xfId="4332"/>
    <cellStyle name="Navadno 11 38 2" xfId="4333"/>
    <cellStyle name="Navadno 11 39" xfId="4334"/>
    <cellStyle name="Navadno 11 39 2" xfId="4335"/>
    <cellStyle name="Navadno 11 4" xfId="2046"/>
    <cellStyle name="Navadno 11 4 10" xfId="7657"/>
    <cellStyle name="Navadno 11 4 2" xfId="3252"/>
    <cellStyle name="Navadno 11 4 2 2" xfId="4337"/>
    <cellStyle name="Navadno 11 4 3" xfId="4338"/>
    <cellStyle name="Navadno 11 4 4" xfId="4339"/>
    <cellStyle name="Navadno 11 4 5" xfId="4340"/>
    <cellStyle name="Navadno 11 4 6" xfId="4341"/>
    <cellStyle name="Navadno 11 4 7" xfId="4336"/>
    <cellStyle name="Navadno 11 4 8" xfId="3514"/>
    <cellStyle name="Navadno 11 4 9" xfId="7455"/>
    <cellStyle name="Navadno 11 40" xfId="4342"/>
    <cellStyle name="Navadno 11 40 2" xfId="4343"/>
    <cellStyle name="Navadno 11 41" xfId="4344"/>
    <cellStyle name="Navadno 11 41 2" xfId="4345"/>
    <cellStyle name="Navadno 11 42" xfId="4346"/>
    <cellStyle name="Navadno 11 42 2" xfId="4347"/>
    <cellStyle name="Navadno 11 43" xfId="4348"/>
    <cellStyle name="Navadno 11 43 2" xfId="4349"/>
    <cellStyle name="Navadno 11 44" xfId="4350"/>
    <cellStyle name="Navadno 11 44 2" xfId="4351"/>
    <cellStyle name="Navadno 11 45" xfId="4263"/>
    <cellStyle name="Navadno 11 46" xfId="6947"/>
    <cellStyle name="Navadno 11 5" xfId="4352"/>
    <cellStyle name="Navadno 11 5 2" xfId="4353"/>
    <cellStyle name="Navadno 11 5 3" xfId="4354"/>
    <cellStyle name="Navadno 11 5 4" xfId="4355"/>
    <cellStyle name="Navadno 11 5 5" xfId="4356"/>
    <cellStyle name="Navadno 11 5 6" xfId="4357"/>
    <cellStyle name="Navadno 11 6" xfId="4358"/>
    <cellStyle name="Navadno 11 6 2" xfId="4359"/>
    <cellStyle name="Navadno 11 6 3" xfId="4360"/>
    <cellStyle name="Navadno 11 6 4" xfId="4361"/>
    <cellStyle name="Navadno 11 6 5" xfId="4362"/>
    <cellStyle name="Navadno 11 6 6" xfId="4363"/>
    <cellStyle name="Navadno 11 7" xfId="4364"/>
    <cellStyle name="Navadno 11 7 2" xfId="4365"/>
    <cellStyle name="Navadno 11 70" xfId="6317"/>
    <cellStyle name="Navadno 11 8" xfId="4366"/>
    <cellStyle name="Navadno 11 8 2" xfId="4367"/>
    <cellStyle name="Navadno 11 9" xfId="4368"/>
    <cellStyle name="Navadno 11 9 2" xfId="4369"/>
    <cellStyle name="Navadno 11_List2" xfId="2047"/>
    <cellStyle name="Navadno 113 2" xfId="6393"/>
    <cellStyle name="Navadno 116 2" xfId="6394"/>
    <cellStyle name="Navadno 12" xfId="2048"/>
    <cellStyle name="Navadno 12 10" xfId="7456"/>
    <cellStyle name="Navadno 12 11" xfId="7658"/>
    <cellStyle name="Navadno 12 2" xfId="2049"/>
    <cellStyle name="Navadno 12 2 10" xfId="7659"/>
    <cellStyle name="Navadno 12 2 2" xfId="3254"/>
    <cellStyle name="Navadno 12 2 2 2" xfId="4372"/>
    <cellStyle name="Navadno 12 2 3" xfId="4373"/>
    <cellStyle name="Navadno 12 2 4" xfId="4374"/>
    <cellStyle name="Navadno 12 2 5" xfId="4375"/>
    <cellStyle name="Navadno 12 2 6" xfId="4376"/>
    <cellStyle name="Navadno 12 2 7" xfId="4371"/>
    <cellStyle name="Navadno 12 2 8" xfId="3516"/>
    <cellStyle name="Navadno 12 2 9" xfId="7457"/>
    <cellStyle name="Navadno 12 3" xfId="3253"/>
    <cellStyle name="Navadno 12 3 2" xfId="4378"/>
    <cellStyle name="Navadno 12 3 3" xfId="4379"/>
    <cellStyle name="Navadno 12 3 4" xfId="4380"/>
    <cellStyle name="Navadno 12 3 5" xfId="4381"/>
    <cellStyle name="Navadno 12 3 6" xfId="4382"/>
    <cellStyle name="Navadno 12 3 7" xfId="4377"/>
    <cellStyle name="Navadno 12 4" xfId="4383"/>
    <cellStyle name="Navadno 12 4 2" xfId="4384"/>
    <cellStyle name="Navadno 12 4 3" xfId="4385"/>
    <cellStyle name="Navadno 12 4 4" xfId="4386"/>
    <cellStyle name="Navadno 12 4 5" xfId="4387"/>
    <cellStyle name="Navadno 12 4 6" xfId="4388"/>
    <cellStyle name="Navadno 12 5" xfId="4389"/>
    <cellStyle name="Navadno 12 5 2" xfId="4390"/>
    <cellStyle name="Navadno 12 5 3" xfId="4391"/>
    <cellStyle name="Navadno 12 5 4" xfId="4392"/>
    <cellStyle name="Navadno 12 5 5" xfId="4393"/>
    <cellStyle name="Navadno 12 5 6" xfId="4394"/>
    <cellStyle name="Navadno 12 6" xfId="4395"/>
    <cellStyle name="Navadno 12 6 2" xfId="4396"/>
    <cellStyle name="Navadno 12 6 3" xfId="4397"/>
    <cellStyle name="Navadno 12 6 4" xfId="4398"/>
    <cellStyle name="Navadno 12 6 5" xfId="4399"/>
    <cellStyle name="Navadno 12 6 6" xfId="4400"/>
    <cellStyle name="Navadno 12 7" xfId="4401"/>
    <cellStyle name="Navadno 12 8" xfId="4370"/>
    <cellStyle name="Navadno 12 9" xfId="3515"/>
    <cellStyle name="Navadno 13" xfId="2050"/>
    <cellStyle name="Navadno 13 10" xfId="7458"/>
    <cellStyle name="Navadno 13 11" xfId="7660"/>
    <cellStyle name="Navadno 13 2" xfId="2051"/>
    <cellStyle name="Navadno 13 2 10" xfId="7661"/>
    <cellStyle name="Navadno 13 2 2" xfId="3256"/>
    <cellStyle name="Navadno 13 2 2 2" xfId="4404"/>
    <cellStyle name="Navadno 13 2 3" xfId="4405"/>
    <cellStyle name="Navadno 13 2 4" xfId="4406"/>
    <cellStyle name="Navadno 13 2 5" xfId="4407"/>
    <cellStyle name="Navadno 13 2 6" xfId="4408"/>
    <cellStyle name="Navadno 13 2 7" xfId="4403"/>
    <cellStyle name="Navadno 13 2 8" xfId="3518"/>
    <cellStyle name="Navadno 13 2 9" xfId="7459"/>
    <cellStyle name="Navadno 13 3" xfId="3255"/>
    <cellStyle name="Navadno 13 3 2" xfId="4410"/>
    <cellStyle name="Navadno 13 3 3" xfId="4411"/>
    <cellStyle name="Navadno 13 3 4" xfId="4412"/>
    <cellStyle name="Navadno 13 3 5" xfId="4413"/>
    <cellStyle name="Navadno 13 3 6" xfId="4414"/>
    <cellStyle name="Navadno 13 3 7" xfId="4409"/>
    <cellStyle name="Navadno 13 4" xfId="4415"/>
    <cellStyle name="Navadno 13 4 2" xfId="4416"/>
    <cellStyle name="Navadno 13 4 3" xfId="4417"/>
    <cellStyle name="Navadno 13 4 4" xfId="4418"/>
    <cellStyle name="Navadno 13 4 5" xfId="4419"/>
    <cellStyle name="Navadno 13 4 6" xfId="4420"/>
    <cellStyle name="Navadno 13 5" xfId="4421"/>
    <cellStyle name="Navadno 13 5 2" xfId="4422"/>
    <cellStyle name="Navadno 13 5 3" xfId="4423"/>
    <cellStyle name="Navadno 13 5 4" xfId="4424"/>
    <cellStyle name="Navadno 13 5 5" xfId="4425"/>
    <cellStyle name="Navadno 13 5 6" xfId="4426"/>
    <cellStyle name="Navadno 13 6" xfId="4427"/>
    <cellStyle name="Navadno 13 6 2" xfId="4428"/>
    <cellStyle name="Navadno 13 6 3" xfId="4429"/>
    <cellStyle name="Navadno 13 6 4" xfId="4430"/>
    <cellStyle name="Navadno 13 6 5" xfId="4431"/>
    <cellStyle name="Navadno 13 6 6" xfId="4432"/>
    <cellStyle name="Navadno 13 7" xfId="4433"/>
    <cellStyle name="Navadno 13 8" xfId="4402"/>
    <cellStyle name="Navadno 13 9" xfId="3517"/>
    <cellStyle name="Navadno 14" xfId="2052"/>
    <cellStyle name="Navadno 14 2" xfId="2053"/>
    <cellStyle name="Navadno 14 2 2" xfId="4436"/>
    <cellStyle name="Navadno 14 2 3" xfId="4437"/>
    <cellStyle name="Navadno 14 2 4" xfId="4438"/>
    <cellStyle name="Navadno 14 2 5" xfId="4439"/>
    <cellStyle name="Navadno 14 2 6" xfId="4440"/>
    <cellStyle name="Navadno 14 2 7" xfId="4435"/>
    <cellStyle name="Navadno 14 3" xfId="4441"/>
    <cellStyle name="Navadno 14 3 2" xfId="4442"/>
    <cellStyle name="Navadno 14 3 3" xfId="4443"/>
    <cellStyle name="Navadno 14 3 4" xfId="4444"/>
    <cellStyle name="Navadno 14 3 5" xfId="4445"/>
    <cellStyle name="Navadno 14 3 6" xfId="4446"/>
    <cellStyle name="Navadno 14 4" xfId="4447"/>
    <cellStyle name="Navadno 14 4 2" xfId="4448"/>
    <cellStyle name="Navadno 14 4 3" xfId="4449"/>
    <cellStyle name="Navadno 14 4 4" xfId="4450"/>
    <cellStyle name="Navadno 14 4 5" xfId="4451"/>
    <cellStyle name="Navadno 14 4 6" xfId="4452"/>
    <cellStyle name="Navadno 14 5" xfId="4453"/>
    <cellStyle name="Navadno 14 5 2" xfId="4454"/>
    <cellStyle name="Navadno 14 5 3" xfId="4455"/>
    <cellStyle name="Navadno 14 5 4" xfId="4456"/>
    <cellStyle name="Navadno 14 5 5" xfId="4457"/>
    <cellStyle name="Navadno 14 5 6" xfId="4458"/>
    <cellStyle name="Navadno 14 6" xfId="4459"/>
    <cellStyle name="Navadno 14 6 2" xfId="4460"/>
    <cellStyle name="Navadno 14 6 3" xfId="4461"/>
    <cellStyle name="Navadno 14 6 4" xfId="4462"/>
    <cellStyle name="Navadno 14 6 5" xfId="4463"/>
    <cellStyle name="Navadno 14 6 6" xfId="4464"/>
    <cellStyle name="Navadno 14 7" xfId="4465"/>
    <cellStyle name="Navadno 14 8" xfId="4434"/>
    <cellStyle name="Navadno 15" xfId="2054"/>
    <cellStyle name="Navadno 15 10" xfId="7460"/>
    <cellStyle name="Navadno 15 11" xfId="7662"/>
    <cellStyle name="Navadno 15 2" xfId="2055"/>
    <cellStyle name="Navadno 15 2 10" xfId="7663"/>
    <cellStyle name="Navadno 15 2 2" xfId="3258"/>
    <cellStyle name="Navadno 15 2 2 2" xfId="4468"/>
    <cellStyle name="Navadno 15 2 3" xfId="4469"/>
    <cellStyle name="Navadno 15 2 4" xfId="4470"/>
    <cellStyle name="Navadno 15 2 4 2" xfId="6395"/>
    <cellStyle name="Navadno 15 2 5" xfId="4471"/>
    <cellStyle name="Navadno 15 2 6" xfId="4472"/>
    <cellStyle name="Navadno 15 2 7" xfId="4467"/>
    <cellStyle name="Navadno 15 2 8" xfId="3520"/>
    <cellStyle name="Navadno 15 2 9" xfId="7461"/>
    <cellStyle name="Navadno 15 3" xfId="3257"/>
    <cellStyle name="Navadno 15 3 2" xfId="4474"/>
    <cellStyle name="Navadno 15 3 3" xfId="4475"/>
    <cellStyle name="Navadno 15 3 4" xfId="4476"/>
    <cellStyle name="Navadno 15 3 5" xfId="4477"/>
    <cellStyle name="Navadno 15 3 6" xfId="4478"/>
    <cellStyle name="Navadno 15 3 7" xfId="4473"/>
    <cellStyle name="Navadno 15 4" xfId="4479"/>
    <cellStyle name="Navadno 15 4 2" xfId="4480"/>
    <cellStyle name="Navadno 15 4 3" xfId="4481"/>
    <cellStyle name="Navadno 15 4 4" xfId="4482"/>
    <cellStyle name="Navadno 15 4 5" xfId="4483"/>
    <cellStyle name="Navadno 15 4 6" xfId="4484"/>
    <cellStyle name="Navadno 15 5" xfId="4485"/>
    <cellStyle name="Navadno 15 5 2" xfId="4486"/>
    <cellStyle name="Navadno 15 5 3" xfId="4487"/>
    <cellStyle name="Navadno 15 5 4" xfId="4488"/>
    <cellStyle name="Navadno 15 5 5" xfId="4489"/>
    <cellStyle name="Navadno 15 5 6" xfId="4490"/>
    <cellStyle name="Navadno 15 6" xfId="4491"/>
    <cellStyle name="Navadno 15 6 2" xfId="4492"/>
    <cellStyle name="Navadno 15 6 3" xfId="4493"/>
    <cellStyle name="Navadno 15 6 4" xfId="4494"/>
    <cellStyle name="Navadno 15 6 5" xfId="4495"/>
    <cellStyle name="Navadno 15 6 6" xfId="4496"/>
    <cellStyle name="Navadno 15 7" xfId="4497"/>
    <cellStyle name="Navadno 15 8" xfId="4466"/>
    <cellStyle name="Navadno 15 9" xfId="3519"/>
    <cellStyle name="Navadno 16" xfId="2056"/>
    <cellStyle name="Navadno 16 10" xfId="7462"/>
    <cellStyle name="Navadno 16 11" xfId="7664"/>
    <cellStyle name="Navadno 16 2" xfId="2057"/>
    <cellStyle name="Navadno 16 2 10" xfId="7463"/>
    <cellStyle name="Navadno 16 2 11" xfId="7665"/>
    <cellStyle name="Navadno 16 2 2" xfId="3260"/>
    <cellStyle name="Navadno 16 2 2 2" xfId="4500"/>
    <cellStyle name="Navadno 16 2 3" xfId="4501"/>
    <cellStyle name="Navadno 16 2 4" xfId="4502"/>
    <cellStyle name="Navadno 16 2 5" xfId="4503"/>
    <cellStyle name="Navadno 16 2 6" xfId="4504"/>
    <cellStyle name="Navadno 16 2 7" xfId="4505"/>
    <cellStyle name="Navadno 16 2 8" xfId="4499"/>
    <cellStyle name="Navadno 16 2 9" xfId="3522"/>
    <cellStyle name="Navadno 16 3" xfId="3259"/>
    <cellStyle name="Navadno 16 3 2" xfId="4507"/>
    <cellStyle name="Navadno 16 3 3" xfId="4508"/>
    <cellStyle name="Navadno 16 3 4" xfId="4509"/>
    <cellStyle name="Navadno 16 3 5" xfId="4510"/>
    <cellStyle name="Navadno 16 3 6" xfId="4511"/>
    <cellStyle name="Navadno 16 3 7" xfId="4506"/>
    <cellStyle name="Navadno 16 4" xfId="4512"/>
    <cellStyle name="Navadno 16 4 2" xfId="4513"/>
    <cellStyle name="Navadno 16 4 3" xfId="4514"/>
    <cellStyle name="Navadno 16 4 4" xfId="4515"/>
    <cellStyle name="Navadno 16 4 5" xfId="4516"/>
    <cellStyle name="Navadno 16 4 6" xfId="4517"/>
    <cellStyle name="Navadno 16 5" xfId="4518"/>
    <cellStyle name="Navadno 16 5 2" xfId="4519"/>
    <cellStyle name="Navadno 16 5 3" xfId="4520"/>
    <cellStyle name="Navadno 16 5 4" xfId="4521"/>
    <cellStyle name="Navadno 16 5 5" xfId="4522"/>
    <cellStyle name="Navadno 16 5 6" xfId="4523"/>
    <cellStyle name="Navadno 16 6" xfId="4524"/>
    <cellStyle name="Navadno 16 6 2" xfId="4525"/>
    <cellStyle name="Navadno 16 6 3" xfId="4526"/>
    <cellStyle name="Navadno 16 6 4" xfId="4527"/>
    <cellStyle name="Navadno 16 6 5" xfId="4528"/>
    <cellStyle name="Navadno 16 6 6" xfId="4529"/>
    <cellStyle name="Navadno 16 7" xfId="4530"/>
    <cellStyle name="Navadno 16 8" xfId="4498"/>
    <cellStyle name="Navadno 16 9" xfId="3521"/>
    <cellStyle name="Navadno 17" xfId="2058"/>
    <cellStyle name="Navadno 17 10" xfId="7464"/>
    <cellStyle name="Navadno 17 11" xfId="7666"/>
    <cellStyle name="Navadno 17 2" xfId="2059"/>
    <cellStyle name="Navadno 17 2 10" xfId="7667"/>
    <cellStyle name="Navadno 17 2 2" xfId="3262"/>
    <cellStyle name="Navadno 17 2 2 2" xfId="4533"/>
    <cellStyle name="Navadno 17 2 3" xfId="4534"/>
    <cellStyle name="Navadno 17 2 4" xfId="4535"/>
    <cellStyle name="Navadno 17 2 5" xfId="4536"/>
    <cellStyle name="Navadno 17 2 6" xfId="4537"/>
    <cellStyle name="Navadno 17 2 7" xfId="4532"/>
    <cellStyle name="Navadno 17 2 8" xfId="3524"/>
    <cellStyle name="Navadno 17 2 9" xfId="7465"/>
    <cellStyle name="Navadno 17 3" xfId="3261"/>
    <cellStyle name="Navadno 17 3 2" xfId="4539"/>
    <cellStyle name="Navadno 17 3 3" xfId="4540"/>
    <cellStyle name="Navadno 17 3 4" xfId="4541"/>
    <cellStyle name="Navadno 17 3 5" xfId="4542"/>
    <cellStyle name="Navadno 17 3 6" xfId="4543"/>
    <cellStyle name="Navadno 17 3 7" xfId="4538"/>
    <cellStyle name="Navadno 17 4" xfId="4544"/>
    <cellStyle name="Navadno 17 4 2" xfId="4545"/>
    <cellStyle name="Navadno 17 4 3" xfId="4546"/>
    <cellStyle name="Navadno 17 4 4" xfId="4547"/>
    <cellStyle name="Navadno 17 4 5" xfId="4548"/>
    <cellStyle name="Navadno 17 4 6" xfId="4549"/>
    <cellStyle name="Navadno 17 5" xfId="4550"/>
    <cellStyle name="Navadno 17 5 2" xfId="4551"/>
    <cellStyle name="Navadno 17 5 3" xfId="4552"/>
    <cellStyle name="Navadno 17 5 4" xfId="4553"/>
    <cellStyle name="Navadno 17 5 5" xfId="4554"/>
    <cellStyle name="Navadno 17 5 6" xfId="4555"/>
    <cellStyle name="Navadno 17 6" xfId="4556"/>
    <cellStyle name="Navadno 17 6 2" xfId="4557"/>
    <cellStyle name="Navadno 17 6 3" xfId="4558"/>
    <cellStyle name="Navadno 17 6 4" xfId="4559"/>
    <cellStyle name="Navadno 17 6 5" xfId="4560"/>
    <cellStyle name="Navadno 17 6 6" xfId="4561"/>
    <cellStyle name="Navadno 17 7" xfId="4562"/>
    <cellStyle name="Navadno 17 8" xfId="4531"/>
    <cellStyle name="Navadno 17 9" xfId="3523"/>
    <cellStyle name="Navadno 18" xfId="2060"/>
    <cellStyle name="Navadno 18 10" xfId="4564"/>
    <cellStyle name="Navadno 18 11" xfId="4563"/>
    <cellStyle name="Navadno 18 12" xfId="3525"/>
    <cellStyle name="Navadno 18 13" xfId="7466"/>
    <cellStyle name="Navadno 18 14" xfId="7668"/>
    <cellStyle name="Navadno 18 2" xfId="2061"/>
    <cellStyle name="Navadno 18 2 10" xfId="7669"/>
    <cellStyle name="Navadno 18 2 2" xfId="3264"/>
    <cellStyle name="Navadno 18 2 2 2" xfId="4566"/>
    <cellStyle name="Navadno 18 2 3" xfId="4567"/>
    <cellStyle name="Navadno 18 2 4" xfId="4568"/>
    <cellStyle name="Navadno 18 2 5" xfId="4569"/>
    <cellStyle name="Navadno 18 2 6" xfId="4570"/>
    <cellStyle name="Navadno 18 2 7" xfId="4565"/>
    <cellStyle name="Navadno 18 2 8" xfId="3526"/>
    <cellStyle name="Navadno 18 2 9" xfId="7467"/>
    <cellStyle name="Navadno 18 3" xfId="3263"/>
    <cellStyle name="Navadno 18 3 2" xfId="4572"/>
    <cellStyle name="Navadno 18 3 3" xfId="4573"/>
    <cellStyle name="Navadno 18 3 4" xfId="4574"/>
    <cellStyle name="Navadno 18 3 5" xfId="4575"/>
    <cellStyle name="Navadno 18 3 6" xfId="4576"/>
    <cellStyle name="Navadno 18 3 7" xfId="4571"/>
    <cellStyle name="Navadno 18 4" xfId="4577"/>
    <cellStyle name="Navadno 18 4 2" xfId="4578"/>
    <cellStyle name="Navadno 18 4 3" xfId="4579"/>
    <cellStyle name="Navadno 18 4 4" xfId="4580"/>
    <cellStyle name="Navadno 18 4 5" xfId="4581"/>
    <cellStyle name="Navadno 18 4 6" xfId="4582"/>
    <cellStyle name="Navadno 18 5" xfId="4583"/>
    <cellStyle name="Navadno 18 5 2" xfId="4584"/>
    <cellStyle name="Navadno 18 5 3" xfId="4585"/>
    <cellStyle name="Navadno 18 5 4" xfId="4586"/>
    <cellStyle name="Navadno 18 5 5" xfId="4587"/>
    <cellStyle name="Navadno 18 5 6" xfId="4588"/>
    <cellStyle name="Navadno 18 6" xfId="4589"/>
    <cellStyle name="Navadno 18 6 2" xfId="4590"/>
    <cellStyle name="Navadno 18 6 3" xfId="4591"/>
    <cellStyle name="Navadno 18 6 4" xfId="4592"/>
    <cellStyle name="Navadno 18 6 5" xfId="4593"/>
    <cellStyle name="Navadno 18 6 6" xfId="4594"/>
    <cellStyle name="Navadno 18 7" xfId="4595"/>
    <cellStyle name="Navadno 18 7 2" xfId="4596"/>
    <cellStyle name="Navadno 18 8" xfId="4597"/>
    <cellStyle name="Navadno 18 8 2" xfId="4598"/>
    <cellStyle name="Navadno 18 9" xfId="4599"/>
    <cellStyle name="Navadno 18 9 2" xfId="4600"/>
    <cellStyle name="Navadno 19" xfId="2062"/>
    <cellStyle name="Navadno 19 2" xfId="2063"/>
    <cellStyle name="Navadno 19 2 2" xfId="4603"/>
    <cellStyle name="Navadno 19 2 3" xfId="4604"/>
    <cellStyle name="Navadno 19 2 4" xfId="4605"/>
    <cellStyle name="Navadno 19 2 5" xfId="4606"/>
    <cellStyle name="Navadno 19 2 6" xfId="4607"/>
    <cellStyle name="Navadno 19 2 7" xfId="4602"/>
    <cellStyle name="Navadno 19 3" xfId="2064"/>
    <cellStyle name="Navadno 19 3 2" xfId="4609"/>
    <cellStyle name="Navadno 19 3 3" xfId="4610"/>
    <cellStyle name="Navadno 19 3 4" xfId="4611"/>
    <cellStyle name="Navadno 19 3 5" xfId="4612"/>
    <cellStyle name="Navadno 19 3 6" xfId="4613"/>
    <cellStyle name="Navadno 19 3 7" xfId="4608"/>
    <cellStyle name="Navadno 19 4" xfId="4614"/>
    <cellStyle name="Navadno 19 4 2" xfId="4615"/>
    <cellStyle name="Navadno 19 4 3" xfId="4616"/>
    <cellStyle name="Navadno 19 4 4" xfId="4617"/>
    <cellStyle name="Navadno 19 4 5" xfId="4618"/>
    <cellStyle name="Navadno 19 4 6" xfId="4619"/>
    <cellStyle name="Navadno 19 5" xfId="4620"/>
    <cellStyle name="Navadno 19 5 2" xfId="4621"/>
    <cellStyle name="Navadno 19 5 3" xfId="4622"/>
    <cellStyle name="Navadno 19 5 4" xfId="4623"/>
    <cellStyle name="Navadno 19 5 5" xfId="4624"/>
    <cellStyle name="Navadno 19 5 6" xfId="4625"/>
    <cellStyle name="Navadno 19 6" xfId="4626"/>
    <cellStyle name="Navadno 19 6 2" xfId="4627"/>
    <cellStyle name="Navadno 19 6 3" xfId="4628"/>
    <cellStyle name="Navadno 19 6 4" xfId="4629"/>
    <cellStyle name="Navadno 19 6 5" xfId="4630"/>
    <cellStyle name="Navadno 19 6 6" xfId="4631"/>
    <cellStyle name="Navadno 19 7" xfId="4632"/>
    <cellStyle name="Navadno 19 8" xfId="4601"/>
    <cellStyle name="Navadno 2" xfId="2065"/>
    <cellStyle name="Navadno 2 10" xfId="2066"/>
    <cellStyle name="Navadno 2 10 2" xfId="2067"/>
    <cellStyle name="Navadno 2 10 3" xfId="4634"/>
    <cellStyle name="Navadno 2 10 4" xfId="4635"/>
    <cellStyle name="Navadno 2 10 5" xfId="4636"/>
    <cellStyle name="Navadno 2 10 6" xfId="4637"/>
    <cellStyle name="Navadno 2 11" xfId="2068"/>
    <cellStyle name="Navadno 2 11 2" xfId="2069"/>
    <cellStyle name="Navadno 2 11 2 2" xfId="4639"/>
    <cellStyle name="Navadno 2 11 3" xfId="4638"/>
    <cellStyle name="Navadno 2 12" xfId="2070"/>
    <cellStyle name="Navadno 2 12 2" xfId="4641"/>
    <cellStyle name="Navadno 2 12 3" xfId="4640"/>
    <cellStyle name="Navadno 2 12 4" xfId="3527"/>
    <cellStyle name="Navadno 2 13" xfId="4642"/>
    <cellStyle name="Navadno 2 13 2" xfId="4643"/>
    <cellStyle name="Navadno 2 14" xfId="4644"/>
    <cellStyle name="Navadno 2 14 2" xfId="4645"/>
    <cellStyle name="Navadno 2 15" xfId="4646"/>
    <cellStyle name="Navadno 2 15 2" xfId="4647"/>
    <cellStyle name="Navadno 2 16" xfId="4648"/>
    <cellStyle name="Navadno 2 16 2" xfId="4649"/>
    <cellStyle name="Navadno 2 17" xfId="4650"/>
    <cellStyle name="Navadno 2 17 2" xfId="4651"/>
    <cellStyle name="Navadno 2 18" xfId="4652"/>
    <cellStyle name="Navadno 2 18 2" xfId="4653"/>
    <cellStyle name="Navadno 2 19" xfId="4654"/>
    <cellStyle name="Navadno 2 19 2" xfId="4655"/>
    <cellStyle name="Navadno 2 2" xfId="2071"/>
    <cellStyle name="Navadno 2 2 10" xfId="6948"/>
    <cellStyle name="Navadno 2 2 2" xfId="2072"/>
    <cellStyle name="Navadno 2 2 2 10" xfId="7670"/>
    <cellStyle name="Navadno 2 2 2 2" xfId="2073"/>
    <cellStyle name="Navadno 2 2 2 2 2" xfId="6316"/>
    <cellStyle name="Navadno 2 2 2 2 3" xfId="6949"/>
    <cellStyle name="Navadno 2 2 2 3" xfId="2074"/>
    <cellStyle name="Navadno 2 2 2 3 2" xfId="6396"/>
    <cellStyle name="Navadno 2 2 2 3 3" xfId="6950"/>
    <cellStyle name="Navadno 2 2 2 4" xfId="2075"/>
    <cellStyle name="Navadno 2 2 2 4 2" xfId="2076"/>
    <cellStyle name="Navadno 2 2 2 4 2 2" xfId="2077"/>
    <cellStyle name="Navadno 2 2 2 4 2 2 2" xfId="3268"/>
    <cellStyle name="Navadno 2 2 2 4 2 2 2 2" xfId="7342"/>
    <cellStyle name="Navadno 2 2 2 4 2 2 3" xfId="3531"/>
    <cellStyle name="Navadno 2 2 2 4 2 2 4" xfId="7471"/>
    <cellStyle name="Navadno 2 2 2 4 2 2 5" xfId="7673"/>
    <cellStyle name="Navadno 2 2 2 4 2 3" xfId="3267"/>
    <cellStyle name="Navadno 2 2 2 4 2 3 2" xfId="7341"/>
    <cellStyle name="Navadno 2 2 2 4 2 4" xfId="3530"/>
    <cellStyle name="Navadno 2 2 2 4 2 5" xfId="7470"/>
    <cellStyle name="Navadno 2 2 2 4 2 6" xfId="7672"/>
    <cellStyle name="Navadno 2 2 2 4 3" xfId="2078"/>
    <cellStyle name="Navadno 2 2 2 4 3 2" xfId="3269"/>
    <cellStyle name="Navadno 2 2 2 4 3 2 2" xfId="7343"/>
    <cellStyle name="Navadno 2 2 2 4 3 3" xfId="3532"/>
    <cellStyle name="Navadno 2 2 2 4 3 4" xfId="7472"/>
    <cellStyle name="Navadno 2 2 2 4 3 5" xfId="7674"/>
    <cellStyle name="Navadno 2 2 2 4 4" xfId="3266"/>
    <cellStyle name="Navadno 2 2 2 4 4 2" xfId="6951"/>
    <cellStyle name="Navadno 2 2 2 4 5" xfId="3529"/>
    <cellStyle name="Navadno 2 2 2 4 6" xfId="7469"/>
    <cellStyle name="Navadno 2 2 2 4 7" xfId="7671"/>
    <cellStyle name="Navadno 2 2 2 5" xfId="2079"/>
    <cellStyle name="Navadno 2 2 2 5 2" xfId="6952"/>
    <cellStyle name="Navadno 2 2 2 6" xfId="3265"/>
    <cellStyle name="Navadno 2 2 2 6 2" xfId="6953"/>
    <cellStyle name="Navadno 2 2 2 7" xfId="3528"/>
    <cellStyle name="Navadno 2 2 2 8" xfId="7340"/>
    <cellStyle name="Navadno 2 2 2 9" xfId="7468"/>
    <cellStyle name="Navadno 2 2 3" xfId="2080"/>
    <cellStyle name="Navadno 2 2 3 2" xfId="6955"/>
    <cellStyle name="Navadno 2 2 3 3" xfId="6956"/>
    <cellStyle name="Navadno 2 2 3 4" xfId="6954"/>
    <cellStyle name="Navadno 2 2 3 5" xfId="7593"/>
    <cellStyle name="Navadno 2 2 4" xfId="2081"/>
    <cellStyle name="Navadno 2 2 4 2" xfId="2082"/>
    <cellStyle name="Navadno 2 2 4 2 2" xfId="6957"/>
    <cellStyle name="Navadno 2 2 4 3" xfId="4656"/>
    <cellStyle name="Navadno 2 2 5" xfId="4657"/>
    <cellStyle name="Navadno 2 2 6" xfId="4658"/>
    <cellStyle name="Navadno 2 2 6 2" xfId="6958"/>
    <cellStyle name="Navadno 2 2 7" xfId="4659"/>
    <cellStyle name="Navadno 2 2 7 2" xfId="6959"/>
    <cellStyle name="Navadno 2 2 8" xfId="4660"/>
    <cellStyle name="Navadno 2 2 9" xfId="4661"/>
    <cellStyle name="Navadno 2 2_List2" xfId="2083"/>
    <cellStyle name="Navadno 2 20" xfId="4662"/>
    <cellStyle name="Navadno 2 20 2" xfId="4663"/>
    <cellStyle name="Navadno 2 21" xfId="4664"/>
    <cellStyle name="Navadno 2 21 2" xfId="4665"/>
    <cellStyle name="Navadno 2 22" xfId="4666"/>
    <cellStyle name="Navadno 2 22 2" xfId="4667"/>
    <cellStyle name="Navadno 2 23" xfId="4668"/>
    <cellStyle name="Navadno 2 23 2" xfId="4669"/>
    <cellStyle name="Navadno 2 24" xfId="4670"/>
    <cellStyle name="Navadno 2 24 2" xfId="4671"/>
    <cellStyle name="Navadno 2 25" xfId="4672"/>
    <cellStyle name="Navadno 2 25 2" xfId="4673"/>
    <cellStyle name="Navadno 2 26" xfId="4674"/>
    <cellStyle name="Navadno 2 26 2" xfId="4675"/>
    <cellStyle name="Navadno 2 27" xfId="4676"/>
    <cellStyle name="Navadno 2 27 2" xfId="4677"/>
    <cellStyle name="Navadno 2 28" xfId="4678"/>
    <cellStyle name="Navadno 2 28 2" xfId="4679"/>
    <cellStyle name="Navadno 2 29" xfId="4680"/>
    <cellStyle name="Navadno 2 29 2" xfId="4681"/>
    <cellStyle name="Navadno 2 3" xfId="2084"/>
    <cellStyle name="Navadno 2 3 2" xfId="2085"/>
    <cellStyle name="Navadno 2 3 2 2" xfId="4682"/>
    <cellStyle name="Navadno 2 3 2 2 2" xfId="6961"/>
    <cellStyle name="Navadno 2 3 2 3" xfId="6960"/>
    <cellStyle name="Navadno 2 3 3" xfId="2086"/>
    <cellStyle name="Navadno 2 3 3 2" xfId="4683"/>
    <cellStyle name="Navadno 2 3 3 3" xfId="6962"/>
    <cellStyle name="Navadno 2 3 4" xfId="2087"/>
    <cellStyle name="Navadno 2 3 4 2" xfId="6963"/>
    <cellStyle name="Navadno 2 3 5" xfId="4684"/>
    <cellStyle name="Navadno 2 3 6" xfId="4685"/>
    <cellStyle name="Navadno 2 3 7" xfId="6397"/>
    <cellStyle name="Navadno 2 3 8" xfId="2088"/>
    <cellStyle name="Navadno 2 30" xfId="4686"/>
    <cellStyle name="Navadno 2 30 2" xfId="4687"/>
    <cellStyle name="Navadno 2 31" xfId="4688"/>
    <cellStyle name="Navadno 2 31 2" xfId="4689"/>
    <cellStyle name="Navadno 2 32" xfId="4690"/>
    <cellStyle name="Navadno 2 32 2" xfId="4691"/>
    <cellStyle name="Navadno 2 33" xfId="4692"/>
    <cellStyle name="Navadno 2 33 2" xfId="4693"/>
    <cellStyle name="Navadno 2 34" xfId="4694"/>
    <cellStyle name="Navadno 2 34 2" xfId="4695"/>
    <cellStyle name="Navadno 2 35" xfId="4696"/>
    <cellStyle name="Navadno 2 35 2" xfId="4697"/>
    <cellStyle name="Navadno 2 36" xfId="4698"/>
    <cellStyle name="Navadno 2 36 2" xfId="4699"/>
    <cellStyle name="Navadno 2 37" xfId="4700"/>
    <cellStyle name="Navadno 2 37 2" xfId="4701"/>
    <cellStyle name="Navadno 2 38" xfId="4702"/>
    <cellStyle name="Navadno 2 38 2" xfId="4703"/>
    <cellStyle name="Navadno 2 39" xfId="4704"/>
    <cellStyle name="Navadno 2 39 2" xfId="4705"/>
    <cellStyle name="Navadno 2 4" xfId="2089"/>
    <cellStyle name="Navadno 2 4 2" xfId="2090"/>
    <cellStyle name="Navadno 2 4 2 2" xfId="4706"/>
    <cellStyle name="Navadno 2 4 2 3" xfId="6965"/>
    <cellStyle name="Navadno 2 4 3" xfId="2091"/>
    <cellStyle name="Navadno 2 4 3 2" xfId="4707"/>
    <cellStyle name="Navadno 2 4 4" xfId="2092"/>
    <cellStyle name="Navadno 2 4 4 2" xfId="4708"/>
    <cellStyle name="Navadno 2 4 5" xfId="4709"/>
    <cellStyle name="Navadno 2 4 6" xfId="4710"/>
    <cellStyle name="Navadno 2 4 7" xfId="6964"/>
    <cellStyle name="Navadno 2 40" xfId="4711"/>
    <cellStyle name="Navadno 2 40 2" xfId="4712"/>
    <cellStyle name="Navadno 2 41" xfId="4713"/>
    <cellStyle name="Navadno 2 41 2" xfId="4714"/>
    <cellStyle name="Navadno 2 42" xfId="4715"/>
    <cellStyle name="Navadno 2 42 2" xfId="4716"/>
    <cellStyle name="Navadno 2 43" xfId="4717"/>
    <cellStyle name="Navadno 2 43 2" xfId="4718"/>
    <cellStyle name="Navadno 2 44" xfId="4719"/>
    <cellStyle name="Navadno 2 44 2" xfId="4720"/>
    <cellStyle name="Navadno 2 45" xfId="4721"/>
    <cellStyle name="Navadno 2 45 2" xfId="4722"/>
    <cellStyle name="Navadno 2 46" xfId="4723"/>
    <cellStyle name="Navadno 2 46 2" xfId="4724"/>
    <cellStyle name="Navadno 2 47" xfId="4725"/>
    <cellStyle name="Navadno 2 47 2" xfId="4726"/>
    <cellStyle name="Navadno 2 48" xfId="4727"/>
    <cellStyle name="Navadno 2 48 2" xfId="4728"/>
    <cellStyle name="Navadno 2 49" xfId="4729"/>
    <cellStyle name="Navadno 2 49 2" xfId="4730"/>
    <cellStyle name="Navadno 2 5" xfId="2093"/>
    <cellStyle name="Navadno 2 5 2" xfId="2094"/>
    <cellStyle name="Navadno 2 5 2 2" xfId="2095"/>
    <cellStyle name="Navadno 2 5 2 2 2" xfId="3271"/>
    <cellStyle name="Navadno 2 5 2 2 2 2" xfId="7345"/>
    <cellStyle name="Navadno 2 5 2 2 3" xfId="3534"/>
    <cellStyle name="Navadno 2 5 2 2 4" xfId="7474"/>
    <cellStyle name="Navadno 2 5 2 2 5" xfId="7676"/>
    <cellStyle name="Navadno 2 5 2 3" xfId="3270"/>
    <cellStyle name="Navadno 2 5 2 3 2" xfId="4732"/>
    <cellStyle name="Navadno 2 5 2 4" xfId="3533"/>
    <cellStyle name="Navadno 2 5 2 4 2" xfId="6967"/>
    <cellStyle name="Navadno 2 5 2 5" xfId="7344"/>
    <cellStyle name="Navadno 2 5 2 6" xfId="7473"/>
    <cellStyle name="Navadno 2 5 2 7" xfId="7675"/>
    <cellStyle name="Navadno 2 5 3" xfId="2096"/>
    <cellStyle name="Navadno 2 5 3 2" xfId="3272"/>
    <cellStyle name="Navadno 2 5 3 2 2" xfId="4733"/>
    <cellStyle name="Navadno 2 5 3 3" xfId="3535"/>
    <cellStyle name="Navadno 2 5 3 4" xfId="7475"/>
    <cellStyle name="Navadno 2 5 3 5" xfId="7677"/>
    <cellStyle name="Navadno 2 5 4" xfId="2097"/>
    <cellStyle name="Navadno 2 5 4 2" xfId="3273"/>
    <cellStyle name="Navadno 2 5 4 2 2" xfId="4734"/>
    <cellStyle name="Navadno 2 5 4 3" xfId="3536"/>
    <cellStyle name="Navadno 2 5 4 4" xfId="7476"/>
    <cellStyle name="Navadno 2 5 4 5" xfId="7678"/>
    <cellStyle name="Navadno 2 5 5" xfId="4735"/>
    <cellStyle name="Navadno 2 5 6" xfId="4736"/>
    <cellStyle name="Navadno 2 5 7" xfId="6398"/>
    <cellStyle name="Navadno 2 5 8" xfId="4731"/>
    <cellStyle name="Navadno 2 5 9" xfId="6966"/>
    <cellStyle name="Navadno 2 50" xfId="4737"/>
    <cellStyle name="Navadno 2 50 2" xfId="4738"/>
    <cellStyle name="Navadno 2 51" xfId="4739"/>
    <cellStyle name="Navadno 2 51 2" xfId="4740"/>
    <cellStyle name="Navadno 2 52" xfId="4741"/>
    <cellStyle name="Navadno 2 52 2" xfId="4742"/>
    <cellStyle name="Navadno 2 53" xfId="4743"/>
    <cellStyle name="Navadno 2 53 2" xfId="4744"/>
    <cellStyle name="Navadno 2 54" xfId="4745"/>
    <cellStyle name="Navadno 2 54 2" xfId="4746"/>
    <cellStyle name="Navadno 2 55" xfId="4747"/>
    <cellStyle name="Navadno 2 55 2" xfId="4748"/>
    <cellStyle name="Navadno 2 56" xfId="4749"/>
    <cellStyle name="Navadno 2 56 2" xfId="4750"/>
    <cellStyle name="Navadno 2 57" xfId="4751"/>
    <cellStyle name="Navadno 2 57 2" xfId="4752"/>
    <cellStyle name="Navadno 2 58" xfId="4753"/>
    <cellStyle name="Navadno 2 58 2" xfId="4754"/>
    <cellStyle name="Navadno 2 59" xfId="4755"/>
    <cellStyle name="Navadno 2 59 2" xfId="4756"/>
    <cellStyle name="Navadno 2 6" xfId="2098"/>
    <cellStyle name="Navadno 2 6 2" xfId="2099"/>
    <cellStyle name="Navadno 2 6 2 2" xfId="4758"/>
    <cellStyle name="Navadno 2 6 3" xfId="4759"/>
    <cellStyle name="Navadno 2 6 4" xfId="4760"/>
    <cellStyle name="Navadno 2 6 5" xfId="4761"/>
    <cellStyle name="Navadno 2 6 6" xfId="4762"/>
    <cellStyle name="Navadno 2 6 7" xfId="6399"/>
    <cellStyle name="Navadno 2 6 8" xfId="4757"/>
    <cellStyle name="Navadno 2 6 9" xfId="6968"/>
    <cellStyle name="Navadno 2 60" xfId="4763"/>
    <cellStyle name="Navadno 2 60 2" xfId="4764"/>
    <cellStyle name="Navadno 2 61" xfId="4765"/>
    <cellStyle name="Navadno 2 61 2" xfId="4766"/>
    <cellStyle name="Navadno 2 62" xfId="2100"/>
    <cellStyle name="Navadno 2 62 2" xfId="4767"/>
    <cellStyle name="Navadno 2 62 3" xfId="4768"/>
    <cellStyle name="Navadno 2 62 4" xfId="4769"/>
    <cellStyle name="Navadno 2 63" xfId="4770"/>
    <cellStyle name="Navadno 2 63 2" xfId="4771"/>
    <cellStyle name="Navadno 2 64" xfId="4772"/>
    <cellStyle name="Navadno 2 64 2" xfId="4773"/>
    <cellStyle name="Navadno 2 65" xfId="4774"/>
    <cellStyle name="Navadno 2 65 2" xfId="4775"/>
    <cellStyle name="Navadno 2 66" xfId="4776"/>
    <cellStyle name="Navadno 2 66 2" xfId="4777"/>
    <cellStyle name="Navadno 2 67" xfId="4778"/>
    <cellStyle name="Navadno 2 67 2" xfId="4779"/>
    <cellStyle name="Navadno 2 68" xfId="4780"/>
    <cellStyle name="Navadno 2 68 2" xfId="4781"/>
    <cellStyle name="Navadno 2 69" xfId="4782"/>
    <cellStyle name="Navadno 2 69 2" xfId="4783"/>
    <cellStyle name="Navadno 2 7" xfId="2101"/>
    <cellStyle name="Navadno 2 7 2" xfId="4785"/>
    <cellStyle name="Navadno 2 7 3" xfId="4786"/>
    <cellStyle name="Navadno 2 7 4" xfId="4787"/>
    <cellStyle name="Navadno 2 7 5" xfId="4788"/>
    <cellStyle name="Navadno 2 7 6" xfId="4789"/>
    <cellStyle name="Navadno 2 7 7" xfId="4784"/>
    <cellStyle name="Navadno 2 70" xfId="4790"/>
    <cellStyle name="Navadno 2 70 2" xfId="4791"/>
    <cellStyle name="Navadno 2 71" xfId="4792"/>
    <cellStyle name="Navadno 2 71 2" xfId="4793"/>
    <cellStyle name="Navadno 2 72" xfId="4794"/>
    <cellStyle name="Navadno 2 73" xfId="4795"/>
    <cellStyle name="Navadno 2 74" xfId="4796"/>
    <cellStyle name="Navadno 2 75" xfId="4797"/>
    <cellStyle name="Navadno 2 76" xfId="4798"/>
    <cellStyle name="Navadno 2 77" xfId="4799"/>
    <cellStyle name="Navadno 2 78" xfId="4800"/>
    <cellStyle name="Navadno 2 79" xfId="4801"/>
    <cellStyle name="Navadno 2 8" xfId="2102"/>
    <cellStyle name="Navadno 2 8 2" xfId="4803"/>
    <cellStyle name="Navadno 2 8 3" xfId="4804"/>
    <cellStyle name="Navadno 2 8 4" xfId="4805"/>
    <cellStyle name="Navadno 2 8 5" xfId="4806"/>
    <cellStyle name="Navadno 2 8 6" xfId="4807"/>
    <cellStyle name="Navadno 2 8 7" xfId="4802"/>
    <cellStyle name="Navadno 2 80" xfId="4808"/>
    <cellStyle name="Navadno 2 81" xfId="4809"/>
    <cellStyle name="Navadno 2 82" xfId="4810"/>
    <cellStyle name="Navadno 2 83" xfId="4811"/>
    <cellStyle name="Navadno 2 84" xfId="4812"/>
    <cellStyle name="Navadno 2 85" xfId="4813"/>
    <cellStyle name="Navadno 2 86" xfId="4814"/>
    <cellStyle name="Navadno 2 87" xfId="4633"/>
    <cellStyle name="Navadno 2 88" xfId="6478"/>
    <cellStyle name="Navadno 2 89" xfId="3700"/>
    <cellStyle name="Navadno 2 9" xfId="2103"/>
    <cellStyle name="Navadno 2 9 2" xfId="4816"/>
    <cellStyle name="Navadno 2 9 3" xfId="4817"/>
    <cellStyle name="Navadno 2 9 4" xfId="4818"/>
    <cellStyle name="Navadno 2 9 5" xfId="4819"/>
    <cellStyle name="Navadno 2 9 6" xfId="4820"/>
    <cellStyle name="Navadno 2 9 7" xfId="4815"/>
    <cellStyle name="Navadno 2_101208_VHODNI_HALL_OGREVANJE, HLAJENJE_PZI" xfId="6969"/>
    <cellStyle name="Navadno 20" xfId="2104"/>
    <cellStyle name="Navadno 20 10" xfId="4822"/>
    <cellStyle name="Navadno 20 10 2" xfId="4823"/>
    <cellStyle name="Navadno 20 11" xfId="4824"/>
    <cellStyle name="Navadno 20 11 2" xfId="4825"/>
    <cellStyle name="Navadno 20 12" xfId="4826"/>
    <cellStyle name="Navadno 20 12 2" xfId="4827"/>
    <cellStyle name="Navadno 20 13" xfId="4828"/>
    <cellStyle name="Navadno 20 13 2" xfId="4829"/>
    <cellStyle name="Navadno 20 14" xfId="4830"/>
    <cellStyle name="Navadno 20 14 2" xfId="4831"/>
    <cellStyle name="Navadno 20 15" xfId="4832"/>
    <cellStyle name="Navadno 20 15 2" xfId="4833"/>
    <cellStyle name="Navadno 20 16" xfId="4834"/>
    <cellStyle name="Navadno 20 16 2" xfId="4835"/>
    <cellStyle name="Navadno 20 17" xfId="4836"/>
    <cellStyle name="Navadno 20 17 2" xfId="4837"/>
    <cellStyle name="Navadno 20 18" xfId="4838"/>
    <cellStyle name="Navadno 20 18 2" xfId="4839"/>
    <cellStyle name="Navadno 20 19" xfId="4840"/>
    <cellStyle name="Navadno 20 19 2" xfId="4841"/>
    <cellStyle name="Navadno 20 2" xfId="4842"/>
    <cellStyle name="Navadno 20 2 2" xfId="4843"/>
    <cellStyle name="Navadno 20 2 3" xfId="4844"/>
    <cellStyle name="Navadno 20 2 4" xfId="4845"/>
    <cellStyle name="Navadno 20 2 5" xfId="4846"/>
    <cellStyle name="Navadno 20 2 6" xfId="4847"/>
    <cellStyle name="Navadno 20 20" xfId="4848"/>
    <cellStyle name="Navadno 20 20 2" xfId="4849"/>
    <cellStyle name="Navadno 20 21" xfId="4850"/>
    <cellStyle name="Navadno 20 21 2" xfId="4851"/>
    <cellStyle name="Navadno 20 22" xfId="4852"/>
    <cellStyle name="Navadno 20 22 2" xfId="4853"/>
    <cellStyle name="Navadno 20 23" xfId="4854"/>
    <cellStyle name="Navadno 20 23 2" xfId="4855"/>
    <cellStyle name="Navadno 20 24" xfId="4856"/>
    <cellStyle name="Navadno 20 24 2" xfId="4857"/>
    <cellStyle name="Navadno 20 25" xfId="4858"/>
    <cellStyle name="Navadno 20 25 2" xfId="4859"/>
    <cellStyle name="Navadno 20 26" xfId="4860"/>
    <cellStyle name="Navadno 20 26 2" xfId="4861"/>
    <cellStyle name="Navadno 20 27" xfId="4862"/>
    <cellStyle name="Navadno 20 27 2" xfId="4863"/>
    <cellStyle name="Navadno 20 28" xfId="4864"/>
    <cellStyle name="Navadno 20 28 2" xfId="4865"/>
    <cellStyle name="Navadno 20 29" xfId="4866"/>
    <cellStyle name="Navadno 20 29 2" xfId="4867"/>
    <cellStyle name="Navadno 20 3" xfId="4868"/>
    <cellStyle name="Navadno 20 3 2" xfId="4869"/>
    <cellStyle name="Navadno 20 3 3" xfId="4870"/>
    <cellStyle name="Navadno 20 3 4" xfId="4871"/>
    <cellStyle name="Navadno 20 3 5" xfId="4872"/>
    <cellStyle name="Navadno 20 3 6" xfId="4873"/>
    <cellStyle name="Navadno 20 30" xfId="4874"/>
    <cellStyle name="Navadno 20 30 2" xfId="4875"/>
    <cellStyle name="Navadno 20 31" xfId="4876"/>
    <cellStyle name="Navadno 20 31 2" xfId="4877"/>
    <cellStyle name="Navadno 20 32" xfId="4878"/>
    <cellStyle name="Navadno 20 32 2" xfId="4879"/>
    <cellStyle name="Navadno 20 33" xfId="4880"/>
    <cellStyle name="Navadno 20 33 2" xfId="4881"/>
    <cellStyle name="Navadno 20 34" xfId="4882"/>
    <cellStyle name="Navadno 20 34 2" xfId="4883"/>
    <cellStyle name="Navadno 20 35" xfId="4884"/>
    <cellStyle name="Navadno 20 35 2" xfId="4885"/>
    <cellStyle name="Navadno 20 36" xfId="4886"/>
    <cellStyle name="Navadno 20 36 2" xfId="4887"/>
    <cellStyle name="Navadno 20 37" xfId="4888"/>
    <cellStyle name="Navadno 20 37 2" xfId="4889"/>
    <cellStyle name="Navadno 20 38" xfId="4890"/>
    <cellStyle name="Navadno 20 38 2" xfId="4891"/>
    <cellStyle name="Navadno 20 39" xfId="4892"/>
    <cellStyle name="Navadno 20 39 2" xfId="4893"/>
    <cellStyle name="Navadno 20 4" xfId="4894"/>
    <cellStyle name="Navadno 20 4 2" xfId="4895"/>
    <cellStyle name="Navadno 20 4 3" xfId="4896"/>
    <cellStyle name="Navadno 20 4 4" xfId="4897"/>
    <cellStyle name="Navadno 20 4 5" xfId="4898"/>
    <cellStyle name="Navadno 20 4 6" xfId="4899"/>
    <cellStyle name="Navadno 20 40" xfId="4900"/>
    <cellStyle name="Navadno 20 40 2" xfId="4901"/>
    <cellStyle name="Navadno 20 41" xfId="4902"/>
    <cellStyle name="Navadno 20 41 2" xfId="4903"/>
    <cellStyle name="Navadno 20 42" xfId="4904"/>
    <cellStyle name="Navadno 20 42 2" xfId="4905"/>
    <cellStyle name="Navadno 20 43" xfId="4906"/>
    <cellStyle name="Navadno 20 43 2" xfId="4907"/>
    <cellStyle name="Navadno 20 44" xfId="4908"/>
    <cellStyle name="Navadno 20 44 2" xfId="4909"/>
    <cellStyle name="Navadno 20 45" xfId="4821"/>
    <cellStyle name="Navadno 20 5" xfId="4910"/>
    <cellStyle name="Navadno 20 5 2" xfId="4911"/>
    <cellStyle name="Navadno 20 5 3" xfId="4912"/>
    <cellStyle name="Navadno 20 5 4" xfId="4913"/>
    <cellStyle name="Navadno 20 5 5" xfId="4914"/>
    <cellStyle name="Navadno 20 5 6" xfId="4915"/>
    <cellStyle name="Navadno 20 6" xfId="4916"/>
    <cellStyle name="Navadno 20 6 2" xfId="4917"/>
    <cellStyle name="Navadno 20 6 3" xfId="4918"/>
    <cellStyle name="Navadno 20 6 4" xfId="4919"/>
    <cellStyle name="Navadno 20 6 5" xfId="4920"/>
    <cellStyle name="Navadno 20 6 6" xfId="4921"/>
    <cellStyle name="Navadno 20 7" xfId="4922"/>
    <cellStyle name="Navadno 20 7 2" xfId="4923"/>
    <cellStyle name="Navadno 20 8" xfId="4924"/>
    <cellStyle name="Navadno 20 8 2" xfId="4925"/>
    <cellStyle name="Navadno 20 9" xfId="4926"/>
    <cellStyle name="Navadno 20 9 2" xfId="4927"/>
    <cellStyle name="Navadno 21" xfId="2105"/>
    <cellStyle name="Navadno 21 10" xfId="4929"/>
    <cellStyle name="Navadno 21 11" xfId="4930"/>
    <cellStyle name="Navadno 21 12" xfId="4931"/>
    <cellStyle name="Navadno 21 13" xfId="4932"/>
    <cellStyle name="Navadno 21 14" xfId="4933"/>
    <cellStyle name="Navadno 21 15" xfId="6400"/>
    <cellStyle name="Navadno 21 16" xfId="4928"/>
    <cellStyle name="Navadno 21 2" xfId="4934"/>
    <cellStyle name="Navadno 21 2 2" xfId="4935"/>
    <cellStyle name="Navadno 21 2 3" xfId="4936"/>
    <cellStyle name="Navadno 21 2 4" xfId="4937"/>
    <cellStyle name="Navadno 21 2 5" xfId="4938"/>
    <cellStyle name="Navadno 21 2 6" xfId="4939"/>
    <cellStyle name="Navadno 21 2 7" xfId="6401"/>
    <cellStyle name="Navadno 21 3" xfId="4940"/>
    <cellStyle name="Navadno 21 3 2" xfId="4941"/>
    <cellStyle name="Navadno 21 3 3" xfId="4942"/>
    <cellStyle name="Navadno 21 3 4" xfId="4943"/>
    <cellStyle name="Navadno 21 3 5" xfId="4944"/>
    <cellStyle name="Navadno 21 3 6" xfId="4945"/>
    <cellStyle name="Navadno 21 4" xfId="4946"/>
    <cellStyle name="Navadno 21 4 2" xfId="4947"/>
    <cellStyle name="Navadno 21 4 3" xfId="4948"/>
    <cellStyle name="Navadno 21 4 4" xfId="4949"/>
    <cellStyle name="Navadno 21 4 5" xfId="4950"/>
    <cellStyle name="Navadno 21 4 6" xfId="4951"/>
    <cellStyle name="Navadno 21 5" xfId="4952"/>
    <cellStyle name="Navadno 21 5 2" xfId="4953"/>
    <cellStyle name="Navadno 21 5 3" xfId="4954"/>
    <cellStyle name="Navadno 21 5 4" xfId="4955"/>
    <cellStyle name="Navadno 21 5 5" xfId="4956"/>
    <cellStyle name="Navadno 21 5 6" xfId="4957"/>
    <cellStyle name="Navadno 21 6" xfId="4958"/>
    <cellStyle name="Navadno 21 6 2" xfId="4959"/>
    <cellStyle name="Navadno 21 6 3" xfId="4960"/>
    <cellStyle name="Navadno 21 6 4" xfId="4961"/>
    <cellStyle name="Navadno 21 6 5" xfId="4962"/>
    <cellStyle name="Navadno 21 6 6" xfId="4963"/>
    <cellStyle name="Navadno 21 7" xfId="4964"/>
    <cellStyle name="Navadno 21 7 2" xfId="4965"/>
    <cellStyle name="Navadno 21 7 3" xfId="4966"/>
    <cellStyle name="Navadno 21 7 4" xfId="4967"/>
    <cellStyle name="Navadno 21 7 5" xfId="4968"/>
    <cellStyle name="Navadno 21 7 6" xfId="4969"/>
    <cellStyle name="Navadno 21 8" xfId="4970"/>
    <cellStyle name="Navadno 21 8 2" xfId="4971"/>
    <cellStyle name="Navadno 21 8 3" xfId="4972"/>
    <cellStyle name="Navadno 21 8 4" xfId="4973"/>
    <cellStyle name="Navadno 21 8 5" xfId="4974"/>
    <cellStyle name="Navadno 21 8 6" xfId="4975"/>
    <cellStyle name="Navadno 21 9" xfId="4976"/>
    <cellStyle name="Navadno 21 9 2" xfId="4977"/>
    <cellStyle name="Navadno 22" xfId="2106"/>
    <cellStyle name="Navadno 22 10" xfId="4978"/>
    <cellStyle name="Navadno 22 11" xfId="4979"/>
    <cellStyle name="Navadno 22 12" xfId="4980"/>
    <cellStyle name="Navadno 22 13" xfId="4981"/>
    <cellStyle name="Navadno 22 14" xfId="4982"/>
    <cellStyle name="Navadno 22 2" xfId="4983"/>
    <cellStyle name="Navadno 22 2 2" xfId="4984"/>
    <cellStyle name="Navadno 22 2 3" xfId="4985"/>
    <cellStyle name="Navadno 22 2 4" xfId="4986"/>
    <cellStyle name="Navadno 22 2 5" xfId="4987"/>
    <cellStyle name="Navadno 22 2 6" xfId="4988"/>
    <cellStyle name="Navadno 22 3" xfId="4989"/>
    <cellStyle name="Navadno 22 3 2" xfId="4990"/>
    <cellStyle name="Navadno 22 3 3" xfId="4991"/>
    <cellStyle name="Navadno 22 3 4" xfId="4992"/>
    <cellStyle name="Navadno 22 3 5" xfId="4993"/>
    <cellStyle name="Navadno 22 3 6" xfId="4994"/>
    <cellStyle name="Navadno 22 4" xfId="4995"/>
    <cellStyle name="Navadno 22 4 2" xfId="4996"/>
    <cellStyle name="Navadno 22 4 3" xfId="4997"/>
    <cellStyle name="Navadno 22 4 4" xfId="4998"/>
    <cellStyle name="Navadno 22 4 5" xfId="4999"/>
    <cellStyle name="Navadno 22 4 6" xfId="5000"/>
    <cellStyle name="Navadno 22 5" xfId="5001"/>
    <cellStyle name="Navadno 22 5 2" xfId="5002"/>
    <cellStyle name="Navadno 22 5 3" xfId="5003"/>
    <cellStyle name="Navadno 22 5 4" xfId="5004"/>
    <cellStyle name="Navadno 22 5 5" xfId="5005"/>
    <cellStyle name="Navadno 22 5 6" xfId="5006"/>
    <cellStyle name="Navadno 22 6" xfId="5007"/>
    <cellStyle name="Navadno 22 6 2" xfId="5008"/>
    <cellStyle name="Navadno 22 6 3" xfId="5009"/>
    <cellStyle name="Navadno 22 6 4" xfId="5010"/>
    <cellStyle name="Navadno 22 6 5" xfId="5011"/>
    <cellStyle name="Navadno 22 6 6" xfId="5012"/>
    <cellStyle name="Navadno 22 7" xfId="5013"/>
    <cellStyle name="Navadno 22 7 2" xfId="5014"/>
    <cellStyle name="Navadno 22 7 3" xfId="5015"/>
    <cellStyle name="Navadno 22 7 4" xfId="5016"/>
    <cellStyle name="Navadno 22 7 5" xfId="5017"/>
    <cellStyle name="Navadno 22 7 6" xfId="5018"/>
    <cellStyle name="Navadno 22 8" xfId="5019"/>
    <cellStyle name="Navadno 22 8 2" xfId="5020"/>
    <cellStyle name="Navadno 22 8 3" xfId="5021"/>
    <cellStyle name="Navadno 22 8 4" xfId="5022"/>
    <cellStyle name="Navadno 22 8 5" xfId="5023"/>
    <cellStyle name="Navadno 22 8 6" xfId="5024"/>
    <cellStyle name="Navadno 22 9" xfId="5025"/>
    <cellStyle name="Navadno 22 9 2" xfId="5026"/>
    <cellStyle name="Navadno 23" xfId="2107"/>
    <cellStyle name="Navadno 23 10" xfId="5028"/>
    <cellStyle name="Navadno 23 10 2" xfId="5029"/>
    <cellStyle name="Navadno 23 11" xfId="5030"/>
    <cellStyle name="Navadno 23 11 2" xfId="5031"/>
    <cellStyle name="Navadno 23 12" xfId="5032"/>
    <cellStyle name="Navadno 23 12 2" xfId="5033"/>
    <cellStyle name="Navadno 23 13" xfId="5034"/>
    <cellStyle name="Navadno 23 13 2" xfId="5035"/>
    <cellStyle name="Navadno 23 14" xfId="5036"/>
    <cellStyle name="Navadno 23 14 2" xfId="5037"/>
    <cellStyle name="Navadno 23 15" xfId="5038"/>
    <cellStyle name="Navadno 23 15 2" xfId="5039"/>
    <cellStyle name="Navadno 23 16" xfId="5040"/>
    <cellStyle name="Navadno 23 16 2" xfId="5041"/>
    <cellStyle name="Navadno 23 17" xfId="5042"/>
    <cellStyle name="Navadno 23 17 2" xfId="5043"/>
    <cellStyle name="Navadno 23 18" xfId="5044"/>
    <cellStyle name="Navadno 23 18 2" xfId="5045"/>
    <cellStyle name="Navadno 23 19" xfId="5046"/>
    <cellStyle name="Navadno 23 19 2" xfId="5047"/>
    <cellStyle name="Navadno 23 2" xfId="2108"/>
    <cellStyle name="Navadno 23 2 10" xfId="7680"/>
    <cellStyle name="Navadno 23 2 2" xfId="3275"/>
    <cellStyle name="Navadno 23 2 2 2" xfId="5049"/>
    <cellStyle name="Navadno 23 2 3" xfId="5050"/>
    <cellStyle name="Navadno 23 2 4" xfId="5051"/>
    <cellStyle name="Navadno 23 2 5" xfId="5052"/>
    <cellStyle name="Navadno 23 2 6" xfId="5053"/>
    <cellStyle name="Navadno 23 2 7" xfId="5048"/>
    <cellStyle name="Navadno 23 2 8" xfId="3538"/>
    <cellStyle name="Navadno 23 2 9" xfId="7478"/>
    <cellStyle name="Navadno 23 20" xfId="5054"/>
    <cellStyle name="Navadno 23 20 2" xfId="5055"/>
    <cellStyle name="Navadno 23 21" xfId="5056"/>
    <cellStyle name="Navadno 23 21 2" xfId="5057"/>
    <cellStyle name="Navadno 23 22" xfId="5058"/>
    <cellStyle name="Navadno 23 22 2" xfId="5059"/>
    <cellStyle name="Navadno 23 23" xfId="5060"/>
    <cellStyle name="Navadno 23 23 2" xfId="5061"/>
    <cellStyle name="Navadno 23 24" xfId="5062"/>
    <cellStyle name="Navadno 23 24 2" xfId="5063"/>
    <cellStyle name="Navadno 23 25" xfId="5064"/>
    <cellStyle name="Navadno 23 25 2" xfId="5065"/>
    <cellStyle name="Navadno 23 26" xfId="5066"/>
    <cellStyle name="Navadno 23 26 2" xfId="5067"/>
    <cellStyle name="Navadno 23 27" xfId="5068"/>
    <cellStyle name="Navadno 23 27 2" xfId="5069"/>
    <cellStyle name="Navadno 23 28" xfId="5070"/>
    <cellStyle name="Navadno 23 28 2" xfId="5071"/>
    <cellStyle name="Navadno 23 29" xfId="5072"/>
    <cellStyle name="Navadno 23 29 2" xfId="5073"/>
    <cellStyle name="Navadno 23 3" xfId="3274"/>
    <cellStyle name="Navadno 23 3 2" xfId="5075"/>
    <cellStyle name="Navadno 23 3 3" xfId="5076"/>
    <cellStyle name="Navadno 23 3 4" xfId="5077"/>
    <cellStyle name="Navadno 23 3 5" xfId="5078"/>
    <cellStyle name="Navadno 23 3 6" xfId="5079"/>
    <cellStyle name="Navadno 23 3 7" xfId="5074"/>
    <cellStyle name="Navadno 23 30" xfId="5080"/>
    <cellStyle name="Navadno 23 30 2" xfId="5081"/>
    <cellStyle name="Navadno 23 31" xfId="5082"/>
    <cellStyle name="Navadno 23 31 2" xfId="5083"/>
    <cellStyle name="Navadno 23 32" xfId="5084"/>
    <cellStyle name="Navadno 23 32 2" xfId="5085"/>
    <cellStyle name="Navadno 23 33" xfId="5086"/>
    <cellStyle name="Navadno 23 33 2" xfId="5087"/>
    <cellStyle name="Navadno 23 34" xfId="5088"/>
    <cellStyle name="Navadno 23 34 2" xfId="5089"/>
    <cellStyle name="Navadno 23 35" xfId="5090"/>
    <cellStyle name="Navadno 23 35 2" xfId="5091"/>
    <cellStyle name="Navadno 23 36" xfId="5092"/>
    <cellStyle name="Navadno 23 36 2" xfId="5093"/>
    <cellStyle name="Navadno 23 37" xfId="5094"/>
    <cellStyle name="Navadno 23 37 2" xfId="5095"/>
    <cellStyle name="Navadno 23 38" xfId="5096"/>
    <cellStyle name="Navadno 23 38 2" xfId="5097"/>
    <cellStyle name="Navadno 23 39" xfId="5098"/>
    <cellStyle name="Navadno 23 39 2" xfId="5099"/>
    <cellStyle name="Navadno 23 4" xfId="5100"/>
    <cellStyle name="Navadno 23 4 2" xfId="5101"/>
    <cellStyle name="Navadno 23 4 3" xfId="5102"/>
    <cellStyle name="Navadno 23 4 4" xfId="5103"/>
    <cellStyle name="Navadno 23 4 5" xfId="5104"/>
    <cellStyle name="Navadno 23 4 6" xfId="5105"/>
    <cellStyle name="Navadno 23 40" xfId="5106"/>
    <cellStyle name="Navadno 23 40 2" xfId="5107"/>
    <cellStyle name="Navadno 23 41" xfId="5108"/>
    <cellStyle name="Navadno 23 41 2" xfId="5109"/>
    <cellStyle name="Navadno 23 42" xfId="5110"/>
    <cellStyle name="Navadno 23 42 2" xfId="5111"/>
    <cellStyle name="Navadno 23 43" xfId="5112"/>
    <cellStyle name="Navadno 23 43 2" xfId="5113"/>
    <cellStyle name="Navadno 23 44" xfId="5114"/>
    <cellStyle name="Navadno 23 44 2" xfId="5115"/>
    <cellStyle name="Navadno 23 45" xfId="5027"/>
    <cellStyle name="Navadno 23 46" xfId="3537"/>
    <cellStyle name="Navadno 23 47" xfId="7477"/>
    <cellStyle name="Navadno 23 48" xfId="7679"/>
    <cellStyle name="Navadno 23 5" xfId="5116"/>
    <cellStyle name="Navadno 23 5 2" xfId="5117"/>
    <cellStyle name="Navadno 23 5 3" xfId="5118"/>
    <cellStyle name="Navadno 23 5 4" xfId="5119"/>
    <cellStyle name="Navadno 23 5 5" xfId="5120"/>
    <cellStyle name="Navadno 23 5 6" xfId="5121"/>
    <cellStyle name="Navadno 23 6" xfId="5122"/>
    <cellStyle name="Navadno 23 6 2" xfId="5123"/>
    <cellStyle name="Navadno 23 6 3" xfId="5124"/>
    <cellStyle name="Navadno 23 6 4" xfId="5125"/>
    <cellStyle name="Navadno 23 6 5" xfId="5126"/>
    <cellStyle name="Navadno 23 6 6" xfId="5127"/>
    <cellStyle name="Navadno 23 7" xfId="5128"/>
    <cellStyle name="Navadno 23 7 2" xfId="5129"/>
    <cellStyle name="Navadno 23 8" xfId="5130"/>
    <cellStyle name="Navadno 23 8 2" xfId="5131"/>
    <cellStyle name="Navadno 23 9" xfId="5132"/>
    <cellStyle name="Navadno 23 9 2" xfId="5133"/>
    <cellStyle name="Navadno 24" xfId="2109"/>
    <cellStyle name="Navadno 24 10" xfId="5135"/>
    <cellStyle name="Navadno 24 11" xfId="5136"/>
    <cellStyle name="Navadno 24 12" xfId="5137"/>
    <cellStyle name="Navadno 24 13" xfId="5138"/>
    <cellStyle name="Navadno 24 14" xfId="5139"/>
    <cellStyle name="Navadno 24 15" xfId="5140"/>
    <cellStyle name="Navadno 24 16" xfId="5134"/>
    <cellStyle name="Navadno 24 17" xfId="3539"/>
    <cellStyle name="Navadno 24 18" xfId="7479"/>
    <cellStyle name="Navadno 24 19" xfId="7681"/>
    <cellStyle name="Navadno 24 2" xfId="2110"/>
    <cellStyle name="Navadno 24 2 2" xfId="3277"/>
    <cellStyle name="Navadno 24 2 2 2" xfId="5141"/>
    <cellStyle name="Navadno 24 2 3" xfId="3540"/>
    <cellStyle name="Navadno 24 2 4" xfId="7480"/>
    <cellStyle name="Navadno 24 2 5" xfId="7682"/>
    <cellStyle name="Navadno 24 3" xfId="3276"/>
    <cellStyle name="Navadno 24 3 2" xfId="5142"/>
    <cellStyle name="Navadno 24 4" xfId="5143"/>
    <cellStyle name="Navadno 24 5" xfId="5144"/>
    <cellStyle name="Navadno 24 6" xfId="5145"/>
    <cellStyle name="Navadno 24 7" xfId="5146"/>
    <cellStyle name="Navadno 24 8" xfId="5147"/>
    <cellStyle name="Navadno 24 9" xfId="5148"/>
    <cellStyle name="Navadno 25" xfId="2111"/>
    <cellStyle name="Navadno 25 10" xfId="5150"/>
    <cellStyle name="Navadno 25 10 2" xfId="5151"/>
    <cellStyle name="Navadno 25 11" xfId="5152"/>
    <cellStyle name="Navadno 25 11 2" xfId="5153"/>
    <cellStyle name="Navadno 25 12" xfId="5154"/>
    <cellStyle name="Navadno 25 12 2" xfId="5155"/>
    <cellStyle name="Navadno 25 13" xfId="5156"/>
    <cellStyle name="Navadno 25 13 2" xfId="5157"/>
    <cellStyle name="Navadno 25 14" xfId="5158"/>
    <cellStyle name="Navadno 25 14 2" xfId="5159"/>
    <cellStyle name="Navadno 25 15" xfId="5160"/>
    <cellStyle name="Navadno 25 15 2" xfId="5161"/>
    <cellStyle name="Navadno 25 16" xfId="5162"/>
    <cellStyle name="Navadno 25 16 2" xfId="5163"/>
    <cellStyle name="Navadno 25 17" xfId="5164"/>
    <cellStyle name="Navadno 25 17 2" xfId="5165"/>
    <cellStyle name="Navadno 25 18" xfId="5166"/>
    <cellStyle name="Navadno 25 18 2" xfId="5167"/>
    <cellStyle name="Navadno 25 19" xfId="5168"/>
    <cellStyle name="Navadno 25 19 2" xfId="5169"/>
    <cellStyle name="Navadno 25 2" xfId="2112"/>
    <cellStyle name="Navadno 25 2 10" xfId="7684"/>
    <cellStyle name="Navadno 25 2 2" xfId="3279"/>
    <cellStyle name="Navadno 25 2 2 2" xfId="5171"/>
    <cellStyle name="Navadno 25 2 3" xfId="5172"/>
    <cellStyle name="Navadno 25 2 4" xfId="5173"/>
    <cellStyle name="Navadno 25 2 5" xfId="5174"/>
    <cellStyle name="Navadno 25 2 6" xfId="5175"/>
    <cellStyle name="Navadno 25 2 7" xfId="5170"/>
    <cellStyle name="Navadno 25 2 8" xfId="3542"/>
    <cellStyle name="Navadno 25 2 9" xfId="7482"/>
    <cellStyle name="Navadno 25 20" xfId="5176"/>
    <cellStyle name="Navadno 25 20 2" xfId="5177"/>
    <cellStyle name="Navadno 25 21" xfId="5178"/>
    <cellStyle name="Navadno 25 21 2" xfId="5179"/>
    <cellStyle name="Navadno 25 22" xfId="5180"/>
    <cellStyle name="Navadno 25 22 2" xfId="5181"/>
    <cellStyle name="Navadno 25 23" xfId="5182"/>
    <cellStyle name="Navadno 25 23 2" xfId="5183"/>
    <cellStyle name="Navadno 25 24" xfId="5184"/>
    <cellStyle name="Navadno 25 24 2" xfId="5185"/>
    <cellStyle name="Navadno 25 25" xfId="5186"/>
    <cellStyle name="Navadno 25 25 2" xfId="5187"/>
    <cellStyle name="Navadno 25 26" xfId="5188"/>
    <cellStyle name="Navadno 25 26 2" xfId="5189"/>
    <cellStyle name="Navadno 25 27" xfId="5190"/>
    <cellStyle name="Navadno 25 27 2" xfId="5191"/>
    <cellStyle name="Navadno 25 28" xfId="5192"/>
    <cellStyle name="Navadno 25 28 2" xfId="5193"/>
    <cellStyle name="Navadno 25 29" xfId="5194"/>
    <cellStyle name="Navadno 25 29 2" xfId="5195"/>
    <cellStyle name="Navadno 25 3" xfId="3278"/>
    <cellStyle name="Navadno 25 3 2" xfId="5197"/>
    <cellStyle name="Navadno 25 3 3" xfId="5198"/>
    <cellStyle name="Navadno 25 3 4" xfId="5199"/>
    <cellStyle name="Navadno 25 3 5" xfId="5200"/>
    <cellStyle name="Navadno 25 3 6" xfId="5201"/>
    <cellStyle name="Navadno 25 3 7" xfId="5196"/>
    <cellStyle name="Navadno 25 30" xfId="5202"/>
    <cellStyle name="Navadno 25 30 2" xfId="5203"/>
    <cellStyle name="Navadno 25 31" xfId="5204"/>
    <cellStyle name="Navadno 25 31 2" xfId="5205"/>
    <cellStyle name="Navadno 25 32" xfId="5206"/>
    <cellStyle name="Navadno 25 32 2" xfId="5207"/>
    <cellStyle name="Navadno 25 33" xfId="5208"/>
    <cellStyle name="Navadno 25 33 2" xfId="5209"/>
    <cellStyle name="Navadno 25 34" xfId="5210"/>
    <cellStyle name="Navadno 25 34 2" xfId="5211"/>
    <cellStyle name="Navadno 25 35" xfId="5212"/>
    <cellStyle name="Navadno 25 35 2" xfId="5213"/>
    <cellStyle name="Navadno 25 36" xfId="5214"/>
    <cellStyle name="Navadno 25 36 2" xfId="5215"/>
    <cellStyle name="Navadno 25 37" xfId="5216"/>
    <cellStyle name="Navadno 25 37 2" xfId="5217"/>
    <cellStyle name="Navadno 25 38" xfId="5218"/>
    <cellStyle name="Navadno 25 38 2" xfId="5219"/>
    <cellStyle name="Navadno 25 39" xfId="5220"/>
    <cellStyle name="Navadno 25 39 2" xfId="5221"/>
    <cellStyle name="Navadno 25 4" xfId="5222"/>
    <cellStyle name="Navadno 25 4 2" xfId="5223"/>
    <cellStyle name="Navadno 25 4 3" xfId="5224"/>
    <cellStyle name="Navadno 25 4 4" xfId="5225"/>
    <cellStyle name="Navadno 25 4 5" xfId="5226"/>
    <cellStyle name="Navadno 25 4 6" xfId="5227"/>
    <cellStyle name="Navadno 25 40" xfId="5228"/>
    <cellStyle name="Navadno 25 40 2" xfId="5229"/>
    <cellStyle name="Navadno 25 41" xfId="5230"/>
    <cellStyle name="Navadno 25 41 2" xfId="5231"/>
    <cellStyle name="Navadno 25 42" xfId="5232"/>
    <cellStyle name="Navadno 25 42 2" xfId="5233"/>
    <cellStyle name="Navadno 25 43" xfId="5234"/>
    <cellStyle name="Navadno 25 43 2" xfId="5235"/>
    <cellStyle name="Navadno 25 44" xfId="5236"/>
    <cellStyle name="Navadno 25 44 2" xfId="5237"/>
    <cellStyle name="Navadno 25 45" xfId="5149"/>
    <cellStyle name="Navadno 25 46" xfId="3541"/>
    <cellStyle name="Navadno 25 47" xfId="7481"/>
    <cellStyle name="Navadno 25 48" xfId="7683"/>
    <cellStyle name="Navadno 25 5" xfId="5238"/>
    <cellStyle name="Navadno 25 5 2" xfId="5239"/>
    <cellStyle name="Navadno 25 5 3" xfId="5240"/>
    <cellStyle name="Navadno 25 5 4" xfId="5241"/>
    <cellStyle name="Navadno 25 5 5" xfId="5242"/>
    <cellStyle name="Navadno 25 5 6" xfId="5243"/>
    <cellStyle name="Navadno 25 6" xfId="5244"/>
    <cellStyle name="Navadno 25 6 2" xfId="5245"/>
    <cellStyle name="Navadno 25 6 3" xfId="5246"/>
    <cellStyle name="Navadno 25 6 4" xfId="5247"/>
    <cellStyle name="Navadno 25 6 5" xfId="5248"/>
    <cellStyle name="Navadno 25 6 6" xfId="5249"/>
    <cellStyle name="Navadno 25 7" xfId="5250"/>
    <cellStyle name="Navadno 25 7 2" xfId="5251"/>
    <cellStyle name="Navadno 25 8" xfId="5252"/>
    <cellStyle name="Navadno 25 8 2" xfId="5253"/>
    <cellStyle name="Navadno 25 9" xfId="5254"/>
    <cellStyle name="Navadno 25 9 2" xfId="5255"/>
    <cellStyle name="Navadno 26" xfId="2113"/>
    <cellStyle name="Navadno 26 10" xfId="5257"/>
    <cellStyle name="Navadno 26 11" xfId="5258"/>
    <cellStyle name="Navadno 26 12" xfId="5259"/>
    <cellStyle name="Navadno 26 13" xfId="5260"/>
    <cellStyle name="Navadno 26 14" xfId="5261"/>
    <cellStyle name="Navadno 26 15" xfId="5262"/>
    <cellStyle name="Navadno 26 16" xfId="6402"/>
    <cellStyle name="Navadno 26 17" xfId="5256"/>
    <cellStyle name="Navadno 26 18" xfId="3543"/>
    <cellStyle name="Navadno 26 19" xfId="7483"/>
    <cellStyle name="Navadno 26 2" xfId="2114"/>
    <cellStyle name="Navadno 26 2 2" xfId="3281"/>
    <cellStyle name="Navadno 26 2 2 2" xfId="5263"/>
    <cellStyle name="Navadno 26 2 3" xfId="3544"/>
    <cellStyle name="Navadno 26 2 4" xfId="7484"/>
    <cellStyle name="Navadno 26 2 5" xfId="7686"/>
    <cellStyle name="Navadno 26 20" xfId="7685"/>
    <cellStyle name="Navadno 26 3" xfId="3280"/>
    <cellStyle name="Navadno 26 3 2" xfId="5264"/>
    <cellStyle name="Navadno 26 4" xfId="5265"/>
    <cellStyle name="Navadno 26 5" xfId="5266"/>
    <cellStyle name="Navadno 26 6" xfId="5267"/>
    <cellStyle name="Navadno 26 7" xfId="5268"/>
    <cellStyle name="Navadno 26 8" xfId="5269"/>
    <cellStyle name="Navadno 26 9" xfId="5270"/>
    <cellStyle name="Navadno 27" xfId="2115"/>
    <cellStyle name="Navadno 27 10" xfId="5271"/>
    <cellStyle name="Navadno 27 11" xfId="5272"/>
    <cellStyle name="Navadno 27 12" xfId="5273"/>
    <cellStyle name="Navadno 27 13" xfId="5274"/>
    <cellStyle name="Navadno 27 14" xfId="5275"/>
    <cellStyle name="Navadno 27 15" xfId="5276"/>
    <cellStyle name="Navadno 27 16" xfId="6318"/>
    <cellStyle name="Navadno 27 17" xfId="6403"/>
    <cellStyle name="Navadno 27 18" xfId="3545"/>
    <cellStyle name="Navadno 27 19" xfId="7485"/>
    <cellStyle name="Navadno 27 2" xfId="2116"/>
    <cellStyle name="Navadno 27 2 2" xfId="3283"/>
    <cellStyle name="Navadno 27 2 2 2" xfId="5277"/>
    <cellStyle name="Navadno 27 2 3" xfId="3546"/>
    <cellStyle name="Navadno 27 2 4" xfId="7486"/>
    <cellStyle name="Navadno 27 2 5" xfId="7688"/>
    <cellStyle name="Navadno 27 20" xfId="7687"/>
    <cellStyle name="Navadno 27 3" xfId="3282"/>
    <cellStyle name="Navadno 27 3 2" xfId="5278"/>
    <cellStyle name="Navadno 27 4" xfId="5279"/>
    <cellStyle name="Navadno 27 5" xfId="5280"/>
    <cellStyle name="Navadno 27 6" xfId="5281"/>
    <cellStyle name="Navadno 27 7" xfId="5282"/>
    <cellStyle name="Navadno 27 8" xfId="5283"/>
    <cellStyle name="Navadno 27 9" xfId="5284"/>
    <cellStyle name="Navadno 28" xfId="2117"/>
    <cellStyle name="Navadno 28 10" xfId="7689"/>
    <cellStyle name="Navadno 28 2" xfId="2118"/>
    <cellStyle name="Navadno 28 2 2" xfId="3285"/>
    <cellStyle name="Navadno 28 2 2 2" xfId="5286"/>
    <cellStyle name="Navadno 28 2 3" xfId="3548"/>
    <cellStyle name="Navadno 28 2 4" xfId="7488"/>
    <cellStyle name="Navadno 28 2 5" xfId="7690"/>
    <cellStyle name="Navadno 28 3" xfId="3284"/>
    <cellStyle name="Navadno 28 3 2" xfId="5287"/>
    <cellStyle name="Navadno 28 4" xfId="5288"/>
    <cellStyle name="Navadno 28 5" xfId="5289"/>
    <cellStyle name="Navadno 28 6" xfId="5290"/>
    <cellStyle name="Navadno 28 7" xfId="5285"/>
    <cellStyle name="Navadno 28 8" xfId="3547"/>
    <cellStyle name="Navadno 28 9" xfId="7487"/>
    <cellStyle name="Navadno 29" xfId="2119"/>
    <cellStyle name="Navadno 29 10" xfId="5291"/>
    <cellStyle name="Navadno 29 11" xfId="5292"/>
    <cellStyle name="Navadno 29 12" xfId="5293"/>
    <cellStyle name="Navadno 29 13" xfId="5294"/>
    <cellStyle name="Navadno 29 14" xfId="5295"/>
    <cellStyle name="Navadno 29 15" xfId="5296"/>
    <cellStyle name="Navadno 29 16" xfId="5297"/>
    <cellStyle name="Navadno 29 17" xfId="5298"/>
    <cellStyle name="Navadno 29 18" xfId="5299"/>
    <cellStyle name="Navadno 29 19" xfId="6404"/>
    <cellStyle name="Navadno 29 2" xfId="2120"/>
    <cellStyle name="Navadno 29 2 2" xfId="3287"/>
    <cellStyle name="Navadno 29 2 2 2" xfId="5300"/>
    <cellStyle name="Navadno 29 2 3" xfId="3550"/>
    <cellStyle name="Navadno 29 2 4" xfId="7490"/>
    <cellStyle name="Navadno 29 2 5" xfId="7692"/>
    <cellStyle name="Navadno 29 20" xfId="3549"/>
    <cellStyle name="Navadno 29 21" xfId="7489"/>
    <cellStyle name="Navadno 29 22" xfId="7691"/>
    <cellStyle name="Navadno 29 3" xfId="3286"/>
    <cellStyle name="Navadno 29 3 2" xfId="5301"/>
    <cellStyle name="Navadno 29 4" xfId="5302"/>
    <cellStyle name="Navadno 29 5" xfId="5303"/>
    <cellStyle name="Navadno 29 6" xfId="5304"/>
    <cellStyle name="Navadno 29 7" xfId="5305"/>
    <cellStyle name="Navadno 29 8" xfId="5306"/>
    <cellStyle name="Navadno 29 9" xfId="5307"/>
    <cellStyle name="Navadno 3" xfId="2121"/>
    <cellStyle name="Navadno 3 10" xfId="2122"/>
    <cellStyle name="Navadno 3 10 2" xfId="3288"/>
    <cellStyle name="Navadno 3 10 2 2" xfId="5308"/>
    <cellStyle name="Navadno 3 10 3" xfId="3551"/>
    <cellStyle name="Navadno 3 10 4" xfId="7491"/>
    <cellStyle name="Navadno 3 10 5" xfId="7693"/>
    <cellStyle name="Navadno 3 11" xfId="2123"/>
    <cellStyle name="Navadno 3 11 2" xfId="2124"/>
    <cellStyle name="Navadno 3 11 2 2" xfId="6406"/>
    <cellStyle name="Navadno 3 12" xfId="2125"/>
    <cellStyle name="Navadno 3 12 2" xfId="5309"/>
    <cellStyle name="Navadno 3 13" xfId="5310"/>
    <cellStyle name="Navadno 3 14" xfId="5311"/>
    <cellStyle name="Navadno 3 15" xfId="5312"/>
    <cellStyle name="Navadno 3 16" xfId="5313"/>
    <cellStyle name="Navadno 3 17" xfId="5314"/>
    <cellStyle name="Navadno 3 18" xfId="5315"/>
    <cellStyle name="Navadno 3 19" xfId="5316"/>
    <cellStyle name="Navadno 3 2" xfId="2126"/>
    <cellStyle name="Navadno 3 2 2" xfId="2127"/>
    <cellStyle name="Navadno 3 2 2 2" xfId="2128"/>
    <cellStyle name="Navadno 3 2 2 2 2" xfId="6972"/>
    <cellStyle name="Navadno 3 2 2 3" xfId="2129"/>
    <cellStyle name="Navadno 3 2 2 3 2" xfId="3289"/>
    <cellStyle name="Navadno 3 2 2 3 2 2" xfId="7346"/>
    <cellStyle name="Navadno 3 2 2 3 3" xfId="3552"/>
    <cellStyle name="Navadno 3 2 2 3 4" xfId="7492"/>
    <cellStyle name="Navadno 3 2 2 3 5" xfId="7694"/>
    <cellStyle name="Navadno 3 2 2 4" xfId="5317"/>
    <cellStyle name="Navadno 3 2 2 5" xfId="6971"/>
    <cellStyle name="Navadno 3 2 3" xfId="2130"/>
    <cellStyle name="Navadno 3 2 3 2" xfId="2131"/>
    <cellStyle name="Navadno 3 2 3 2 2" xfId="6408"/>
    <cellStyle name="Navadno 3 2 3 2 3" xfId="6974"/>
    <cellStyle name="Navadno 3 2 3 3" xfId="6973"/>
    <cellStyle name="Navadno 3 2 4" xfId="2132"/>
    <cellStyle name="Navadno 3 2 4 2" xfId="3290"/>
    <cellStyle name="Navadno 3 2 4 2 2" xfId="6975"/>
    <cellStyle name="Navadno 3 2 4 3" xfId="2133"/>
    <cellStyle name="Navadno 3 2 4 4" xfId="3553"/>
    <cellStyle name="Navadno 3 2 4 5" xfId="7493"/>
    <cellStyle name="Navadno 3 2 4 6" xfId="7695"/>
    <cellStyle name="Navadno 3 2 5" xfId="2134"/>
    <cellStyle name="Navadno 3 2 5 2" xfId="3291"/>
    <cellStyle name="Navadno 3 2 5 2 2" xfId="5318"/>
    <cellStyle name="Navadno 3 2 5 3" xfId="3554"/>
    <cellStyle name="Navadno 3 2 5 3 2" xfId="6976"/>
    <cellStyle name="Navadno 3 2 5 4" xfId="7347"/>
    <cellStyle name="Navadno 3 2 5 5" xfId="7494"/>
    <cellStyle name="Navadno 3 2 5 6" xfId="7696"/>
    <cellStyle name="Navadno 3 2 6" xfId="2135"/>
    <cellStyle name="Navadno 3 2 6 2" xfId="2136"/>
    <cellStyle name="Navadno 3 2 6 2 2" xfId="5319"/>
    <cellStyle name="Navadno 3 2 7" xfId="2137"/>
    <cellStyle name="Navadno 3 2 7 2" xfId="5320"/>
    <cellStyle name="Navadno 3 2 8" xfId="6407"/>
    <cellStyle name="Navadno 3 2_List2" xfId="2138"/>
    <cellStyle name="Navadno 3 20" xfId="5321"/>
    <cellStyle name="Navadno 3 21" xfId="5322"/>
    <cellStyle name="Navadno 3 22" xfId="5323"/>
    <cellStyle name="Navadno 3 23" xfId="5324"/>
    <cellStyle name="Navadno 3 24" xfId="5325"/>
    <cellStyle name="Navadno 3 25" xfId="5326"/>
    <cellStyle name="Navadno 3 26" xfId="6311"/>
    <cellStyle name="Navadno 3 27" xfId="6405"/>
    <cellStyle name="Navadno 3 28" xfId="6970"/>
    <cellStyle name="Navadno 3 3" xfId="2139"/>
    <cellStyle name="Navadno 3 3 10" xfId="7348"/>
    <cellStyle name="Navadno 3 3 11" xfId="7495"/>
    <cellStyle name="Navadno 3 3 12" xfId="7697"/>
    <cellStyle name="Navadno 3 3 2" xfId="2140"/>
    <cellStyle name="Navadno 3 3 2 2" xfId="2141"/>
    <cellStyle name="Navadno 3 3 2 2 2" xfId="3293"/>
    <cellStyle name="Navadno 3 3 2 2 2 2" xfId="7349"/>
    <cellStyle name="Navadno 3 3 2 2 3" xfId="3556"/>
    <cellStyle name="Navadno 3 3 2 2 4" xfId="7496"/>
    <cellStyle name="Navadno 3 3 2 2 5" xfId="7698"/>
    <cellStyle name="Navadno 3 3 2 3" xfId="5328"/>
    <cellStyle name="Navadno 3 3 2 4" xfId="6978"/>
    <cellStyle name="Navadno 3 3 3" xfId="2142"/>
    <cellStyle name="Navadno 3 3 3 2" xfId="5329"/>
    <cellStyle name="Navadno 3 3 3 3" xfId="6979"/>
    <cellStyle name="Navadno 3 3 4" xfId="3292"/>
    <cellStyle name="Navadno 3 3 4 2" xfId="5330"/>
    <cellStyle name="Navadno 3 3 5" xfId="5331"/>
    <cellStyle name="Navadno 3 3 6" xfId="5332"/>
    <cellStyle name="Navadno 3 3 7" xfId="6409"/>
    <cellStyle name="Navadno 3 3 8" xfId="5327"/>
    <cellStyle name="Navadno 3 3 9" xfId="3555"/>
    <cellStyle name="Navadno 3 3 9 2" xfId="6977"/>
    <cellStyle name="Navadno 3 4" xfId="2143"/>
    <cellStyle name="Navadno 3 4 2" xfId="2144"/>
    <cellStyle name="Navadno 3 4 2 2" xfId="3294"/>
    <cellStyle name="Navadno 3 4 2 2 2" xfId="5334"/>
    <cellStyle name="Navadno 3 4 2 3" xfId="3557"/>
    <cellStyle name="Navadno 3 4 2 3 2" xfId="6980"/>
    <cellStyle name="Navadno 3 4 2 4" xfId="7350"/>
    <cellStyle name="Navadno 3 4 2 5" xfId="7497"/>
    <cellStyle name="Navadno 3 4 2 6" xfId="7699"/>
    <cellStyle name="Navadno 3 4 3" xfId="2145"/>
    <cellStyle name="Navadno 3 4 3 2" xfId="3295"/>
    <cellStyle name="Navadno 3 4 3 2 2" xfId="5335"/>
    <cellStyle name="Navadno 3 4 3 3" xfId="3558"/>
    <cellStyle name="Navadno 3 4 3 4" xfId="7498"/>
    <cellStyle name="Navadno 3 4 3 5" xfId="7700"/>
    <cellStyle name="Navadno 3 4 4" xfId="2146"/>
    <cellStyle name="Navadno 3 4 4 2" xfId="5336"/>
    <cellStyle name="Navadno 3 4 5" xfId="5337"/>
    <cellStyle name="Navadno 3 4 6" xfId="5338"/>
    <cellStyle name="Navadno 3 4 7" xfId="5333"/>
    <cellStyle name="Navadno 3 5" xfId="2147"/>
    <cellStyle name="Navadno 3 5 2" xfId="2148"/>
    <cellStyle name="Navadno 3 5 2 2" xfId="6982"/>
    <cellStyle name="Navadno 3 5 3" xfId="5339"/>
    <cellStyle name="Navadno 3 5 4" xfId="5340"/>
    <cellStyle name="Navadno 3 5 5" xfId="5341"/>
    <cellStyle name="Navadno 3 5 6" xfId="5342"/>
    <cellStyle name="Navadno 3 5 7" xfId="6410"/>
    <cellStyle name="Navadno 3 5 8" xfId="6981"/>
    <cellStyle name="Navadno 3 6" xfId="2149"/>
    <cellStyle name="Navadno 3 6 2" xfId="2150"/>
    <cellStyle name="Navadno 3 6 2 2" xfId="5344"/>
    <cellStyle name="Navadno 3 6 3" xfId="5345"/>
    <cellStyle name="Navadno 3 6 4" xfId="5346"/>
    <cellStyle name="Navadno 3 6 5" xfId="5347"/>
    <cellStyle name="Navadno 3 6 6" xfId="5348"/>
    <cellStyle name="Navadno 3 6 7" xfId="5343"/>
    <cellStyle name="Navadno 3 7" xfId="2151"/>
    <cellStyle name="Navadno 3 7 2" xfId="5350"/>
    <cellStyle name="Navadno 3 7 3" xfId="5351"/>
    <cellStyle name="Navadno 3 7 4" xfId="5352"/>
    <cellStyle name="Navadno 3 7 5" xfId="5353"/>
    <cellStyle name="Navadno 3 7 6" xfId="5354"/>
    <cellStyle name="Navadno 3 7 7" xfId="5349"/>
    <cellStyle name="Navadno 3 8" xfId="2152"/>
    <cellStyle name="Navadno 3 8 2" xfId="5355"/>
    <cellStyle name="Navadno 3 9" xfId="2153"/>
    <cellStyle name="Navadno 3 9 2" xfId="5356"/>
    <cellStyle name="Navadno 3_List2" xfId="2154"/>
    <cellStyle name="Navadno 30" xfId="2155"/>
    <cellStyle name="Navadno 30 10" xfId="7499"/>
    <cellStyle name="Navadno 30 11" xfId="7701"/>
    <cellStyle name="Navadno 30 2" xfId="2156"/>
    <cellStyle name="Navadno 30 2 2" xfId="3297"/>
    <cellStyle name="Navadno 30 2 2 2" xfId="5358"/>
    <cellStyle name="Navadno 30 2 3" xfId="3560"/>
    <cellStyle name="Navadno 30 2 4" xfId="7500"/>
    <cellStyle name="Navadno 30 2 5" xfId="7702"/>
    <cellStyle name="Navadno 30 3" xfId="3296"/>
    <cellStyle name="Navadno 30 3 2" xfId="5359"/>
    <cellStyle name="Navadno 30 4" xfId="5360"/>
    <cellStyle name="Navadno 30 5" xfId="5361"/>
    <cellStyle name="Navadno 30 6" xfId="5362"/>
    <cellStyle name="Navadno 30 7" xfId="6411"/>
    <cellStyle name="Navadno 30 8" xfId="5357"/>
    <cellStyle name="Navadno 30 9" xfId="3559"/>
    <cellStyle name="Navadno 31" xfId="2157"/>
    <cellStyle name="Navadno 31 10" xfId="5363"/>
    <cellStyle name="Navadno 31 11" xfId="5364"/>
    <cellStyle name="Navadno 31 12" xfId="5365"/>
    <cellStyle name="Navadno 31 13" xfId="5366"/>
    <cellStyle name="Navadno 31 14" xfId="5367"/>
    <cellStyle name="Navadno 31 15" xfId="5368"/>
    <cellStyle name="Navadno 31 2" xfId="2158"/>
    <cellStyle name="Navadno 31 3" xfId="5369"/>
    <cellStyle name="Navadno 31 4" xfId="5370"/>
    <cellStyle name="Navadno 31 5" xfId="5371"/>
    <cellStyle name="Navadno 31 6" xfId="5372"/>
    <cellStyle name="Navadno 31 7" xfId="5373"/>
    <cellStyle name="Navadno 31 8" xfId="5374"/>
    <cellStyle name="Navadno 31 9" xfId="5375"/>
    <cellStyle name="Navadno 32" xfId="2159"/>
    <cellStyle name="Navadno 32 10" xfId="5376"/>
    <cellStyle name="Navadno 32 11" xfId="5377"/>
    <cellStyle name="Navadno 32 12" xfId="5378"/>
    <cellStyle name="Navadno 32 13" xfId="5379"/>
    <cellStyle name="Navadno 32 14" xfId="5380"/>
    <cellStyle name="Navadno 32 15" xfId="5381"/>
    <cellStyle name="Navadno 32 16" xfId="5382"/>
    <cellStyle name="Navadno 32 17" xfId="5383"/>
    <cellStyle name="Navadno 32 18" xfId="5384"/>
    <cellStyle name="Navadno 32 2" xfId="5385"/>
    <cellStyle name="Navadno 32 3" xfId="5386"/>
    <cellStyle name="Navadno 32 4" xfId="5387"/>
    <cellStyle name="Navadno 32 5" xfId="5388"/>
    <cellStyle name="Navadno 32 6" xfId="5389"/>
    <cellStyle name="Navadno 32 7" xfId="5390"/>
    <cellStyle name="Navadno 32 8" xfId="5391"/>
    <cellStyle name="Navadno 32 9" xfId="5392"/>
    <cellStyle name="Navadno 33" xfId="2160"/>
    <cellStyle name="Navadno 33 2" xfId="5393"/>
    <cellStyle name="Navadno 33 3" xfId="5394"/>
    <cellStyle name="Navadno 33 4" xfId="5395"/>
    <cellStyle name="Navadno 33 5" xfId="5396"/>
    <cellStyle name="Navadno 33 6" xfId="5397"/>
    <cellStyle name="Navadno 34" xfId="2161"/>
    <cellStyle name="Navadno 34 10" xfId="5398"/>
    <cellStyle name="Navadno 34 11" xfId="5399"/>
    <cellStyle name="Navadno 34 12" xfId="5400"/>
    <cellStyle name="Navadno 34 13" xfId="5401"/>
    <cellStyle name="Navadno 34 14" xfId="5402"/>
    <cellStyle name="Navadno 34 15" xfId="5403"/>
    <cellStyle name="Navadno 34 16" xfId="5404"/>
    <cellStyle name="Navadno 34 17" xfId="5405"/>
    <cellStyle name="Navadno 34 18" xfId="5406"/>
    <cellStyle name="Navadno 34 2" xfId="5407"/>
    <cellStyle name="Navadno 34 3" xfId="5408"/>
    <cellStyle name="Navadno 34 4" xfId="5409"/>
    <cellStyle name="Navadno 34 5" xfId="5410"/>
    <cellStyle name="Navadno 34 6" xfId="5411"/>
    <cellStyle name="Navadno 34 7" xfId="5412"/>
    <cellStyle name="Navadno 34 8" xfId="5413"/>
    <cellStyle name="Navadno 34 9" xfId="5414"/>
    <cellStyle name="Navadno 35" xfId="2162"/>
    <cellStyle name="Navadno 35 10" xfId="5415"/>
    <cellStyle name="Navadno 35 11" xfId="5416"/>
    <cellStyle name="Navadno 35 12" xfId="5417"/>
    <cellStyle name="Navadno 35 13" xfId="5418"/>
    <cellStyle name="Navadno 35 14" xfId="5419"/>
    <cellStyle name="Navadno 35 15" xfId="5420"/>
    <cellStyle name="Navadno 35 16" xfId="5421"/>
    <cellStyle name="Navadno 35 17" xfId="5422"/>
    <cellStyle name="Navadno 35 18" xfId="5423"/>
    <cellStyle name="Navadno 35 2" xfId="5424"/>
    <cellStyle name="Navadno 35 3" xfId="5425"/>
    <cellStyle name="Navadno 35 4" xfId="5426"/>
    <cellStyle name="Navadno 35 5" xfId="5427"/>
    <cellStyle name="Navadno 35 6" xfId="5428"/>
    <cellStyle name="Navadno 35 7" xfId="5429"/>
    <cellStyle name="Navadno 35 8" xfId="5430"/>
    <cellStyle name="Navadno 35 9" xfId="5431"/>
    <cellStyle name="Navadno 36" xfId="2163"/>
    <cellStyle name="Navadno 36 10" xfId="5432"/>
    <cellStyle name="Navadno 36 11" xfId="5433"/>
    <cellStyle name="Navadno 36 12" xfId="5434"/>
    <cellStyle name="Navadno 36 13" xfId="5435"/>
    <cellStyle name="Navadno 36 14" xfId="5436"/>
    <cellStyle name="Navadno 36 15" xfId="5437"/>
    <cellStyle name="Navadno 36 2" xfId="5438"/>
    <cellStyle name="Navadno 36 3" xfId="5439"/>
    <cellStyle name="Navadno 36 4" xfId="5440"/>
    <cellStyle name="Navadno 36 5" xfId="5441"/>
    <cellStyle name="Navadno 36 6" xfId="5442"/>
    <cellStyle name="Navadno 36 7" xfId="5443"/>
    <cellStyle name="Navadno 36 8" xfId="5444"/>
    <cellStyle name="Navadno 36 9" xfId="5445"/>
    <cellStyle name="Navadno 37" xfId="2164"/>
    <cellStyle name="Navadno 37 10" xfId="5446"/>
    <cellStyle name="Navadno 37 11" xfId="5447"/>
    <cellStyle name="Navadno 37 12" xfId="5448"/>
    <cellStyle name="Navadno 37 13" xfId="5449"/>
    <cellStyle name="Navadno 37 14" xfId="5450"/>
    <cellStyle name="Navadno 37 15" xfId="5451"/>
    <cellStyle name="Navadno 37 16" xfId="6412"/>
    <cellStyle name="Navadno 37 2" xfId="5452"/>
    <cellStyle name="Navadno 37 3" xfId="5453"/>
    <cellStyle name="Navadno 37 4" xfId="5454"/>
    <cellStyle name="Navadno 37 5" xfId="5455"/>
    <cellStyle name="Navadno 37 6" xfId="5456"/>
    <cellStyle name="Navadno 37 7" xfId="5457"/>
    <cellStyle name="Navadno 37 8" xfId="5458"/>
    <cellStyle name="Navadno 37 9" xfId="5459"/>
    <cellStyle name="Navadno 38" xfId="2165"/>
    <cellStyle name="Navadno 38 2" xfId="5460"/>
    <cellStyle name="Navadno 38 3" xfId="5461"/>
    <cellStyle name="Navadno 38 4" xfId="5462"/>
    <cellStyle name="Navadno 38 5" xfId="5463"/>
    <cellStyle name="Navadno 38 6" xfId="5464"/>
    <cellStyle name="Navadno 39" xfId="2166"/>
    <cellStyle name="Navadno 39 2" xfId="5465"/>
    <cellStyle name="Navadno 39 3" xfId="5466"/>
    <cellStyle name="Navadno 39 4" xfId="5467"/>
    <cellStyle name="Navadno 39 5" xfId="5468"/>
    <cellStyle name="Navadno 39 6" xfId="5469"/>
    <cellStyle name="Navadno 4" xfId="2167"/>
    <cellStyle name="Navadno 4 10" xfId="5471"/>
    <cellStyle name="Navadno 4 11" xfId="5472"/>
    <cellStyle name="Navadno 4 12" xfId="5473"/>
    <cellStyle name="Navadno 4 13" xfId="5474"/>
    <cellStyle name="Navadno 4 14" xfId="5475"/>
    <cellStyle name="Navadno 4 15" xfId="5476"/>
    <cellStyle name="Navadno 4 16" xfId="5477"/>
    <cellStyle name="Navadno 4 17" xfId="5478"/>
    <cellStyle name="Navadno 4 18" xfId="5479"/>
    <cellStyle name="Navadno 4 19" xfId="5480"/>
    <cellStyle name="Navadno 4 2" xfId="2168"/>
    <cellStyle name="Navadno 4 2 2" xfId="2169"/>
    <cellStyle name="Navadno 4 2 2 2" xfId="5481"/>
    <cellStyle name="Navadno 4 2 2 3" xfId="6984"/>
    <cellStyle name="Navadno 4 2 3" xfId="2170"/>
    <cellStyle name="Navadno 4 2 3 2" xfId="5482"/>
    <cellStyle name="Navadno 4 2 4" xfId="2171"/>
    <cellStyle name="Navadno 4 2 4 2" xfId="5483"/>
    <cellStyle name="Navadno 4 2 5" xfId="2172"/>
    <cellStyle name="Navadno 4 2 5 2" xfId="5484"/>
    <cellStyle name="Navadno 4 2 6" xfId="5485"/>
    <cellStyle name="Navadno 4 2 7" xfId="6414"/>
    <cellStyle name="Navadno 4 2 8" xfId="6983"/>
    <cellStyle name="Navadno 4 2 9" xfId="7598"/>
    <cellStyle name="Navadno 4 20" xfId="5486"/>
    <cellStyle name="Navadno 4 21" xfId="5487"/>
    <cellStyle name="Navadno 4 22" xfId="5488"/>
    <cellStyle name="Navadno 4 23" xfId="5489"/>
    <cellStyle name="Navadno 4 24" xfId="5490"/>
    <cellStyle name="Navadno 4 25" xfId="6413"/>
    <cellStyle name="Navadno 4 26" xfId="5470"/>
    <cellStyle name="Navadno 4 3" xfId="2173"/>
    <cellStyle name="Navadno 4 3 2" xfId="2174"/>
    <cellStyle name="Navadno 4 3 2 2" xfId="6986"/>
    <cellStyle name="Navadno 4 3 3" xfId="2175"/>
    <cellStyle name="Navadno 4 3 3 2" xfId="5491"/>
    <cellStyle name="Navadno 4 3 4" xfId="2176"/>
    <cellStyle name="Navadno 4 3 4 2" xfId="5492"/>
    <cellStyle name="Navadno 4 3 5" xfId="5493"/>
    <cellStyle name="Navadno 4 3 6" xfId="5494"/>
    <cellStyle name="Navadno 4 3 7" xfId="6415"/>
    <cellStyle name="Navadno 4 3 8" xfId="6985"/>
    <cellStyle name="Navadno 4 4" xfId="2177"/>
    <cellStyle name="Navadno 4 4 2" xfId="2178"/>
    <cellStyle name="Navadno 4 4 2 2" xfId="5496"/>
    <cellStyle name="Navadno 4 4 2 3" xfId="6988"/>
    <cellStyle name="Navadno 4 4 3" xfId="5497"/>
    <cellStyle name="Navadno 4 4 4" xfId="5498"/>
    <cellStyle name="Navadno 4 4 5" xfId="5499"/>
    <cellStyle name="Navadno 4 4 6" xfId="5500"/>
    <cellStyle name="Navadno 4 4 7" xfId="5495"/>
    <cellStyle name="Navadno 4 4 8" xfId="6987"/>
    <cellStyle name="Navadno 4 5" xfId="2179"/>
    <cellStyle name="Navadno 4 5 2" xfId="5502"/>
    <cellStyle name="Navadno 4 5 3" xfId="5503"/>
    <cellStyle name="Navadno 4 5 4" xfId="5504"/>
    <cellStyle name="Navadno 4 5 5" xfId="5505"/>
    <cellStyle name="Navadno 4 5 6" xfId="5506"/>
    <cellStyle name="Navadno 4 5 7" xfId="5501"/>
    <cellStyle name="Navadno 4 6" xfId="2180"/>
    <cellStyle name="Navadno 4 6 2" xfId="2181"/>
    <cellStyle name="Navadno 4 6 2 2" xfId="5508"/>
    <cellStyle name="Navadno 4 6 3" xfId="3298"/>
    <cellStyle name="Navadno 4 6 3 2" xfId="5509"/>
    <cellStyle name="Navadno 4 6 4" xfId="5510"/>
    <cellStyle name="Navadno 4 6 5" xfId="5511"/>
    <cellStyle name="Navadno 4 6 6" xfId="5512"/>
    <cellStyle name="Navadno 4 6 7" xfId="5507"/>
    <cellStyle name="Navadno 4 6 8" xfId="7703"/>
    <cellStyle name="Navadno 4 7" xfId="2182"/>
    <cellStyle name="Navadno 4 7 2" xfId="5514"/>
    <cellStyle name="Navadno 4 7 3" xfId="5515"/>
    <cellStyle name="Navadno 4 7 4" xfId="5516"/>
    <cellStyle name="Navadno 4 7 5" xfId="5517"/>
    <cellStyle name="Navadno 4 7 6" xfId="5518"/>
    <cellStyle name="Navadno 4 7 7" xfId="5513"/>
    <cellStyle name="Navadno 4 8" xfId="5519"/>
    <cellStyle name="Navadno 4 9" xfId="5520"/>
    <cellStyle name="Navadno 4_List2" xfId="2183"/>
    <cellStyle name="Navadno 40" xfId="2184"/>
    <cellStyle name="Navadno 40 10" xfId="5521"/>
    <cellStyle name="Navadno 40 11" xfId="5522"/>
    <cellStyle name="Navadno 40 12" xfId="5523"/>
    <cellStyle name="Navadno 40 13" xfId="5524"/>
    <cellStyle name="Navadno 40 14" xfId="5525"/>
    <cellStyle name="Navadno 40 15" xfId="5526"/>
    <cellStyle name="Navadno 40 16" xfId="5527"/>
    <cellStyle name="Navadno 40 17" xfId="5528"/>
    <cellStyle name="Navadno 40 18" xfId="5529"/>
    <cellStyle name="Navadno 40 2" xfId="5530"/>
    <cellStyle name="Navadno 40 3" xfId="5531"/>
    <cellStyle name="Navadno 40 4" xfId="5532"/>
    <cellStyle name="Navadno 40 5" xfId="5533"/>
    <cellStyle name="Navadno 40 6" xfId="5534"/>
    <cellStyle name="Navadno 40 7" xfId="5535"/>
    <cellStyle name="Navadno 40 8" xfId="5536"/>
    <cellStyle name="Navadno 40 9" xfId="5537"/>
    <cellStyle name="Navadno 41" xfId="2185"/>
    <cellStyle name="Navadno 41 2" xfId="5538"/>
    <cellStyle name="Navadno 41 3" xfId="5539"/>
    <cellStyle name="Navadno 41 4" xfId="5540"/>
    <cellStyle name="Navadno 41 5" xfId="5541"/>
    <cellStyle name="Navadno 41 6" xfId="5542"/>
    <cellStyle name="Navadno 42" xfId="2186"/>
    <cellStyle name="Navadno 42 2" xfId="5543"/>
    <cellStyle name="Navadno 42 3" xfId="5544"/>
    <cellStyle name="Navadno 42 4" xfId="5545"/>
    <cellStyle name="Navadno 42 5" xfId="5546"/>
    <cellStyle name="Navadno 42 6" xfId="5547"/>
    <cellStyle name="Navadno 43" xfId="2187"/>
    <cellStyle name="Navadno 43 10" xfId="7704"/>
    <cellStyle name="Navadno 43 2" xfId="2188"/>
    <cellStyle name="Navadno 43 2 2" xfId="3300"/>
    <cellStyle name="Navadno 43 2 2 2" xfId="5549"/>
    <cellStyle name="Navadno 43 2 3" xfId="3562"/>
    <cellStyle name="Navadno 43 2 4" xfId="7502"/>
    <cellStyle name="Navadno 43 2 5" xfId="7705"/>
    <cellStyle name="Navadno 43 3" xfId="3299"/>
    <cellStyle name="Navadno 43 3 2" xfId="5550"/>
    <cellStyle name="Navadno 43 4" xfId="5551"/>
    <cellStyle name="Navadno 43 5" xfId="5552"/>
    <cellStyle name="Navadno 43 6" xfId="5553"/>
    <cellStyle name="Navadno 43 7" xfId="5548"/>
    <cellStyle name="Navadno 43 8" xfId="3561"/>
    <cellStyle name="Navadno 43 9" xfId="7501"/>
    <cellStyle name="Navadno 44" xfId="2189"/>
    <cellStyle name="Navadno 44 10" xfId="5554"/>
    <cellStyle name="Navadno 44 11" xfId="5555"/>
    <cellStyle name="Navadno 44 12" xfId="5556"/>
    <cellStyle name="Navadno 44 13" xfId="5557"/>
    <cellStyle name="Navadno 44 14" xfId="5558"/>
    <cellStyle name="Navadno 44 15" xfId="5559"/>
    <cellStyle name="Navadno 44 16" xfId="6416"/>
    <cellStyle name="Navadno 44 17" xfId="3563"/>
    <cellStyle name="Navadno 44 18" xfId="7503"/>
    <cellStyle name="Navadno 44 19" xfId="7706"/>
    <cellStyle name="Navadno 44 2" xfId="2190"/>
    <cellStyle name="Navadno 44 2 2" xfId="3302"/>
    <cellStyle name="Navadno 44 2 2 2" xfId="5560"/>
    <cellStyle name="Navadno 44 2 3" xfId="3564"/>
    <cellStyle name="Navadno 44 2 4" xfId="7504"/>
    <cellStyle name="Navadno 44 2 5" xfId="7707"/>
    <cellStyle name="Navadno 44 3" xfId="3301"/>
    <cellStyle name="Navadno 44 3 2" xfId="5561"/>
    <cellStyle name="Navadno 44 4" xfId="5562"/>
    <cellStyle name="Navadno 44 5" xfId="5563"/>
    <cellStyle name="Navadno 44 6" xfId="5564"/>
    <cellStyle name="Navadno 44 7" xfId="5565"/>
    <cellStyle name="Navadno 44 8" xfId="5566"/>
    <cellStyle name="Navadno 44 9" xfId="5567"/>
    <cellStyle name="Navadno 45" xfId="2191"/>
    <cellStyle name="Navadno 46" xfId="2192"/>
    <cellStyle name="Navadno 46 2" xfId="2193"/>
    <cellStyle name="Navadno 46 2 2" xfId="3304"/>
    <cellStyle name="Navadno 46 2 2 2" xfId="7352"/>
    <cellStyle name="Navadno 46 2 3" xfId="3566"/>
    <cellStyle name="Navadno 46 2 4" xfId="7506"/>
    <cellStyle name="Navadno 46 2 5" xfId="7709"/>
    <cellStyle name="Navadno 46 3" xfId="3303"/>
    <cellStyle name="Navadno 46 3 2" xfId="7351"/>
    <cellStyle name="Navadno 46 4" xfId="3565"/>
    <cellStyle name="Navadno 46 5" xfId="7505"/>
    <cellStyle name="Navadno 46 6" xfId="7708"/>
    <cellStyle name="Navadno 47" xfId="2194"/>
    <cellStyle name="Navadno 47 2" xfId="2195"/>
    <cellStyle name="Navadno 47 2 2" xfId="3306"/>
    <cellStyle name="Navadno 47 2 2 2" xfId="7354"/>
    <cellStyle name="Navadno 47 2 3" xfId="3568"/>
    <cellStyle name="Navadno 47 2 4" xfId="7508"/>
    <cellStyle name="Navadno 47 2 5" xfId="7711"/>
    <cellStyle name="Navadno 47 3" xfId="3305"/>
    <cellStyle name="Navadno 47 3 2" xfId="7353"/>
    <cellStyle name="Navadno 47 4" xfId="3567"/>
    <cellStyle name="Navadno 47 5" xfId="7507"/>
    <cellStyle name="Navadno 47 6" xfId="7710"/>
    <cellStyle name="Navadno 48" xfId="2196"/>
    <cellStyle name="Navadno 48 2" xfId="5568"/>
    <cellStyle name="Navadno 49" xfId="2197"/>
    <cellStyle name="Navadno 49 2" xfId="2198"/>
    <cellStyle name="Navadno 49 2 2" xfId="3308"/>
    <cellStyle name="Navadno 49 2 2 2" xfId="7356"/>
    <cellStyle name="Navadno 49 2 3" xfId="3570"/>
    <cellStyle name="Navadno 49 2 4" xfId="7510"/>
    <cellStyle name="Navadno 49 2 5" xfId="7713"/>
    <cellStyle name="Navadno 49 3" xfId="3307"/>
    <cellStyle name="Navadno 49 3 2" xfId="7355"/>
    <cellStyle name="Navadno 49 4" xfId="3569"/>
    <cellStyle name="Navadno 49 5" xfId="7509"/>
    <cellStyle name="Navadno 49 6" xfId="7712"/>
    <cellStyle name="Navadno 5" xfId="2199"/>
    <cellStyle name="Navadno 5 10" xfId="5570"/>
    <cellStyle name="Navadno 5 10 2" xfId="5571"/>
    <cellStyle name="Navadno 5 11" xfId="5572"/>
    <cellStyle name="Navadno 5 11 2" xfId="5573"/>
    <cellStyle name="Navadno 5 12" xfId="5574"/>
    <cellStyle name="Navadno 5 12 2" xfId="5575"/>
    <cellStyle name="Navadno 5 13" xfId="5576"/>
    <cellStyle name="Navadno 5 13 2" xfId="5577"/>
    <cellStyle name="Navadno 5 14" xfId="5578"/>
    <cellStyle name="Navadno 5 14 2" xfId="5579"/>
    <cellStyle name="Navadno 5 15" xfId="5580"/>
    <cellStyle name="Navadno 5 15 2" xfId="5581"/>
    <cellStyle name="Navadno 5 16" xfId="5582"/>
    <cellStyle name="Navadno 5 16 2" xfId="5583"/>
    <cellStyle name="Navadno 5 17" xfId="5584"/>
    <cellStyle name="Navadno 5 17 2" xfId="5585"/>
    <cellStyle name="Navadno 5 18" xfId="5586"/>
    <cellStyle name="Navadno 5 18 2" xfId="5587"/>
    <cellStyle name="Navadno 5 19" xfId="5588"/>
    <cellStyle name="Navadno 5 19 2" xfId="5589"/>
    <cellStyle name="Navadno 5 2" xfId="2200"/>
    <cellStyle name="Navadno 5 2 2" xfId="2201"/>
    <cellStyle name="Navadno 5 2 2 2" xfId="6990"/>
    <cellStyle name="Navadno 5 2 3" xfId="2202"/>
    <cellStyle name="Navadno 5 2 3 2" xfId="5590"/>
    <cellStyle name="Navadno 5 2 3 2 2" xfId="6991"/>
    <cellStyle name="Navadno 5 2 4" xfId="5591"/>
    <cellStyle name="Navadno 5 2 4 2" xfId="6992"/>
    <cellStyle name="Navadno 5 2 5" xfId="5592"/>
    <cellStyle name="Navadno 5 2 5 2" xfId="6993"/>
    <cellStyle name="Navadno 5 2 6" xfId="5593"/>
    <cellStyle name="Navadno 5 2 7" xfId="6989"/>
    <cellStyle name="Navadno 5 2 8" xfId="7589"/>
    <cellStyle name="Navadno 5 20" xfId="5594"/>
    <cellStyle name="Navadno 5 20 2" xfId="5595"/>
    <cellStyle name="Navadno 5 21" xfId="5596"/>
    <cellStyle name="Navadno 5 21 2" xfId="5597"/>
    <cellStyle name="Navadno 5 22" xfId="5598"/>
    <cellStyle name="Navadno 5 22 2" xfId="5599"/>
    <cellStyle name="Navadno 5 23" xfId="5600"/>
    <cellStyle name="Navadno 5 23 2" xfId="5601"/>
    <cellStyle name="Navadno 5 24" xfId="5602"/>
    <cellStyle name="Navadno 5 24 2" xfId="5603"/>
    <cellStyle name="Navadno 5 25" xfId="5604"/>
    <cellStyle name="Navadno 5 25 2" xfId="5605"/>
    <cellStyle name="Navadno 5 26" xfId="5606"/>
    <cellStyle name="Navadno 5 26 2" xfId="5607"/>
    <cellStyle name="Navadno 5 27" xfId="5608"/>
    <cellStyle name="Navadno 5 27 2" xfId="5609"/>
    <cellStyle name="Navadno 5 28" xfId="5610"/>
    <cellStyle name="Navadno 5 28 2" xfId="5611"/>
    <cellStyle name="Navadno 5 29" xfId="5612"/>
    <cellStyle name="Navadno 5 29 2" xfId="5613"/>
    <cellStyle name="Navadno 5 3" xfId="2203"/>
    <cellStyle name="Navadno 5 3 10" xfId="7511"/>
    <cellStyle name="Navadno 5 3 11" xfId="7714"/>
    <cellStyle name="Navadno 5 3 2" xfId="2204"/>
    <cellStyle name="Navadno 5 3 2 2" xfId="3310"/>
    <cellStyle name="Navadno 5 3 2 2 2" xfId="5615"/>
    <cellStyle name="Navadno 5 3 2 3" xfId="3572"/>
    <cellStyle name="Navadno 5 3 2 4" xfId="7512"/>
    <cellStyle name="Navadno 5 3 2 5" xfId="7715"/>
    <cellStyle name="Navadno 5 3 3" xfId="3309"/>
    <cellStyle name="Navadno 5 3 3 2" xfId="5616"/>
    <cellStyle name="Navadno 5 3 4" xfId="5617"/>
    <cellStyle name="Navadno 5 3 5" xfId="5618"/>
    <cellStyle name="Navadno 5 3 6" xfId="5619"/>
    <cellStyle name="Navadno 5 3 7" xfId="5614"/>
    <cellStyle name="Navadno 5 3 8" xfId="3571"/>
    <cellStyle name="Navadno 5 3 8 2" xfId="6994"/>
    <cellStyle name="Navadno 5 3 9" xfId="7357"/>
    <cellStyle name="Navadno 5 30" xfId="5620"/>
    <cellStyle name="Navadno 5 30 2" xfId="5621"/>
    <cellStyle name="Navadno 5 31" xfId="5622"/>
    <cellStyle name="Navadno 5 31 2" xfId="5623"/>
    <cellStyle name="Navadno 5 32" xfId="5624"/>
    <cellStyle name="Navadno 5 32 2" xfId="5625"/>
    <cellStyle name="Navadno 5 33" xfId="5626"/>
    <cellStyle name="Navadno 5 33 2" xfId="5627"/>
    <cellStyle name="Navadno 5 34" xfId="5628"/>
    <cellStyle name="Navadno 5 34 2" xfId="5629"/>
    <cellStyle name="Navadno 5 35" xfId="5630"/>
    <cellStyle name="Navadno 5 35 2" xfId="5631"/>
    <cellStyle name="Navadno 5 36" xfId="5632"/>
    <cellStyle name="Navadno 5 36 2" xfId="5633"/>
    <cellStyle name="Navadno 5 37" xfId="5634"/>
    <cellStyle name="Navadno 5 37 2" xfId="5635"/>
    <cellStyle name="Navadno 5 38" xfId="5636"/>
    <cellStyle name="Navadno 5 38 2" xfId="5637"/>
    <cellStyle name="Navadno 5 39" xfId="5638"/>
    <cellStyle name="Navadno 5 39 2" xfId="5639"/>
    <cellStyle name="Navadno 5 4" xfId="2205"/>
    <cellStyle name="Navadno 5 4 2" xfId="5641"/>
    <cellStyle name="Navadno 5 4 3" xfId="5642"/>
    <cellStyle name="Navadno 5 4 4" xfId="5643"/>
    <cellStyle name="Navadno 5 4 5" xfId="5644"/>
    <cellStyle name="Navadno 5 4 6" xfId="5645"/>
    <cellStyle name="Navadno 5 4 7" xfId="5640"/>
    <cellStyle name="Navadno 5 4 8" xfId="6995"/>
    <cellStyle name="Navadno 5 40" xfId="5646"/>
    <cellStyle name="Navadno 5 40 2" xfId="5647"/>
    <cellStyle name="Navadno 5 41" xfId="5648"/>
    <cellStyle name="Navadno 5 41 2" xfId="5649"/>
    <cellStyle name="Navadno 5 42" xfId="5650"/>
    <cellStyle name="Navadno 5 42 2" xfId="5651"/>
    <cellStyle name="Navadno 5 43" xfId="5652"/>
    <cellStyle name="Navadno 5 43 2" xfId="5653"/>
    <cellStyle name="Navadno 5 44" xfId="5654"/>
    <cellStyle name="Navadno 5 44 2" xfId="5655"/>
    <cellStyle name="Navadno 5 45" xfId="6315"/>
    <cellStyle name="Navadno 5 46" xfId="6417"/>
    <cellStyle name="Navadno 5 47" xfId="5569"/>
    <cellStyle name="Navadno 5 48" xfId="3701"/>
    <cellStyle name="Navadno 5 5" xfId="2206"/>
    <cellStyle name="Navadno 5 5 2" xfId="5657"/>
    <cellStyle name="Navadno 5 5 3" xfId="5658"/>
    <cellStyle name="Navadno 5 5 4" xfId="5659"/>
    <cellStyle name="Navadno 5 5 5" xfId="5660"/>
    <cellStyle name="Navadno 5 5 6" xfId="5661"/>
    <cellStyle name="Navadno 5 5 7" xfId="5656"/>
    <cellStyle name="Navadno 5 5 8" xfId="6996"/>
    <cellStyle name="Navadno 5 6" xfId="2207"/>
    <cellStyle name="Navadno 5 6 2" xfId="5663"/>
    <cellStyle name="Navadno 5 6 3" xfId="5664"/>
    <cellStyle name="Navadno 5 6 4" xfId="5665"/>
    <cellStyle name="Navadno 5 6 5" xfId="5666"/>
    <cellStyle name="Navadno 5 6 6" xfId="5667"/>
    <cellStyle name="Navadno 5 6 7" xfId="6418"/>
    <cellStyle name="Navadno 5 6 8" xfId="5662"/>
    <cellStyle name="Navadno 5 6 9" xfId="6997"/>
    <cellStyle name="Navadno 5 7" xfId="2208"/>
    <cellStyle name="Navadno 5 7 2" xfId="5669"/>
    <cellStyle name="Navadno 5 7 3" xfId="5668"/>
    <cellStyle name="Navadno 5 7 3 2" xfId="6998"/>
    <cellStyle name="Navadno 5 8" xfId="5670"/>
    <cellStyle name="Navadno 5 8 2" xfId="5671"/>
    <cellStyle name="Navadno 5 9" xfId="5672"/>
    <cellStyle name="Navadno 5 9 2" xfId="5673"/>
    <cellStyle name="Navadno 5_List2" xfId="2209"/>
    <cellStyle name="Navadno 50" xfId="2210"/>
    <cellStyle name="Navadno 50 2" xfId="2211"/>
    <cellStyle name="Navadno 50 2 2" xfId="3312"/>
    <cellStyle name="Navadno 50 2 2 2" xfId="7359"/>
    <cellStyle name="Navadno 50 2 3" xfId="3574"/>
    <cellStyle name="Navadno 50 2 4" xfId="7514"/>
    <cellStyle name="Navadno 50 2 5" xfId="7717"/>
    <cellStyle name="Navadno 50 3" xfId="3311"/>
    <cellStyle name="Navadno 50 3 2" xfId="7358"/>
    <cellStyle name="Navadno 50 4" xfId="3573"/>
    <cellStyle name="Navadno 50 5" xfId="7513"/>
    <cellStyle name="Navadno 50 6" xfId="7716"/>
    <cellStyle name="Navadno 51" xfId="2212"/>
    <cellStyle name="Navadno 52" xfId="2213"/>
    <cellStyle name="Navadno 52 2" xfId="2214"/>
    <cellStyle name="Navadno 52 2 2" xfId="3314"/>
    <cellStyle name="Navadno 52 2 2 2" xfId="7361"/>
    <cellStyle name="Navadno 52 2 3" xfId="3576"/>
    <cellStyle name="Navadno 52 2 4" xfId="7516"/>
    <cellStyle name="Navadno 52 2 5" xfId="7719"/>
    <cellStyle name="Navadno 52 3" xfId="3313"/>
    <cellStyle name="Navadno 52 3 2" xfId="7360"/>
    <cellStyle name="Navadno 52 4" xfId="3575"/>
    <cellStyle name="Navadno 52 5" xfId="7515"/>
    <cellStyle name="Navadno 52 6" xfId="7718"/>
    <cellStyle name="Navadno 53" xfId="2215"/>
    <cellStyle name="Navadno 53 2" xfId="3315"/>
    <cellStyle name="Navadno 53 2 2" xfId="7362"/>
    <cellStyle name="Navadno 53 3" xfId="3577"/>
    <cellStyle name="Navadno 53 4" xfId="7517"/>
    <cellStyle name="Navadno 53 5" xfId="7720"/>
    <cellStyle name="Navadno 54" xfId="2216"/>
    <cellStyle name="Navadno 55" xfId="2217"/>
    <cellStyle name="Navadno 55 2" xfId="2218"/>
    <cellStyle name="Navadno 56" xfId="2219"/>
    <cellStyle name="Navadno 56 2" xfId="2220"/>
    <cellStyle name="Navadno 57" xfId="2221"/>
    <cellStyle name="Navadno 57 2" xfId="2222"/>
    <cellStyle name="Navadno 58" xfId="2223"/>
    <cellStyle name="Navadno 58 2" xfId="2224"/>
    <cellStyle name="Navadno 59" xfId="2225"/>
    <cellStyle name="Navadno 59 2" xfId="2226"/>
    <cellStyle name="Navadno 59 2 2" xfId="5675"/>
    <cellStyle name="Navadno 59 3" xfId="2227"/>
    <cellStyle name="Navadno 59 3 2" xfId="5674"/>
    <cellStyle name="Navadno 6" xfId="2228"/>
    <cellStyle name="Navadno 6 10" xfId="7600"/>
    <cellStyle name="Navadno 6 2" xfId="2229"/>
    <cellStyle name="Navadno 6 2 2" xfId="5677"/>
    <cellStyle name="Navadno 6 2 3" xfId="5678"/>
    <cellStyle name="Navadno 6 2 4" xfId="5679"/>
    <cellStyle name="Navadno 6 2 5" xfId="5680"/>
    <cellStyle name="Navadno 6 2 6" xfId="5681"/>
    <cellStyle name="Navadno 6 2 7" xfId="5676"/>
    <cellStyle name="Navadno 6 2 8" xfId="7000"/>
    <cellStyle name="Navadno 6 3" xfId="2230"/>
    <cellStyle name="Navadno 6 3 2" xfId="5683"/>
    <cellStyle name="Navadno 6 3 3" xfId="5684"/>
    <cellStyle name="Navadno 6 3 4" xfId="5685"/>
    <cellStyle name="Navadno 6 3 5" xfId="5686"/>
    <cellStyle name="Navadno 6 3 6" xfId="5687"/>
    <cellStyle name="Navadno 6 3 7" xfId="5682"/>
    <cellStyle name="Navadno 6 3 8" xfId="7001"/>
    <cellStyle name="Navadno 6 4" xfId="2231"/>
    <cellStyle name="Navadno 6 4 2" xfId="5689"/>
    <cellStyle name="Navadno 6 4 3" xfId="5690"/>
    <cellStyle name="Navadno 6 4 4" xfId="5691"/>
    <cellStyle name="Navadno 6 4 5" xfId="5692"/>
    <cellStyle name="Navadno 6 4 6" xfId="5693"/>
    <cellStyle name="Navadno 6 4 7" xfId="5688"/>
    <cellStyle name="Navadno 6 5" xfId="2232"/>
    <cellStyle name="Navadno 6 5 10" xfId="7518"/>
    <cellStyle name="Navadno 6 5 11" xfId="7721"/>
    <cellStyle name="Navadno 6 5 2" xfId="3316"/>
    <cellStyle name="Navadno 6 5 2 2" xfId="5695"/>
    <cellStyle name="Navadno 6 5 3" xfId="5696"/>
    <cellStyle name="Navadno 6 5 4" xfId="5697"/>
    <cellStyle name="Navadno 6 5 5" xfId="5698"/>
    <cellStyle name="Navadno 6 5 6" xfId="5699"/>
    <cellStyle name="Navadno 6 5 7" xfId="5694"/>
    <cellStyle name="Navadno 6 5 8" xfId="3578"/>
    <cellStyle name="Navadno 6 5 8 2" xfId="7002"/>
    <cellStyle name="Navadno 6 5 9" xfId="7363"/>
    <cellStyle name="Navadno 6 6" xfId="2233"/>
    <cellStyle name="Navadno 6 6 10" xfId="7519"/>
    <cellStyle name="Navadno 6 6 11" xfId="7722"/>
    <cellStyle name="Navadno 6 6 2" xfId="3317"/>
    <cellStyle name="Navadno 6 6 2 2" xfId="5701"/>
    <cellStyle name="Navadno 6 6 3" xfId="5702"/>
    <cellStyle name="Navadno 6 6 4" xfId="5703"/>
    <cellStyle name="Navadno 6 6 5" xfId="5704"/>
    <cellStyle name="Navadno 6 6 6" xfId="5705"/>
    <cellStyle name="Navadno 6 6 7" xfId="6420"/>
    <cellStyle name="Navadno 6 6 8" xfId="5700"/>
    <cellStyle name="Navadno 6 6 9" xfId="3579"/>
    <cellStyle name="Navadno 6 7" xfId="2234"/>
    <cellStyle name="Navadno 6 7 2" xfId="2235"/>
    <cellStyle name="Navadno 6 7 3" xfId="5706"/>
    <cellStyle name="Navadno 6 8" xfId="2236"/>
    <cellStyle name="Navadno 6 8 2" xfId="6419"/>
    <cellStyle name="Navadno 6 9" xfId="6999"/>
    <cellStyle name="Navadno 60" xfId="2237"/>
    <cellStyle name="Navadno 60 2" xfId="2238"/>
    <cellStyle name="Navadno 60 3" xfId="2239"/>
    <cellStyle name="Navadno 61" xfId="2240"/>
    <cellStyle name="Navadno 61 2" xfId="3580"/>
    <cellStyle name="Navadno 62" xfId="2241"/>
    <cellStyle name="Navadno 62 2" xfId="3699"/>
    <cellStyle name="Navadno 63" xfId="2242"/>
    <cellStyle name="Navadno 64" xfId="2243"/>
    <cellStyle name="Navadno 64 2" xfId="6480"/>
    <cellStyle name="Navadno 65" xfId="2244"/>
    <cellStyle name="Navadno 66" xfId="3465"/>
    <cellStyle name="Navadno 66 2" xfId="7580"/>
    <cellStyle name="Navadno 67" xfId="3464"/>
    <cellStyle name="Navadno 68" xfId="3463"/>
    <cellStyle name="Navadno 69" xfId="3462"/>
    <cellStyle name="Navadno 7" xfId="2245"/>
    <cellStyle name="Navadno 7 10" xfId="5707"/>
    <cellStyle name="Navadno 7 10 2" xfId="5708"/>
    <cellStyle name="Navadno 7 11" xfId="5709"/>
    <cellStyle name="Navadno 7 11 2" xfId="5710"/>
    <cellStyle name="Navadno 7 12" xfId="5711"/>
    <cellStyle name="Navadno 7 12 2" xfId="5712"/>
    <cellStyle name="Navadno 7 13" xfId="5713"/>
    <cellStyle name="Navadno 7 13 2" xfId="5714"/>
    <cellStyle name="Navadno 7 14" xfId="5715"/>
    <cellStyle name="Navadno 7 14 2" xfId="5716"/>
    <cellStyle name="Navadno 7 15" xfId="5717"/>
    <cellStyle name="Navadno 7 15 2" xfId="5718"/>
    <cellStyle name="Navadno 7 16" xfId="5719"/>
    <cellStyle name="Navadno 7 16 2" xfId="5720"/>
    <cellStyle name="Navadno 7 17" xfId="5721"/>
    <cellStyle name="Navadno 7 17 2" xfId="5722"/>
    <cellStyle name="Navadno 7 18" xfId="5723"/>
    <cellStyle name="Navadno 7 18 2" xfId="5724"/>
    <cellStyle name="Navadno 7 19" xfId="5725"/>
    <cellStyle name="Navadno 7 19 2" xfId="5726"/>
    <cellStyle name="Navadno 7 2" xfId="2246"/>
    <cellStyle name="Navadno 7 2 2" xfId="5728"/>
    <cellStyle name="Navadno 7 2 3" xfId="5729"/>
    <cellStyle name="Navadno 7 2 4" xfId="5730"/>
    <cellStyle name="Navadno 7 2 5" xfId="5731"/>
    <cellStyle name="Navadno 7 2 6" xfId="5732"/>
    <cellStyle name="Navadno 7 2 7" xfId="5733"/>
    <cellStyle name="Navadno 7 2 8" xfId="5727"/>
    <cellStyle name="Navadno 7 2 9" xfId="7592"/>
    <cellStyle name="Navadno 7 20" xfId="5734"/>
    <cellStyle name="Navadno 7 20 2" xfId="5735"/>
    <cellStyle name="Navadno 7 21" xfId="5736"/>
    <cellStyle name="Navadno 7 21 2" xfId="5737"/>
    <cellStyle name="Navadno 7 22" xfId="5738"/>
    <cellStyle name="Navadno 7 22 2" xfId="5739"/>
    <cellStyle name="Navadno 7 23" xfId="5740"/>
    <cellStyle name="Navadno 7 23 2" xfId="5741"/>
    <cellStyle name="Navadno 7 24" xfId="5742"/>
    <cellStyle name="Navadno 7 24 2" xfId="5743"/>
    <cellStyle name="Navadno 7 25" xfId="5744"/>
    <cellStyle name="Navadno 7 25 2" xfId="5745"/>
    <cellStyle name="Navadno 7 26" xfId="5746"/>
    <cellStyle name="Navadno 7 26 2" xfId="5747"/>
    <cellStyle name="Navadno 7 27" xfId="5748"/>
    <cellStyle name="Navadno 7 27 2" xfId="5749"/>
    <cellStyle name="Navadno 7 28" xfId="5750"/>
    <cellStyle name="Navadno 7 28 2" xfId="5751"/>
    <cellStyle name="Navadno 7 29" xfId="5752"/>
    <cellStyle name="Navadno 7 29 2" xfId="5753"/>
    <cellStyle name="Navadno 7 3" xfId="2247"/>
    <cellStyle name="Navadno 7 3 2" xfId="5755"/>
    <cellStyle name="Navadno 7 3 3" xfId="5756"/>
    <cellStyle name="Navadno 7 3 4" xfId="5757"/>
    <cellStyle name="Navadno 7 3 5" xfId="5758"/>
    <cellStyle name="Navadno 7 3 6" xfId="5759"/>
    <cellStyle name="Navadno 7 3 7" xfId="5754"/>
    <cellStyle name="Navadno 7 30" xfId="5760"/>
    <cellStyle name="Navadno 7 30 2" xfId="5761"/>
    <cellStyle name="Navadno 7 31" xfId="5762"/>
    <cellStyle name="Navadno 7 31 2" xfId="5763"/>
    <cellStyle name="Navadno 7 32" xfId="5764"/>
    <cellStyle name="Navadno 7 32 2" xfId="5765"/>
    <cellStyle name="Navadno 7 33" xfId="5766"/>
    <cellStyle name="Navadno 7 33 2" xfId="5767"/>
    <cellStyle name="Navadno 7 34" xfId="5768"/>
    <cellStyle name="Navadno 7 34 2" xfId="5769"/>
    <cellStyle name="Navadno 7 35" xfId="5770"/>
    <cellStyle name="Navadno 7 35 2" xfId="5771"/>
    <cellStyle name="Navadno 7 36" xfId="5772"/>
    <cellStyle name="Navadno 7 36 2" xfId="5773"/>
    <cellStyle name="Navadno 7 37" xfId="5774"/>
    <cellStyle name="Navadno 7 37 2" xfId="5775"/>
    <cellStyle name="Navadno 7 38" xfId="5776"/>
    <cellStyle name="Navadno 7 38 2" xfId="5777"/>
    <cellStyle name="Navadno 7 39" xfId="5778"/>
    <cellStyle name="Navadno 7 39 2" xfId="5779"/>
    <cellStyle name="Navadno 7 4" xfId="2248"/>
    <cellStyle name="Navadno 7 4 2" xfId="5781"/>
    <cellStyle name="Navadno 7 4 3" xfId="5782"/>
    <cellStyle name="Navadno 7 4 4" xfId="5783"/>
    <cellStyle name="Navadno 7 4 5" xfId="5784"/>
    <cellStyle name="Navadno 7 4 6" xfId="5785"/>
    <cellStyle name="Navadno 7 4 7" xfId="5780"/>
    <cellStyle name="Navadno 7 40" xfId="5786"/>
    <cellStyle name="Navadno 7 40 2" xfId="5787"/>
    <cellStyle name="Navadno 7 41" xfId="5788"/>
    <cellStyle name="Navadno 7 41 2" xfId="5789"/>
    <cellStyle name="Navadno 7 42" xfId="5790"/>
    <cellStyle name="Navadno 7 42 2" xfId="5791"/>
    <cellStyle name="Navadno 7 43" xfId="5792"/>
    <cellStyle name="Navadno 7 43 2" xfId="5793"/>
    <cellStyle name="Navadno 7 44" xfId="5794"/>
    <cellStyle name="Navadno 7 44 2" xfId="5795"/>
    <cellStyle name="Navadno 7 45" xfId="6421"/>
    <cellStyle name="Navadno 7 46" xfId="7003"/>
    <cellStyle name="Navadno 7 47" xfId="7597"/>
    <cellStyle name="Navadno 7 5" xfId="2249"/>
    <cellStyle name="Navadno 7 5 2" xfId="3318"/>
    <cellStyle name="Navadno 7 5 2 2" xfId="5797"/>
    <cellStyle name="Navadno 7 5 3" xfId="5798"/>
    <cellStyle name="Navadno 7 5 4" xfId="5799"/>
    <cellStyle name="Navadno 7 5 5" xfId="5800"/>
    <cellStyle name="Navadno 7 5 6" xfId="5801"/>
    <cellStyle name="Navadno 7 5 7" xfId="5796"/>
    <cellStyle name="Navadno 7 5 8" xfId="7723"/>
    <cellStyle name="Navadno 7 6" xfId="5802"/>
    <cellStyle name="Navadno 7 6 2" xfId="5803"/>
    <cellStyle name="Navadno 7 6 3" xfId="5804"/>
    <cellStyle name="Navadno 7 6 4" xfId="5805"/>
    <cellStyle name="Navadno 7 6 5" xfId="5806"/>
    <cellStyle name="Navadno 7 6 6" xfId="5807"/>
    <cellStyle name="Navadno 7 7" xfId="5808"/>
    <cellStyle name="Navadno 7 7 2" xfId="5809"/>
    <cellStyle name="Navadno 7 8" xfId="5810"/>
    <cellStyle name="Navadno 7 8 2" xfId="5811"/>
    <cellStyle name="Navadno 7 9" xfId="5812"/>
    <cellStyle name="Navadno 7 9 2" xfId="5813"/>
    <cellStyle name="Navadno 7_AP.gr" xfId="5814"/>
    <cellStyle name="Navadno 70" xfId="3461"/>
    <cellStyle name="Navadno 70 2" xfId="7585"/>
    <cellStyle name="Navadno 71" xfId="3460"/>
    <cellStyle name="Navadno 71 2" xfId="7583"/>
    <cellStyle name="Navadno 72" xfId="3459"/>
    <cellStyle name="Navadno 72 2" xfId="7582"/>
    <cellStyle name="Navadno 73" xfId="3458"/>
    <cellStyle name="Navadno 73 2" xfId="7584"/>
    <cellStyle name="Navadno 74" xfId="3457"/>
    <cellStyle name="Navadno 74 2" xfId="7581"/>
    <cellStyle name="Navadno 8" xfId="2250"/>
    <cellStyle name="Navadno 8 10" xfId="5815"/>
    <cellStyle name="Navadno 8 10 2" xfId="5816"/>
    <cellStyle name="Navadno 8 11" xfId="5817"/>
    <cellStyle name="Navadno 8 11 2" xfId="5818"/>
    <cellStyle name="Navadno 8 12" xfId="5819"/>
    <cellStyle name="Navadno 8 12 2" xfId="5820"/>
    <cellStyle name="Navadno 8 13" xfId="5821"/>
    <cellStyle name="Navadno 8 13 2" xfId="5822"/>
    <cellStyle name="Navadno 8 14" xfId="5823"/>
    <cellStyle name="Navadno 8 14 2" xfId="5824"/>
    <cellStyle name="Navadno 8 15" xfId="5825"/>
    <cellStyle name="Navadno 8 15 2" xfId="5826"/>
    <cellStyle name="Navadno 8 16" xfId="5827"/>
    <cellStyle name="Navadno 8 16 2" xfId="5828"/>
    <cellStyle name="Navadno 8 17" xfId="5829"/>
    <cellStyle name="Navadno 8 17 2" xfId="5830"/>
    <cellStyle name="Navadno 8 18" xfId="5831"/>
    <cellStyle name="Navadno 8 18 2" xfId="5832"/>
    <cellStyle name="Navadno 8 19" xfId="5833"/>
    <cellStyle name="Navadno 8 19 2" xfId="5834"/>
    <cellStyle name="Navadno 8 2" xfId="2251"/>
    <cellStyle name="Navadno 8 2 10" xfId="7724"/>
    <cellStyle name="Navadno 8 2 2" xfId="2252"/>
    <cellStyle name="Navadno 8 2 2 2" xfId="3320"/>
    <cellStyle name="Navadno 8 2 2 2 2" xfId="5836"/>
    <cellStyle name="Navadno 8 2 2 3" xfId="3582"/>
    <cellStyle name="Navadno 8 2 2 4" xfId="7521"/>
    <cellStyle name="Navadno 8 2 2 5" xfId="7725"/>
    <cellStyle name="Navadno 8 2 3" xfId="3319"/>
    <cellStyle name="Navadno 8 2 3 2" xfId="5837"/>
    <cellStyle name="Navadno 8 2 4" xfId="5838"/>
    <cellStyle name="Navadno 8 2 5" xfId="5839"/>
    <cellStyle name="Navadno 8 2 6" xfId="5840"/>
    <cellStyle name="Navadno 8 2 7" xfId="5835"/>
    <cellStyle name="Navadno 8 2 8" xfId="3581"/>
    <cellStyle name="Navadno 8 2 9" xfId="7520"/>
    <cellStyle name="Navadno 8 20" xfId="5841"/>
    <cellStyle name="Navadno 8 20 2" xfId="5842"/>
    <cellStyle name="Navadno 8 21" xfId="5843"/>
    <cellStyle name="Navadno 8 21 2" xfId="5844"/>
    <cellStyle name="Navadno 8 22" xfId="5845"/>
    <cellStyle name="Navadno 8 22 2" xfId="5846"/>
    <cellStyle name="Navadno 8 23" xfId="5847"/>
    <cellStyle name="Navadno 8 23 2" xfId="5848"/>
    <cellStyle name="Navadno 8 24" xfId="5849"/>
    <cellStyle name="Navadno 8 24 2" xfId="5850"/>
    <cellStyle name="Navadno 8 25" xfId="5851"/>
    <cellStyle name="Navadno 8 25 2" xfId="5852"/>
    <cellStyle name="Navadno 8 26" xfId="5853"/>
    <cellStyle name="Navadno 8 26 2" xfId="5854"/>
    <cellStyle name="Navadno 8 27" xfId="5855"/>
    <cellStyle name="Navadno 8 27 2" xfId="5856"/>
    <cellStyle name="Navadno 8 28" xfId="5857"/>
    <cellStyle name="Navadno 8 28 2" xfId="5858"/>
    <cellStyle name="Navadno 8 29" xfId="5859"/>
    <cellStyle name="Navadno 8 29 2" xfId="5860"/>
    <cellStyle name="Navadno 8 3" xfId="2253"/>
    <cellStyle name="Navadno 8 3 10" xfId="7726"/>
    <cellStyle name="Navadno 8 3 2" xfId="3321"/>
    <cellStyle name="Navadno 8 3 2 2" xfId="5862"/>
    <cellStyle name="Navadno 8 3 3" xfId="5863"/>
    <cellStyle name="Navadno 8 3 4" xfId="5864"/>
    <cellStyle name="Navadno 8 3 5" xfId="5865"/>
    <cellStyle name="Navadno 8 3 6" xfId="5866"/>
    <cellStyle name="Navadno 8 3 7" xfId="5861"/>
    <cellStyle name="Navadno 8 3 8" xfId="3583"/>
    <cellStyle name="Navadno 8 3 9" xfId="7522"/>
    <cellStyle name="Navadno 8 30" xfId="5867"/>
    <cellStyle name="Navadno 8 30 2" xfId="5868"/>
    <cellStyle name="Navadno 8 31" xfId="5869"/>
    <cellStyle name="Navadno 8 31 2" xfId="5870"/>
    <cellStyle name="Navadno 8 32" xfId="5871"/>
    <cellStyle name="Navadno 8 32 2" xfId="5872"/>
    <cellStyle name="Navadno 8 33" xfId="5873"/>
    <cellStyle name="Navadno 8 33 2" xfId="5874"/>
    <cellStyle name="Navadno 8 34" xfId="5875"/>
    <cellStyle name="Navadno 8 34 2" xfId="5876"/>
    <cellStyle name="Navadno 8 35" xfId="5877"/>
    <cellStyle name="Navadno 8 35 2" xfId="5878"/>
    <cellStyle name="Navadno 8 36" xfId="5879"/>
    <cellStyle name="Navadno 8 36 2" xfId="5880"/>
    <cellStyle name="Navadno 8 37" xfId="5881"/>
    <cellStyle name="Navadno 8 37 2" xfId="5882"/>
    <cellStyle name="Navadno 8 38" xfId="5883"/>
    <cellStyle name="Navadno 8 38 2" xfId="5884"/>
    <cellStyle name="Navadno 8 39" xfId="5885"/>
    <cellStyle name="Navadno 8 39 2" xfId="5886"/>
    <cellStyle name="Navadno 8 4" xfId="2254"/>
    <cellStyle name="Navadno 8 4 10" xfId="7727"/>
    <cellStyle name="Navadno 8 4 2" xfId="3322"/>
    <cellStyle name="Navadno 8 4 2 2" xfId="5888"/>
    <cellStyle name="Navadno 8 4 3" xfId="5889"/>
    <cellStyle name="Navadno 8 4 4" xfId="5890"/>
    <cellStyle name="Navadno 8 4 5" xfId="5891"/>
    <cellStyle name="Navadno 8 4 6" xfId="5892"/>
    <cellStyle name="Navadno 8 4 7" xfId="5887"/>
    <cellStyle name="Navadno 8 4 8" xfId="3584"/>
    <cellStyle name="Navadno 8 4 9" xfId="7523"/>
    <cellStyle name="Navadno 8 40" xfId="5893"/>
    <cellStyle name="Navadno 8 40 2" xfId="5894"/>
    <cellStyle name="Navadno 8 41" xfId="5895"/>
    <cellStyle name="Navadno 8 41 2" xfId="5896"/>
    <cellStyle name="Navadno 8 42" xfId="5897"/>
    <cellStyle name="Navadno 8 42 2" xfId="5898"/>
    <cellStyle name="Navadno 8 43" xfId="5899"/>
    <cellStyle name="Navadno 8 43 2" xfId="5900"/>
    <cellStyle name="Navadno 8 44" xfId="5901"/>
    <cellStyle name="Navadno 8 44 2" xfId="5902"/>
    <cellStyle name="Navadno 8 45" xfId="7596"/>
    <cellStyle name="Navadno 8 5" xfId="5903"/>
    <cellStyle name="Navadno 8 5 2" xfId="5904"/>
    <cellStyle name="Navadno 8 5 3" xfId="5905"/>
    <cellStyle name="Navadno 8 5 4" xfId="5906"/>
    <cellStyle name="Navadno 8 5 5" xfId="5907"/>
    <cellStyle name="Navadno 8 5 6" xfId="5908"/>
    <cellStyle name="Navadno 8 6" xfId="5909"/>
    <cellStyle name="Navadno 8 6 2" xfId="5910"/>
    <cellStyle name="Navadno 8 6 3" xfId="5911"/>
    <cellStyle name="Navadno 8 6 4" xfId="5912"/>
    <cellStyle name="Navadno 8 6 5" xfId="5913"/>
    <cellStyle name="Navadno 8 6 6" xfId="5914"/>
    <cellStyle name="Navadno 8 7" xfId="5915"/>
    <cellStyle name="Navadno 8 7 2" xfId="5916"/>
    <cellStyle name="Navadno 8 8" xfId="5917"/>
    <cellStyle name="Navadno 8 8 2" xfId="5918"/>
    <cellStyle name="Navadno 8 9" xfId="5919"/>
    <cellStyle name="Navadno 8 9 2" xfId="5920"/>
    <cellStyle name="Navadno 8_List2" xfId="2255"/>
    <cellStyle name="Navadno 9" xfId="2256"/>
    <cellStyle name="Navadno 9 10" xfId="5922"/>
    <cellStyle name="Navadno 9 10 2" xfId="5923"/>
    <cellStyle name="Navadno 9 11" xfId="5924"/>
    <cellStyle name="Navadno 9 11 2" xfId="5925"/>
    <cellStyle name="Navadno 9 12" xfId="5926"/>
    <cellStyle name="Navadno 9 12 2" xfId="5927"/>
    <cellStyle name="Navadno 9 13" xfId="5928"/>
    <cellStyle name="Navadno 9 13 2" xfId="5929"/>
    <cellStyle name="Navadno 9 14" xfId="5930"/>
    <cellStyle name="Navadno 9 14 2" xfId="5931"/>
    <cellStyle name="Navadno 9 15" xfId="5932"/>
    <cellStyle name="Navadno 9 15 2" xfId="5933"/>
    <cellStyle name="Navadno 9 16" xfId="5934"/>
    <cellStyle name="Navadno 9 16 2" xfId="5935"/>
    <cellStyle name="Navadno 9 17" xfId="5936"/>
    <cellStyle name="Navadno 9 17 2" xfId="5937"/>
    <cellStyle name="Navadno 9 18" xfId="5938"/>
    <cellStyle name="Navadno 9 18 2" xfId="5939"/>
    <cellStyle name="Navadno 9 19" xfId="5940"/>
    <cellStyle name="Navadno 9 19 2" xfId="5941"/>
    <cellStyle name="Navadno 9 2" xfId="2257"/>
    <cellStyle name="Navadno 9 2 2" xfId="5943"/>
    <cellStyle name="Navadno 9 2 3" xfId="5944"/>
    <cellStyle name="Navadno 9 2 4" xfId="5945"/>
    <cellStyle name="Navadno 9 2 5" xfId="5946"/>
    <cellStyle name="Navadno 9 2 6" xfId="5947"/>
    <cellStyle name="Navadno 9 2 7" xfId="5948"/>
    <cellStyle name="Navadno 9 2 8" xfId="5942"/>
    <cellStyle name="Navadno 9 2 9" xfId="7004"/>
    <cellStyle name="Navadno 9 20" xfId="5949"/>
    <cellStyle name="Navadno 9 20 2" xfId="5950"/>
    <cellStyle name="Navadno 9 21" xfId="5951"/>
    <cellStyle name="Navadno 9 21 2" xfId="5952"/>
    <cellStyle name="Navadno 9 22" xfId="5953"/>
    <cellStyle name="Navadno 9 22 2" xfId="5954"/>
    <cellStyle name="Navadno 9 23" xfId="5955"/>
    <cellStyle name="Navadno 9 23 2" xfId="5956"/>
    <cellStyle name="Navadno 9 24" xfId="5957"/>
    <cellStyle name="Navadno 9 24 2" xfId="5958"/>
    <cellStyle name="Navadno 9 25" xfId="5959"/>
    <cellStyle name="Navadno 9 25 2" xfId="5960"/>
    <cellStyle name="Navadno 9 26" xfId="5961"/>
    <cellStyle name="Navadno 9 26 2" xfId="5962"/>
    <cellStyle name="Navadno 9 27" xfId="5963"/>
    <cellStyle name="Navadno 9 27 2" xfId="5964"/>
    <cellStyle name="Navadno 9 28" xfId="5965"/>
    <cellStyle name="Navadno 9 28 2" xfId="5966"/>
    <cellStyle name="Navadno 9 29" xfId="5967"/>
    <cellStyle name="Navadno 9 29 2" xfId="5968"/>
    <cellStyle name="Navadno 9 3" xfId="2258"/>
    <cellStyle name="Navadno 9 3 10" xfId="7525"/>
    <cellStyle name="Navadno 9 3 11" xfId="7729"/>
    <cellStyle name="Navadno 9 3 2" xfId="3324"/>
    <cellStyle name="Navadno 9 3 2 2" xfId="5970"/>
    <cellStyle name="Navadno 9 3 3" xfId="5971"/>
    <cellStyle name="Navadno 9 3 4" xfId="5972"/>
    <cellStyle name="Navadno 9 3 5" xfId="5973"/>
    <cellStyle name="Navadno 9 3 6" xfId="5974"/>
    <cellStyle name="Navadno 9 3 7" xfId="5969"/>
    <cellStyle name="Navadno 9 3 8" xfId="3586"/>
    <cellStyle name="Navadno 9 3 8 2" xfId="7005"/>
    <cellStyle name="Navadno 9 3 9" xfId="7364"/>
    <cellStyle name="Navadno 9 30" xfId="5975"/>
    <cellStyle name="Navadno 9 30 2" xfId="5976"/>
    <cellStyle name="Navadno 9 31" xfId="5977"/>
    <cellStyle name="Navadno 9 31 2" xfId="5978"/>
    <cellStyle name="Navadno 9 32" xfId="5979"/>
    <cellStyle name="Navadno 9 32 2" xfId="5980"/>
    <cellStyle name="Navadno 9 33" xfId="5981"/>
    <cellStyle name="Navadno 9 33 2" xfId="5982"/>
    <cellStyle name="Navadno 9 34" xfId="5983"/>
    <cellStyle name="Navadno 9 34 2" xfId="5984"/>
    <cellStyle name="Navadno 9 35" xfId="5985"/>
    <cellStyle name="Navadno 9 35 2" xfId="5986"/>
    <cellStyle name="Navadno 9 36" xfId="5987"/>
    <cellStyle name="Navadno 9 36 2" xfId="5988"/>
    <cellStyle name="Navadno 9 37" xfId="5989"/>
    <cellStyle name="Navadno 9 37 2" xfId="5990"/>
    <cellStyle name="Navadno 9 38" xfId="5991"/>
    <cellStyle name="Navadno 9 38 2" xfId="5992"/>
    <cellStyle name="Navadno 9 39" xfId="5993"/>
    <cellStyle name="Navadno 9 39 2" xfId="5994"/>
    <cellStyle name="Navadno 9 4" xfId="2259"/>
    <cellStyle name="Navadno 9 4 2" xfId="3325"/>
    <cellStyle name="Navadno 9 4 2 2" xfId="5996"/>
    <cellStyle name="Navadno 9 4 3" xfId="5997"/>
    <cellStyle name="Navadno 9 4 4" xfId="5998"/>
    <cellStyle name="Navadno 9 4 5" xfId="5999"/>
    <cellStyle name="Navadno 9 4 6" xfId="6000"/>
    <cellStyle name="Navadno 9 4 7" xfId="5995"/>
    <cellStyle name="Navadno 9 4 7 2" xfId="7006"/>
    <cellStyle name="Navadno 9 4 8" xfId="7730"/>
    <cellStyle name="Navadno 9 40" xfId="6001"/>
    <cellStyle name="Navadno 9 40 2" xfId="6002"/>
    <cellStyle name="Navadno 9 41" xfId="6003"/>
    <cellStyle name="Navadno 9 41 2" xfId="6004"/>
    <cellStyle name="Navadno 9 42" xfId="6005"/>
    <cellStyle name="Navadno 9 42 2" xfId="6006"/>
    <cellStyle name="Navadno 9 43" xfId="6007"/>
    <cellStyle name="Navadno 9 43 2" xfId="6008"/>
    <cellStyle name="Navadno 9 44" xfId="6009"/>
    <cellStyle name="Navadno 9 44 2" xfId="6010"/>
    <cellStyle name="Navadno 9 45" xfId="6011"/>
    <cellStyle name="Navadno 9 46" xfId="5921"/>
    <cellStyle name="Navadno 9 47" xfId="3585"/>
    <cellStyle name="Navadno 9 48" xfId="7524"/>
    <cellStyle name="Navadno 9 49" xfId="7728"/>
    <cellStyle name="Navadno 9 5" xfId="2260"/>
    <cellStyle name="Navadno 9 5 2" xfId="6012"/>
    <cellStyle name="Navadno 9 5 3" xfId="6013"/>
    <cellStyle name="Navadno 9 5 4" xfId="6014"/>
    <cellStyle name="Navadno 9 5 5" xfId="6015"/>
    <cellStyle name="Navadno 9 5 6" xfId="6016"/>
    <cellStyle name="Navadno 9 5 7" xfId="7007"/>
    <cellStyle name="Navadno 9 6" xfId="3323"/>
    <cellStyle name="Navadno 9 6 2" xfId="6018"/>
    <cellStyle name="Navadno 9 6 3" xfId="6019"/>
    <cellStyle name="Navadno 9 6 4" xfId="6020"/>
    <cellStyle name="Navadno 9 6 5" xfId="6021"/>
    <cellStyle name="Navadno 9 6 6" xfId="6022"/>
    <cellStyle name="Navadno 9 6 7" xfId="6017"/>
    <cellStyle name="Navadno 9 6 7 2" xfId="7008"/>
    <cellStyle name="Navadno 9 7" xfId="6023"/>
    <cellStyle name="Navadno 9 7 2" xfId="6024"/>
    <cellStyle name="Navadno 9 8" xfId="6025"/>
    <cellStyle name="Navadno 9 8 2" xfId="6026"/>
    <cellStyle name="Navadno 9 9" xfId="6027"/>
    <cellStyle name="Navadno 9 9 2" xfId="6028"/>
    <cellStyle name="Navadno 90" xfId="2261"/>
    <cellStyle name="Navadno 96" xfId="6422"/>
    <cellStyle name="Neutral" xfId="2262"/>
    <cellStyle name="Neutral 10" xfId="2263"/>
    <cellStyle name="Neutral 11" xfId="6423"/>
    <cellStyle name="Neutral 2" xfId="2264"/>
    <cellStyle name="Neutral 2 10" xfId="2265"/>
    <cellStyle name="Neutral 2 11" xfId="2266"/>
    <cellStyle name="Neutral 2 12" xfId="2267"/>
    <cellStyle name="Neutral 2 13" xfId="6029"/>
    <cellStyle name="Neutral 2 14" xfId="7009"/>
    <cellStyle name="Neutral 2 2" xfId="2268"/>
    <cellStyle name="Neutral 2 3" xfId="2269"/>
    <cellStyle name="Neutral 2 4" xfId="2270"/>
    <cellStyle name="Neutral 2 5" xfId="2271"/>
    <cellStyle name="Neutral 2 6" xfId="2272"/>
    <cellStyle name="Neutral 2 7" xfId="2273"/>
    <cellStyle name="Neutral 2 8" xfId="2274"/>
    <cellStyle name="Neutral 2 9" xfId="2275"/>
    <cellStyle name="Neutral 3" xfId="2276"/>
    <cellStyle name="Neutral 3 2" xfId="6030"/>
    <cellStyle name="Neutral 3 3" xfId="7010"/>
    <cellStyle name="Neutral 4" xfId="2277"/>
    <cellStyle name="Neutral 4 2" xfId="7011"/>
    <cellStyle name="Neutral 5" xfId="2278"/>
    <cellStyle name="Neutral 5 2" xfId="2279"/>
    <cellStyle name="Neutral 6" xfId="2280"/>
    <cellStyle name="Neutral 7" xfId="2281"/>
    <cellStyle name="Neutral 8" xfId="2282"/>
    <cellStyle name="Neutral 9" xfId="2283"/>
    <cellStyle name="Nevtralno 2" xfId="2284"/>
    <cellStyle name="Nevtralno 2 2" xfId="2285"/>
    <cellStyle name="Nevtralno 2 2 2" xfId="2286"/>
    <cellStyle name="Nevtralno 2 2 3" xfId="6031"/>
    <cellStyle name="Nevtralno 2 2 4" xfId="7013"/>
    <cellStyle name="Nevtralno 2 3" xfId="2287"/>
    <cellStyle name="Nevtralno 2 3 2" xfId="6032"/>
    <cellStyle name="Nevtralno 2 3 3" xfId="7014"/>
    <cellStyle name="Nevtralno 2 4" xfId="6033"/>
    <cellStyle name="Nevtralno 2 4 2" xfId="7015"/>
    <cellStyle name="Nevtralno 2 5" xfId="6034"/>
    <cellStyle name="Nevtralno 2 6" xfId="7012"/>
    <cellStyle name="Nevtralno 3" xfId="2288"/>
    <cellStyle name="Nevtralno 3 2" xfId="6036"/>
    <cellStyle name="Nevtralno 3 2 2" xfId="7017"/>
    <cellStyle name="Nevtralno 3 3" xfId="6037"/>
    <cellStyle name="Nevtralno 3 3 2" xfId="7018"/>
    <cellStyle name="Nevtralno 3 4" xfId="6035"/>
    <cellStyle name="Nevtralno 3 4 2" xfId="7019"/>
    <cellStyle name="Nevtralno 3 5" xfId="7016"/>
    <cellStyle name="Nevtralno 4" xfId="6038"/>
    <cellStyle name="Nevtralno 4 2" xfId="6039"/>
    <cellStyle name="Nevtralno 4 2 2" xfId="7021"/>
    <cellStyle name="Nevtralno 4 3" xfId="6040"/>
    <cellStyle name="Nevtralno 4 3 2" xfId="7022"/>
    <cellStyle name="Nevtralno 4 4" xfId="7023"/>
    <cellStyle name="Nevtralno 4 5" xfId="7020"/>
    <cellStyle name="Nevtralno 5" xfId="6041"/>
    <cellStyle name="Nevtralno 5 2" xfId="6042"/>
    <cellStyle name="Nevtralno 5 3" xfId="6043"/>
    <cellStyle name="normal" xfId="6424"/>
    <cellStyle name="Normal 10" xfId="2289"/>
    <cellStyle name="Normal 10 2" xfId="2290"/>
    <cellStyle name="Normal 10 2 2" xfId="2291"/>
    <cellStyle name="Normal 10 2 2 2" xfId="6425"/>
    <cellStyle name="Normal 10 3" xfId="6044"/>
    <cellStyle name="Normal 10 3 2" xfId="7024"/>
    <cellStyle name="Normal 11" xfId="2292"/>
    <cellStyle name="Normal 11 2" xfId="2293"/>
    <cellStyle name="Normal 11 2 2" xfId="6046"/>
    <cellStyle name="Normal 11 3" xfId="6045"/>
    <cellStyle name="Normal 11 4" xfId="7025"/>
    <cellStyle name="Normal 12" xfId="2294"/>
    <cellStyle name="Normal 12 2" xfId="2295"/>
    <cellStyle name="Normal 12 3" xfId="6047"/>
    <cellStyle name="Normal 12 4" xfId="2296"/>
    <cellStyle name="Normal 12 5" xfId="7026"/>
    <cellStyle name="Normal 13" xfId="2297"/>
    <cellStyle name="Normal 13 2" xfId="6048"/>
    <cellStyle name="Normal 13 3" xfId="7027"/>
    <cellStyle name="Normal 14" xfId="2298"/>
    <cellStyle name="Normal 14 2" xfId="2299"/>
    <cellStyle name="Normal 14 2 2" xfId="7028"/>
    <cellStyle name="Normal 15" xfId="2300"/>
    <cellStyle name="Normal 15 2" xfId="7029"/>
    <cellStyle name="Normal 16" xfId="2301"/>
    <cellStyle name="Normal 16 2" xfId="7030"/>
    <cellStyle name="Normal 17" xfId="2302"/>
    <cellStyle name="Normal 17 2" xfId="7031"/>
    <cellStyle name="Normal 18" xfId="2303"/>
    <cellStyle name="Normal 18 2" xfId="2304"/>
    <cellStyle name="Normal 18 2 2" xfId="7033"/>
    <cellStyle name="Normal 18 3" xfId="7032"/>
    <cellStyle name="Normal 19" xfId="2305"/>
    <cellStyle name="Normal 19 2" xfId="7034"/>
    <cellStyle name="Normal 2" xfId="2306"/>
    <cellStyle name="Normal 2 10" xfId="2307"/>
    <cellStyle name="Normal 2 10 2" xfId="6050"/>
    <cellStyle name="Normal 2 11" xfId="2308"/>
    <cellStyle name="Normal 2 11 2" xfId="6426"/>
    <cellStyle name="Normal 2 12" xfId="2309"/>
    <cellStyle name="Normal 2 13" xfId="2310"/>
    <cellStyle name="Normal 2 14" xfId="2311"/>
    <cellStyle name="Normal 2 15" xfId="2312"/>
    <cellStyle name="Normal 2 16" xfId="2313"/>
    <cellStyle name="Normal 2 17" xfId="2314"/>
    <cellStyle name="Normal 2 18" xfId="2315"/>
    <cellStyle name="Normal 2 19" xfId="2316"/>
    <cellStyle name="Normal 2 2" xfId="2317"/>
    <cellStyle name="Normal 2 2 10" xfId="2318"/>
    <cellStyle name="Normal 2 2 11" xfId="2319"/>
    <cellStyle name="Normal 2 2 12" xfId="2320"/>
    <cellStyle name="Normal 2 2 13" xfId="2321"/>
    <cellStyle name="Normal 2 2 14" xfId="6051"/>
    <cellStyle name="Normal 2 2 15" xfId="7036"/>
    <cellStyle name="Normal 2 2 2" xfId="2322"/>
    <cellStyle name="Normal 2 2 2 10" xfId="2323"/>
    <cellStyle name="Normal 2 2 2 11" xfId="2324"/>
    <cellStyle name="Normal 2 2 2 12" xfId="2325"/>
    <cellStyle name="Normal 2 2 2 13" xfId="2326"/>
    <cellStyle name="normal 2 2 2 14" xfId="6052"/>
    <cellStyle name="Normal 2 2 2 15" xfId="7037"/>
    <cellStyle name="Normal 2 2 2 2" xfId="2327"/>
    <cellStyle name="normal 2 2 2 2 10" xfId="6053"/>
    <cellStyle name="Normal 2 2 2 2 11" xfId="7038"/>
    <cellStyle name="Normal 2 2 2 2 2" xfId="2328"/>
    <cellStyle name="Normal 2 2 2 2 2 2" xfId="2329"/>
    <cellStyle name="Normal 2 2 2 2 2 2 2" xfId="2330"/>
    <cellStyle name="Normal 2 2 2 2 2 2 2 2" xfId="2331"/>
    <cellStyle name="Normal 2 2 2 2 2 2 2 2 2" xfId="2332"/>
    <cellStyle name="Normal 2 2 2 2 2 2 2 2 3" xfId="2333"/>
    <cellStyle name="Normal 2 2 2 2 2 2 2 2 4" xfId="2334"/>
    <cellStyle name="Normal 2 2 2 2 2 2 2 2 5" xfId="2335"/>
    <cellStyle name="Normal 2 2 2 2 2 2 2 2 6" xfId="2336"/>
    <cellStyle name="Normal 2 2 2 2 2 2 2 2 7" xfId="2337"/>
    <cellStyle name="Normal 2 2 2 2 2 2 2 2 8" xfId="2338"/>
    <cellStyle name="Normal 2 2 2 2 2 2 2 3" xfId="2339"/>
    <cellStyle name="Normal 2 2 2 2 2 2 2 4" xfId="2340"/>
    <cellStyle name="Normal 2 2 2 2 2 2 2 5" xfId="2341"/>
    <cellStyle name="Normal 2 2 2 2 2 2 2 6" xfId="2342"/>
    <cellStyle name="Normal 2 2 2 2 2 2 2 7" xfId="2343"/>
    <cellStyle name="Normal 2 2 2 2 2 2 2 8" xfId="2344"/>
    <cellStyle name="Normal 2 2 2 2 2 2 3" xfId="2345"/>
    <cellStyle name="Normal 2 2 2 2 2 2 4" xfId="2346"/>
    <cellStyle name="Normal 2 2 2 2 2 2 5" xfId="2347"/>
    <cellStyle name="Normal 2 2 2 2 2 2 6" xfId="2348"/>
    <cellStyle name="Normal 2 2 2 2 2 2 7" xfId="2349"/>
    <cellStyle name="Normal 2 2 2 2 2 2 8" xfId="2350"/>
    <cellStyle name="Normal 2 2 2 2 2 3" xfId="2351"/>
    <cellStyle name="Normal 2 2 2 2 2 4" xfId="2352"/>
    <cellStyle name="Normal 2 2 2 2 2 5" xfId="2353"/>
    <cellStyle name="Normal 2 2 2 2 2 6" xfId="2354"/>
    <cellStyle name="Normal 2 2 2 2 2 7" xfId="2355"/>
    <cellStyle name="Normal 2 2 2 2 2 8" xfId="2356"/>
    <cellStyle name="Normal 2 2 2 2 2 9" xfId="2357"/>
    <cellStyle name="Normal 2 2 2 2 3" xfId="2358"/>
    <cellStyle name="Normal 2 2 2 2 3 2" xfId="2359"/>
    <cellStyle name="Normal 2 2 2 2 4" xfId="2360"/>
    <cellStyle name="Normal 2 2 2 2 5" xfId="2361"/>
    <cellStyle name="Normal 2 2 2 2 6" xfId="2362"/>
    <cellStyle name="Normal 2 2 2 2 7" xfId="2363"/>
    <cellStyle name="Normal 2 2 2 2 8" xfId="2364"/>
    <cellStyle name="Normal 2 2 2 2 9" xfId="2365"/>
    <cellStyle name="Normal 2 2 2 3" xfId="2366"/>
    <cellStyle name="Normal 2 2 2 3 2" xfId="2367"/>
    <cellStyle name="Normal 2 2 2 3 2 2" xfId="2368"/>
    <cellStyle name="Normal 2 2 2 3 3" xfId="7039"/>
    <cellStyle name="Normal 2 2 2 4" xfId="2369"/>
    <cellStyle name="Normal 2 2 2 5" xfId="2370"/>
    <cellStyle name="Normal 2 2 2 6" xfId="2371"/>
    <cellStyle name="Normal 2 2 2 7" xfId="2372"/>
    <cellStyle name="Normal 2 2 2 8" xfId="2373"/>
    <cellStyle name="Normal 2 2 2 9" xfId="2374"/>
    <cellStyle name="Normal 2 2 3" xfId="2375"/>
    <cellStyle name="Normal 2 2 3 2" xfId="2376"/>
    <cellStyle name="Normal 2 2 3 2 2" xfId="2377"/>
    <cellStyle name="Normal 2 2 3 2 2 2" xfId="2378"/>
    <cellStyle name="Normal 2 2 3 3" xfId="2379"/>
    <cellStyle name="Normal 2 2 3 4" xfId="2380"/>
    <cellStyle name="Normal 2 2 3 5" xfId="6427"/>
    <cellStyle name="Normal 2 2 3 6" xfId="7040"/>
    <cellStyle name="Normal 2 2 4" xfId="2381"/>
    <cellStyle name="Normal 2 2 4 2" xfId="2382"/>
    <cellStyle name="Normal 2 2 4 3" xfId="7041"/>
    <cellStyle name="Normal 2 2 5" xfId="2383"/>
    <cellStyle name="Normal 2 2 6" xfId="2384"/>
    <cellStyle name="Normal 2 2 7" xfId="2385"/>
    <cellStyle name="Normal 2 2 8" xfId="2386"/>
    <cellStyle name="Normal 2 2 9" xfId="2387"/>
    <cellStyle name="Normal 2 20" xfId="2388"/>
    <cellStyle name="Normal 2 21" xfId="2389"/>
    <cellStyle name="Normal 2 22" xfId="2390"/>
    <cellStyle name="Normal 2 23" xfId="2391"/>
    <cellStyle name="Normal 2 24" xfId="2392"/>
    <cellStyle name="Normal 2 25" xfId="2393"/>
    <cellStyle name="Normal 2 26" xfId="2394"/>
    <cellStyle name="Normal 2 27" xfId="2395"/>
    <cellStyle name="Normal 2 28" xfId="2396"/>
    <cellStyle name="Normal 2 29" xfId="2397"/>
    <cellStyle name="Normal 2 29 2" xfId="2398"/>
    <cellStyle name="Normal 2 3" xfId="2399"/>
    <cellStyle name="Normal 2 3 10" xfId="7365"/>
    <cellStyle name="Normal 2 3 11" xfId="3494"/>
    <cellStyle name="Normal 2 3 12" xfId="7526"/>
    <cellStyle name="Normal 2 3 13" xfId="7588"/>
    <cellStyle name="Normal 2 3 14" xfId="7731"/>
    <cellStyle name="Normal 2 3 2" xfId="2400"/>
    <cellStyle name="Normal 2 3 2 2" xfId="2401"/>
    <cellStyle name="normal 2 3 2 3" xfId="6428"/>
    <cellStyle name="Normal 2 3 2 4" xfId="7043"/>
    <cellStyle name="Normal 2 3 3" xfId="2402"/>
    <cellStyle name="Normal 2 3 3 2" xfId="7044"/>
    <cellStyle name="Normal 2 3 4" xfId="2403"/>
    <cellStyle name="Normal 2 3 5" xfId="2404"/>
    <cellStyle name="Normal 2 3 6" xfId="2405"/>
    <cellStyle name="Normal 2 3 7" xfId="2406"/>
    <cellStyle name="Normal 2 3 8" xfId="3326"/>
    <cellStyle name="normal 2 3 8 2" xfId="6054"/>
    <cellStyle name="Normal 2 3 9" xfId="3587"/>
    <cellStyle name="Normal 2 3 9 2" xfId="7042"/>
    <cellStyle name="normal 2 30" xfId="6049"/>
    <cellStyle name="Normal 2 31" xfId="7035"/>
    <cellStyle name="Normal 2 4" xfId="2407"/>
    <cellStyle name="Normal 2 4 2" xfId="2408"/>
    <cellStyle name="normal 2 4 3" xfId="6055"/>
    <cellStyle name="Normal 2 4 4" xfId="7045"/>
    <cellStyle name="Normal 2 5" xfId="2409"/>
    <cellStyle name="Normal 2 5 2" xfId="2410"/>
    <cellStyle name="Normal 2 5 3" xfId="6056"/>
    <cellStyle name="Normal 2 5 4" xfId="7046"/>
    <cellStyle name="Normal 2 6" xfId="2411"/>
    <cellStyle name="Normal 2 6 2" xfId="2412"/>
    <cellStyle name="Normal 2 6 2 2" xfId="2413"/>
    <cellStyle name="Normal 2 6 2 2 2" xfId="2414"/>
    <cellStyle name="Normal 2 6 2 2 2 2" xfId="2415"/>
    <cellStyle name="Normal 2 6 2 3" xfId="2416"/>
    <cellStyle name="Normal 2 6 3" xfId="2417"/>
    <cellStyle name="Normal 2 6 3 2" xfId="2418"/>
    <cellStyle name="Normal 2 6 4" xfId="6057"/>
    <cellStyle name="Normal 2 6 5" xfId="7047"/>
    <cellStyle name="Normal 2 7" xfId="2419"/>
    <cellStyle name="Normal 2 7 2" xfId="2420"/>
    <cellStyle name="Normal 2 7 2 2" xfId="2421"/>
    <cellStyle name="Normal 2 7 3" xfId="6058"/>
    <cellStyle name="Normal 2 8" xfId="2422"/>
    <cellStyle name="Normal 2 8 2" xfId="6059"/>
    <cellStyle name="Normal 2 9" xfId="2423"/>
    <cellStyle name="Normal 2 9 2" xfId="6060"/>
    <cellStyle name="Normal 2_List2" xfId="2424"/>
    <cellStyle name="Normal 20" xfId="2425"/>
    <cellStyle name="Normal 20 2" xfId="7048"/>
    <cellStyle name="Normal 21" xfId="2426"/>
    <cellStyle name="Normal 21 2" xfId="7049"/>
    <cellStyle name="Normal 22" xfId="2427"/>
    <cellStyle name="Normal 22 2" xfId="2428"/>
    <cellStyle name="Normal 22 2 2" xfId="3328"/>
    <cellStyle name="Normal 22 2 2 2" xfId="7366"/>
    <cellStyle name="Normal 22 2 3" xfId="3589"/>
    <cellStyle name="Normal 22 2 4" xfId="7528"/>
    <cellStyle name="Normal 22 2 5" xfId="7733"/>
    <cellStyle name="Normal 22 3" xfId="3327"/>
    <cellStyle name="Normal 22 3 2" xfId="7050"/>
    <cellStyle name="Normal 22 4" xfId="3588"/>
    <cellStyle name="Normal 22 5" xfId="7527"/>
    <cellStyle name="Normal 22 6" xfId="7732"/>
    <cellStyle name="Normal 23" xfId="7051"/>
    <cellStyle name="Normal 24" xfId="7052"/>
    <cellStyle name="Normal 25" xfId="7053"/>
    <cellStyle name="Normal 26" xfId="7054"/>
    <cellStyle name="Normal 27" xfId="7055"/>
    <cellStyle name="Normal 28" xfId="7056"/>
    <cellStyle name="Normal 29" xfId="7057"/>
    <cellStyle name="Normal 3" xfId="2429"/>
    <cellStyle name="Normal 3 2" xfId="2430"/>
    <cellStyle name="Normal 3 2 2" xfId="2431"/>
    <cellStyle name="Normal 3 2 2 2" xfId="6430"/>
    <cellStyle name="Normal 3 2 3" xfId="6062"/>
    <cellStyle name="Normal 3 3" xfId="2432"/>
    <cellStyle name="Normal 3 3 2" xfId="6431"/>
    <cellStyle name="Normal 3 3 3" xfId="7058"/>
    <cellStyle name="Normal 3 4" xfId="2433"/>
    <cellStyle name="Normal 3 4 2" xfId="2434"/>
    <cellStyle name="Normal 3 4 2 2" xfId="3330"/>
    <cellStyle name="Normal 3 4 2 2 2" xfId="7367"/>
    <cellStyle name="Normal 3 4 2 3" xfId="3591"/>
    <cellStyle name="Normal 3 4 2 4" xfId="7530"/>
    <cellStyle name="Normal 3 4 2 5" xfId="7735"/>
    <cellStyle name="Normal 3 4 3" xfId="3329"/>
    <cellStyle name="Normal 3 4 3 2" xfId="6429"/>
    <cellStyle name="Normal 3 4 4" xfId="3590"/>
    <cellStyle name="Normal 3 4 5" xfId="7529"/>
    <cellStyle name="Normal 3 4 6" xfId="7734"/>
    <cellStyle name="Normal 3 5" xfId="2435"/>
    <cellStyle name="Normal 3 6" xfId="2436"/>
    <cellStyle name="Normal 3 7" xfId="2437"/>
    <cellStyle name="Normal 3 8" xfId="2438"/>
    <cellStyle name="Normal 3 8 2" xfId="6061"/>
    <cellStyle name="Normal 3 9" xfId="2439"/>
    <cellStyle name="Normal 30" xfId="7059"/>
    <cellStyle name="Normal 31" xfId="7060"/>
    <cellStyle name="Normal 32" xfId="7061"/>
    <cellStyle name="Normal 33" xfId="7062"/>
    <cellStyle name="Normal 34" xfId="7063"/>
    <cellStyle name="Normal 35" xfId="7064"/>
    <cellStyle name="Normal 36" xfId="7065"/>
    <cellStyle name="Normal 37" xfId="7066"/>
    <cellStyle name="Normal 38" xfId="7067"/>
    <cellStyle name="Normal 39" xfId="7068"/>
    <cellStyle name="Normal 4" xfId="2440"/>
    <cellStyle name="Normal 4 10" xfId="2441"/>
    <cellStyle name="Normal 4 10 2" xfId="7069"/>
    <cellStyle name="Normal 4 2" xfId="2442"/>
    <cellStyle name="Normal 4 2 2" xfId="2443"/>
    <cellStyle name="Normal 4 2 2 2" xfId="2444"/>
    <cellStyle name="Normal 4 2 2 2 2" xfId="7070"/>
    <cellStyle name="Normal 4 2 2 3" xfId="3332"/>
    <cellStyle name="Normal 4 2 2 3 2" xfId="6433"/>
    <cellStyle name="Normal 4 2 2 4" xfId="3593"/>
    <cellStyle name="Normal 4 2 2 5" xfId="7369"/>
    <cellStyle name="Normal 4 2 2 6" xfId="7532"/>
    <cellStyle name="Normal 4 2 2 7" xfId="7737"/>
    <cellStyle name="Normal 4 2 3" xfId="2445"/>
    <cellStyle name="Normal 4 2 3 2" xfId="3333"/>
    <cellStyle name="Normal 4 2 3 2 2" xfId="6432"/>
    <cellStyle name="Normal 4 2 3 3" xfId="3594"/>
    <cellStyle name="Normal 4 2 3 4" xfId="7370"/>
    <cellStyle name="Normal 4 2 3 5" xfId="7533"/>
    <cellStyle name="Normal 4 2 3 6" xfId="7738"/>
    <cellStyle name="Normal 4 2 4" xfId="3331"/>
    <cellStyle name="Normal 4 2 4 2" xfId="6064"/>
    <cellStyle name="Normal 4 2 5" xfId="3592"/>
    <cellStyle name="Normal 4 2 6" xfId="7368"/>
    <cellStyle name="Normal 4 2 7" xfId="7531"/>
    <cellStyle name="Normal 4 2 8" xfId="7736"/>
    <cellStyle name="Normal 4 3" xfId="2446"/>
    <cellStyle name="Normal 4 3 2" xfId="2447"/>
    <cellStyle name="Normal 4 3 2 2" xfId="3335"/>
    <cellStyle name="Normal 4 3 2 2 2" xfId="7372"/>
    <cellStyle name="Normal 4 3 2 3" xfId="3596"/>
    <cellStyle name="Normal 4 3 2 4" xfId="7535"/>
    <cellStyle name="Normal 4 3 2 5" xfId="7740"/>
    <cellStyle name="Normal 4 3 3" xfId="3334"/>
    <cellStyle name="Normal 4 3 3 2" xfId="6434"/>
    <cellStyle name="Normal 4 3 4" xfId="3595"/>
    <cellStyle name="Normal 4 3 4 2" xfId="7071"/>
    <cellStyle name="Normal 4 3 5" xfId="7371"/>
    <cellStyle name="Normal 4 3 6" xfId="7534"/>
    <cellStyle name="Normal 4 3 7" xfId="7739"/>
    <cellStyle name="Normal 4 4" xfId="2448"/>
    <cellStyle name="Normal 4 4 2" xfId="2449"/>
    <cellStyle name="Normal 4 4 2 2" xfId="3337"/>
    <cellStyle name="Normal 4 4 2 2 2" xfId="7373"/>
    <cellStyle name="Normal 4 4 2 3" xfId="3598"/>
    <cellStyle name="Normal 4 4 2 4" xfId="7537"/>
    <cellStyle name="Normal 4 4 2 5" xfId="7742"/>
    <cellStyle name="Normal 4 4 3" xfId="3336"/>
    <cellStyle name="Normal 4 4 3 2" xfId="7072"/>
    <cellStyle name="Normal 4 4 4" xfId="3597"/>
    <cellStyle name="Normal 4 4 5" xfId="7536"/>
    <cellStyle name="Normal 4 4 6" xfId="7741"/>
    <cellStyle name="Normal 4 5" xfId="2450"/>
    <cellStyle name="Normal 4 6" xfId="2451"/>
    <cellStyle name="Normal 4 6 2" xfId="2452"/>
    <cellStyle name="Normal 4 6 2 2" xfId="3339"/>
    <cellStyle name="Normal 4 6 2 2 2" xfId="7375"/>
    <cellStyle name="Normal 4 6 2 3" xfId="3600"/>
    <cellStyle name="Normal 4 6 2 4" xfId="7539"/>
    <cellStyle name="Normal 4 6 2 5" xfId="7744"/>
    <cellStyle name="Normal 4 6 3" xfId="3338"/>
    <cellStyle name="Normal 4 6 3 2" xfId="7374"/>
    <cellStyle name="Normal 4 6 4" xfId="3599"/>
    <cellStyle name="Normal 4 6 5" xfId="7538"/>
    <cellStyle name="Normal 4 6 6" xfId="7743"/>
    <cellStyle name="Normal 4 7" xfId="2453"/>
    <cellStyle name="Normal 4 8" xfId="2454"/>
    <cellStyle name="Normal 4 8 2" xfId="3340"/>
    <cellStyle name="Normal 4 8 2 2" xfId="7376"/>
    <cellStyle name="Normal 4 8 3" xfId="3601"/>
    <cellStyle name="Normal 4 8 4" xfId="7540"/>
    <cellStyle name="Normal 4 8 5" xfId="7745"/>
    <cellStyle name="Normal 4 9" xfId="2455"/>
    <cellStyle name="Normal 4 9 2" xfId="6063"/>
    <cellStyle name="Normal 40" xfId="6435"/>
    <cellStyle name="Normal 40 2" xfId="7073"/>
    <cellStyle name="normal 41" xfId="7074"/>
    <cellStyle name="normal 42" xfId="7075"/>
    <cellStyle name="Normal 5" xfId="2456"/>
    <cellStyle name="Normal 5 10" xfId="2457"/>
    <cellStyle name="Normal 5 11" xfId="2458"/>
    <cellStyle name="Normal 5 12" xfId="2459"/>
    <cellStyle name="Normal 5 13" xfId="2460"/>
    <cellStyle name="Normal 5 14" xfId="2461"/>
    <cellStyle name="Normal 5 14 2" xfId="3341"/>
    <cellStyle name="Normal 5 14 2 2" xfId="7377"/>
    <cellStyle name="Normal 5 14 3" xfId="3602"/>
    <cellStyle name="Normal 5 14 4" xfId="7541"/>
    <cellStyle name="Normal 5 14 5" xfId="7746"/>
    <cellStyle name="Normal 5 15" xfId="2462"/>
    <cellStyle name="Normal 5 15 2" xfId="3342"/>
    <cellStyle name="Normal 5 15 2 2" xfId="7378"/>
    <cellStyle name="Normal 5 15 3" xfId="3603"/>
    <cellStyle name="Normal 5 15 4" xfId="7542"/>
    <cellStyle name="Normal 5 15 5" xfId="7747"/>
    <cellStyle name="Normal 5 16" xfId="2463"/>
    <cellStyle name="Normal 5 16 2" xfId="6065"/>
    <cellStyle name="Normal 5 17" xfId="2464"/>
    <cellStyle name="Normal 5 2" xfId="2465"/>
    <cellStyle name="Normal 5 2 10" xfId="2466"/>
    <cellStyle name="Normal 5 2 11" xfId="6066"/>
    <cellStyle name="Normal 5 2 12" xfId="7076"/>
    <cellStyle name="Normal 5 2 2" xfId="2467"/>
    <cellStyle name="Normal 5 2 2 10" xfId="2468"/>
    <cellStyle name="Normal 5 2 2 2" xfId="2469"/>
    <cellStyle name="Normal 5 2 2 2 2" xfId="2470"/>
    <cellStyle name="Normal 5 2 2 2 2 2" xfId="2471"/>
    <cellStyle name="Normal 5 2 2 2 2 2 2" xfId="2472"/>
    <cellStyle name="Normal 5 2 2 2 2 2 2 2" xfId="2473"/>
    <cellStyle name="Normal 5 2 2 2 2 2 2 2 2" xfId="2474"/>
    <cellStyle name="Normal 5 2 2 2 2 2 2 2 3" xfId="2475"/>
    <cellStyle name="Normal 5 2 2 2 2 2 2 2 4" xfId="2476"/>
    <cellStyle name="Normal 5 2 2 2 2 2 2 2 5" xfId="2477"/>
    <cellStyle name="Normal 5 2 2 2 2 2 2 2 6" xfId="2478"/>
    <cellStyle name="Normal 5 2 2 2 2 2 2 2 7" xfId="2479"/>
    <cellStyle name="Normal 5 2 2 2 2 2 2 2 8" xfId="2480"/>
    <cellStyle name="Normal 5 2 2 2 2 2 2 3" xfId="2481"/>
    <cellStyle name="Normal 5 2 2 2 2 2 2 4" xfId="2482"/>
    <cellStyle name="Normal 5 2 2 2 2 2 2 5" xfId="2483"/>
    <cellStyle name="Normal 5 2 2 2 2 2 2 6" xfId="2484"/>
    <cellStyle name="Normal 5 2 2 2 2 2 2 7" xfId="2485"/>
    <cellStyle name="Normal 5 2 2 2 2 2 2 8" xfId="2486"/>
    <cellStyle name="Normal 5 2 2 2 2 2 3" xfId="2487"/>
    <cellStyle name="Normal 5 2 2 2 2 2 4" xfId="2488"/>
    <cellStyle name="Normal 5 2 2 2 2 2 5" xfId="2489"/>
    <cellStyle name="Normal 5 2 2 2 2 2 6" xfId="2490"/>
    <cellStyle name="Normal 5 2 2 2 2 2 7" xfId="2491"/>
    <cellStyle name="Normal 5 2 2 2 2 2 8" xfId="2492"/>
    <cellStyle name="Normal 5 2 2 2 2 3" xfId="2493"/>
    <cellStyle name="Normal 5 2 2 2 2 4" xfId="2494"/>
    <cellStyle name="Normal 5 2 2 2 2 5" xfId="2495"/>
    <cellStyle name="Normal 5 2 2 2 2 6" xfId="2496"/>
    <cellStyle name="Normal 5 2 2 2 2 7" xfId="2497"/>
    <cellStyle name="Normal 5 2 2 2 2 8" xfId="2498"/>
    <cellStyle name="Normal 5 2 2 2 2 9" xfId="2499"/>
    <cellStyle name="Normal 5 2 2 2 3" xfId="2500"/>
    <cellStyle name="Normal 5 2 2 2 3 2" xfId="2501"/>
    <cellStyle name="Normal 5 2 2 2 4" xfId="2502"/>
    <cellStyle name="Normal 5 2 2 2 5" xfId="2503"/>
    <cellStyle name="Normal 5 2 2 2 6" xfId="2504"/>
    <cellStyle name="Normal 5 2 2 2 7" xfId="2505"/>
    <cellStyle name="Normal 5 2 2 2 8" xfId="2506"/>
    <cellStyle name="Normal 5 2 2 2 9" xfId="2507"/>
    <cellStyle name="Normal 5 2 2 3" xfId="2508"/>
    <cellStyle name="Normal 5 2 2 3 2" xfId="2509"/>
    <cellStyle name="Normal 5 2 2 3 2 2" xfId="2510"/>
    <cellStyle name="Normal 5 2 2 4" xfId="2511"/>
    <cellStyle name="Normal 5 2 2 5" xfId="2512"/>
    <cellStyle name="Normal 5 2 2 6" xfId="2513"/>
    <cellStyle name="Normal 5 2 2 7" xfId="2514"/>
    <cellStyle name="Normal 5 2 2 8" xfId="2515"/>
    <cellStyle name="Normal 5 2 2 9" xfId="2516"/>
    <cellStyle name="Normal 5 2 3" xfId="2517"/>
    <cellStyle name="Normal 5 2 3 2" xfId="2518"/>
    <cellStyle name="Normal 5 2 3 2 2" xfId="2519"/>
    <cellStyle name="Normal 5 2 3 2 2 2" xfId="2520"/>
    <cellStyle name="Normal 5 2 3 3" xfId="2521"/>
    <cellStyle name="Normal 5 2 4" xfId="2522"/>
    <cellStyle name="Normal 5 2 4 2" xfId="2523"/>
    <cellStyle name="Normal 5 2 5" xfId="2524"/>
    <cellStyle name="Normal 5 2 6" xfId="2525"/>
    <cellStyle name="Normal 5 2 7" xfId="2526"/>
    <cellStyle name="Normal 5 2 8" xfId="2527"/>
    <cellStyle name="Normal 5 2 9" xfId="2528"/>
    <cellStyle name="Normal 5 3" xfId="2529"/>
    <cellStyle name="Normal 5 3 2" xfId="2530"/>
    <cellStyle name="Normal 5 3 2 2" xfId="2531"/>
    <cellStyle name="Normal 5 3 2 2 2" xfId="2532"/>
    <cellStyle name="Normal 5 3 2 2 2 2" xfId="2533"/>
    <cellStyle name="Normal 5 3 2 3" xfId="2534"/>
    <cellStyle name="Normal 5 3 3" xfId="2535"/>
    <cellStyle name="Normal 5 3 3 2" xfId="2536"/>
    <cellStyle name="Normal 5 3 4" xfId="6067"/>
    <cellStyle name="Normal 5 3 5" xfId="7077"/>
    <cellStyle name="Normal 5 4" xfId="2537"/>
    <cellStyle name="Normal 5 4 2" xfId="2538"/>
    <cellStyle name="Normal 5 4 2 2" xfId="2539"/>
    <cellStyle name="Normal 5 4 3" xfId="6436"/>
    <cellStyle name="Normal 5 4 4" xfId="7078"/>
    <cellStyle name="Normal 5 5" xfId="2540"/>
    <cellStyle name="Normal 5 6" xfId="2541"/>
    <cellStyle name="Normal 5 7" xfId="2542"/>
    <cellStyle name="Normal 5 8" xfId="2543"/>
    <cellStyle name="Normal 5 9" xfId="2544"/>
    <cellStyle name="Normal 6" xfId="2545"/>
    <cellStyle name="Normal 6 10" xfId="2546"/>
    <cellStyle name="Normal 6 11" xfId="2547"/>
    <cellStyle name="Normal 6 12" xfId="6068"/>
    <cellStyle name="Normal 6 13" xfId="7079"/>
    <cellStyle name="Normal 6 2" xfId="2548"/>
    <cellStyle name="Normal 6 2 2" xfId="6437"/>
    <cellStyle name="Normal 6 2 3" xfId="7080"/>
    <cellStyle name="Normal 6 3" xfId="2549"/>
    <cellStyle name="Normal 6 3 2" xfId="7081"/>
    <cellStyle name="Normal 6 4" xfId="2550"/>
    <cellStyle name="Normal 6 5" xfId="2551"/>
    <cellStyle name="Normal 6 6" xfId="2552"/>
    <cellStyle name="Normal 6 7" xfId="2553"/>
    <cellStyle name="Normal 6 8" xfId="2554"/>
    <cellStyle name="Normal 6 9" xfId="2555"/>
    <cellStyle name="Normal 6 9 2" xfId="2556"/>
    <cellStyle name="Normal 6 9 2 2" xfId="3344"/>
    <cellStyle name="Normal 6 9 2 2 2" xfId="7380"/>
    <cellStyle name="Normal 6 9 2 3" xfId="3605"/>
    <cellStyle name="Normal 6 9 2 4" xfId="7544"/>
    <cellStyle name="Normal 6 9 2 5" xfId="7749"/>
    <cellStyle name="Normal 6 9 3" xfId="3343"/>
    <cellStyle name="Normal 6 9 3 2" xfId="7379"/>
    <cellStyle name="Normal 6 9 4" xfId="3604"/>
    <cellStyle name="Normal 6 9 5" xfId="7543"/>
    <cellStyle name="Normal 6 9 6" xfId="7748"/>
    <cellStyle name="Normal 7" xfId="2557"/>
    <cellStyle name="Normal 7 10" xfId="6069"/>
    <cellStyle name="Normal 7 11" xfId="7082"/>
    <cellStyle name="Normal 7 2" xfId="2558"/>
    <cellStyle name="Normal 7 2 2" xfId="7083"/>
    <cellStyle name="Normal 7 3" xfId="2559"/>
    <cellStyle name="Normal 7 4" xfId="2560"/>
    <cellStyle name="Normal 7 5" xfId="2561"/>
    <cellStyle name="Normal 7 6" xfId="2562"/>
    <cellStyle name="Normal 7 7" xfId="2563"/>
    <cellStyle name="Normal 7 8" xfId="2564"/>
    <cellStyle name="Normal 7 9" xfId="2565"/>
    <cellStyle name="Normal 7 9 2" xfId="2566"/>
    <cellStyle name="Normal 7 9 2 2" xfId="3346"/>
    <cellStyle name="Normal 7 9 2 2 2" xfId="7382"/>
    <cellStyle name="Normal 7 9 2 3" xfId="3607"/>
    <cellStyle name="Normal 7 9 2 4" xfId="7546"/>
    <cellStyle name="Normal 7 9 2 5" xfId="7751"/>
    <cellStyle name="Normal 7 9 3" xfId="3345"/>
    <cellStyle name="Normal 7 9 3 2" xfId="7381"/>
    <cellStyle name="Normal 7 9 4" xfId="3606"/>
    <cellStyle name="Normal 7 9 5" xfId="7545"/>
    <cellStyle name="Normal 7 9 6" xfId="7750"/>
    <cellStyle name="Normal 8" xfId="2567"/>
    <cellStyle name="Normal 8 10" xfId="2568"/>
    <cellStyle name="Normal 8 11" xfId="2569"/>
    <cellStyle name="Normal 8 12" xfId="7084"/>
    <cellStyle name="Normal 8 2" xfId="2570"/>
    <cellStyle name="Normal 8 2 10" xfId="7085"/>
    <cellStyle name="Normal 8 2 2" xfId="2571"/>
    <cellStyle name="Normal 8 2 2 2" xfId="2572"/>
    <cellStyle name="Normal 8 2 2 2 2" xfId="2573"/>
    <cellStyle name="Normal 8 2 2 2 2 2" xfId="2574"/>
    <cellStyle name="Normal 8 2 2 2 2 3" xfId="2575"/>
    <cellStyle name="Normal 8 2 2 2 2 4" xfId="2576"/>
    <cellStyle name="Normal 8 2 2 2 2 5" xfId="2577"/>
    <cellStyle name="Normal 8 2 2 2 2 6" xfId="2578"/>
    <cellStyle name="Normal 8 2 2 2 2 7" xfId="2579"/>
    <cellStyle name="Normal 8 2 2 2 2 8" xfId="2580"/>
    <cellStyle name="Normal 8 2 2 2 3" xfId="2581"/>
    <cellStyle name="Normal 8 2 2 2 4" xfId="2582"/>
    <cellStyle name="Normal 8 2 2 2 5" xfId="2583"/>
    <cellStyle name="Normal 8 2 2 2 6" xfId="2584"/>
    <cellStyle name="Normal 8 2 2 2 7" xfId="2585"/>
    <cellStyle name="Normal 8 2 2 2 8" xfId="2586"/>
    <cellStyle name="Normal 8 2 2 3" xfId="2587"/>
    <cellStyle name="Normal 8 2 2 4" xfId="2588"/>
    <cellStyle name="Normal 8 2 2 5" xfId="2589"/>
    <cellStyle name="Normal 8 2 2 6" xfId="2590"/>
    <cellStyle name="Normal 8 2 2 7" xfId="2591"/>
    <cellStyle name="Normal 8 2 2 8" xfId="2592"/>
    <cellStyle name="Normal 8 2 3" xfId="2593"/>
    <cellStyle name="Normal 8 2 4" xfId="2594"/>
    <cellStyle name="Normal 8 2 5" xfId="2595"/>
    <cellStyle name="Normal 8 2 6" xfId="2596"/>
    <cellStyle name="Normal 8 2 7" xfId="2597"/>
    <cellStyle name="Normal 8 2 8" xfId="2598"/>
    <cellStyle name="Normal 8 2 9" xfId="2599"/>
    <cellStyle name="Normal 8 3" xfId="2600"/>
    <cellStyle name="Normal 8 3 2" xfId="2601"/>
    <cellStyle name="Normal 8 4" xfId="2602"/>
    <cellStyle name="Normal 8 5" xfId="2603"/>
    <cellStyle name="Normal 8 6" xfId="2604"/>
    <cellStyle name="Normal 8 7" xfId="2605"/>
    <cellStyle name="Normal 8 8" xfId="2606"/>
    <cellStyle name="Normal 8 9" xfId="2607"/>
    <cellStyle name="Normal 9" xfId="2608"/>
    <cellStyle name="Normal 9 2" xfId="2609"/>
    <cellStyle name="Normal 9 2 2" xfId="2610"/>
    <cellStyle name="Normal 9 2 2 2" xfId="2611"/>
    <cellStyle name="Normal 9 2 3" xfId="7087"/>
    <cellStyle name="Normal 9 3" xfId="2612"/>
    <cellStyle name="Normal 9 4" xfId="6070"/>
    <cellStyle name="Normal 9 5" xfId="7086"/>
    <cellStyle name="Normal__SEZNAMI" xfId="7088"/>
    <cellStyle name="Normál_Eco2002" xfId="7089"/>
    <cellStyle name="Normal_gradbeni del" xfId="7090"/>
    <cellStyle name="Normal_N36023 (2)" xfId="1"/>
    <cellStyle name="Normal_PL_SD" xfId="2"/>
    <cellStyle name="Normal-10" xfId="2613"/>
    <cellStyle name="Normalan 2" xfId="2614"/>
    <cellStyle name="normální_Inhalt" xfId="2615"/>
    <cellStyle name="Normalno 5" xfId="6438"/>
    <cellStyle name="Normalny_Arkusz1" xfId="2616"/>
    <cellStyle name="NORMAL-POP" xfId="6439"/>
    <cellStyle name="Note" xfId="2617"/>
    <cellStyle name="Note 10" xfId="2618"/>
    <cellStyle name="Note 11" xfId="7091"/>
    <cellStyle name="Note 2" xfId="2619"/>
    <cellStyle name="Note 2 10" xfId="6071"/>
    <cellStyle name="Note 2 11" xfId="7092"/>
    <cellStyle name="Note 2 2" xfId="2620"/>
    <cellStyle name="Note 2 2 2" xfId="6441"/>
    <cellStyle name="Note 2 3" xfId="2621"/>
    <cellStyle name="Note 2 3 2" xfId="6440"/>
    <cellStyle name="Note 2 4" xfId="2622"/>
    <cellStyle name="Note 2 5" xfId="2623"/>
    <cellStyle name="Note 2 6" xfId="2624"/>
    <cellStyle name="Note 2 7" xfId="2625"/>
    <cellStyle name="Note 2 8" xfId="2626"/>
    <cellStyle name="Note 2 9" xfId="2627"/>
    <cellStyle name="Note 3" xfId="2628"/>
    <cellStyle name="Note 3 2" xfId="6072"/>
    <cellStyle name="Note 3 3" xfId="7093"/>
    <cellStyle name="Note 4" xfId="2629"/>
    <cellStyle name="Note 4 2" xfId="7094"/>
    <cellStyle name="Note 5" xfId="2630"/>
    <cellStyle name="Note 6" xfId="2631"/>
    <cellStyle name="Note 7" xfId="2632"/>
    <cellStyle name="Note 8" xfId="2633"/>
    <cellStyle name="Note 9" xfId="2634"/>
    <cellStyle name="Note_OGREVANJE" xfId="6442"/>
    <cellStyle name="Notiz 2" xfId="7095"/>
    <cellStyle name="Notiz 3" xfId="7096"/>
    <cellStyle name="NOVO" xfId="2635"/>
    <cellStyle name="Odstotek 10" xfId="2636"/>
    <cellStyle name="Odstotek 10 2" xfId="2637"/>
    <cellStyle name="Odstotek 11" xfId="2638"/>
    <cellStyle name="Odstotek 12" xfId="2639"/>
    <cellStyle name="Odstotek 2" xfId="2640"/>
    <cellStyle name="Odstotek 2 2" xfId="2641"/>
    <cellStyle name="Odstotek 2 2 2" xfId="2642"/>
    <cellStyle name="Odstotek 2 2 2 2" xfId="2643"/>
    <cellStyle name="Odstotek 2 2 2 2 2" xfId="2644"/>
    <cellStyle name="Odstotek 2 2 2 3" xfId="2645"/>
    <cellStyle name="Odstotek 2 2 2 4" xfId="7097"/>
    <cellStyle name="Odstotek 2 2 3" xfId="2646"/>
    <cellStyle name="Odstotek 2 3" xfId="2647"/>
    <cellStyle name="Odstotek 2 3 2" xfId="2648"/>
    <cellStyle name="Odstotek 2 3 3" xfId="2649"/>
    <cellStyle name="Odstotek 2 3 4" xfId="6443"/>
    <cellStyle name="Odstotek 2 4" xfId="2650"/>
    <cellStyle name="Odstotek 2 4 2" xfId="2651"/>
    <cellStyle name="Odstotek 2 4 2 2" xfId="2652"/>
    <cellStyle name="Odstotek 2 4 3" xfId="7098"/>
    <cellStyle name="Odstotek 2 5" xfId="2653"/>
    <cellStyle name="Odstotek 2 6" xfId="2654"/>
    <cellStyle name="Odstotek 2 7" xfId="2655"/>
    <cellStyle name="Odstotek 2 8" xfId="2656"/>
    <cellStyle name="Odstotek 2 8 2" xfId="2657"/>
    <cellStyle name="Odstotek 2 8 2 2" xfId="7383"/>
    <cellStyle name="Odstotek 2 8 3" xfId="7547"/>
    <cellStyle name="Odstotek 2 9" xfId="2658"/>
    <cellStyle name="Odstotek 2 9 2" xfId="3347"/>
    <cellStyle name="Odstotek 2 9 3" xfId="7752"/>
    <cellStyle name="Odstotek 3" xfId="2659"/>
    <cellStyle name="Odstotek 3 2" xfId="2660"/>
    <cellStyle name="Odstotek 3 2 2" xfId="2661"/>
    <cellStyle name="Odstotek 3 2 3" xfId="2662"/>
    <cellStyle name="Odstotek 3 2 3 2" xfId="2663"/>
    <cellStyle name="Odstotek 3 3" xfId="7099"/>
    <cellStyle name="Odstotek 3 3 3" xfId="2664"/>
    <cellStyle name="Odstotek 3 4" xfId="2665"/>
    <cellStyle name="Odstotek 4" xfId="2666"/>
    <cellStyle name="Odstotek 4 2" xfId="2667"/>
    <cellStyle name="Odstotek 4 2 2" xfId="2668"/>
    <cellStyle name="Odstotek 5" xfId="2669"/>
    <cellStyle name="Odstotek 5 2" xfId="2670"/>
    <cellStyle name="Odstotek 5 3" xfId="2671"/>
    <cellStyle name="Odstotek 6" xfId="2672"/>
    <cellStyle name="Odstotek 7" xfId="2673"/>
    <cellStyle name="Odstotek 7 2" xfId="2674"/>
    <cellStyle name="Odstotek 7 3" xfId="2675"/>
    <cellStyle name="Odstotek 7 4" xfId="2676"/>
    <cellStyle name="Odstotek 8" xfId="2677"/>
    <cellStyle name="Odstotek 8 4 2" xfId="2678"/>
    <cellStyle name="Odstotek 9" xfId="2679"/>
    <cellStyle name="Odstotek 9 2" xfId="2680"/>
    <cellStyle name="oft Excel]_x000d__x000a_Comment=The open=/f lines load custom functions into the Paste Function list._x000d__x000a_Maximized=3_x000d__x000a_Basics=1_x000d__x000a_A" xfId="7100"/>
    <cellStyle name="Opomba 2" xfId="2681"/>
    <cellStyle name="Opomba 2 10" xfId="2682"/>
    <cellStyle name="Opomba 2 11" xfId="2683"/>
    <cellStyle name="Opomba 2 11 2" xfId="7101"/>
    <cellStyle name="Opomba 2 12" xfId="2684"/>
    <cellStyle name="Opomba 2 2" xfId="2685"/>
    <cellStyle name="Opomba 2 2 10" xfId="6073"/>
    <cellStyle name="Opomba 2 2 11" xfId="7102"/>
    <cellStyle name="Opomba 2 2 2" xfId="2686"/>
    <cellStyle name="Opomba 2 2 2 2" xfId="2687"/>
    <cellStyle name="Opomba 2 2 2 3" xfId="2688"/>
    <cellStyle name="Opomba 2 2 2 4" xfId="2689"/>
    <cellStyle name="Opomba 2 2 2 5" xfId="2690"/>
    <cellStyle name="Opomba 2 2 2 6" xfId="2691"/>
    <cellStyle name="Opomba 2 2 2 7" xfId="2692"/>
    <cellStyle name="Opomba 2 2 2 8" xfId="2693"/>
    <cellStyle name="Opomba 2 2 3" xfId="2694"/>
    <cellStyle name="Opomba 2 2 4" xfId="2695"/>
    <cellStyle name="Opomba 2 2 5" xfId="2696"/>
    <cellStyle name="Opomba 2 2 6" xfId="2697"/>
    <cellStyle name="Opomba 2 2 7" xfId="2698"/>
    <cellStyle name="Opomba 2 2 8" xfId="2699"/>
    <cellStyle name="Opomba 2 2 9" xfId="2700"/>
    <cellStyle name="Opomba 2 3" xfId="2701"/>
    <cellStyle name="Opomba 2 3 2" xfId="6074"/>
    <cellStyle name="Opomba 2 3 3" xfId="7103"/>
    <cellStyle name="Opomba 2 4" xfId="2702"/>
    <cellStyle name="Opomba 2 4 2" xfId="6444"/>
    <cellStyle name="Opomba 2 4 3" xfId="7104"/>
    <cellStyle name="Opomba 2 5" xfId="2703"/>
    <cellStyle name="Opomba 2 6" xfId="2704"/>
    <cellStyle name="Opomba 2 7" xfId="2705"/>
    <cellStyle name="Opomba 2 8" xfId="2706"/>
    <cellStyle name="Opomba 2 9" xfId="2707"/>
    <cellStyle name="Opomba 3" xfId="2708"/>
    <cellStyle name="Opomba 3 2" xfId="2709"/>
    <cellStyle name="Opomba 3 2 2" xfId="6076"/>
    <cellStyle name="Opomba 3 2 3" xfId="7106"/>
    <cellStyle name="Opomba 3 3" xfId="6077"/>
    <cellStyle name="Opomba 3 3 2" xfId="7107"/>
    <cellStyle name="Opomba 3 4" xfId="6075"/>
    <cellStyle name="Opomba 3 4 2" xfId="7108"/>
    <cellStyle name="Opomba 3 5" xfId="7105"/>
    <cellStyle name="Opomba 4" xfId="6078"/>
    <cellStyle name="Opomba 4 2" xfId="6079"/>
    <cellStyle name="Opomba 4 2 2" xfId="7110"/>
    <cellStyle name="Opomba 4 3" xfId="6080"/>
    <cellStyle name="Opomba 4 3 2" xfId="7111"/>
    <cellStyle name="Opomba 4 4" xfId="7112"/>
    <cellStyle name="Opomba 4 5" xfId="7109"/>
    <cellStyle name="Opomba 5" xfId="6081"/>
    <cellStyle name="Opomba 5 2" xfId="6082"/>
    <cellStyle name="Opomba 5 3" xfId="6083"/>
    <cellStyle name="Opozorilo" xfId="9" builtinId="11" customBuiltin="1"/>
    <cellStyle name="Opozorilo 2" xfId="2710"/>
    <cellStyle name="Opozorilo 2 2" xfId="2711"/>
    <cellStyle name="Opozorilo 2 2 2" xfId="2712"/>
    <cellStyle name="Opozorilo 2 2 3" xfId="6084"/>
    <cellStyle name="Opozorilo 2 3" xfId="2713"/>
    <cellStyle name="Opozorilo 2 3 2" xfId="6085"/>
    <cellStyle name="Opozorilo 2 4" xfId="7113"/>
    <cellStyle name="Opozorilo 3" xfId="6086"/>
    <cellStyle name="Opozorilo 3 2" xfId="6087"/>
    <cellStyle name="Opozorilo 3 3" xfId="6088"/>
    <cellStyle name="Opozorilo 3 4" xfId="7114"/>
    <cellStyle name="Opozorilo 4" xfId="6089"/>
    <cellStyle name="Opozorilo 4 2" xfId="6090"/>
    <cellStyle name="Opozorilo 4 3" xfId="6091"/>
    <cellStyle name="Opozorilo 4 4" xfId="7115"/>
    <cellStyle name="Opozorilo 5" xfId="6092"/>
    <cellStyle name="Opozorilo 5 2" xfId="6093"/>
    <cellStyle name="Opozorilo 5 3" xfId="6094"/>
    <cellStyle name="Output" xfId="2714"/>
    <cellStyle name="Output 2" xfId="2715"/>
    <cellStyle name="Output 2 10" xfId="2716"/>
    <cellStyle name="Output 2 11" xfId="2717"/>
    <cellStyle name="Output 2 12" xfId="6446"/>
    <cellStyle name="Output 2 13" xfId="7116"/>
    <cellStyle name="Output 2 2" xfId="2718"/>
    <cellStyle name="Output 2 3" xfId="2719"/>
    <cellStyle name="Output 2 4" xfId="2720"/>
    <cellStyle name="Output 2 5" xfId="2721"/>
    <cellStyle name="Output 2 6" xfId="2722"/>
    <cellStyle name="Output 2 7" xfId="2723"/>
    <cellStyle name="Output 2 8" xfId="2724"/>
    <cellStyle name="Output 2 9" xfId="2725"/>
    <cellStyle name="Output 3" xfId="2726"/>
    <cellStyle name="Output 3 2" xfId="7117"/>
    <cellStyle name="Output 4" xfId="2727"/>
    <cellStyle name="Output 4 2" xfId="7118"/>
    <cellStyle name="Output 5" xfId="2728"/>
    <cellStyle name="Output 5 2" xfId="2729"/>
    <cellStyle name="Output 6" xfId="2730"/>
    <cellStyle name="Output 7" xfId="2731"/>
    <cellStyle name="Output 8" xfId="2732"/>
    <cellStyle name="Output 9" xfId="6445"/>
    <cellStyle name="Percent 2" xfId="2733"/>
    <cellStyle name="Percent 2 2" xfId="2734"/>
    <cellStyle name="Percent 2 3" xfId="7119"/>
    <cellStyle name="Percent 3" xfId="2735"/>
    <cellStyle name="Percent 3 2" xfId="7120"/>
    <cellStyle name="Percent 4" xfId="2736"/>
    <cellStyle name="Percent 4 2" xfId="2737"/>
    <cellStyle name="Percent 4 3" xfId="7121"/>
    <cellStyle name="Percent 5" xfId="2738"/>
    <cellStyle name="Percent 5 2" xfId="7122"/>
    <cellStyle name="Percent_pop-viad" xfId="6447"/>
    <cellStyle name="Pojasnjevalno besedilo" xfId="10" builtinId="53" customBuiltin="1"/>
    <cellStyle name="Pojasnjevalno besedilo 2" xfId="2739"/>
    <cellStyle name="Pojasnjevalno besedilo 2 2" xfId="2740"/>
    <cellStyle name="Pojasnjevalno besedilo 2 2 2" xfId="2741"/>
    <cellStyle name="Pojasnjevalno besedilo 2 2 3" xfId="6095"/>
    <cellStyle name="Pojasnjevalno besedilo 2 3" xfId="2742"/>
    <cellStyle name="Pojasnjevalno besedilo 2 3 2" xfId="6096"/>
    <cellStyle name="Pojasnjevalno besedilo 2 4" xfId="7123"/>
    <cellStyle name="Pojasnjevalno besedilo 3" xfId="6097"/>
    <cellStyle name="Pojasnjevalno besedilo 3 2" xfId="6098"/>
    <cellStyle name="Pojasnjevalno besedilo 3 3" xfId="6099"/>
    <cellStyle name="Pojasnjevalno besedilo 3 4" xfId="7124"/>
    <cellStyle name="Pojasnjevalno besedilo 4" xfId="6100"/>
    <cellStyle name="Pojasnjevalno besedilo 4 2" xfId="6101"/>
    <cellStyle name="Pojasnjevalno besedilo 4 3" xfId="6102"/>
    <cellStyle name="Pojasnjevalno besedilo 4 4" xfId="7125"/>
    <cellStyle name="Pojasnjevalno besedilo 5" xfId="6103"/>
    <cellStyle name="Pojasnjevalno besedilo 5 2" xfId="6104"/>
    <cellStyle name="Pojasnjevalno besedilo 5 3" xfId="6105"/>
    <cellStyle name="Pomoc" xfId="2743"/>
    <cellStyle name="popis" xfId="2744"/>
    <cellStyle name="Postavka" xfId="6310"/>
    <cellStyle name="Poudarek1 2" xfId="2745"/>
    <cellStyle name="Poudarek1 2 2" xfId="2746"/>
    <cellStyle name="Poudarek1 2 2 2" xfId="2747"/>
    <cellStyle name="Poudarek1 2 2 3" xfId="6106"/>
    <cellStyle name="Poudarek1 2 2 4" xfId="7127"/>
    <cellStyle name="Poudarek1 2 3" xfId="2748"/>
    <cellStyle name="Poudarek1 2 3 2" xfId="6107"/>
    <cellStyle name="Poudarek1 2 3 3" xfId="7128"/>
    <cellStyle name="Poudarek1 2 4" xfId="6108"/>
    <cellStyle name="Poudarek1 2 4 2" xfId="7129"/>
    <cellStyle name="Poudarek1 2 5" xfId="6109"/>
    <cellStyle name="Poudarek1 2 6" xfId="7126"/>
    <cellStyle name="Poudarek1 3" xfId="2749"/>
    <cellStyle name="Poudarek1 3 2" xfId="6111"/>
    <cellStyle name="Poudarek1 3 2 2" xfId="7131"/>
    <cellStyle name="Poudarek1 3 3" xfId="6112"/>
    <cellStyle name="Poudarek1 3 3 2" xfId="7132"/>
    <cellStyle name="Poudarek1 3 4" xfId="6110"/>
    <cellStyle name="Poudarek1 3 4 2" xfId="7133"/>
    <cellStyle name="Poudarek1 3 5" xfId="7130"/>
    <cellStyle name="Poudarek1 4" xfId="6113"/>
    <cellStyle name="Poudarek1 4 2" xfId="6114"/>
    <cellStyle name="Poudarek1 4 2 2" xfId="7135"/>
    <cellStyle name="Poudarek1 4 3" xfId="6115"/>
    <cellStyle name="Poudarek1 4 3 2" xfId="7136"/>
    <cellStyle name="Poudarek1 4 4" xfId="7137"/>
    <cellStyle name="Poudarek1 4 5" xfId="7134"/>
    <cellStyle name="Poudarek1 5" xfId="6116"/>
    <cellStyle name="Poudarek1 5 2" xfId="6117"/>
    <cellStyle name="Poudarek1 5 3" xfId="6118"/>
    <cellStyle name="Poudarek2" xfId="11" builtinId="33" customBuiltin="1"/>
    <cellStyle name="Poudarek2 2" xfId="2750"/>
    <cellStyle name="Poudarek2 2 2" xfId="2751"/>
    <cellStyle name="Poudarek2 2 2 2" xfId="2752"/>
    <cellStyle name="Poudarek2 2 2 3" xfId="6119"/>
    <cellStyle name="Poudarek2 2 2 4" xfId="7139"/>
    <cellStyle name="Poudarek2 2 3" xfId="2753"/>
    <cellStyle name="Poudarek2 2 3 2" xfId="6120"/>
    <cellStyle name="Poudarek2 2 3 3" xfId="7140"/>
    <cellStyle name="Poudarek2 2 4" xfId="6121"/>
    <cellStyle name="Poudarek2 2 4 2" xfId="7141"/>
    <cellStyle name="Poudarek2 2 5" xfId="6122"/>
    <cellStyle name="Poudarek2 2 6" xfId="7138"/>
    <cellStyle name="Poudarek2 3" xfId="6123"/>
    <cellStyle name="Poudarek2 3 2" xfId="6124"/>
    <cellStyle name="Poudarek2 3 2 2" xfId="7143"/>
    <cellStyle name="Poudarek2 3 3" xfId="6125"/>
    <cellStyle name="Poudarek2 3 3 2" xfId="7144"/>
    <cellStyle name="Poudarek2 3 4" xfId="7145"/>
    <cellStyle name="Poudarek2 3 5" xfId="7142"/>
    <cellStyle name="Poudarek2 4" xfId="6126"/>
    <cellStyle name="Poudarek2 4 2" xfId="6127"/>
    <cellStyle name="Poudarek2 4 2 2" xfId="7147"/>
    <cellStyle name="Poudarek2 4 3" xfId="6128"/>
    <cellStyle name="Poudarek2 4 3 2" xfId="7148"/>
    <cellStyle name="Poudarek2 4 4" xfId="7149"/>
    <cellStyle name="Poudarek2 4 5" xfId="7146"/>
    <cellStyle name="Poudarek2 5" xfId="6129"/>
    <cellStyle name="Poudarek2 5 2" xfId="6130"/>
    <cellStyle name="Poudarek2 5 3" xfId="6131"/>
    <cellStyle name="Poudarek3" xfId="13" builtinId="37" customBuiltin="1"/>
    <cellStyle name="Poudarek3 2" xfId="2754"/>
    <cellStyle name="Poudarek3 2 2" xfId="2755"/>
    <cellStyle name="Poudarek3 2 2 2" xfId="2756"/>
    <cellStyle name="Poudarek3 2 2 3" xfId="6132"/>
    <cellStyle name="Poudarek3 2 2 4" xfId="7151"/>
    <cellStyle name="Poudarek3 2 3" xfId="2757"/>
    <cellStyle name="Poudarek3 2 3 2" xfId="6133"/>
    <cellStyle name="Poudarek3 2 3 3" xfId="7152"/>
    <cellStyle name="Poudarek3 2 4" xfId="6134"/>
    <cellStyle name="Poudarek3 2 4 2" xfId="7153"/>
    <cellStyle name="Poudarek3 2 5" xfId="6135"/>
    <cellStyle name="Poudarek3 2 6" xfId="7150"/>
    <cellStyle name="Poudarek3 3" xfId="6136"/>
    <cellStyle name="Poudarek3 3 2" xfId="6137"/>
    <cellStyle name="Poudarek3 3 2 2" xfId="7155"/>
    <cellStyle name="Poudarek3 3 3" xfId="6138"/>
    <cellStyle name="Poudarek3 3 3 2" xfId="7156"/>
    <cellStyle name="Poudarek3 3 4" xfId="7157"/>
    <cellStyle name="Poudarek3 3 5" xfId="7154"/>
    <cellStyle name="Poudarek3 4" xfId="6139"/>
    <cellStyle name="Poudarek3 4 2" xfId="6140"/>
    <cellStyle name="Poudarek3 4 2 2" xfId="7159"/>
    <cellStyle name="Poudarek3 4 3" xfId="6141"/>
    <cellStyle name="Poudarek3 4 3 2" xfId="7160"/>
    <cellStyle name="Poudarek3 4 4" xfId="7161"/>
    <cellStyle name="Poudarek3 4 5" xfId="7158"/>
    <cellStyle name="Poudarek3 5" xfId="6142"/>
    <cellStyle name="Poudarek3 5 2" xfId="6143"/>
    <cellStyle name="Poudarek3 5 3" xfId="6144"/>
    <cellStyle name="Poudarek4 2" xfId="2758"/>
    <cellStyle name="Poudarek4 2 2" xfId="2759"/>
    <cellStyle name="Poudarek4 2 2 2" xfId="2760"/>
    <cellStyle name="Poudarek4 2 2 3" xfId="6145"/>
    <cellStyle name="Poudarek4 2 2 4" xfId="7163"/>
    <cellStyle name="Poudarek4 2 3" xfId="2761"/>
    <cellStyle name="Poudarek4 2 3 2" xfId="6146"/>
    <cellStyle name="Poudarek4 2 3 3" xfId="7164"/>
    <cellStyle name="Poudarek4 2 4" xfId="6147"/>
    <cellStyle name="Poudarek4 2 4 2" xfId="7165"/>
    <cellStyle name="Poudarek4 2 5" xfId="6148"/>
    <cellStyle name="Poudarek4 2 6" xfId="7162"/>
    <cellStyle name="Poudarek4 3" xfId="2762"/>
    <cellStyle name="Poudarek4 3 2" xfId="6150"/>
    <cellStyle name="Poudarek4 3 2 2" xfId="7167"/>
    <cellStyle name="Poudarek4 3 3" xfId="6151"/>
    <cellStyle name="Poudarek4 3 3 2" xfId="7168"/>
    <cellStyle name="Poudarek4 3 4" xfId="6149"/>
    <cellStyle name="Poudarek4 3 4 2" xfId="7169"/>
    <cellStyle name="Poudarek4 3 5" xfId="7166"/>
    <cellStyle name="Poudarek4 4" xfId="6152"/>
    <cellStyle name="Poudarek4 4 2" xfId="6153"/>
    <cellStyle name="Poudarek4 4 2 2" xfId="7171"/>
    <cellStyle name="Poudarek4 4 3" xfId="6154"/>
    <cellStyle name="Poudarek4 4 3 2" xfId="7172"/>
    <cellStyle name="Poudarek4 4 4" xfId="7173"/>
    <cellStyle name="Poudarek4 4 5" xfId="7170"/>
    <cellStyle name="Poudarek4 5" xfId="6155"/>
    <cellStyle name="Poudarek4 5 2" xfId="6156"/>
    <cellStyle name="Poudarek4 5 3" xfId="6157"/>
    <cellStyle name="Poudarek5" xfId="15" builtinId="45" customBuiltin="1"/>
    <cellStyle name="Poudarek5 2" xfId="2763"/>
    <cellStyle name="Poudarek5 2 2" xfId="2764"/>
    <cellStyle name="Poudarek5 2 2 2" xfId="2765"/>
    <cellStyle name="Poudarek5 2 2 3" xfId="6158"/>
    <cellStyle name="Poudarek5 2 2 4" xfId="7175"/>
    <cellStyle name="Poudarek5 2 3" xfId="2766"/>
    <cellStyle name="Poudarek5 2 3 2" xfId="6159"/>
    <cellStyle name="Poudarek5 2 3 3" xfId="7176"/>
    <cellStyle name="Poudarek5 2 4" xfId="7177"/>
    <cellStyle name="Poudarek5 2 5" xfId="7174"/>
    <cellStyle name="Poudarek5 3" xfId="6160"/>
    <cellStyle name="Poudarek5 3 2" xfId="6161"/>
    <cellStyle name="Poudarek5 3 2 2" xfId="7179"/>
    <cellStyle name="Poudarek5 3 3" xfId="6162"/>
    <cellStyle name="Poudarek5 3 3 2" xfId="7180"/>
    <cellStyle name="Poudarek5 3 4" xfId="7181"/>
    <cellStyle name="Poudarek5 3 5" xfId="7178"/>
    <cellStyle name="Poudarek5 4" xfId="6163"/>
    <cellStyle name="Poudarek5 4 2" xfId="6164"/>
    <cellStyle name="Poudarek5 4 2 2" xfId="7183"/>
    <cellStyle name="Poudarek5 4 3" xfId="6165"/>
    <cellStyle name="Poudarek5 4 3 2" xfId="7184"/>
    <cellStyle name="Poudarek5 4 4" xfId="7185"/>
    <cellStyle name="Poudarek5 4 5" xfId="7182"/>
    <cellStyle name="Poudarek5 5" xfId="6166"/>
    <cellStyle name="Poudarek5 5 2" xfId="6167"/>
    <cellStyle name="Poudarek5 5 3" xfId="6168"/>
    <cellStyle name="Poudarek6" xfId="18" builtinId="49" customBuiltin="1"/>
    <cellStyle name="Poudarek6 2" xfId="2767"/>
    <cellStyle name="Poudarek6 2 2" xfId="2768"/>
    <cellStyle name="Poudarek6 2 2 2" xfId="2769"/>
    <cellStyle name="Poudarek6 2 2 3" xfId="6169"/>
    <cellStyle name="Poudarek6 2 2 4" xfId="7187"/>
    <cellStyle name="Poudarek6 2 3" xfId="2770"/>
    <cellStyle name="Poudarek6 2 3 2" xfId="6170"/>
    <cellStyle name="Poudarek6 2 3 3" xfId="7188"/>
    <cellStyle name="Poudarek6 2 4" xfId="6171"/>
    <cellStyle name="Poudarek6 2 4 2" xfId="7189"/>
    <cellStyle name="Poudarek6 2 5" xfId="6172"/>
    <cellStyle name="Poudarek6 2 6" xfId="7186"/>
    <cellStyle name="Poudarek6 3" xfId="6173"/>
    <cellStyle name="Poudarek6 3 2" xfId="6174"/>
    <cellStyle name="Poudarek6 3 2 2" xfId="7191"/>
    <cellStyle name="Poudarek6 3 3" xfId="6175"/>
    <cellStyle name="Poudarek6 3 3 2" xfId="7192"/>
    <cellStyle name="Poudarek6 3 4" xfId="7193"/>
    <cellStyle name="Poudarek6 3 5" xfId="7190"/>
    <cellStyle name="Poudarek6 4" xfId="6176"/>
    <cellStyle name="Poudarek6 4 2" xfId="6177"/>
    <cellStyle name="Poudarek6 4 2 2" xfId="7195"/>
    <cellStyle name="Poudarek6 4 3" xfId="6178"/>
    <cellStyle name="Poudarek6 4 3 2" xfId="7196"/>
    <cellStyle name="Poudarek6 4 4" xfId="7197"/>
    <cellStyle name="Poudarek6 4 5" xfId="7194"/>
    <cellStyle name="Poudarek6 5" xfId="6179"/>
    <cellStyle name="Poudarek6 5 2" xfId="6180"/>
    <cellStyle name="Poudarek6 5 3" xfId="6181"/>
    <cellStyle name="Povezana celica" xfId="7" builtinId="24" customBuiltin="1"/>
    <cellStyle name="Povezana celica 2" xfId="2771"/>
    <cellStyle name="Povezana celica 2 2" xfId="2772"/>
    <cellStyle name="Povezana celica 2 2 2" xfId="2773"/>
    <cellStyle name="Povezana celica 2 2 3" xfId="6182"/>
    <cellStyle name="Povezana celica 2 2 4" xfId="7198"/>
    <cellStyle name="Povezana celica 2 3" xfId="2774"/>
    <cellStyle name="Povezana celica 2 3 2" xfId="6183"/>
    <cellStyle name="Povezana celica 2 3 3" xfId="7199"/>
    <cellStyle name="Povezana celica 2 4" xfId="6184"/>
    <cellStyle name="Povezana celica 2 5" xfId="6185"/>
    <cellStyle name="Povezana celica 3" xfId="6186"/>
    <cellStyle name="Povezana celica 3 2" xfId="6187"/>
    <cellStyle name="Povezana celica 3 2 2" xfId="7201"/>
    <cellStyle name="Povezana celica 3 3" xfId="6188"/>
    <cellStyle name="Povezana celica 3 3 2" xfId="7202"/>
    <cellStyle name="Povezana celica 3 4" xfId="7203"/>
    <cellStyle name="Povezana celica 3 5" xfId="7200"/>
    <cellStyle name="Povezana celica 4" xfId="6189"/>
    <cellStyle name="Povezana celica 4 2" xfId="6190"/>
    <cellStyle name="Povezana celica 4 2 2" xfId="7205"/>
    <cellStyle name="Povezana celica 4 3" xfId="6191"/>
    <cellStyle name="Povezana celica 4 3 2" xfId="7206"/>
    <cellStyle name="Povezana celica 4 4" xfId="7207"/>
    <cellStyle name="Povezana celica 4 5" xfId="7204"/>
    <cellStyle name="Povezana celica 5" xfId="6192"/>
    <cellStyle name="Povezana celica 5 2" xfId="6193"/>
    <cellStyle name="Povezana celica 5 3" xfId="6194"/>
    <cellStyle name="Preveri celico" xfId="8" builtinId="23" customBuiltin="1"/>
    <cellStyle name="Preveri celico 2" xfId="2775"/>
    <cellStyle name="Preveri celico 2 2" xfId="2776"/>
    <cellStyle name="Preveri celico 2 2 2" xfId="2777"/>
    <cellStyle name="Preveri celico 2 2 3" xfId="6195"/>
    <cellStyle name="Preveri celico 2 2 4" xfId="7209"/>
    <cellStyle name="Preveri celico 2 3" xfId="2778"/>
    <cellStyle name="Preveri celico 2 3 2" xfId="6196"/>
    <cellStyle name="Preveri celico 2 3 3" xfId="7210"/>
    <cellStyle name="Preveri celico 2 4" xfId="7211"/>
    <cellStyle name="Preveri celico 2 5" xfId="7208"/>
    <cellStyle name="Preveri celico 3" xfId="6197"/>
    <cellStyle name="Preveri celico 3 2" xfId="6198"/>
    <cellStyle name="Preveri celico 3 2 2" xfId="7213"/>
    <cellStyle name="Preveri celico 3 3" xfId="6199"/>
    <cellStyle name="Preveri celico 3 3 2" xfId="7214"/>
    <cellStyle name="Preveri celico 3 4" xfId="7215"/>
    <cellStyle name="Preveri celico 3 5" xfId="7212"/>
    <cellStyle name="Preveri celico 4" xfId="6200"/>
    <cellStyle name="Preveri celico 4 2" xfId="6201"/>
    <cellStyle name="Preveri celico 4 2 2" xfId="7217"/>
    <cellStyle name="Preveri celico 4 3" xfId="6202"/>
    <cellStyle name="Preveri celico 4 3 2" xfId="7218"/>
    <cellStyle name="Preveri celico 4 4" xfId="7219"/>
    <cellStyle name="Preveri celico 4 5" xfId="7216"/>
    <cellStyle name="Preveri celico 5" xfId="6203"/>
    <cellStyle name="Preveri celico 5 2" xfId="6204"/>
    <cellStyle name="Preveri celico 5 3" xfId="6205"/>
    <cellStyle name="Projekt" xfId="2779"/>
    <cellStyle name="PRVA VRSTA Element delo 2" xfId="2780"/>
    <cellStyle name="Računanje 2" xfId="2781"/>
    <cellStyle name="Računanje 2 10" xfId="2782"/>
    <cellStyle name="Računanje 2 11" xfId="7220"/>
    <cellStyle name="Računanje 2 2" xfId="2783"/>
    <cellStyle name="Računanje 2 2 10" xfId="6206"/>
    <cellStyle name="Računanje 2 2 11" xfId="7221"/>
    <cellStyle name="Računanje 2 2 2" xfId="2784"/>
    <cellStyle name="Računanje 2 2 2 2" xfId="2785"/>
    <cellStyle name="Računanje 2 2 2 3" xfId="2786"/>
    <cellStyle name="Računanje 2 2 2 4" xfId="2787"/>
    <cellStyle name="Računanje 2 2 2 5" xfId="2788"/>
    <cellStyle name="Računanje 2 2 2 6" xfId="2789"/>
    <cellStyle name="Računanje 2 2 2 7" xfId="2790"/>
    <cellStyle name="Računanje 2 2 2 8" xfId="2791"/>
    <cellStyle name="Računanje 2 2 3" xfId="2792"/>
    <cellStyle name="Računanje 2 2 4" xfId="2793"/>
    <cellStyle name="Računanje 2 2 5" xfId="2794"/>
    <cellStyle name="Računanje 2 2 6" xfId="2795"/>
    <cellStyle name="Računanje 2 2 7" xfId="2796"/>
    <cellStyle name="Računanje 2 2 8" xfId="2797"/>
    <cellStyle name="Računanje 2 2 9" xfId="2798"/>
    <cellStyle name="Računanje 2 3" xfId="2799"/>
    <cellStyle name="Računanje 2 3 2" xfId="6207"/>
    <cellStyle name="Računanje 2 3 3" xfId="7222"/>
    <cellStyle name="Računanje 2 4" xfId="2800"/>
    <cellStyle name="Računanje 2 4 2" xfId="6208"/>
    <cellStyle name="Računanje 2 4 3" xfId="7223"/>
    <cellStyle name="Računanje 2 5" xfId="2801"/>
    <cellStyle name="Računanje 2 5 2" xfId="6209"/>
    <cellStyle name="Računanje 2 6" xfId="2802"/>
    <cellStyle name="Računanje 2 7" xfId="2803"/>
    <cellStyle name="Računanje 2 8" xfId="2804"/>
    <cellStyle name="Računanje 2 9" xfId="2805"/>
    <cellStyle name="Računanje 3" xfId="2806"/>
    <cellStyle name="Računanje 3 2" xfId="6211"/>
    <cellStyle name="Računanje 3 2 2" xfId="7225"/>
    <cellStyle name="Računanje 3 3" xfId="6212"/>
    <cellStyle name="Računanje 3 3 2" xfId="7226"/>
    <cellStyle name="Računanje 3 4" xfId="6210"/>
    <cellStyle name="Računanje 3 4 2" xfId="7227"/>
    <cellStyle name="Računanje 3 5" xfId="7224"/>
    <cellStyle name="Računanje 4" xfId="6213"/>
    <cellStyle name="Računanje 4 2" xfId="6214"/>
    <cellStyle name="Računanje 4 2 2" xfId="7229"/>
    <cellStyle name="Računanje 4 3" xfId="6215"/>
    <cellStyle name="Računanje 4 3 2" xfId="7230"/>
    <cellStyle name="Računanje 4 4" xfId="7231"/>
    <cellStyle name="Računanje 4 5" xfId="7228"/>
    <cellStyle name="Računanje 5" xfId="6216"/>
    <cellStyle name="Računanje 5 2" xfId="6217"/>
    <cellStyle name="Računanje 5 3" xfId="6218"/>
    <cellStyle name="Result" xfId="2807"/>
    <cellStyle name="Result2" xfId="2808"/>
    <cellStyle name="S0" xfId="2809"/>
    <cellStyle name="S1" xfId="2810"/>
    <cellStyle name="S10" xfId="2811"/>
    <cellStyle name="S11" xfId="2812"/>
    <cellStyle name="S12" xfId="2813"/>
    <cellStyle name="S13" xfId="2814"/>
    <cellStyle name="S14" xfId="2815"/>
    <cellStyle name="S15" xfId="2816"/>
    <cellStyle name="S16" xfId="2817"/>
    <cellStyle name="S17" xfId="2818"/>
    <cellStyle name="S18" xfId="2819"/>
    <cellStyle name="S19" xfId="2820"/>
    <cellStyle name="S2" xfId="2821"/>
    <cellStyle name="S3" xfId="2822"/>
    <cellStyle name="S4" xfId="2823"/>
    <cellStyle name="S5" xfId="2824"/>
    <cellStyle name="S6" xfId="2825"/>
    <cellStyle name="S7" xfId="2826"/>
    <cellStyle name="S8" xfId="2827"/>
    <cellStyle name="S9" xfId="2828"/>
    <cellStyle name="Schlecht 2" xfId="7232"/>
    <cellStyle name="Schlecht 3" xfId="7233"/>
    <cellStyle name="Sheet Title" xfId="2829"/>
    <cellStyle name="Slabo" xfId="5" builtinId="27" customBuiltin="1"/>
    <cellStyle name="Slabo 2" xfId="2830"/>
    <cellStyle name="Slabo 2 2" xfId="2831"/>
    <cellStyle name="Slabo 2 2 2" xfId="2832"/>
    <cellStyle name="Slabo 2 2 3" xfId="6219"/>
    <cellStyle name="Slabo 2 2 4" xfId="7235"/>
    <cellStyle name="Slabo 2 3" xfId="2833"/>
    <cellStyle name="Slabo 2 3 2" xfId="6220"/>
    <cellStyle name="Slabo 2 3 3" xfId="7236"/>
    <cellStyle name="Slabo 2 4" xfId="6221"/>
    <cellStyle name="Slabo 2 4 2" xfId="7237"/>
    <cellStyle name="Slabo 2 5" xfId="6222"/>
    <cellStyle name="Slabo 2 6" xfId="7234"/>
    <cellStyle name="Slabo 3" xfId="2834"/>
    <cellStyle name="Slabo 3 2" xfId="6224"/>
    <cellStyle name="Slabo 3 2 2" xfId="7239"/>
    <cellStyle name="Slabo 3 3" xfId="6225"/>
    <cellStyle name="Slabo 3 3 2" xfId="7240"/>
    <cellStyle name="Slabo 3 4" xfId="6223"/>
    <cellStyle name="Slabo 3 4 2" xfId="7241"/>
    <cellStyle name="Slabo 3 5" xfId="7238"/>
    <cellStyle name="Slabo 4" xfId="6226"/>
    <cellStyle name="Slabo 4 2" xfId="6227"/>
    <cellStyle name="Slabo 4 2 2" xfId="7243"/>
    <cellStyle name="Slabo 4 3" xfId="6228"/>
    <cellStyle name="Slabo 4 3 2" xfId="7244"/>
    <cellStyle name="Slabo 4 4" xfId="7245"/>
    <cellStyle name="Slabo 4 5" xfId="7242"/>
    <cellStyle name="Slabo 5" xfId="6229"/>
    <cellStyle name="Slabo 5 2" xfId="6230"/>
    <cellStyle name="Slabo 5 3" xfId="6231"/>
    <cellStyle name="Slog 1" xfId="2835"/>
    <cellStyle name="Slog 1 2" xfId="2836"/>
    <cellStyle name="Slog 1 2 2" xfId="6233"/>
    <cellStyle name="Slog 1 2 3" xfId="7246"/>
    <cellStyle name="Slog 1 3" xfId="2837"/>
    <cellStyle name="Slog 1 4" xfId="2838"/>
    <cellStyle name="Slog 1 5" xfId="2839"/>
    <cellStyle name="Slog 1 5 2" xfId="6232"/>
    <cellStyle name="Slog JB 10" xfId="2840"/>
    <cellStyle name="Standard 2" xfId="7247"/>
    <cellStyle name="Standard 2 2" xfId="7248"/>
    <cellStyle name="Standard 2 3" xfId="7249"/>
    <cellStyle name="Standard 2 4" xfId="7250"/>
    <cellStyle name="Standard 3" xfId="6234"/>
    <cellStyle name="Standard 3 2" xfId="7251"/>
    <cellStyle name="Standard 5" xfId="7252"/>
    <cellStyle name="Standard_Accessories" xfId="7253"/>
    <cellStyle name="Style 1" xfId="2841"/>
    <cellStyle name="Style 1 2" xfId="2842"/>
    <cellStyle name="Številka" xfId="6309"/>
    <cellStyle name="ţ_x001d_đB_x000c_ęţ_x0012__x000d_ÝţU_x0001_X_x0005_•_x0006__x0007__x0001__x0001_" xfId="7254"/>
    <cellStyle name="Title" xfId="2843"/>
    <cellStyle name="Title 2" xfId="2844"/>
    <cellStyle name="Title 3" xfId="6448"/>
    <cellStyle name="Total" xfId="2845"/>
    <cellStyle name="Total 10" xfId="2846"/>
    <cellStyle name="Total 11" xfId="2847"/>
    <cellStyle name="Total 12" xfId="2848"/>
    <cellStyle name="Total 12 2" xfId="2849"/>
    <cellStyle name="Total 13" xfId="2850"/>
    <cellStyle name="Total 14" xfId="2851"/>
    <cellStyle name="Total 15" xfId="2852"/>
    <cellStyle name="Total 16" xfId="2853"/>
    <cellStyle name="Total 17" xfId="6449"/>
    <cellStyle name="Total 2" xfId="2854"/>
    <cellStyle name="Total 2 10" xfId="2855"/>
    <cellStyle name="Total 2 11" xfId="2856"/>
    <cellStyle name="Total 2 12" xfId="2857"/>
    <cellStyle name="Total 2 13" xfId="2858"/>
    <cellStyle name="Total 2 14" xfId="2859"/>
    <cellStyle name="Total 2 15" xfId="2860"/>
    <cellStyle name="Total 2 16" xfId="2861"/>
    <cellStyle name="Total 2 17" xfId="2862"/>
    <cellStyle name="Total 2 18" xfId="2863"/>
    <cellStyle name="Total 2 19" xfId="2864"/>
    <cellStyle name="Total 2 2" xfId="2865"/>
    <cellStyle name="Total 2 2 2" xfId="2866"/>
    <cellStyle name="Total 2 2 3" xfId="2867"/>
    <cellStyle name="Total 2 2 4" xfId="2868"/>
    <cellStyle name="Total 2 2 5" xfId="2869"/>
    <cellStyle name="Total 2 2 6" xfId="2870"/>
    <cellStyle name="Total 2 2 7" xfId="2871"/>
    <cellStyle name="Total 2 2 8" xfId="2872"/>
    <cellStyle name="Total 2 2 9" xfId="2873"/>
    <cellStyle name="Total 2 20" xfId="6235"/>
    <cellStyle name="Total 2 21" xfId="7255"/>
    <cellStyle name="Total 2 3" xfId="2874"/>
    <cellStyle name="Total 2 3 2" xfId="2875"/>
    <cellStyle name="Total 2 4" xfId="2876"/>
    <cellStyle name="Total 2 4 2" xfId="2877"/>
    <cellStyle name="Total 2 5" xfId="2878"/>
    <cellStyle name="Total 2 5 2" xfId="2879"/>
    <cellStyle name="Total 2 6" xfId="2880"/>
    <cellStyle name="Total 2 6 2" xfId="2881"/>
    <cellStyle name="Total 2 7" xfId="2882"/>
    <cellStyle name="Total 2 7 2" xfId="2883"/>
    <cellStyle name="Total 2 8" xfId="2884"/>
    <cellStyle name="Total 2 8 2" xfId="2885"/>
    <cellStyle name="Total 2 9" xfId="2886"/>
    <cellStyle name="Total 3" xfId="2887"/>
    <cellStyle name="Total 3 10" xfId="7256"/>
    <cellStyle name="Total 3 2" xfId="2888"/>
    <cellStyle name="Total 3 3" xfId="2889"/>
    <cellStyle name="Total 3 4" xfId="2890"/>
    <cellStyle name="Total 3 5" xfId="2891"/>
    <cellStyle name="Total 3 6" xfId="2892"/>
    <cellStyle name="Total 3 7" xfId="2893"/>
    <cellStyle name="Total 3 8" xfId="2894"/>
    <cellStyle name="Total 3 9" xfId="2895"/>
    <cellStyle name="Total 4" xfId="2896"/>
    <cellStyle name="Total 4 10" xfId="7257"/>
    <cellStyle name="Total 4 2" xfId="2897"/>
    <cellStyle name="Total 4 3" xfId="2898"/>
    <cellStyle name="Total 4 4" xfId="2899"/>
    <cellStyle name="Total 4 5" xfId="2900"/>
    <cellStyle name="Total 4 6" xfId="2901"/>
    <cellStyle name="Total 4 7" xfId="2902"/>
    <cellStyle name="Total 4 8" xfId="2903"/>
    <cellStyle name="Total 4 9" xfId="2904"/>
    <cellStyle name="Total 5" xfId="2905"/>
    <cellStyle name="Total 5 2" xfId="2906"/>
    <cellStyle name="Total 5 3" xfId="2907"/>
    <cellStyle name="Total 6" xfId="2908"/>
    <cellStyle name="Total 6 2" xfId="2909"/>
    <cellStyle name="Total 7" xfId="2910"/>
    <cellStyle name="Total 7 2" xfId="2911"/>
    <cellStyle name="Total 7 2 2" xfId="2912"/>
    <cellStyle name="Total 7 2 2 2" xfId="2913"/>
    <cellStyle name="Total 7 3" xfId="2914"/>
    <cellStyle name="Total 7 4" xfId="2915"/>
    <cellStyle name="Total 8" xfId="2916"/>
    <cellStyle name="Total 8 2" xfId="2917"/>
    <cellStyle name="Total 9" xfId="2918"/>
    <cellStyle name="Total 9 2" xfId="2919"/>
    <cellStyle name="Überschrift 1 2" xfId="7258"/>
    <cellStyle name="Überschrift 1 3" xfId="7259"/>
    <cellStyle name="Überschrift 2 2" xfId="7260"/>
    <cellStyle name="Überschrift 2 3" xfId="7261"/>
    <cellStyle name="Überschrift 3 2" xfId="7262"/>
    <cellStyle name="Überschrift 3 3" xfId="7263"/>
    <cellStyle name="Überschrift 4 2" xfId="7264"/>
    <cellStyle name="Überschrift 4 3" xfId="7265"/>
    <cellStyle name="Überschrift 5" xfId="7266"/>
    <cellStyle name="Überschrift 6" xfId="7267"/>
    <cellStyle name="Untitled2" xfId="2920"/>
    <cellStyle name="Untitled4" xfId="2921"/>
    <cellStyle name="Untitled7" xfId="2922"/>
    <cellStyle name="Ura" xfId="2923"/>
    <cellStyle name="Valuta" xfId="3" builtinId="4"/>
    <cellStyle name="Valuta (0)_344COMPU" xfId="2924"/>
    <cellStyle name="Valuta 10" xfId="2925"/>
    <cellStyle name="Valuta 10 2" xfId="2926"/>
    <cellStyle name="Valuta 10 2 10" xfId="7548"/>
    <cellStyle name="Valuta 10 2 11" xfId="7753"/>
    <cellStyle name="Valuta 10 2 2" xfId="2927"/>
    <cellStyle name="Valuta 10 2 2 10" xfId="7754"/>
    <cellStyle name="Valuta 10 2 2 2" xfId="2928"/>
    <cellStyle name="Valuta 10 2 2 2 2" xfId="2929"/>
    <cellStyle name="Valuta 10 2 2 2 2 2" xfId="3351"/>
    <cellStyle name="Valuta 10 2 2 2 2 3" xfId="3611"/>
    <cellStyle name="Valuta 10 2 2 2 2 4" xfId="7756"/>
    <cellStyle name="Valuta 10 2 2 2 3" xfId="2930"/>
    <cellStyle name="Valuta 10 2 2 2 3 2" xfId="3352"/>
    <cellStyle name="Valuta 10 2 2 2 3 3" xfId="3612"/>
    <cellStyle name="Valuta 10 2 2 2 3 4" xfId="7757"/>
    <cellStyle name="Valuta 10 2 2 2 4" xfId="2931"/>
    <cellStyle name="Valuta 10 2 2 2 4 2" xfId="7386"/>
    <cellStyle name="Valuta 10 2 2 2 4 3" xfId="7758"/>
    <cellStyle name="Valuta 10 2 2 2 5" xfId="3350"/>
    <cellStyle name="Valuta 10 2 2 2 6" xfId="3610"/>
    <cellStyle name="Valuta 10 2 2 2 7" xfId="7550"/>
    <cellStyle name="Valuta 10 2 2 2 8" xfId="7755"/>
    <cellStyle name="Valuta 10 2 2 3" xfId="2932"/>
    <cellStyle name="Valuta 10 2 2 3 2" xfId="3353"/>
    <cellStyle name="Valuta 10 2 2 3 3" xfId="3613"/>
    <cellStyle name="Valuta 10 2 2 3 4" xfId="7759"/>
    <cellStyle name="Valuta 10 2 2 4" xfId="2933"/>
    <cellStyle name="Valuta 10 2 2 4 2" xfId="3354"/>
    <cellStyle name="Valuta 10 2 2 4 3" xfId="3614"/>
    <cellStyle name="Valuta 10 2 2 4 4" xfId="7760"/>
    <cellStyle name="Valuta 10 2 2 5" xfId="2934"/>
    <cellStyle name="Valuta 10 2 2 5 2" xfId="3355"/>
    <cellStyle name="Valuta 10 2 2 5 3" xfId="7385"/>
    <cellStyle name="Valuta 10 2 2 5 4" xfId="7761"/>
    <cellStyle name="Valuta 10 2 2 6" xfId="2935"/>
    <cellStyle name="Valuta 10 2 2 6 2" xfId="7762"/>
    <cellStyle name="Valuta 10 2 2 7" xfId="3349"/>
    <cellStyle name="Valuta 10 2 2 8" xfId="3609"/>
    <cellStyle name="Valuta 10 2 2 9" xfId="7549"/>
    <cellStyle name="Valuta 10 2 3" xfId="2936"/>
    <cellStyle name="Valuta 10 2 3 2" xfId="2937"/>
    <cellStyle name="Valuta 10 2 3 2 2" xfId="3357"/>
    <cellStyle name="Valuta 10 2 3 2 3" xfId="3616"/>
    <cellStyle name="Valuta 10 2 3 2 4" xfId="7764"/>
    <cellStyle name="Valuta 10 2 3 3" xfId="2938"/>
    <cellStyle name="Valuta 10 2 3 3 2" xfId="3358"/>
    <cellStyle name="Valuta 10 2 3 3 3" xfId="3617"/>
    <cellStyle name="Valuta 10 2 3 3 4" xfId="7765"/>
    <cellStyle name="Valuta 10 2 3 4" xfId="2939"/>
    <cellStyle name="Valuta 10 2 3 4 2" xfId="7387"/>
    <cellStyle name="Valuta 10 2 3 4 3" xfId="7766"/>
    <cellStyle name="Valuta 10 2 3 5" xfId="3356"/>
    <cellStyle name="Valuta 10 2 3 6" xfId="3615"/>
    <cellStyle name="Valuta 10 2 3 7" xfId="7551"/>
    <cellStyle name="Valuta 10 2 3 8" xfId="7763"/>
    <cellStyle name="Valuta 10 2 4" xfId="2940"/>
    <cellStyle name="Valuta 10 2 4 2" xfId="3359"/>
    <cellStyle name="Valuta 10 2 4 3" xfId="3618"/>
    <cellStyle name="Valuta 10 2 4 4" xfId="7767"/>
    <cellStyle name="Valuta 10 2 5" xfId="2941"/>
    <cellStyle name="Valuta 10 2 5 2" xfId="3360"/>
    <cellStyle name="Valuta 10 2 5 3" xfId="3619"/>
    <cellStyle name="Valuta 10 2 5 4" xfId="7768"/>
    <cellStyle name="Valuta 10 2 6" xfId="2942"/>
    <cellStyle name="Valuta 10 2 6 2" xfId="3361"/>
    <cellStyle name="Valuta 10 2 6 3" xfId="7384"/>
    <cellStyle name="Valuta 10 2 6 4" xfId="7769"/>
    <cellStyle name="Valuta 10 2 7" xfId="2943"/>
    <cellStyle name="Valuta 10 2 7 2" xfId="7770"/>
    <cellStyle name="Valuta 10 2 8" xfId="3348"/>
    <cellStyle name="Valuta 10 2 9" xfId="3608"/>
    <cellStyle name="Valuta 10 4" xfId="2944"/>
    <cellStyle name="Valuta 11" xfId="2945"/>
    <cellStyle name="Valuta 15" xfId="2946"/>
    <cellStyle name="Valuta 15 4" xfId="2947"/>
    <cellStyle name="Valuta 15_voda" xfId="2948"/>
    <cellStyle name="Valuta 2" xfId="2949"/>
    <cellStyle name="Valuta 2 10" xfId="6237"/>
    <cellStyle name="Valuta 2 11" xfId="6238"/>
    <cellStyle name="Valuta 2 12" xfId="6239"/>
    <cellStyle name="Valuta 2 13" xfId="6240"/>
    <cellStyle name="Valuta 2 14" xfId="6241"/>
    <cellStyle name="Valuta 2 15" xfId="6242"/>
    <cellStyle name="Valuta 2 16" xfId="6243"/>
    <cellStyle name="Valuta 2 17" xfId="6244"/>
    <cellStyle name="Valuta 2 18" xfId="6236"/>
    <cellStyle name="Valuta 2 19" xfId="7268"/>
    <cellStyle name="Valuta 2 2" xfId="2950"/>
    <cellStyle name="Valuta 2 2 2" xfId="6246"/>
    <cellStyle name="Valuta 2 2 2 2" xfId="6450"/>
    <cellStyle name="Valuta 2 2 3" xfId="6245"/>
    <cellStyle name="Valuta 2 2 4" xfId="7269"/>
    <cellStyle name="Valuta 2 2 5" xfId="7587"/>
    <cellStyle name="Valuta 2 20" xfId="7599"/>
    <cellStyle name="Valuta 2 3" xfId="2951"/>
    <cellStyle name="Valuta 2 3 2" xfId="2952"/>
    <cellStyle name="Valuta 2 3 2 2" xfId="6248"/>
    <cellStyle name="Valuta 2 3 3" xfId="6451"/>
    <cellStyle name="Valuta 2 3 4" xfId="6247"/>
    <cellStyle name="Valuta 2 4" xfId="2953"/>
    <cellStyle name="Valuta 2 4 10" xfId="7552"/>
    <cellStyle name="Valuta 2 4 11" xfId="7771"/>
    <cellStyle name="Valuta 2 4 2" xfId="2954"/>
    <cellStyle name="Valuta 2 4 2 10" xfId="7772"/>
    <cellStyle name="Valuta 2 4 2 2" xfId="2955"/>
    <cellStyle name="Valuta 2 4 2 2 2" xfId="2956"/>
    <cellStyle name="Valuta 2 4 2 2 2 2" xfId="3365"/>
    <cellStyle name="Valuta 2 4 2 2 2 3" xfId="3623"/>
    <cellStyle name="Valuta 2 4 2 2 2 4" xfId="7774"/>
    <cellStyle name="Valuta 2 4 2 2 3" xfId="2957"/>
    <cellStyle name="Valuta 2 4 2 2 3 2" xfId="3366"/>
    <cellStyle name="Valuta 2 4 2 2 3 3" xfId="3624"/>
    <cellStyle name="Valuta 2 4 2 2 3 4" xfId="7775"/>
    <cellStyle name="Valuta 2 4 2 2 4" xfId="2958"/>
    <cellStyle name="Valuta 2 4 2 2 4 2" xfId="7390"/>
    <cellStyle name="Valuta 2 4 2 2 4 3" xfId="7776"/>
    <cellStyle name="Valuta 2 4 2 2 5" xfId="3364"/>
    <cellStyle name="Valuta 2 4 2 2 6" xfId="3622"/>
    <cellStyle name="Valuta 2 4 2 2 7" xfId="7554"/>
    <cellStyle name="Valuta 2 4 2 2 8" xfId="7773"/>
    <cellStyle name="Valuta 2 4 2 3" xfId="2959"/>
    <cellStyle name="Valuta 2 4 2 3 2" xfId="3367"/>
    <cellStyle name="Valuta 2 4 2 3 3" xfId="3625"/>
    <cellStyle name="Valuta 2 4 2 3 4" xfId="7777"/>
    <cellStyle name="Valuta 2 4 2 4" xfId="2960"/>
    <cellStyle name="Valuta 2 4 2 4 2" xfId="3368"/>
    <cellStyle name="Valuta 2 4 2 4 3" xfId="3626"/>
    <cellStyle name="Valuta 2 4 2 4 4" xfId="7778"/>
    <cellStyle name="Valuta 2 4 2 5" xfId="2961"/>
    <cellStyle name="Valuta 2 4 2 5 2" xfId="3369"/>
    <cellStyle name="Valuta 2 4 2 5 3" xfId="7389"/>
    <cellStyle name="Valuta 2 4 2 5 4" xfId="7779"/>
    <cellStyle name="Valuta 2 4 2 6" xfId="2962"/>
    <cellStyle name="Valuta 2 4 2 6 2" xfId="7780"/>
    <cellStyle name="Valuta 2 4 2 7" xfId="3363"/>
    <cellStyle name="Valuta 2 4 2 8" xfId="3621"/>
    <cellStyle name="Valuta 2 4 2 9" xfId="7553"/>
    <cellStyle name="Valuta 2 4 3" xfId="2963"/>
    <cellStyle name="Valuta 2 4 3 2" xfId="2964"/>
    <cellStyle name="Valuta 2 4 3 2 2" xfId="3371"/>
    <cellStyle name="Valuta 2 4 3 2 3" xfId="3628"/>
    <cellStyle name="Valuta 2 4 3 2 4" xfId="7782"/>
    <cellStyle name="Valuta 2 4 3 3" xfId="2965"/>
    <cellStyle name="Valuta 2 4 3 3 2" xfId="3372"/>
    <cellStyle name="Valuta 2 4 3 3 3" xfId="3629"/>
    <cellStyle name="Valuta 2 4 3 3 4" xfId="7783"/>
    <cellStyle name="Valuta 2 4 3 4" xfId="2966"/>
    <cellStyle name="Valuta 2 4 3 4 2" xfId="7391"/>
    <cellStyle name="Valuta 2 4 3 4 3" xfId="7784"/>
    <cellStyle name="Valuta 2 4 3 5" xfId="3370"/>
    <cellStyle name="Valuta 2 4 3 6" xfId="3627"/>
    <cellStyle name="Valuta 2 4 3 7" xfId="7555"/>
    <cellStyle name="Valuta 2 4 3 8" xfId="7781"/>
    <cellStyle name="Valuta 2 4 4" xfId="2967"/>
    <cellStyle name="Valuta 2 4 4 2" xfId="3373"/>
    <cellStyle name="Valuta 2 4 4 3" xfId="3630"/>
    <cellStyle name="Valuta 2 4 4 4" xfId="7785"/>
    <cellStyle name="Valuta 2 4 5" xfId="2968"/>
    <cellStyle name="Valuta 2 4 5 2" xfId="3374"/>
    <cellStyle name="Valuta 2 4 5 3" xfId="3631"/>
    <cellStyle name="Valuta 2 4 5 4" xfId="7786"/>
    <cellStyle name="Valuta 2 4 6" xfId="2969"/>
    <cellStyle name="Valuta 2 4 6 2" xfId="3375"/>
    <cellStyle name="Valuta 2 4 6 3" xfId="6249"/>
    <cellStyle name="Valuta 2 4 6 4" xfId="7787"/>
    <cellStyle name="Valuta 2 4 7" xfId="2970"/>
    <cellStyle name="Valuta 2 4 7 2" xfId="7388"/>
    <cellStyle name="Valuta 2 4 7 3" xfId="7788"/>
    <cellStyle name="Valuta 2 4 8" xfId="3362"/>
    <cellStyle name="Valuta 2 4 9" xfId="3620"/>
    <cellStyle name="Valuta 2 5" xfId="2971"/>
    <cellStyle name="Valuta 2 5 2" xfId="6250"/>
    <cellStyle name="Valuta 2 6" xfId="2972"/>
    <cellStyle name="Valuta 2 6 10" xfId="7789"/>
    <cellStyle name="Valuta 2 6 2" xfId="2973"/>
    <cellStyle name="Valuta 2 6 2 2" xfId="2974"/>
    <cellStyle name="Valuta 2 6 2 2 2" xfId="3378"/>
    <cellStyle name="Valuta 2 6 2 2 3" xfId="3634"/>
    <cellStyle name="Valuta 2 6 2 2 4" xfId="7791"/>
    <cellStyle name="Valuta 2 6 2 3" xfId="2975"/>
    <cellStyle name="Valuta 2 6 2 3 2" xfId="3379"/>
    <cellStyle name="Valuta 2 6 2 3 3" xfId="3635"/>
    <cellStyle name="Valuta 2 6 2 3 4" xfId="7792"/>
    <cellStyle name="Valuta 2 6 2 4" xfId="2976"/>
    <cellStyle name="Valuta 2 6 2 4 2" xfId="7393"/>
    <cellStyle name="Valuta 2 6 2 4 3" xfId="7793"/>
    <cellStyle name="Valuta 2 6 2 5" xfId="3377"/>
    <cellStyle name="Valuta 2 6 2 6" xfId="3633"/>
    <cellStyle name="Valuta 2 6 2 7" xfId="7557"/>
    <cellStyle name="Valuta 2 6 2 8" xfId="7790"/>
    <cellStyle name="Valuta 2 6 3" xfId="2977"/>
    <cellStyle name="Valuta 2 6 3 2" xfId="3380"/>
    <cellStyle name="Valuta 2 6 3 3" xfId="3636"/>
    <cellStyle name="Valuta 2 6 3 4" xfId="7794"/>
    <cellStyle name="Valuta 2 6 4" xfId="2978"/>
    <cellStyle name="Valuta 2 6 4 2" xfId="3381"/>
    <cellStyle name="Valuta 2 6 4 3" xfId="3637"/>
    <cellStyle name="Valuta 2 6 4 4" xfId="7795"/>
    <cellStyle name="Valuta 2 6 5" xfId="2979"/>
    <cellStyle name="Valuta 2 6 5 2" xfId="3382"/>
    <cellStyle name="Valuta 2 6 5 3" xfId="6251"/>
    <cellStyle name="Valuta 2 6 5 4" xfId="7796"/>
    <cellStyle name="Valuta 2 6 6" xfId="2980"/>
    <cellStyle name="Valuta 2 6 6 2" xfId="7392"/>
    <cellStyle name="Valuta 2 6 6 3" xfId="7797"/>
    <cellStyle name="Valuta 2 6 7" xfId="3376"/>
    <cellStyle name="Valuta 2 6 8" xfId="3632"/>
    <cellStyle name="Valuta 2 6 9" xfId="7556"/>
    <cellStyle name="Valuta 2 7" xfId="2981"/>
    <cellStyle name="Valuta 2 7 10" xfId="7798"/>
    <cellStyle name="Valuta 2 7 2" xfId="2982"/>
    <cellStyle name="Valuta 2 7 2 2" xfId="2983"/>
    <cellStyle name="Valuta 2 7 2 2 2" xfId="3385"/>
    <cellStyle name="Valuta 2 7 2 2 3" xfId="3640"/>
    <cellStyle name="Valuta 2 7 2 2 4" xfId="7800"/>
    <cellStyle name="Valuta 2 7 2 3" xfId="2984"/>
    <cellStyle name="Valuta 2 7 2 3 2" xfId="3386"/>
    <cellStyle name="Valuta 2 7 2 3 3" xfId="3641"/>
    <cellStyle name="Valuta 2 7 2 3 4" xfId="7801"/>
    <cellStyle name="Valuta 2 7 2 4" xfId="2985"/>
    <cellStyle name="Valuta 2 7 2 4 2" xfId="7395"/>
    <cellStyle name="Valuta 2 7 2 4 3" xfId="7802"/>
    <cellStyle name="Valuta 2 7 2 5" xfId="3384"/>
    <cellStyle name="Valuta 2 7 2 6" xfId="3639"/>
    <cellStyle name="Valuta 2 7 2 7" xfId="7559"/>
    <cellStyle name="Valuta 2 7 2 8" xfId="7799"/>
    <cellStyle name="Valuta 2 7 3" xfId="2986"/>
    <cellStyle name="Valuta 2 7 3 2" xfId="3387"/>
    <cellStyle name="Valuta 2 7 3 3" xfId="3642"/>
    <cellStyle name="Valuta 2 7 3 4" xfId="7803"/>
    <cellStyle name="Valuta 2 7 4" xfId="2987"/>
    <cellStyle name="Valuta 2 7 4 2" xfId="3388"/>
    <cellStyle name="Valuta 2 7 4 3" xfId="3643"/>
    <cellStyle name="Valuta 2 7 4 4" xfId="7804"/>
    <cellStyle name="Valuta 2 7 5" xfId="2988"/>
    <cellStyle name="Valuta 2 7 5 2" xfId="3389"/>
    <cellStyle name="Valuta 2 7 5 3" xfId="6252"/>
    <cellStyle name="Valuta 2 7 5 4" xfId="7805"/>
    <cellStyle name="Valuta 2 7 6" xfId="2989"/>
    <cellStyle name="Valuta 2 7 6 2" xfId="7394"/>
    <cellStyle name="Valuta 2 7 6 3" xfId="7806"/>
    <cellStyle name="Valuta 2 7 7" xfId="3383"/>
    <cellStyle name="Valuta 2 7 8" xfId="3638"/>
    <cellStyle name="Valuta 2 7 9" xfId="7558"/>
    <cellStyle name="Valuta 2 8" xfId="2990"/>
    <cellStyle name="Valuta 2 8 2" xfId="6253"/>
    <cellStyle name="Valuta 2 9" xfId="6254"/>
    <cellStyle name="Valuta 3" xfId="2991"/>
    <cellStyle name="Valuta 3 10" xfId="3644"/>
    <cellStyle name="Valuta 3 11" xfId="7560"/>
    <cellStyle name="Valuta 3 12" xfId="7807"/>
    <cellStyle name="Valuta 3 2" xfId="2992"/>
    <cellStyle name="Valuta 3 2 10" xfId="2993"/>
    <cellStyle name="Valuta 3 2 10 2" xfId="7809"/>
    <cellStyle name="Valuta 3 2 11" xfId="3391"/>
    <cellStyle name="Valuta 3 2 12" xfId="3645"/>
    <cellStyle name="Valuta 3 2 13" xfId="7561"/>
    <cellStyle name="Valuta 3 2 14" xfId="7808"/>
    <cellStyle name="Valuta 3 2 2" xfId="2994"/>
    <cellStyle name="Valuta 3 2 2 10" xfId="7562"/>
    <cellStyle name="Valuta 3 2 2 11" xfId="7810"/>
    <cellStyle name="Valuta 3 2 2 2" xfId="2995"/>
    <cellStyle name="Valuta 3 2 2 2 10" xfId="7811"/>
    <cellStyle name="Valuta 3 2 2 2 2" xfId="2996"/>
    <cellStyle name="Valuta 3 2 2 2 2 2" xfId="2997"/>
    <cellStyle name="Valuta 3 2 2 2 2 2 2" xfId="3395"/>
    <cellStyle name="Valuta 3 2 2 2 2 2 3" xfId="3649"/>
    <cellStyle name="Valuta 3 2 2 2 2 2 4" xfId="7813"/>
    <cellStyle name="Valuta 3 2 2 2 2 3" xfId="2998"/>
    <cellStyle name="Valuta 3 2 2 2 2 3 2" xfId="3396"/>
    <cellStyle name="Valuta 3 2 2 2 2 3 3" xfId="3650"/>
    <cellStyle name="Valuta 3 2 2 2 2 3 4" xfId="7814"/>
    <cellStyle name="Valuta 3 2 2 2 2 4" xfId="2999"/>
    <cellStyle name="Valuta 3 2 2 2 2 4 2" xfId="7400"/>
    <cellStyle name="Valuta 3 2 2 2 2 4 3" xfId="7815"/>
    <cellStyle name="Valuta 3 2 2 2 2 5" xfId="3394"/>
    <cellStyle name="Valuta 3 2 2 2 2 6" xfId="3648"/>
    <cellStyle name="Valuta 3 2 2 2 2 7" xfId="7564"/>
    <cellStyle name="Valuta 3 2 2 2 2 8" xfId="7812"/>
    <cellStyle name="Valuta 3 2 2 2 3" xfId="3000"/>
    <cellStyle name="Valuta 3 2 2 2 3 2" xfId="3397"/>
    <cellStyle name="Valuta 3 2 2 2 3 3" xfId="3651"/>
    <cellStyle name="Valuta 3 2 2 2 3 4" xfId="7816"/>
    <cellStyle name="Valuta 3 2 2 2 4" xfId="3001"/>
    <cellStyle name="Valuta 3 2 2 2 4 2" xfId="3398"/>
    <cellStyle name="Valuta 3 2 2 2 4 3" xfId="3652"/>
    <cellStyle name="Valuta 3 2 2 2 4 4" xfId="7817"/>
    <cellStyle name="Valuta 3 2 2 2 5" xfId="3002"/>
    <cellStyle name="Valuta 3 2 2 2 5 2" xfId="3399"/>
    <cellStyle name="Valuta 3 2 2 2 5 3" xfId="7399"/>
    <cellStyle name="Valuta 3 2 2 2 5 4" xfId="7818"/>
    <cellStyle name="Valuta 3 2 2 2 6" xfId="3003"/>
    <cellStyle name="Valuta 3 2 2 2 6 2" xfId="7819"/>
    <cellStyle name="Valuta 3 2 2 2 7" xfId="3393"/>
    <cellStyle name="Valuta 3 2 2 2 8" xfId="3647"/>
    <cellStyle name="Valuta 3 2 2 2 9" xfId="7563"/>
    <cellStyle name="Valuta 3 2 2 3" xfId="3004"/>
    <cellStyle name="Valuta 3 2 2 3 2" xfId="3005"/>
    <cellStyle name="Valuta 3 2 2 3 2 2" xfId="3401"/>
    <cellStyle name="Valuta 3 2 2 3 2 3" xfId="3654"/>
    <cellStyle name="Valuta 3 2 2 3 2 4" xfId="7821"/>
    <cellStyle name="Valuta 3 2 2 3 3" xfId="3006"/>
    <cellStyle name="Valuta 3 2 2 3 3 2" xfId="3402"/>
    <cellStyle name="Valuta 3 2 2 3 3 3" xfId="3655"/>
    <cellStyle name="Valuta 3 2 2 3 3 4" xfId="7822"/>
    <cellStyle name="Valuta 3 2 2 3 4" xfId="3007"/>
    <cellStyle name="Valuta 3 2 2 3 4 2" xfId="7401"/>
    <cellStyle name="Valuta 3 2 2 3 4 3" xfId="7823"/>
    <cellStyle name="Valuta 3 2 2 3 5" xfId="3400"/>
    <cellStyle name="Valuta 3 2 2 3 6" xfId="3653"/>
    <cellStyle name="Valuta 3 2 2 3 7" xfId="7565"/>
    <cellStyle name="Valuta 3 2 2 3 8" xfId="7820"/>
    <cellStyle name="Valuta 3 2 2 4" xfId="3008"/>
    <cellStyle name="Valuta 3 2 2 4 2" xfId="3403"/>
    <cellStyle name="Valuta 3 2 2 4 3" xfId="3656"/>
    <cellStyle name="Valuta 3 2 2 4 4" xfId="7824"/>
    <cellStyle name="Valuta 3 2 2 5" xfId="3009"/>
    <cellStyle name="Valuta 3 2 2 5 2" xfId="3404"/>
    <cellStyle name="Valuta 3 2 2 5 3" xfId="3657"/>
    <cellStyle name="Valuta 3 2 2 5 4" xfId="7825"/>
    <cellStyle name="Valuta 3 2 2 6" xfId="3010"/>
    <cellStyle name="Valuta 3 2 2 6 2" xfId="3405"/>
    <cellStyle name="Valuta 3 2 2 6 3" xfId="7398"/>
    <cellStyle name="Valuta 3 2 2 6 4" xfId="7826"/>
    <cellStyle name="Valuta 3 2 2 7" xfId="3011"/>
    <cellStyle name="Valuta 3 2 2 7 2" xfId="7827"/>
    <cellStyle name="Valuta 3 2 2 8" xfId="3392"/>
    <cellStyle name="Valuta 3 2 2 9" xfId="3646"/>
    <cellStyle name="Valuta 3 2 3" xfId="3012"/>
    <cellStyle name="Valuta 3 2 3 10" xfId="7828"/>
    <cellStyle name="Valuta 3 2 3 2" xfId="3013"/>
    <cellStyle name="Valuta 3 2 3 2 2" xfId="3014"/>
    <cellStyle name="Valuta 3 2 3 2 2 2" xfId="3408"/>
    <cellStyle name="Valuta 3 2 3 2 2 3" xfId="3660"/>
    <cellStyle name="Valuta 3 2 3 2 2 4" xfId="7830"/>
    <cellStyle name="Valuta 3 2 3 2 3" xfId="3015"/>
    <cellStyle name="Valuta 3 2 3 2 3 2" xfId="3409"/>
    <cellStyle name="Valuta 3 2 3 2 3 3" xfId="3661"/>
    <cellStyle name="Valuta 3 2 3 2 3 4" xfId="7831"/>
    <cellStyle name="Valuta 3 2 3 2 4" xfId="3016"/>
    <cellStyle name="Valuta 3 2 3 2 4 2" xfId="7403"/>
    <cellStyle name="Valuta 3 2 3 2 4 3" xfId="7832"/>
    <cellStyle name="Valuta 3 2 3 2 5" xfId="3407"/>
    <cellStyle name="Valuta 3 2 3 2 6" xfId="3659"/>
    <cellStyle name="Valuta 3 2 3 2 7" xfId="7567"/>
    <cellStyle name="Valuta 3 2 3 2 8" xfId="7829"/>
    <cellStyle name="Valuta 3 2 3 3" xfId="3017"/>
    <cellStyle name="Valuta 3 2 3 3 2" xfId="3410"/>
    <cellStyle name="Valuta 3 2 3 3 3" xfId="3662"/>
    <cellStyle name="Valuta 3 2 3 3 4" xfId="7833"/>
    <cellStyle name="Valuta 3 2 3 4" xfId="3018"/>
    <cellStyle name="Valuta 3 2 3 4 2" xfId="3411"/>
    <cellStyle name="Valuta 3 2 3 4 3" xfId="3663"/>
    <cellStyle name="Valuta 3 2 3 4 4" xfId="7834"/>
    <cellStyle name="Valuta 3 2 3 5" xfId="3019"/>
    <cellStyle name="Valuta 3 2 3 5 2" xfId="3412"/>
    <cellStyle name="Valuta 3 2 3 5 3" xfId="7402"/>
    <cellStyle name="Valuta 3 2 3 5 4" xfId="7835"/>
    <cellStyle name="Valuta 3 2 3 6" xfId="3020"/>
    <cellStyle name="Valuta 3 2 3 6 2" xfId="7836"/>
    <cellStyle name="Valuta 3 2 3 7" xfId="3406"/>
    <cellStyle name="Valuta 3 2 3 8" xfId="3658"/>
    <cellStyle name="Valuta 3 2 3 9" xfId="7566"/>
    <cellStyle name="Valuta 3 2 4" xfId="3021"/>
    <cellStyle name="Valuta 3 2 4 2" xfId="3022"/>
    <cellStyle name="Valuta 3 2 4 2 2" xfId="3414"/>
    <cellStyle name="Valuta 3 2 4 2 3" xfId="3665"/>
    <cellStyle name="Valuta 3 2 4 2 4" xfId="7838"/>
    <cellStyle name="Valuta 3 2 4 3" xfId="3023"/>
    <cellStyle name="Valuta 3 2 4 3 2" xfId="3415"/>
    <cellStyle name="Valuta 3 2 4 3 3" xfId="3666"/>
    <cellStyle name="Valuta 3 2 4 3 4" xfId="7839"/>
    <cellStyle name="Valuta 3 2 4 4" xfId="3024"/>
    <cellStyle name="Valuta 3 2 4 4 2" xfId="7404"/>
    <cellStyle name="Valuta 3 2 4 4 3" xfId="7840"/>
    <cellStyle name="Valuta 3 2 4 5" xfId="3413"/>
    <cellStyle name="Valuta 3 2 4 6" xfId="3664"/>
    <cellStyle name="Valuta 3 2 4 7" xfId="7568"/>
    <cellStyle name="Valuta 3 2 4 8" xfId="7837"/>
    <cellStyle name="Valuta 3 2 5" xfId="3025"/>
    <cellStyle name="Valuta 3 2 5 2" xfId="3026"/>
    <cellStyle name="Valuta 3 2 5 2 2" xfId="3417"/>
    <cellStyle name="Valuta 3 2 5 2 3" xfId="3668"/>
    <cellStyle name="Valuta 3 2 5 2 4" xfId="7842"/>
    <cellStyle name="Valuta 3 2 5 3" xfId="3027"/>
    <cellStyle name="Valuta 3 2 5 3 2" xfId="3418"/>
    <cellStyle name="Valuta 3 2 5 3 3" xfId="3669"/>
    <cellStyle name="Valuta 3 2 5 3 4" xfId="7843"/>
    <cellStyle name="Valuta 3 2 5 4" xfId="3028"/>
    <cellStyle name="Valuta 3 2 5 4 2" xfId="7405"/>
    <cellStyle name="Valuta 3 2 5 4 3" xfId="7844"/>
    <cellStyle name="Valuta 3 2 5 5" xfId="3416"/>
    <cellStyle name="Valuta 3 2 5 6" xfId="3667"/>
    <cellStyle name="Valuta 3 2 5 7" xfId="7569"/>
    <cellStyle name="Valuta 3 2 5 8" xfId="7841"/>
    <cellStyle name="Valuta 3 2 6" xfId="3029"/>
    <cellStyle name="Valuta 3 2 6 2" xfId="3419"/>
    <cellStyle name="Valuta 3 2 6 3" xfId="3670"/>
    <cellStyle name="Valuta 3 2 6 4" xfId="7845"/>
    <cellStyle name="Valuta 3 2 7" xfId="3030"/>
    <cellStyle name="Valuta 3 2 7 2" xfId="3420"/>
    <cellStyle name="Valuta 3 2 7 3" xfId="3671"/>
    <cellStyle name="Valuta 3 2 7 4" xfId="7846"/>
    <cellStyle name="Valuta 3 2 8" xfId="3031"/>
    <cellStyle name="Valuta 3 2 8 2" xfId="3421"/>
    <cellStyle name="Valuta 3 2 8 3" xfId="7270"/>
    <cellStyle name="Valuta 3 2 8 4" xfId="7847"/>
    <cellStyle name="Valuta 3 2 9" xfId="3032"/>
    <cellStyle name="Valuta 3 2 9 2" xfId="3422"/>
    <cellStyle name="Valuta 3 2 9 3" xfId="7397"/>
    <cellStyle name="Valuta 3 2 9 4" xfId="7848"/>
    <cellStyle name="Valuta 3 3" xfId="3033"/>
    <cellStyle name="Valuta 3 4" xfId="3034"/>
    <cellStyle name="Valuta 3 4 2" xfId="3035"/>
    <cellStyle name="Valuta 3 4 2 2" xfId="3424"/>
    <cellStyle name="Valuta 3 4 2 3" xfId="7406"/>
    <cellStyle name="Valuta 3 4 2 4" xfId="7850"/>
    <cellStyle name="Valuta 3 4 3" xfId="3036"/>
    <cellStyle name="Valuta 3 4 3 2" xfId="7851"/>
    <cellStyle name="Valuta 3 4 4" xfId="3423"/>
    <cellStyle name="Valuta 3 4 5" xfId="3672"/>
    <cellStyle name="Valuta 3 4 6" xfId="7570"/>
    <cellStyle name="Valuta 3 4 7" xfId="7849"/>
    <cellStyle name="Valuta 3 5" xfId="3037"/>
    <cellStyle name="Valuta 3 5 2" xfId="3425"/>
    <cellStyle name="Valuta 3 5 3" xfId="3673"/>
    <cellStyle name="Valuta 3 5 4" xfId="7852"/>
    <cellStyle name="Valuta 3 6" xfId="3038"/>
    <cellStyle name="Valuta 3 6 2" xfId="3426"/>
    <cellStyle name="Valuta 3 6 3" xfId="3674"/>
    <cellStyle name="Valuta 3 6 4" xfId="7853"/>
    <cellStyle name="Valuta 3 7" xfId="3039"/>
    <cellStyle name="Valuta 3 7 2" xfId="3427"/>
    <cellStyle name="Valuta 3 7 3" xfId="6255"/>
    <cellStyle name="Valuta 3 7 4" xfId="7854"/>
    <cellStyle name="Valuta 3 8" xfId="3040"/>
    <cellStyle name="Valuta 3 8 2" xfId="7396"/>
    <cellStyle name="Valuta 3 8 3" xfId="7855"/>
    <cellStyle name="Valuta 3 9" xfId="3390"/>
    <cellStyle name="Valuta 4" xfId="3041"/>
    <cellStyle name="Valuta 4 2" xfId="7590"/>
    <cellStyle name="Valuta 5" xfId="3042"/>
    <cellStyle name="Valuta 5 10" xfId="7571"/>
    <cellStyle name="Valuta 5 11" xfId="7594"/>
    <cellStyle name="Valuta 5 12" xfId="7856"/>
    <cellStyle name="Valuta 5 2" xfId="3043"/>
    <cellStyle name="Valuta 5 2 10" xfId="7857"/>
    <cellStyle name="Valuta 5 2 2" xfId="3044"/>
    <cellStyle name="Valuta 5 2 2 2" xfId="3045"/>
    <cellStyle name="Valuta 5 2 2 2 2" xfId="3431"/>
    <cellStyle name="Valuta 5 2 2 2 3" xfId="3678"/>
    <cellStyle name="Valuta 5 2 2 2 4" xfId="7859"/>
    <cellStyle name="Valuta 5 2 2 3" xfId="3046"/>
    <cellStyle name="Valuta 5 2 2 3 2" xfId="3432"/>
    <cellStyle name="Valuta 5 2 2 3 3" xfId="3679"/>
    <cellStyle name="Valuta 5 2 2 3 4" xfId="7860"/>
    <cellStyle name="Valuta 5 2 2 4" xfId="3047"/>
    <cellStyle name="Valuta 5 2 2 4 2" xfId="7409"/>
    <cellStyle name="Valuta 5 2 2 4 3" xfId="7861"/>
    <cellStyle name="Valuta 5 2 2 5" xfId="3430"/>
    <cellStyle name="Valuta 5 2 2 6" xfId="3677"/>
    <cellStyle name="Valuta 5 2 2 7" xfId="7573"/>
    <cellStyle name="Valuta 5 2 2 8" xfId="7858"/>
    <cellStyle name="Valuta 5 2 3" xfId="3048"/>
    <cellStyle name="Valuta 5 2 3 2" xfId="3433"/>
    <cellStyle name="Valuta 5 2 3 3" xfId="3680"/>
    <cellStyle name="Valuta 5 2 3 4" xfId="7862"/>
    <cellStyle name="Valuta 5 2 4" xfId="3049"/>
    <cellStyle name="Valuta 5 2 4 2" xfId="3434"/>
    <cellStyle name="Valuta 5 2 4 3" xfId="3681"/>
    <cellStyle name="Valuta 5 2 4 4" xfId="7863"/>
    <cellStyle name="Valuta 5 2 5" xfId="3050"/>
    <cellStyle name="Valuta 5 2 5 2" xfId="3435"/>
    <cellStyle name="Valuta 5 2 5 3" xfId="7408"/>
    <cellStyle name="Valuta 5 2 5 4" xfId="7864"/>
    <cellStyle name="Valuta 5 2 6" xfId="3051"/>
    <cellStyle name="Valuta 5 2 6 2" xfId="7865"/>
    <cellStyle name="Valuta 5 2 7" xfId="3429"/>
    <cellStyle name="Valuta 5 2 8" xfId="3676"/>
    <cellStyle name="Valuta 5 2 9" xfId="7572"/>
    <cellStyle name="Valuta 5 3" xfId="3052"/>
    <cellStyle name="Valuta 5 3 2" xfId="3053"/>
    <cellStyle name="Valuta 5 3 2 2" xfId="3437"/>
    <cellStyle name="Valuta 5 3 2 3" xfId="3683"/>
    <cellStyle name="Valuta 5 3 2 4" xfId="7867"/>
    <cellStyle name="Valuta 5 3 3" xfId="3054"/>
    <cellStyle name="Valuta 5 3 3 2" xfId="3438"/>
    <cellStyle name="Valuta 5 3 3 3" xfId="3684"/>
    <cellStyle name="Valuta 5 3 3 4" xfId="7868"/>
    <cellStyle name="Valuta 5 3 4" xfId="3055"/>
    <cellStyle name="Valuta 5 3 4 2" xfId="7410"/>
    <cellStyle name="Valuta 5 3 4 3" xfId="7869"/>
    <cellStyle name="Valuta 5 3 5" xfId="3436"/>
    <cellStyle name="Valuta 5 3 6" xfId="3682"/>
    <cellStyle name="Valuta 5 3 7" xfId="7574"/>
    <cellStyle name="Valuta 5 3 8" xfId="7866"/>
    <cellStyle name="Valuta 5 4" xfId="3056"/>
    <cellStyle name="Valuta 5 4 2" xfId="3439"/>
    <cellStyle name="Valuta 5 4 3" xfId="3685"/>
    <cellStyle name="Valuta 5 4 4" xfId="7870"/>
    <cellStyle name="Valuta 5 5" xfId="3057"/>
    <cellStyle name="Valuta 5 5 2" xfId="3440"/>
    <cellStyle name="Valuta 5 5 3" xfId="3686"/>
    <cellStyle name="Valuta 5 5 4" xfId="7871"/>
    <cellStyle name="Valuta 5 6" xfId="3058"/>
    <cellStyle name="Valuta 5 6 2" xfId="3441"/>
    <cellStyle name="Valuta 5 6 3" xfId="7407"/>
    <cellStyle name="Valuta 5 6 4" xfId="7872"/>
    <cellStyle name="Valuta 5 7" xfId="3059"/>
    <cellStyle name="Valuta 5 7 2" xfId="7873"/>
    <cellStyle name="Valuta 5 8" xfId="3428"/>
    <cellStyle name="Valuta 5 9" xfId="3675"/>
    <cellStyle name="Valuta 6" xfId="3060"/>
    <cellStyle name="Valuta 6 10" xfId="7575"/>
    <cellStyle name="Valuta 6 11" xfId="7874"/>
    <cellStyle name="Valuta 6 2" xfId="3061"/>
    <cellStyle name="Valuta 6 2 10" xfId="7875"/>
    <cellStyle name="Valuta 6 2 2" xfId="3062"/>
    <cellStyle name="Valuta 6 2 2 2" xfId="3063"/>
    <cellStyle name="Valuta 6 2 2 2 2" xfId="3445"/>
    <cellStyle name="Valuta 6 2 2 2 3" xfId="3690"/>
    <cellStyle name="Valuta 6 2 2 2 4" xfId="7877"/>
    <cellStyle name="Valuta 6 2 2 3" xfId="3064"/>
    <cellStyle name="Valuta 6 2 2 3 2" xfId="3446"/>
    <cellStyle name="Valuta 6 2 2 3 3" xfId="3691"/>
    <cellStyle name="Valuta 6 2 2 3 4" xfId="7878"/>
    <cellStyle name="Valuta 6 2 2 4" xfId="3065"/>
    <cellStyle name="Valuta 6 2 2 4 2" xfId="7413"/>
    <cellStyle name="Valuta 6 2 2 4 3" xfId="7879"/>
    <cellStyle name="Valuta 6 2 2 5" xfId="3444"/>
    <cellStyle name="Valuta 6 2 2 6" xfId="3689"/>
    <cellStyle name="Valuta 6 2 2 7" xfId="7577"/>
    <cellStyle name="Valuta 6 2 2 8" xfId="7876"/>
    <cellStyle name="Valuta 6 2 3" xfId="3066"/>
    <cellStyle name="Valuta 6 2 3 2" xfId="3447"/>
    <cellStyle name="Valuta 6 2 3 3" xfId="3692"/>
    <cellStyle name="Valuta 6 2 3 4" xfId="7880"/>
    <cellStyle name="Valuta 6 2 4" xfId="3067"/>
    <cellStyle name="Valuta 6 2 4 2" xfId="3448"/>
    <cellStyle name="Valuta 6 2 4 3" xfId="3693"/>
    <cellStyle name="Valuta 6 2 4 4" xfId="7881"/>
    <cellStyle name="Valuta 6 2 5" xfId="3068"/>
    <cellStyle name="Valuta 6 2 5 2" xfId="3449"/>
    <cellStyle name="Valuta 6 2 5 3" xfId="7412"/>
    <cellStyle name="Valuta 6 2 5 4" xfId="7882"/>
    <cellStyle name="Valuta 6 2 6" xfId="3069"/>
    <cellStyle name="Valuta 6 2 6 2" xfId="7883"/>
    <cellStyle name="Valuta 6 2 7" xfId="3443"/>
    <cellStyle name="Valuta 6 2 8" xfId="3688"/>
    <cellStyle name="Valuta 6 2 9" xfId="7576"/>
    <cellStyle name="Valuta 6 3" xfId="3070"/>
    <cellStyle name="Valuta 6 3 2" xfId="3071"/>
    <cellStyle name="Valuta 6 3 2 2" xfId="3451"/>
    <cellStyle name="Valuta 6 3 2 3" xfId="3695"/>
    <cellStyle name="Valuta 6 3 2 4" xfId="7885"/>
    <cellStyle name="Valuta 6 3 3" xfId="3072"/>
    <cellStyle name="Valuta 6 3 3 2" xfId="3452"/>
    <cellStyle name="Valuta 6 3 3 3" xfId="3696"/>
    <cellStyle name="Valuta 6 3 3 4" xfId="7886"/>
    <cellStyle name="Valuta 6 3 4" xfId="3073"/>
    <cellStyle name="Valuta 6 3 4 2" xfId="7414"/>
    <cellStyle name="Valuta 6 3 4 3" xfId="7887"/>
    <cellStyle name="Valuta 6 3 5" xfId="3450"/>
    <cellStyle name="Valuta 6 3 6" xfId="3694"/>
    <cellStyle name="Valuta 6 3 7" xfId="7578"/>
    <cellStyle name="Valuta 6 3 8" xfId="7884"/>
    <cellStyle name="Valuta 6 4" xfId="3074"/>
    <cellStyle name="Valuta 6 4 2" xfId="3453"/>
    <cellStyle name="Valuta 6 4 3" xfId="3697"/>
    <cellStyle name="Valuta 6 4 4" xfId="7888"/>
    <cellStyle name="Valuta 6 5" xfId="3075"/>
    <cellStyle name="Valuta 6 5 2" xfId="3454"/>
    <cellStyle name="Valuta 6 5 3" xfId="3698"/>
    <cellStyle name="Valuta 6 5 4" xfId="7889"/>
    <cellStyle name="Valuta 6 6" xfId="3076"/>
    <cellStyle name="Valuta 6 6 2" xfId="3455"/>
    <cellStyle name="Valuta 6 6 3" xfId="7411"/>
    <cellStyle name="Valuta 6 6 4" xfId="7890"/>
    <cellStyle name="Valuta 6 7" xfId="3077"/>
    <cellStyle name="Valuta 6 7 2" xfId="7891"/>
    <cellStyle name="Valuta 6 8" xfId="3442"/>
    <cellStyle name="Valuta 6 9" xfId="3687"/>
    <cellStyle name="Valuta 7" xfId="3078"/>
    <cellStyle name="Valuta 8" xfId="3079"/>
    <cellStyle name="Valuta 9" xfId="3080"/>
    <cellStyle name="valveca3.xls" xfId="3081"/>
    <cellStyle name="Vejica [0] 2" xfId="6256"/>
    <cellStyle name="Vejica 10" xfId="6257"/>
    <cellStyle name="Vejica 10 2" xfId="6452"/>
    <cellStyle name="Vejica 11" xfId="6258"/>
    <cellStyle name="Vejica 12" xfId="6259"/>
    <cellStyle name="Vejica 13" xfId="6260"/>
    <cellStyle name="Vejica 14" xfId="6261"/>
    <cellStyle name="Vejica 15" xfId="3082"/>
    <cellStyle name="Vejica 15 2" xfId="6477"/>
    <cellStyle name="Vejica 15 3" xfId="3083"/>
    <cellStyle name="Vejica 2" xfId="3084"/>
    <cellStyle name="Vejica 2 2" xfId="3085"/>
    <cellStyle name="Vejica 2 2 2" xfId="3086"/>
    <cellStyle name="Vejica 2 2 2 2" xfId="6453"/>
    <cellStyle name="Vejica 2 2 2 3" xfId="6264"/>
    <cellStyle name="Vejica 2 2 3" xfId="3087"/>
    <cellStyle name="Vejica 2 2 3 2" xfId="6454"/>
    <cellStyle name="Vejica 2 2 3 2 2" xfId="7272"/>
    <cellStyle name="Vejica 2 2 3 3" xfId="6265"/>
    <cellStyle name="Vejica 2 2 3 3 2" xfId="7273"/>
    <cellStyle name="Vejica 2 2 3 4" xfId="7271"/>
    <cellStyle name="Vejica 2 2 4" xfId="6263"/>
    <cellStyle name="Vejica 2 3" xfId="3088"/>
    <cellStyle name="Vejica 2 3 2" xfId="3089"/>
    <cellStyle name="Vejica 2 3 2 2" xfId="3090"/>
    <cellStyle name="Vejica 2 3 2 3" xfId="6267"/>
    <cellStyle name="Vejica 2 3 2 4" xfId="7274"/>
    <cellStyle name="Vejica 2 3 3" xfId="3091"/>
    <cellStyle name="Vejica 2 3 3 2" xfId="6268"/>
    <cellStyle name="Vejica 2 3 4" xfId="3092"/>
    <cellStyle name="Vejica 2 3 4 2" xfId="6269"/>
    <cellStyle name="Vejica 2 3 5" xfId="6455"/>
    <cellStyle name="Vejica 2 3 6" xfId="6266"/>
    <cellStyle name="Vejica 2 4" xfId="3093"/>
    <cellStyle name="Vejica 2 4 2" xfId="6270"/>
    <cellStyle name="Vejica 2 4 3" xfId="7275"/>
    <cellStyle name="Vejica 2 4 4" xfId="3094"/>
    <cellStyle name="Vejica 2 4 4 2" xfId="3095"/>
    <cellStyle name="Vejica 2 5" xfId="3096"/>
    <cellStyle name="Vejica 2 5 2" xfId="7276"/>
    <cellStyle name="Vejica 2 6" xfId="3097"/>
    <cellStyle name="Vejica 2 6 2" xfId="6479"/>
    <cellStyle name="Vejica 2 6 3" xfId="7277"/>
    <cellStyle name="Vejica 2 7" xfId="3098"/>
    <cellStyle name="Vejica 2 8" xfId="3099"/>
    <cellStyle name="Vejica 2 8 2" xfId="6262"/>
    <cellStyle name="Vejica 2_NASLOVNICA PREDRAČUNOV" xfId="6271"/>
    <cellStyle name="Vejica 3" xfId="3100"/>
    <cellStyle name="Vejica 3 2" xfId="3101"/>
    <cellStyle name="Vejica 3 2 2" xfId="3102"/>
    <cellStyle name="Vejica 3 2 2 2" xfId="3103"/>
    <cellStyle name="Vejica 3 2 2 3" xfId="6457"/>
    <cellStyle name="Vejica 3 2 3" xfId="3104"/>
    <cellStyle name="Vejica 3 2 4" xfId="6273"/>
    <cellStyle name="Vejica 3 2 5" xfId="7278"/>
    <cellStyle name="Vejica 3 3" xfId="3105"/>
    <cellStyle name="Vejica 3 3 2" xfId="3106"/>
    <cellStyle name="Vejica 3 3 2 2" xfId="6459"/>
    <cellStyle name="Vejica 3 3 2 3" xfId="7279"/>
    <cellStyle name="Vejica 3 3 3" xfId="6460"/>
    <cellStyle name="Vejica 3 3 4" xfId="6461"/>
    <cellStyle name="Vejica 3 3 5" xfId="6458"/>
    <cellStyle name="Vejica 3 3 6" xfId="6274"/>
    <cellStyle name="Vejica 3 4" xfId="3107"/>
    <cellStyle name="Vejica 3 4 2" xfId="6275"/>
    <cellStyle name="Vejica 3 5" xfId="6456"/>
    <cellStyle name="Vejica 3 6" xfId="6272"/>
    <cellStyle name="Vejica 4" xfId="3108"/>
    <cellStyle name="Vejica 4 2" xfId="3109"/>
    <cellStyle name="Vejica 4 2 2" xfId="6463"/>
    <cellStyle name="Vejica 4 2 3" xfId="7280"/>
    <cellStyle name="Vejica 4 3" xfId="3110"/>
    <cellStyle name="Vejica 4 3 2" xfId="6465"/>
    <cellStyle name="Vejica 4 3 3" xfId="6464"/>
    <cellStyle name="Vejica 4 3 4" xfId="7281"/>
    <cellStyle name="Vejica 4 4" xfId="3111"/>
    <cellStyle name="Vejica 4 4 2" xfId="3112"/>
    <cellStyle name="Vejica 4 4 2 2" xfId="6466"/>
    <cellStyle name="Vejica 4 5" xfId="3113"/>
    <cellStyle name="Vejica 4 5 2" xfId="3114"/>
    <cellStyle name="Vejica 4 5 2 2" xfId="6462"/>
    <cellStyle name="Vejica 4 5 3" xfId="3115"/>
    <cellStyle name="Vejica 4 5 3 2" xfId="7415"/>
    <cellStyle name="Vejica 4 5 4" xfId="7579"/>
    <cellStyle name="Vejica 4 6" xfId="3116"/>
    <cellStyle name="Vejica 4 7" xfId="3117"/>
    <cellStyle name="Vejica 4 7 2" xfId="3456"/>
    <cellStyle name="Vejica 4 7 3" xfId="6276"/>
    <cellStyle name="Vejica 4 7 4" xfId="7892"/>
    <cellStyle name="Vejica 4 8" xfId="3118"/>
    <cellStyle name="Vejica 5" xfId="3119"/>
    <cellStyle name="Vejica 5 2" xfId="3120"/>
    <cellStyle name="Vejica 5 2 2" xfId="6468"/>
    <cellStyle name="Vejica 5 2 3" xfId="7282"/>
    <cellStyle name="Vejica 5 3" xfId="6469"/>
    <cellStyle name="Vejica 5 4" xfId="6470"/>
    <cellStyle name="Vejica 5 5" xfId="6467"/>
    <cellStyle name="Vejica 5 6" xfId="6277"/>
    <cellStyle name="Vejica 5 7" xfId="7591"/>
    <cellStyle name="Vejica 6" xfId="3121"/>
    <cellStyle name="Vejica 6 2" xfId="3122"/>
    <cellStyle name="Vejica 6 2 2" xfId="6472"/>
    <cellStyle name="Vejica 6 2 2 2" xfId="7285"/>
    <cellStyle name="Vejica 6 2 3" xfId="7284"/>
    <cellStyle name="Vejica 6 3" xfId="6471"/>
    <cellStyle name="Vejica 6 4" xfId="6278"/>
    <cellStyle name="Vejica 6 5" xfId="7283"/>
    <cellStyle name="Vejica 6 6" xfId="7595"/>
    <cellStyle name="Vejica 7" xfId="3123"/>
    <cellStyle name="Vejica 7 2" xfId="3124"/>
    <cellStyle name="Vejica 7 2 2" xfId="6473"/>
    <cellStyle name="Vejica 7 3" xfId="6279"/>
    <cellStyle name="Vejica 8" xfId="6280"/>
    <cellStyle name="Vejica 8 2" xfId="6474"/>
    <cellStyle name="Vejica 9" xfId="6281"/>
    <cellStyle name="Vejica 9 2" xfId="6475"/>
    <cellStyle name="Verknüpfte Zelle 2" xfId="7286"/>
    <cellStyle name="Verknüpfte Zelle 3" xfId="7287"/>
    <cellStyle name="Vnos" xfId="6" builtinId="20" customBuiltin="1"/>
    <cellStyle name="Vnos 2" xfId="3125"/>
    <cellStyle name="Vnos 2 10" xfId="3126"/>
    <cellStyle name="Vnos 2 11" xfId="7288"/>
    <cellStyle name="Vnos 2 2" xfId="3127"/>
    <cellStyle name="Vnos 2 2 10" xfId="6282"/>
    <cellStyle name="Vnos 2 2 11" xfId="7289"/>
    <cellStyle name="Vnos 2 2 2" xfId="3128"/>
    <cellStyle name="Vnos 2 2 2 2" xfId="3129"/>
    <cellStyle name="Vnos 2 2 2 3" xfId="3130"/>
    <cellStyle name="Vnos 2 2 2 4" xfId="3131"/>
    <cellStyle name="Vnos 2 2 2 5" xfId="3132"/>
    <cellStyle name="Vnos 2 2 2 6" xfId="3133"/>
    <cellStyle name="Vnos 2 2 2 7" xfId="3134"/>
    <cellStyle name="Vnos 2 2 2 8" xfId="3135"/>
    <cellStyle name="Vnos 2 2 3" xfId="3136"/>
    <cellStyle name="Vnos 2 2 4" xfId="3137"/>
    <cellStyle name="Vnos 2 2 5" xfId="3138"/>
    <cellStyle name="Vnos 2 2 6" xfId="3139"/>
    <cellStyle name="Vnos 2 2 7" xfId="3140"/>
    <cellStyle name="Vnos 2 2 8" xfId="3141"/>
    <cellStyle name="Vnos 2 2 9" xfId="3142"/>
    <cellStyle name="Vnos 2 3" xfId="3143"/>
    <cellStyle name="Vnos 2 3 2" xfId="6283"/>
    <cellStyle name="Vnos 2 3 3" xfId="7290"/>
    <cellStyle name="Vnos 2 4" xfId="3144"/>
    <cellStyle name="Vnos 2 4 2" xfId="6284"/>
    <cellStyle name="Vnos 2 4 3" xfId="7291"/>
    <cellStyle name="Vnos 2 5" xfId="3145"/>
    <cellStyle name="Vnos 2 5 2" xfId="6285"/>
    <cellStyle name="Vnos 2 6" xfId="3146"/>
    <cellStyle name="Vnos 2 7" xfId="3147"/>
    <cellStyle name="Vnos 2 8" xfId="3148"/>
    <cellStyle name="Vnos 2 9" xfId="3149"/>
    <cellStyle name="Vnos 3" xfId="6286"/>
    <cellStyle name="Vnos 3 2" xfId="6287"/>
    <cellStyle name="Vnos 3 2 2" xfId="7293"/>
    <cellStyle name="Vnos 3 3" xfId="6288"/>
    <cellStyle name="Vnos 3 3 2" xfId="7294"/>
    <cellStyle name="Vnos 3 4" xfId="7295"/>
    <cellStyle name="Vnos 3 5" xfId="7292"/>
    <cellStyle name="Vnos 4" xfId="6289"/>
    <cellStyle name="Vnos 4 2" xfId="6290"/>
    <cellStyle name="Vnos 4 2 2" xfId="7297"/>
    <cellStyle name="Vnos 4 3" xfId="6291"/>
    <cellStyle name="Vnos 4 3 2" xfId="7298"/>
    <cellStyle name="Vnos 4 4" xfId="7299"/>
    <cellStyle name="Vnos 4 5" xfId="7296"/>
    <cellStyle name="Vnos 5" xfId="6292"/>
    <cellStyle name="Vnos 5 2" xfId="6293"/>
    <cellStyle name="Vnos 5 3" xfId="6294"/>
    <cellStyle name="Vsota 2" xfId="3150"/>
    <cellStyle name="Vsota 2 10" xfId="3151"/>
    <cellStyle name="Vsota 2 2" xfId="3152"/>
    <cellStyle name="Vsota 2 2 10" xfId="6295"/>
    <cellStyle name="Vsota 2 2 11" xfId="7300"/>
    <cellStyle name="Vsota 2 2 2" xfId="3153"/>
    <cellStyle name="Vsota 2 2 2 2" xfId="3154"/>
    <cellStyle name="Vsota 2 2 2 3" xfId="3155"/>
    <cellStyle name="Vsota 2 2 2 4" xfId="3156"/>
    <cellStyle name="Vsota 2 2 2 5" xfId="3157"/>
    <cellStyle name="Vsota 2 2 2 6" xfId="3158"/>
    <cellStyle name="Vsota 2 2 2 7" xfId="3159"/>
    <cellStyle name="Vsota 2 2 2 8" xfId="3160"/>
    <cellStyle name="Vsota 2 2 3" xfId="3161"/>
    <cellStyle name="Vsota 2 2 4" xfId="3162"/>
    <cellStyle name="Vsota 2 2 5" xfId="3163"/>
    <cellStyle name="Vsota 2 2 6" xfId="3164"/>
    <cellStyle name="Vsota 2 2 7" xfId="3165"/>
    <cellStyle name="Vsota 2 2 8" xfId="3166"/>
    <cellStyle name="Vsota 2 2 9" xfId="3167"/>
    <cellStyle name="Vsota 2 3" xfId="3168"/>
    <cellStyle name="Vsota 2 3 2" xfId="6296"/>
    <cellStyle name="Vsota 2 3 3" xfId="7301"/>
    <cellStyle name="Vsota 2 4" xfId="3169"/>
    <cellStyle name="Vsota 2 4 2" xfId="6297"/>
    <cellStyle name="Vsota 2 5" xfId="3170"/>
    <cellStyle name="Vsota 2 5 2" xfId="6298"/>
    <cellStyle name="Vsota 2 6" xfId="3171"/>
    <cellStyle name="Vsota 2 7" xfId="3172"/>
    <cellStyle name="Vsota 2 8" xfId="3173"/>
    <cellStyle name="Vsota 2 9" xfId="3174"/>
    <cellStyle name="Vsota 3" xfId="3175"/>
    <cellStyle name="Vsota 3 2" xfId="6300"/>
    <cellStyle name="Vsota 3 2 2" xfId="7303"/>
    <cellStyle name="Vsota 3 3" xfId="6301"/>
    <cellStyle name="Vsota 3 3 2" xfId="7304"/>
    <cellStyle name="Vsota 3 4" xfId="6299"/>
    <cellStyle name="Vsota 3 4 2" xfId="7305"/>
    <cellStyle name="Vsota 3 5" xfId="7302"/>
    <cellStyle name="Vsota 4" xfId="6302"/>
    <cellStyle name="Vsota 4 2" xfId="6303"/>
    <cellStyle name="Vsota 4 2 2" xfId="7307"/>
    <cellStyle name="Vsota 4 3" xfId="6304"/>
    <cellStyle name="Vsota 4 3 2" xfId="7308"/>
    <cellStyle name="Vsota 4 4" xfId="7309"/>
    <cellStyle name="Vsota 4 5" xfId="7306"/>
    <cellStyle name="Vsota 5" xfId="6305"/>
    <cellStyle name="Vsota 5 2" xfId="6306"/>
    <cellStyle name="Vsota 5 3" xfId="6307"/>
    <cellStyle name="Währung [0]_Tabelle1" xfId="3176"/>
    <cellStyle name="Währung_ANBODECK" xfId="3177"/>
    <cellStyle name="Warning Text" xfId="3178"/>
    <cellStyle name="Warning Text 2" xfId="3179"/>
    <cellStyle name="Warning Text 2 10" xfId="3180"/>
    <cellStyle name="Warning Text 2 11" xfId="3181"/>
    <cellStyle name="Warning Text 2 12" xfId="6476"/>
    <cellStyle name="Warning Text 2 2" xfId="3182"/>
    <cellStyle name="Warning Text 2 3" xfId="3183"/>
    <cellStyle name="Warning Text 2 4" xfId="3184"/>
    <cellStyle name="Warning Text 2 5" xfId="3185"/>
    <cellStyle name="Warning Text 2 6" xfId="3186"/>
    <cellStyle name="Warning Text 2 7" xfId="3187"/>
    <cellStyle name="Warning Text 2 8" xfId="3188"/>
    <cellStyle name="Warning Text 2 9" xfId="3189"/>
    <cellStyle name="Warning Text 3" xfId="3190"/>
    <cellStyle name="Warning Text 4" xfId="3191"/>
    <cellStyle name="Warning Text 5" xfId="3192"/>
    <cellStyle name="Warning Text 5 2" xfId="3193"/>
    <cellStyle name="Warning Text 6" xfId="3194"/>
    <cellStyle name="Warning Text 7" xfId="3195"/>
    <cellStyle name="Warning Text 8" xfId="3196"/>
    <cellStyle name="Zelle überprüfen 2" xfId="7310"/>
    <cellStyle name="Zelle überprüfen 3" xfId="7311"/>
    <cellStyle name="Znesek" xfId="6314"/>
  </cellStyles>
  <dxfs count="93">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1" defaultTableStyle="TableStyleMedium9" defaultPivotStyle="PivotStyleLight16">
    <tableStyle name="Svetilke" pivot="0" count="0"/>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CCC"/>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GEOPLIN\plinovod_M5_R51_Vodice_TETOL\10311_PGDre_plinovod_M5_R51_Vodice_TETOL\10311_3_Gradbeni_del\10311_31_Plinovod_M5\10311_BS2-M5\Tekst\10311_PGDre_P_314_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Strojniki\PLIN\JPE%20LJUBLJANA\plin_JPE_RV%2033_8089\00_04_05_09_PZI_8089\05_01_Strojne_instalacije_in_strojna_oprema\PZI_RV33_POPI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4 Osnova"/>
      <sheetName val="314 Rekapitulacija"/>
      <sheetName val="314 Uvod v predračun"/>
      <sheetName val="314 Popis"/>
      <sheetName val="314 rekapitulacija vseh del"/>
      <sheetName val="HPR_SD_stara verzija"/>
    </sheetNames>
    <sheetDataSet>
      <sheetData sheetId="0">
        <row r="33">
          <cell r="B33">
            <v>1</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nova"/>
      <sheetName val="ARMATURA"/>
      <sheetName val="MATERIAL"/>
      <sheetName val="REKAPITULACIJA"/>
    </sheetNames>
    <sheetDataSet>
      <sheetData sheetId="0" refreshError="1">
        <row r="12">
          <cell r="B12">
            <v>240</v>
          </cell>
        </row>
        <row r="14">
          <cell r="B14">
            <v>1</v>
          </cell>
        </row>
      </sheetData>
      <sheetData sheetId="1"/>
      <sheetData sheetId="2"/>
      <sheetData sheetId="3"/>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6"/>
  <sheetViews>
    <sheetView view="pageBreakPreview" topLeftCell="A7" zoomScale="70" zoomScaleNormal="90" zoomScaleSheetLayoutView="70" workbookViewId="0">
      <selection activeCell="K34" sqref="K34"/>
    </sheetView>
  </sheetViews>
  <sheetFormatPr defaultRowHeight="12.75"/>
  <cols>
    <col min="2" max="2" width="10.7109375" customWidth="1"/>
    <col min="3" max="3" width="5.42578125" customWidth="1"/>
    <col min="8" max="8" width="28" customWidth="1"/>
    <col min="9" max="9" width="12.85546875" customWidth="1"/>
    <col min="10" max="10" width="4" customWidth="1"/>
    <col min="11" max="11" width="20.7109375" customWidth="1"/>
    <col min="12" max="12" width="6.28515625" customWidth="1"/>
    <col min="13" max="13" width="4.7109375" customWidth="1"/>
  </cols>
  <sheetData>
    <row r="1" spans="1:18">
      <c r="A1" s="323"/>
      <c r="B1" s="324"/>
      <c r="C1" s="324"/>
      <c r="D1" s="324"/>
      <c r="E1" s="324"/>
      <c r="F1" s="324"/>
      <c r="G1" s="324"/>
      <c r="H1" s="324"/>
      <c r="I1" s="324"/>
      <c r="J1" s="324"/>
      <c r="K1" s="324"/>
      <c r="L1" s="337"/>
      <c r="M1" s="170"/>
      <c r="N1" s="170"/>
      <c r="O1" s="170"/>
      <c r="P1" s="170"/>
      <c r="Q1" s="170"/>
      <c r="R1" s="170"/>
    </row>
    <row r="2" spans="1:18" ht="15">
      <c r="A2" s="338"/>
      <c r="B2" s="339" t="s">
        <v>98</v>
      </c>
      <c r="C2" s="340"/>
      <c r="D2" s="214" t="s">
        <v>268</v>
      </c>
      <c r="E2" s="214"/>
      <c r="F2" s="214"/>
      <c r="G2" s="340"/>
      <c r="H2" s="214"/>
      <c r="I2" s="214"/>
      <c r="J2" s="214"/>
      <c r="K2" s="341"/>
      <c r="L2" s="342"/>
      <c r="M2" s="171"/>
      <c r="N2" s="171"/>
      <c r="O2" s="171"/>
      <c r="P2" s="171"/>
      <c r="Q2" s="171"/>
      <c r="R2" s="171"/>
    </row>
    <row r="3" spans="1:18">
      <c r="A3" s="338"/>
      <c r="B3" s="341"/>
      <c r="C3" s="340"/>
      <c r="D3" s="214" t="s">
        <v>269</v>
      </c>
      <c r="E3" s="214"/>
      <c r="F3" s="214"/>
      <c r="G3" s="340"/>
      <c r="H3" s="214"/>
      <c r="I3" s="214"/>
      <c r="J3" s="214"/>
      <c r="K3" s="341"/>
      <c r="L3" s="342"/>
      <c r="M3" s="171"/>
      <c r="N3" s="171"/>
      <c r="O3" s="171"/>
      <c r="P3" s="171"/>
      <c r="Q3" s="171"/>
      <c r="R3" s="171"/>
    </row>
    <row r="4" spans="1:18">
      <c r="A4" s="338"/>
      <c r="B4" s="341"/>
      <c r="C4" s="340"/>
      <c r="D4" s="214" t="s">
        <v>270</v>
      </c>
      <c r="E4" s="214"/>
      <c r="F4" s="214"/>
      <c r="G4" s="340"/>
      <c r="H4" s="214"/>
      <c r="I4" s="214"/>
      <c r="J4" s="214"/>
      <c r="K4" s="341"/>
      <c r="L4" s="342"/>
      <c r="M4" s="171"/>
      <c r="N4" s="171"/>
      <c r="O4" s="171"/>
      <c r="P4" s="171"/>
      <c r="Q4" s="171"/>
      <c r="R4" s="171"/>
    </row>
    <row r="5" spans="1:18">
      <c r="A5" s="338"/>
      <c r="B5" s="341"/>
      <c r="C5" s="340"/>
      <c r="D5" s="214"/>
      <c r="E5" s="214"/>
      <c r="F5" s="214"/>
      <c r="G5" s="340"/>
      <c r="H5" s="214"/>
      <c r="I5" s="214"/>
      <c r="J5" s="214"/>
      <c r="K5" s="341"/>
      <c r="L5" s="342"/>
      <c r="M5" s="171"/>
      <c r="N5" s="171"/>
      <c r="O5" s="171"/>
      <c r="P5" s="171"/>
      <c r="Q5" s="171"/>
      <c r="R5" s="171"/>
    </row>
    <row r="6" spans="1:18" ht="15">
      <c r="A6" s="338"/>
      <c r="B6" s="339" t="s">
        <v>271</v>
      </c>
      <c r="C6" s="340"/>
      <c r="D6" s="214" t="s">
        <v>406</v>
      </c>
      <c r="E6" s="340"/>
      <c r="F6" s="340"/>
      <c r="G6" s="340"/>
      <c r="H6" s="340"/>
      <c r="I6" s="340"/>
      <c r="J6" s="340"/>
      <c r="K6" s="341"/>
      <c r="L6" s="342"/>
      <c r="M6" s="171"/>
      <c r="N6" s="171"/>
      <c r="O6" s="171"/>
      <c r="P6" s="171"/>
      <c r="Q6" s="171"/>
      <c r="R6" s="171"/>
    </row>
    <row r="7" spans="1:18">
      <c r="A7" s="338"/>
      <c r="B7" s="341"/>
      <c r="C7" s="340"/>
      <c r="D7" s="172"/>
      <c r="E7" s="172"/>
      <c r="F7" s="172"/>
      <c r="G7" s="172"/>
      <c r="H7" s="172"/>
      <c r="I7" s="172"/>
      <c r="J7" s="172"/>
      <c r="K7" s="341"/>
      <c r="L7" s="342"/>
      <c r="M7" s="171"/>
      <c r="N7" s="171"/>
      <c r="O7" s="171"/>
      <c r="P7" s="171"/>
      <c r="Q7" s="171"/>
      <c r="R7" s="171"/>
    </row>
    <row r="8" spans="1:18" ht="15">
      <c r="A8" s="338"/>
      <c r="B8" s="339" t="s">
        <v>101</v>
      </c>
      <c r="C8" s="340"/>
      <c r="D8" s="240" t="s">
        <v>405</v>
      </c>
      <c r="E8" s="240"/>
      <c r="F8" s="240"/>
      <c r="G8" s="340"/>
      <c r="H8" s="240"/>
      <c r="I8" s="241"/>
      <c r="J8" s="242"/>
      <c r="K8" s="341"/>
      <c r="L8" s="342"/>
      <c r="M8" s="171"/>
      <c r="N8" s="171"/>
      <c r="O8" s="171"/>
      <c r="P8" s="171"/>
      <c r="Q8" s="171"/>
      <c r="R8" s="171"/>
    </row>
    <row r="9" spans="1:18">
      <c r="A9" s="338"/>
      <c r="B9" s="341"/>
      <c r="C9" s="340"/>
      <c r="D9" s="506"/>
      <c r="E9" s="506"/>
      <c r="F9" s="506"/>
      <c r="G9" s="506"/>
      <c r="H9" s="506"/>
      <c r="I9" s="506"/>
      <c r="J9" s="506"/>
      <c r="K9" s="341"/>
      <c r="L9" s="342"/>
      <c r="M9" s="171"/>
      <c r="N9" s="171"/>
      <c r="O9" s="171"/>
      <c r="P9" s="171"/>
      <c r="Q9" s="171"/>
      <c r="R9" s="171"/>
    </row>
    <row r="10" spans="1:18" ht="15">
      <c r="A10" s="338"/>
      <c r="B10" s="339" t="s">
        <v>272</v>
      </c>
      <c r="C10" s="340"/>
      <c r="D10" s="507"/>
      <c r="E10" s="507"/>
      <c r="F10" s="507"/>
      <c r="G10" s="507"/>
      <c r="H10" s="507"/>
      <c r="I10" s="508"/>
      <c r="J10" s="509"/>
      <c r="K10" s="341"/>
      <c r="L10" s="342"/>
      <c r="M10" s="171"/>
      <c r="N10" s="171"/>
      <c r="O10" s="171"/>
      <c r="P10" s="171"/>
      <c r="Q10" s="171"/>
      <c r="R10" s="171"/>
    </row>
    <row r="11" spans="1:18" ht="15">
      <c r="A11" s="338"/>
      <c r="B11" s="339"/>
      <c r="C11" s="340"/>
      <c r="D11" s="172"/>
      <c r="E11" s="172"/>
      <c r="F11" s="172"/>
      <c r="G11" s="172"/>
      <c r="H11" s="172"/>
      <c r="I11" s="172"/>
      <c r="J11" s="172"/>
      <c r="K11" s="341"/>
      <c r="L11" s="342"/>
      <c r="M11" s="171"/>
      <c r="N11" s="171"/>
      <c r="O11" s="171"/>
      <c r="P11" s="171"/>
      <c r="Q11" s="171"/>
      <c r="R11" s="171"/>
    </row>
    <row r="12" spans="1:18" ht="15">
      <c r="A12" s="338"/>
      <c r="B12" s="339" t="s">
        <v>273</v>
      </c>
      <c r="C12" s="340"/>
      <c r="D12" s="507"/>
      <c r="E12" s="507"/>
      <c r="F12" s="507"/>
      <c r="G12" s="507"/>
      <c r="H12" s="507"/>
      <c r="I12" s="508"/>
      <c r="J12" s="509"/>
      <c r="K12" s="341"/>
      <c r="L12" s="342"/>
      <c r="M12" s="171"/>
      <c r="N12" s="171"/>
      <c r="O12" s="171"/>
      <c r="P12" s="171"/>
      <c r="Q12" s="171"/>
      <c r="R12" s="171"/>
    </row>
    <row r="13" spans="1:18" ht="15.75" thickBot="1">
      <c r="A13" s="338"/>
      <c r="B13" s="339"/>
      <c r="C13" s="340"/>
      <c r="D13" s="172"/>
      <c r="E13" s="172"/>
      <c r="F13" s="172"/>
      <c r="G13" s="172"/>
      <c r="H13" s="172"/>
      <c r="I13" s="172"/>
      <c r="J13" s="172"/>
      <c r="K13" s="341"/>
      <c r="L13" s="342"/>
      <c r="M13" s="171"/>
      <c r="N13" s="171"/>
      <c r="O13" s="171"/>
      <c r="P13" s="171"/>
      <c r="Q13" s="171"/>
      <c r="R13" s="171"/>
    </row>
    <row r="14" spans="1:18" ht="39.75" customHeight="1" thickTop="1">
      <c r="A14" s="338"/>
      <c r="B14" s="500" t="s">
        <v>407</v>
      </c>
      <c r="C14" s="501"/>
      <c r="D14" s="501"/>
      <c r="E14" s="501"/>
      <c r="F14" s="501"/>
      <c r="G14" s="501"/>
      <c r="H14" s="501"/>
      <c r="I14" s="501"/>
      <c r="J14" s="501"/>
      <c r="K14" s="502"/>
      <c r="L14" s="342"/>
      <c r="M14" s="171"/>
      <c r="N14" s="171"/>
      <c r="O14" s="171"/>
      <c r="P14" s="171"/>
      <c r="Q14" s="171"/>
      <c r="R14" s="171"/>
    </row>
    <row r="15" spans="1:18" ht="91.5" customHeight="1" thickBot="1">
      <c r="A15" s="338"/>
      <c r="B15" s="496" t="s">
        <v>198</v>
      </c>
      <c r="C15" s="497"/>
      <c r="D15" s="497"/>
      <c r="E15" s="497"/>
      <c r="F15" s="497"/>
      <c r="G15" s="497"/>
      <c r="H15" s="497"/>
      <c r="I15" s="497"/>
      <c r="J15" s="497"/>
      <c r="K15" s="498"/>
      <c r="L15" s="342"/>
      <c r="M15" s="171"/>
      <c r="N15" s="171"/>
      <c r="O15" s="171"/>
      <c r="P15" s="171"/>
      <c r="Q15" s="171"/>
      <c r="R15" s="171"/>
    </row>
    <row r="16" spans="1:18" ht="12.75" customHeight="1" thickTop="1">
      <c r="A16" s="338"/>
      <c r="B16" s="341"/>
      <c r="C16" s="341"/>
      <c r="D16" s="343"/>
      <c r="E16" s="343"/>
      <c r="F16" s="343"/>
      <c r="G16" s="343"/>
      <c r="H16" s="343"/>
      <c r="I16" s="343"/>
      <c r="J16" s="344"/>
      <c r="K16" s="341"/>
      <c r="L16" s="342"/>
      <c r="M16" s="171"/>
      <c r="N16" s="171"/>
      <c r="O16" s="171"/>
      <c r="P16" s="171"/>
      <c r="Q16" s="171"/>
      <c r="R16" s="171"/>
    </row>
    <row r="17" spans="1:18" ht="31.5" customHeight="1">
      <c r="A17" s="338"/>
      <c r="B17" s="499" t="s">
        <v>274</v>
      </c>
      <c r="C17" s="499"/>
      <c r="D17" s="499"/>
      <c r="E17" s="499"/>
      <c r="F17" s="499"/>
      <c r="G17" s="499"/>
      <c r="H17" s="499"/>
      <c r="I17" s="499"/>
      <c r="J17" s="499"/>
      <c r="K17" s="499"/>
      <c r="L17" s="342"/>
      <c r="M17" s="171"/>
      <c r="N17" s="171"/>
      <c r="O17" s="171"/>
      <c r="P17" s="171"/>
      <c r="Q17" s="171"/>
      <c r="R17" s="171"/>
    </row>
    <row r="18" spans="1:18">
      <c r="A18" s="338"/>
      <c r="B18" s="341"/>
      <c r="C18" s="323"/>
      <c r="D18" s="324"/>
      <c r="E18" s="324"/>
      <c r="F18" s="324"/>
      <c r="G18" s="324"/>
      <c r="H18" s="324"/>
      <c r="I18" s="325"/>
      <c r="J18" s="334"/>
      <c r="K18" s="341"/>
      <c r="L18" s="342"/>
      <c r="M18" s="171"/>
      <c r="N18" s="171"/>
      <c r="O18" s="171"/>
      <c r="P18" s="171"/>
      <c r="Q18" s="171"/>
      <c r="R18" s="171"/>
    </row>
    <row r="19" spans="1:18" ht="15.75">
      <c r="A19" s="345"/>
      <c r="B19" s="346"/>
      <c r="C19" s="326" t="s">
        <v>99</v>
      </c>
      <c r="D19" s="327" t="s">
        <v>138</v>
      </c>
      <c r="E19" s="328"/>
      <c r="F19" s="328"/>
      <c r="G19" s="328"/>
      <c r="H19" s="328"/>
      <c r="I19" s="173">
        <f>'Popis del'!G50</f>
        <v>0</v>
      </c>
      <c r="J19" s="335" t="s">
        <v>276</v>
      </c>
      <c r="K19" s="347"/>
      <c r="L19" s="348"/>
      <c r="M19" s="171"/>
      <c r="N19" s="171"/>
      <c r="O19" s="171"/>
      <c r="P19" s="171"/>
      <c r="Q19" s="171"/>
      <c r="R19" s="171"/>
    </row>
    <row r="20" spans="1:18" ht="9.9499999999999993" customHeight="1">
      <c r="A20" s="345"/>
      <c r="B20" s="346"/>
      <c r="C20" s="326"/>
      <c r="D20" s="327"/>
      <c r="E20" s="328"/>
      <c r="F20" s="328"/>
      <c r="G20" s="328"/>
      <c r="H20" s="328"/>
      <c r="I20" s="173"/>
      <c r="J20" s="335"/>
      <c r="K20" s="347"/>
      <c r="L20" s="348"/>
      <c r="M20" s="171"/>
      <c r="N20" s="171"/>
      <c r="O20" s="171"/>
      <c r="P20" s="171"/>
      <c r="Q20" s="171"/>
      <c r="R20" s="171"/>
    </row>
    <row r="21" spans="1:18" ht="15.75">
      <c r="A21" s="345"/>
      <c r="B21" s="346"/>
      <c r="C21" s="326" t="s">
        <v>100</v>
      </c>
      <c r="D21" s="327" t="s">
        <v>105</v>
      </c>
      <c r="E21" s="328"/>
      <c r="F21" s="328"/>
      <c r="G21" s="328"/>
      <c r="H21" s="328"/>
      <c r="I21" s="173">
        <f>'Popis del'!G101</f>
        <v>0</v>
      </c>
      <c r="J21" s="335" t="s">
        <v>276</v>
      </c>
      <c r="K21" s="347"/>
      <c r="L21" s="348"/>
      <c r="M21" s="171"/>
      <c r="N21" s="171"/>
      <c r="O21" s="171"/>
      <c r="P21" s="171"/>
      <c r="Q21" s="171"/>
      <c r="R21" s="171"/>
    </row>
    <row r="22" spans="1:18" ht="9.9499999999999993" customHeight="1">
      <c r="A22" s="345"/>
      <c r="B22" s="346"/>
      <c r="C22" s="326"/>
      <c r="D22" s="327"/>
      <c r="E22" s="328"/>
      <c r="F22" s="328"/>
      <c r="G22" s="328"/>
      <c r="H22" s="328"/>
      <c r="I22" s="173"/>
      <c r="J22" s="335"/>
      <c r="K22" s="347"/>
      <c r="L22" s="348"/>
      <c r="M22" s="171"/>
      <c r="N22" s="171"/>
      <c r="O22" s="171"/>
      <c r="P22" s="171"/>
      <c r="Q22" s="171"/>
      <c r="R22" s="171"/>
    </row>
    <row r="23" spans="1:18" ht="15.75">
      <c r="A23" s="345"/>
      <c r="B23" s="346"/>
      <c r="C23" s="326" t="s">
        <v>112</v>
      </c>
      <c r="D23" s="327" t="s">
        <v>226</v>
      </c>
      <c r="E23" s="328"/>
      <c r="F23" s="328"/>
      <c r="G23" s="328"/>
      <c r="H23" s="328"/>
      <c r="I23" s="173">
        <f>'Popis del'!G130</f>
        <v>0</v>
      </c>
      <c r="J23" s="335" t="s">
        <v>276</v>
      </c>
      <c r="K23" s="347"/>
      <c r="L23" s="348"/>
      <c r="M23" s="171"/>
      <c r="N23" s="171"/>
      <c r="O23" s="171"/>
      <c r="P23" s="171"/>
      <c r="Q23" s="171"/>
      <c r="R23" s="171"/>
    </row>
    <row r="24" spans="1:18" ht="9.9499999999999993" customHeight="1">
      <c r="A24" s="345"/>
      <c r="B24" s="346"/>
      <c r="C24" s="326"/>
      <c r="D24" s="327"/>
      <c r="E24" s="328"/>
      <c r="F24" s="328"/>
      <c r="G24" s="328"/>
      <c r="H24" s="328"/>
      <c r="I24" s="173"/>
      <c r="J24" s="335"/>
      <c r="K24" s="347"/>
      <c r="L24" s="348"/>
      <c r="M24" s="171"/>
      <c r="N24" s="171"/>
      <c r="O24" s="171"/>
      <c r="P24" s="171"/>
      <c r="Q24" s="171"/>
      <c r="R24" s="171"/>
    </row>
    <row r="25" spans="1:18" ht="15.75">
      <c r="A25" s="345"/>
      <c r="B25" s="346"/>
      <c r="C25" s="326" t="s">
        <v>107</v>
      </c>
      <c r="D25" s="327" t="s">
        <v>201</v>
      </c>
      <c r="E25" s="328"/>
      <c r="F25" s="328"/>
      <c r="G25" s="328"/>
      <c r="H25" s="328"/>
      <c r="I25" s="173">
        <f>'Popis del'!G220</f>
        <v>0</v>
      </c>
      <c r="J25" s="335" t="s">
        <v>276</v>
      </c>
      <c r="K25" s="347"/>
      <c r="L25" s="348"/>
      <c r="M25" s="171"/>
      <c r="N25" s="171"/>
      <c r="O25" s="171"/>
      <c r="P25" s="171"/>
      <c r="Q25" s="171"/>
      <c r="R25" s="171"/>
    </row>
    <row r="26" spans="1:18" ht="9.9499999999999993" customHeight="1">
      <c r="A26" s="345"/>
      <c r="B26" s="346"/>
      <c r="C26" s="326"/>
      <c r="D26" s="327"/>
      <c r="E26" s="328"/>
      <c r="F26" s="328"/>
      <c r="G26" s="328"/>
      <c r="H26" s="328"/>
      <c r="I26" s="173"/>
      <c r="J26" s="335"/>
      <c r="K26" s="347"/>
      <c r="L26" s="348"/>
      <c r="M26" s="171"/>
      <c r="N26" s="171"/>
      <c r="O26" s="171"/>
      <c r="P26" s="171"/>
      <c r="Q26" s="171"/>
      <c r="R26" s="171"/>
    </row>
    <row r="27" spans="1:18" ht="15.75">
      <c r="A27" s="345"/>
      <c r="B27" s="346"/>
      <c r="C27" s="326" t="s">
        <v>108</v>
      </c>
      <c r="D27" s="327" t="s">
        <v>154</v>
      </c>
      <c r="E27" s="328"/>
      <c r="F27" s="328"/>
      <c r="G27" s="328"/>
      <c r="H27" s="328"/>
      <c r="I27" s="173">
        <f>'Popis del'!G249</f>
        <v>0</v>
      </c>
      <c r="J27" s="335" t="s">
        <v>276</v>
      </c>
      <c r="K27" s="347"/>
      <c r="L27" s="348"/>
      <c r="M27" s="171"/>
      <c r="N27" s="171"/>
      <c r="O27" s="171"/>
      <c r="P27" s="171"/>
      <c r="Q27" s="171"/>
      <c r="R27" s="171"/>
    </row>
    <row r="28" spans="1:18" ht="9.9499999999999993" customHeight="1">
      <c r="A28" s="345"/>
      <c r="B28" s="346"/>
      <c r="C28" s="326"/>
      <c r="D28" s="327"/>
      <c r="E28" s="328"/>
      <c r="F28" s="328"/>
      <c r="G28" s="328"/>
      <c r="H28" s="328"/>
      <c r="I28" s="173"/>
      <c r="J28" s="335"/>
      <c r="K28" s="347"/>
      <c r="L28" s="348"/>
      <c r="M28" s="171"/>
      <c r="N28" s="171"/>
      <c r="O28" s="171"/>
      <c r="P28" s="171"/>
      <c r="Q28" s="171"/>
      <c r="R28" s="171"/>
    </row>
    <row r="29" spans="1:18" ht="15.75">
      <c r="A29" s="345"/>
      <c r="B29" s="346"/>
      <c r="C29" s="326" t="s">
        <v>109</v>
      </c>
      <c r="D29" s="327" t="s">
        <v>155</v>
      </c>
      <c r="E29" s="328"/>
      <c r="F29" s="328"/>
      <c r="G29" s="328"/>
      <c r="H29" s="328"/>
      <c r="I29" s="173">
        <f>'Popis del'!G281</f>
        <v>0</v>
      </c>
      <c r="J29" s="335" t="s">
        <v>276</v>
      </c>
      <c r="K29" s="347"/>
      <c r="L29" s="348"/>
      <c r="M29" s="171"/>
      <c r="N29" s="171"/>
      <c r="O29" s="171"/>
      <c r="P29" s="171"/>
      <c r="Q29" s="171"/>
      <c r="R29" s="171"/>
    </row>
    <row r="30" spans="1:18" ht="9.9499999999999993" customHeight="1">
      <c r="A30" s="345"/>
      <c r="B30" s="346"/>
      <c r="C30" s="326"/>
      <c r="D30" s="327"/>
      <c r="E30" s="328"/>
      <c r="F30" s="328"/>
      <c r="G30" s="328"/>
      <c r="H30" s="328"/>
      <c r="I30" s="173"/>
      <c r="J30" s="335"/>
      <c r="K30" s="347"/>
      <c r="L30" s="348"/>
      <c r="M30" s="171"/>
      <c r="N30" s="171"/>
      <c r="O30" s="171"/>
      <c r="P30" s="171"/>
      <c r="Q30" s="171"/>
      <c r="R30" s="171"/>
    </row>
    <row r="31" spans="1:18" ht="15.75">
      <c r="A31" s="345"/>
      <c r="B31" s="346"/>
      <c r="C31" s="326" t="s">
        <v>110</v>
      </c>
      <c r="D31" s="327" t="s">
        <v>106</v>
      </c>
      <c r="E31" s="328"/>
      <c r="F31" s="328"/>
      <c r="G31" s="328"/>
      <c r="H31" s="328"/>
      <c r="I31" s="173">
        <f>'Popis del'!G302</f>
        <v>0</v>
      </c>
      <c r="J31" s="335" t="s">
        <v>276</v>
      </c>
      <c r="K31" s="347"/>
      <c r="L31" s="348"/>
      <c r="M31" s="171"/>
      <c r="N31" s="171"/>
      <c r="O31" s="171"/>
      <c r="P31" s="171"/>
      <c r="Q31" s="171"/>
      <c r="R31" s="171"/>
    </row>
    <row r="32" spans="1:18" ht="9.9499999999999993" customHeight="1">
      <c r="A32" s="345"/>
      <c r="B32" s="346"/>
      <c r="C32" s="326"/>
      <c r="D32" s="327"/>
      <c r="E32" s="328"/>
      <c r="F32" s="328"/>
      <c r="G32" s="328"/>
      <c r="H32" s="328"/>
      <c r="I32" s="173"/>
      <c r="J32" s="335"/>
      <c r="K32" s="347"/>
      <c r="L32" s="348"/>
      <c r="M32" s="171"/>
      <c r="N32" s="171"/>
      <c r="O32" s="171"/>
      <c r="P32" s="171"/>
      <c r="Q32" s="171"/>
      <c r="R32" s="171"/>
    </row>
    <row r="33" spans="1:18" ht="15.75">
      <c r="A33" s="345"/>
      <c r="B33" s="346"/>
      <c r="C33" s="326" t="s">
        <v>127</v>
      </c>
      <c r="D33" s="327" t="s">
        <v>156</v>
      </c>
      <c r="E33" s="328"/>
      <c r="F33" s="328"/>
      <c r="G33" s="328"/>
      <c r="H33" s="328"/>
      <c r="I33" s="173">
        <f>'Popis del'!G331</f>
        <v>0</v>
      </c>
      <c r="J33" s="335" t="s">
        <v>276</v>
      </c>
      <c r="K33" s="347"/>
      <c r="L33" s="348"/>
      <c r="M33" s="171"/>
      <c r="N33" s="171"/>
      <c r="O33" s="171"/>
      <c r="P33" s="171"/>
      <c r="Q33" s="171"/>
      <c r="R33" s="171"/>
    </row>
    <row r="34" spans="1:18" ht="9.9499999999999993" customHeight="1">
      <c r="A34" s="345"/>
      <c r="B34" s="346"/>
      <c r="C34" s="326"/>
      <c r="D34" s="327"/>
      <c r="E34" s="328"/>
      <c r="F34" s="328"/>
      <c r="G34" s="328"/>
      <c r="H34" s="328"/>
      <c r="I34" s="173"/>
      <c r="J34" s="335"/>
      <c r="K34" s="347"/>
      <c r="L34" s="348"/>
      <c r="M34" s="171"/>
      <c r="N34" s="171"/>
      <c r="O34" s="171"/>
      <c r="P34" s="171"/>
      <c r="Q34" s="171"/>
      <c r="R34" s="171"/>
    </row>
    <row r="35" spans="1:18" ht="15.75" customHeight="1">
      <c r="A35" s="345"/>
      <c r="B35" s="346"/>
      <c r="C35" s="326" t="s">
        <v>111</v>
      </c>
      <c r="D35" s="327" t="s">
        <v>134</v>
      </c>
      <c r="E35" s="328"/>
      <c r="F35" s="328"/>
      <c r="G35" s="328"/>
      <c r="H35" s="328"/>
      <c r="I35" s="173">
        <f>'Popis del'!G348</f>
        <v>0</v>
      </c>
      <c r="J35" s="335" t="s">
        <v>276</v>
      </c>
      <c r="K35" s="347"/>
      <c r="L35" s="348"/>
      <c r="M35" s="171"/>
      <c r="N35" s="171"/>
      <c r="O35" s="171"/>
      <c r="P35" s="171"/>
      <c r="Q35" s="171"/>
      <c r="R35" s="171"/>
    </row>
    <row r="36" spans="1:18" ht="9.9499999999999993" customHeight="1">
      <c r="A36" s="345"/>
      <c r="B36" s="346"/>
      <c r="C36" s="326"/>
      <c r="D36" s="327"/>
      <c r="E36" s="328"/>
      <c r="F36" s="328"/>
      <c r="G36" s="328"/>
      <c r="H36" s="328"/>
      <c r="I36" s="173"/>
      <c r="J36" s="335"/>
      <c r="K36" s="347"/>
      <c r="L36" s="348"/>
      <c r="M36" s="171"/>
      <c r="N36" s="171"/>
      <c r="O36" s="171"/>
      <c r="P36" s="171"/>
      <c r="Q36" s="171"/>
      <c r="R36" s="171"/>
    </row>
    <row r="37" spans="1:18" ht="15.75">
      <c r="A37" s="345"/>
      <c r="B37" s="346"/>
      <c r="C37" s="326" t="s">
        <v>113</v>
      </c>
      <c r="D37" s="327" t="s">
        <v>409</v>
      </c>
      <c r="E37" s="328"/>
      <c r="F37" s="328"/>
      <c r="G37" s="328"/>
      <c r="H37" s="328"/>
      <c r="I37" s="173">
        <f>'Popis del'!G355</f>
        <v>0</v>
      </c>
      <c r="J37" s="335" t="s">
        <v>276</v>
      </c>
      <c r="K37" s="347"/>
      <c r="L37" s="348"/>
      <c r="M37" s="171"/>
      <c r="N37" s="171"/>
      <c r="O37" s="171"/>
      <c r="P37" s="171"/>
      <c r="Q37" s="171"/>
      <c r="R37" s="171"/>
    </row>
    <row r="38" spans="1:18" ht="24" customHeight="1" thickBot="1">
      <c r="A38" s="345"/>
      <c r="B38" s="346"/>
      <c r="C38" s="326"/>
      <c r="D38" s="327"/>
      <c r="E38" s="328"/>
      <c r="F38" s="328"/>
      <c r="G38" s="328"/>
      <c r="H38" s="328"/>
      <c r="I38" s="173"/>
      <c r="J38" s="335"/>
      <c r="K38" s="347"/>
      <c r="L38" s="348"/>
      <c r="M38" s="171"/>
      <c r="N38" s="171"/>
      <c r="O38" s="171"/>
      <c r="P38" s="171"/>
      <c r="Q38" s="171"/>
      <c r="R38" s="171"/>
    </row>
    <row r="39" spans="1:18" ht="15.75">
      <c r="A39" s="345"/>
      <c r="B39" s="346"/>
      <c r="C39" s="329"/>
      <c r="D39" s="174" t="s">
        <v>275</v>
      </c>
      <c r="E39" s="174"/>
      <c r="F39" s="174"/>
      <c r="G39" s="174"/>
      <c r="H39" s="174"/>
      <c r="I39" s="175">
        <f>SUM(I19:I38)</f>
        <v>0</v>
      </c>
      <c r="J39" s="335" t="s">
        <v>276</v>
      </c>
      <c r="K39" s="180"/>
      <c r="L39" s="348"/>
      <c r="M39" s="176"/>
      <c r="N39" s="176"/>
      <c r="O39" s="176"/>
      <c r="P39" s="176"/>
      <c r="Q39" s="176"/>
      <c r="R39" s="176"/>
    </row>
    <row r="40" spans="1:18" ht="9.9499999999999993" customHeight="1">
      <c r="A40" s="345"/>
      <c r="B40" s="346"/>
      <c r="C40" s="329"/>
      <c r="D40" s="178"/>
      <c r="E40" s="178"/>
      <c r="F40" s="178"/>
      <c r="G40" s="178"/>
      <c r="H40" s="178"/>
      <c r="I40" s="179"/>
      <c r="J40" s="336"/>
      <c r="K40" s="180"/>
      <c r="L40" s="348"/>
      <c r="M40" s="176"/>
      <c r="N40" s="176"/>
      <c r="O40" s="176"/>
      <c r="P40" s="176"/>
      <c r="Q40" s="176"/>
      <c r="R40" s="176"/>
    </row>
    <row r="41" spans="1:18" ht="15.75">
      <c r="A41" s="345"/>
      <c r="B41" s="346"/>
      <c r="C41" s="329"/>
      <c r="D41" s="178" t="s">
        <v>277</v>
      </c>
      <c r="E41" s="178"/>
      <c r="F41" s="178"/>
      <c r="G41" s="178"/>
      <c r="H41" s="178"/>
      <c r="I41" s="179">
        <f>I39*0.22</f>
        <v>0</v>
      </c>
      <c r="J41" s="335" t="s">
        <v>276</v>
      </c>
      <c r="K41" s="180"/>
      <c r="L41" s="348"/>
      <c r="M41" s="176"/>
      <c r="N41" s="176"/>
      <c r="O41" s="176"/>
      <c r="P41" s="176"/>
      <c r="Q41" s="176"/>
      <c r="R41" s="176"/>
    </row>
    <row r="42" spans="1:18" ht="9.9499999999999993" customHeight="1">
      <c r="A42" s="345"/>
      <c r="B42" s="346"/>
      <c r="C42" s="329"/>
      <c r="D42" s="178"/>
      <c r="E42" s="178"/>
      <c r="F42" s="178"/>
      <c r="G42" s="178"/>
      <c r="H42" s="178"/>
      <c r="I42" s="179"/>
      <c r="J42" s="336"/>
      <c r="K42" s="180"/>
      <c r="L42" s="348"/>
      <c r="M42" s="176"/>
      <c r="N42" s="176"/>
      <c r="O42" s="176"/>
      <c r="P42" s="176"/>
      <c r="Q42" s="176"/>
      <c r="R42" s="176"/>
    </row>
    <row r="43" spans="1:18" ht="15.75" thickBot="1">
      <c r="A43" s="338"/>
      <c r="B43" s="341"/>
      <c r="C43" s="329"/>
      <c r="D43" s="181" t="s">
        <v>278</v>
      </c>
      <c r="E43" s="181"/>
      <c r="F43" s="181"/>
      <c r="G43" s="181"/>
      <c r="H43" s="181"/>
      <c r="I43" s="182">
        <f>I39+I41</f>
        <v>0</v>
      </c>
      <c r="J43" s="335" t="s">
        <v>276</v>
      </c>
      <c r="K43" s="177"/>
      <c r="L43" s="342"/>
      <c r="M43" s="171"/>
      <c r="N43" s="171"/>
      <c r="O43" s="171"/>
      <c r="P43" s="171"/>
      <c r="Q43" s="171"/>
      <c r="R43" s="171"/>
    </row>
    <row r="44" spans="1:18" ht="15">
      <c r="A44" s="338"/>
      <c r="B44" s="341"/>
      <c r="C44" s="330"/>
      <c r="D44" s="331"/>
      <c r="E44" s="331"/>
      <c r="F44" s="331"/>
      <c r="G44" s="331"/>
      <c r="H44" s="331"/>
      <c r="I44" s="332"/>
      <c r="J44" s="333"/>
      <c r="K44" s="180"/>
      <c r="L44" s="342"/>
      <c r="M44" s="171"/>
      <c r="N44" s="171"/>
      <c r="O44" s="171"/>
      <c r="P44" s="171"/>
      <c r="Q44" s="171"/>
      <c r="R44" s="171"/>
    </row>
    <row r="45" spans="1:18" ht="15">
      <c r="A45" s="330"/>
      <c r="B45" s="331"/>
      <c r="C45" s="331"/>
      <c r="D45" s="331"/>
      <c r="E45" s="331"/>
      <c r="F45" s="331"/>
      <c r="G45" s="331"/>
      <c r="H45" s="331"/>
      <c r="I45" s="332"/>
      <c r="J45" s="349"/>
      <c r="K45" s="350"/>
      <c r="L45" s="351"/>
      <c r="M45" s="171"/>
      <c r="N45" s="171"/>
      <c r="O45" s="171"/>
      <c r="P45" s="171"/>
      <c r="Q45" s="171"/>
      <c r="R45" s="171"/>
    </row>
    <row r="46" spans="1:18" ht="15">
      <c r="A46" s="338"/>
      <c r="B46" s="341"/>
      <c r="C46" s="341"/>
      <c r="D46" s="341"/>
      <c r="E46" s="341"/>
      <c r="F46" s="341"/>
      <c r="G46" s="341"/>
      <c r="H46" s="341"/>
      <c r="I46" s="358"/>
      <c r="J46" s="344"/>
      <c r="K46" s="180"/>
      <c r="L46" s="342"/>
      <c r="M46" s="171"/>
      <c r="N46" s="171"/>
      <c r="O46" s="171"/>
      <c r="P46" s="171"/>
      <c r="Q46" s="171"/>
      <c r="R46" s="171"/>
    </row>
    <row r="47" spans="1:18">
      <c r="A47" s="359"/>
      <c r="B47" s="183"/>
      <c r="C47" s="184"/>
      <c r="D47" s="184"/>
      <c r="E47" s="185"/>
      <c r="F47" s="186"/>
      <c r="G47" s="187"/>
      <c r="H47" s="188"/>
      <c r="I47" s="189"/>
      <c r="J47" s="190"/>
      <c r="K47" s="191"/>
      <c r="L47" s="360"/>
      <c r="M47" s="192"/>
      <c r="N47" s="192"/>
      <c r="O47" s="192"/>
      <c r="P47" s="192"/>
      <c r="Q47" s="192"/>
      <c r="R47" s="192"/>
    </row>
    <row r="48" spans="1:18">
      <c r="A48" s="359"/>
      <c r="B48" s="193"/>
      <c r="C48" s="194" t="s">
        <v>279</v>
      </c>
      <c r="D48" s="195"/>
      <c r="E48" s="196"/>
      <c r="F48" s="197"/>
      <c r="G48" s="198"/>
      <c r="H48" s="199"/>
      <c r="I48" s="200"/>
      <c r="J48" s="201"/>
      <c r="K48" s="202"/>
      <c r="L48" s="360"/>
      <c r="M48" s="192"/>
      <c r="N48" s="192"/>
      <c r="O48" s="192"/>
      <c r="P48" s="192"/>
      <c r="Q48" s="192"/>
      <c r="R48" s="192"/>
    </row>
    <row r="49" spans="1:18">
      <c r="A49" s="359"/>
      <c r="B49" s="193" t="s">
        <v>280</v>
      </c>
      <c r="C49" s="203" t="s">
        <v>281</v>
      </c>
      <c r="D49" s="203"/>
      <c r="E49" s="196"/>
      <c r="F49" s="197"/>
      <c r="G49" s="198"/>
      <c r="H49" s="199"/>
      <c r="I49" s="200"/>
      <c r="J49" s="201"/>
      <c r="K49" s="202"/>
      <c r="L49" s="360"/>
      <c r="M49" s="192"/>
      <c r="N49" s="192"/>
      <c r="O49" s="192"/>
      <c r="P49" s="192"/>
      <c r="Q49" s="192"/>
      <c r="R49" s="192"/>
    </row>
    <row r="50" spans="1:18">
      <c r="A50" s="359"/>
      <c r="B50" s="193" t="s">
        <v>280</v>
      </c>
      <c r="C50" s="203" t="s">
        <v>282</v>
      </c>
      <c r="D50" s="203"/>
      <c r="E50" s="196"/>
      <c r="F50" s="197"/>
      <c r="G50" s="198"/>
      <c r="H50" s="199"/>
      <c r="I50" s="200"/>
      <c r="J50" s="201"/>
      <c r="K50" s="202"/>
      <c r="L50" s="360"/>
      <c r="M50" s="192"/>
      <c r="N50" s="192"/>
      <c r="O50" s="192"/>
      <c r="P50" s="192"/>
      <c r="Q50" s="192"/>
      <c r="R50" s="192"/>
    </row>
    <row r="51" spans="1:18">
      <c r="A51" s="359"/>
      <c r="B51" s="193" t="s">
        <v>280</v>
      </c>
      <c r="C51" s="203" t="s">
        <v>283</v>
      </c>
      <c r="D51" s="203"/>
      <c r="E51" s="196"/>
      <c r="F51" s="197"/>
      <c r="G51" s="198"/>
      <c r="H51" s="199"/>
      <c r="I51" s="200"/>
      <c r="J51" s="201"/>
      <c r="K51" s="202"/>
      <c r="L51" s="360"/>
      <c r="M51" s="192"/>
      <c r="N51" s="192"/>
      <c r="O51" s="192"/>
      <c r="P51" s="192"/>
      <c r="Q51" s="192"/>
      <c r="R51" s="192"/>
    </row>
    <row r="52" spans="1:18">
      <c r="A52" s="359"/>
      <c r="B52" s="193"/>
      <c r="C52" s="203" t="s">
        <v>284</v>
      </c>
      <c r="D52" s="203"/>
      <c r="E52" s="196"/>
      <c r="F52" s="197"/>
      <c r="G52" s="198"/>
      <c r="H52" s="199"/>
      <c r="I52" s="200"/>
      <c r="J52" s="201"/>
      <c r="K52" s="202"/>
      <c r="L52" s="360"/>
      <c r="M52" s="192"/>
      <c r="N52" s="192"/>
      <c r="O52" s="192"/>
      <c r="P52" s="192"/>
      <c r="Q52" s="192"/>
      <c r="R52" s="192"/>
    </row>
    <row r="53" spans="1:18">
      <c r="A53" s="359"/>
      <c r="B53" s="193"/>
      <c r="C53" s="203" t="s">
        <v>285</v>
      </c>
      <c r="D53" s="203"/>
      <c r="E53" s="196"/>
      <c r="F53" s="197"/>
      <c r="G53" s="198"/>
      <c r="H53" s="199"/>
      <c r="I53" s="200"/>
      <c r="J53" s="201"/>
      <c r="K53" s="202"/>
      <c r="L53" s="360"/>
      <c r="M53" s="192"/>
      <c r="N53" s="192"/>
      <c r="O53" s="192"/>
      <c r="P53" s="192"/>
      <c r="Q53" s="192"/>
      <c r="R53" s="192"/>
    </row>
    <row r="54" spans="1:18">
      <c r="A54" s="359"/>
      <c r="B54" s="193"/>
      <c r="C54" s="203" t="s">
        <v>286</v>
      </c>
      <c r="D54" s="203"/>
      <c r="E54" s="196"/>
      <c r="F54" s="197"/>
      <c r="G54" s="198"/>
      <c r="H54" s="199"/>
      <c r="I54" s="200"/>
      <c r="J54" s="201"/>
      <c r="K54" s="202"/>
      <c r="L54" s="360"/>
      <c r="M54" s="192"/>
      <c r="N54" s="192"/>
      <c r="O54" s="192"/>
      <c r="P54" s="192"/>
      <c r="Q54" s="192"/>
      <c r="R54" s="192"/>
    </row>
    <row r="55" spans="1:18">
      <c r="A55" s="359"/>
      <c r="B55" s="193"/>
      <c r="C55" s="203" t="s">
        <v>287</v>
      </c>
      <c r="D55" s="203"/>
      <c r="E55" s="196"/>
      <c r="F55" s="197"/>
      <c r="G55" s="198"/>
      <c r="H55" s="199"/>
      <c r="I55" s="200"/>
      <c r="J55" s="201"/>
      <c r="K55" s="202"/>
      <c r="L55" s="360"/>
      <c r="M55" s="192"/>
      <c r="N55" s="192"/>
      <c r="O55" s="192"/>
      <c r="P55" s="192"/>
      <c r="Q55" s="192"/>
      <c r="R55" s="192"/>
    </row>
    <row r="56" spans="1:18">
      <c r="A56" s="359"/>
      <c r="B56" s="193"/>
      <c r="C56" s="203" t="s">
        <v>288</v>
      </c>
      <c r="D56" s="203"/>
      <c r="E56" s="196"/>
      <c r="F56" s="197"/>
      <c r="G56" s="198"/>
      <c r="H56" s="199"/>
      <c r="I56" s="200"/>
      <c r="J56" s="201"/>
      <c r="K56" s="202"/>
      <c r="L56" s="360"/>
      <c r="M56" s="192"/>
      <c r="N56" s="192"/>
      <c r="O56" s="192"/>
      <c r="P56" s="192"/>
      <c r="Q56" s="192"/>
      <c r="R56" s="192"/>
    </row>
    <row r="57" spans="1:18">
      <c r="A57" s="359"/>
      <c r="B57" s="193" t="s">
        <v>280</v>
      </c>
      <c r="C57" s="203" t="s">
        <v>289</v>
      </c>
      <c r="D57" s="203"/>
      <c r="E57" s="196"/>
      <c r="F57" s="197"/>
      <c r="G57" s="198"/>
      <c r="H57" s="199"/>
      <c r="I57" s="200"/>
      <c r="J57" s="201"/>
      <c r="K57" s="202"/>
      <c r="L57" s="360"/>
      <c r="M57" s="192"/>
      <c r="N57" s="192"/>
      <c r="O57" s="192"/>
      <c r="P57" s="192"/>
      <c r="Q57" s="192"/>
      <c r="R57" s="192"/>
    </row>
    <row r="58" spans="1:18">
      <c r="A58" s="359"/>
      <c r="B58" s="193" t="s">
        <v>280</v>
      </c>
      <c r="C58" s="203" t="s">
        <v>290</v>
      </c>
      <c r="D58" s="203"/>
      <c r="E58" s="196"/>
      <c r="F58" s="197"/>
      <c r="G58" s="198"/>
      <c r="H58" s="199"/>
      <c r="I58" s="200"/>
      <c r="J58" s="201"/>
      <c r="K58" s="202"/>
      <c r="L58" s="360"/>
      <c r="M58" s="192"/>
      <c r="N58" s="192"/>
      <c r="O58" s="192"/>
      <c r="P58" s="192"/>
      <c r="Q58" s="192"/>
      <c r="R58" s="192"/>
    </row>
    <row r="59" spans="1:18">
      <c r="A59" s="359"/>
      <c r="B59" s="193"/>
      <c r="C59" s="203" t="s">
        <v>291</v>
      </c>
      <c r="D59" s="203"/>
      <c r="E59" s="196"/>
      <c r="F59" s="197"/>
      <c r="G59" s="198"/>
      <c r="H59" s="199"/>
      <c r="I59" s="200"/>
      <c r="J59" s="201"/>
      <c r="K59" s="202"/>
      <c r="L59" s="360"/>
      <c r="M59" s="192"/>
      <c r="N59" s="192"/>
      <c r="O59" s="192"/>
      <c r="P59" s="192"/>
      <c r="Q59" s="192"/>
      <c r="R59" s="192"/>
    </row>
    <row r="60" spans="1:18">
      <c r="A60" s="359"/>
      <c r="B60" s="193" t="s">
        <v>280</v>
      </c>
      <c r="C60" s="203" t="s">
        <v>292</v>
      </c>
      <c r="D60" s="203"/>
      <c r="E60" s="196"/>
      <c r="F60" s="197"/>
      <c r="G60" s="198"/>
      <c r="H60" s="199"/>
      <c r="I60" s="200"/>
      <c r="J60" s="201"/>
      <c r="K60" s="202"/>
      <c r="L60" s="360"/>
      <c r="M60" s="192"/>
      <c r="N60" s="192"/>
      <c r="O60" s="192"/>
      <c r="P60" s="192"/>
      <c r="Q60" s="192"/>
      <c r="R60" s="192"/>
    </row>
    <row r="61" spans="1:18">
      <c r="A61" s="359"/>
      <c r="B61" s="193"/>
      <c r="C61" s="203" t="s">
        <v>293</v>
      </c>
      <c r="D61" s="203"/>
      <c r="E61" s="196"/>
      <c r="F61" s="197"/>
      <c r="G61" s="198"/>
      <c r="H61" s="199"/>
      <c r="I61" s="200"/>
      <c r="J61" s="201"/>
      <c r="K61" s="202"/>
      <c r="L61" s="360"/>
      <c r="M61" s="192"/>
      <c r="N61" s="192"/>
      <c r="O61" s="192"/>
      <c r="P61" s="192"/>
      <c r="Q61" s="192"/>
      <c r="R61" s="192"/>
    </row>
    <row r="62" spans="1:18">
      <c r="A62" s="359"/>
      <c r="B62" s="193"/>
      <c r="C62" s="195" t="s">
        <v>427</v>
      </c>
      <c r="D62" s="195"/>
      <c r="E62" s="223"/>
      <c r="F62" s="353"/>
      <c r="G62" s="354"/>
      <c r="H62" s="355"/>
      <c r="I62" s="356"/>
      <c r="J62" s="201"/>
      <c r="K62" s="202"/>
      <c r="L62" s="360"/>
      <c r="M62" s="192"/>
      <c r="N62" s="192"/>
      <c r="O62" s="192"/>
      <c r="P62" s="192"/>
      <c r="Q62" s="192"/>
      <c r="R62" s="192"/>
    </row>
    <row r="63" spans="1:18">
      <c r="A63" s="359"/>
      <c r="B63" s="193" t="s">
        <v>280</v>
      </c>
      <c r="C63" s="203" t="s">
        <v>428</v>
      </c>
      <c r="D63" s="203"/>
      <c r="E63" s="196"/>
      <c r="F63" s="197"/>
      <c r="G63" s="198"/>
      <c r="H63" s="199"/>
      <c r="I63" s="200"/>
      <c r="J63" s="201"/>
      <c r="K63" s="202"/>
      <c r="L63" s="360"/>
      <c r="M63" s="192"/>
      <c r="N63" s="192"/>
      <c r="O63" s="192"/>
      <c r="P63" s="192"/>
      <c r="Q63" s="192"/>
      <c r="R63" s="192"/>
    </row>
    <row r="64" spans="1:18">
      <c r="A64" s="359"/>
      <c r="B64" s="193"/>
      <c r="C64" s="203"/>
      <c r="D64" s="203"/>
      <c r="E64" s="196"/>
      <c r="F64" s="197"/>
      <c r="G64" s="198"/>
      <c r="H64" s="199"/>
      <c r="I64" s="200"/>
      <c r="J64" s="201"/>
      <c r="K64" s="202"/>
      <c r="L64" s="360"/>
      <c r="M64" s="192"/>
      <c r="N64" s="192"/>
      <c r="O64" s="192"/>
      <c r="P64" s="192"/>
      <c r="Q64" s="192"/>
      <c r="R64" s="192"/>
    </row>
    <row r="65" spans="1:18">
      <c r="A65" s="359"/>
      <c r="B65" s="193"/>
      <c r="C65" s="203" t="s">
        <v>413</v>
      </c>
      <c r="D65" s="203"/>
      <c r="E65" s="196"/>
      <c r="F65" s="197"/>
      <c r="G65" s="198"/>
      <c r="H65" s="199"/>
      <c r="I65" s="200"/>
      <c r="J65" s="201"/>
      <c r="K65" s="202"/>
      <c r="L65" s="360"/>
      <c r="M65" s="192"/>
      <c r="N65" s="192"/>
      <c r="O65" s="192"/>
      <c r="P65" s="192"/>
      <c r="Q65" s="192"/>
      <c r="R65" s="192"/>
    </row>
    <row r="66" spans="1:18">
      <c r="A66" s="359"/>
      <c r="B66" s="193"/>
      <c r="C66" s="203" t="s">
        <v>412</v>
      </c>
      <c r="D66" s="203"/>
      <c r="E66" s="196"/>
      <c r="F66" s="197"/>
      <c r="G66" s="198"/>
      <c r="H66" s="199"/>
      <c r="I66" s="200"/>
      <c r="J66" s="201"/>
      <c r="K66" s="202"/>
      <c r="L66" s="360"/>
      <c r="M66" s="192"/>
      <c r="N66" s="192"/>
      <c r="O66" s="192"/>
      <c r="P66" s="192"/>
      <c r="Q66" s="192"/>
      <c r="R66" s="192"/>
    </row>
    <row r="67" spans="1:18">
      <c r="A67" s="359"/>
      <c r="B67" s="193"/>
      <c r="C67" s="203" t="s">
        <v>414</v>
      </c>
      <c r="D67" s="203"/>
      <c r="E67" s="196"/>
      <c r="F67" s="197"/>
      <c r="G67" s="198"/>
      <c r="H67" s="199"/>
      <c r="I67" s="200"/>
      <c r="J67" s="201"/>
      <c r="K67" s="202"/>
      <c r="L67" s="360"/>
      <c r="M67" s="192"/>
      <c r="N67" s="192"/>
      <c r="O67" s="192"/>
      <c r="P67" s="192"/>
      <c r="Q67" s="192"/>
      <c r="R67" s="192"/>
    </row>
    <row r="68" spans="1:18">
      <c r="A68" s="359"/>
      <c r="B68" s="193"/>
      <c r="C68" s="203" t="s">
        <v>415</v>
      </c>
      <c r="D68" s="203"/>
      <c r="E68" s="196"/>
      <c r="F68" s="197"/>
      <c r="G68" s="198"/>
      <c r="H68" s="199"/>
      <c r="I68" s="200"/>
      <c r="J68" s="201"/>
      <c r="K68" s="202"/>
      <c r="L68" s="360"/>
      <c r="M68" s="192"/>
      <c r="N68" s="192"/>
      <c r="O68" s="192"/>
      <c r="P68" s="192"/>
      <c r="Q68" s="192"/>
      <c r="R68" s="192"/>
    </row>
    <row r="69" spans="1:18" ht="12.75" customHeight="1">
      <c r="A69" s="359"/>
      <c r="B69" s="193"/>
      <c r="C69" s="91" t="s">
        <v>199</v>
      </c>
      <c r="D69" s="203"/>
      <c r="E69" s="196"/>
      <c r="F69" s="197"/>
      <c r="G69" s="198"/>
      <c r="H69" s="199"/>
      <c r="I69" s="200"/>
      <c r="J69" s="201"/>
      <c r="K69" s="202"/>
      <c r="L69" s="360"/>
      <c r="M69" s="192"/>
      <c r="N69" s="192"/>
      <c r="O69" s="192"/>
      <c r="P69" s="192"/>
      <c r="Q69" s="192"/>
      <c r="R69" s="192"/>
    </row>
    <row r="70" spans="1:18" ht="12.75" customHeight="1">
      <c r="A70" s="359"/>
      <c r="B70" s="193"/>
      <c r="C70" s="91" t="s">
        <v>416</v>
      </c>
      <c r="D70" s="203"/>
      <c r="E70" s="196"/>
      <c r="F70" s="197"/>
      <c r="G70" s="198"/>
      <c r="H70" s="199"/>
      <c r="I70" s="200"/>
      <c r="J70" s="201"/>
      <c r="K70" s="202"/>
      <c r="L70" s="360"/>
      <c r="M70" s="192"/>
      <c r="N70" s="192"/>
      <c r="O70" s="192"/>
      <c r="P70" s="192"/>
      <c r="Q70" s="192"/>
      <c r="R70" s="192"/>
    </row>
    <row r="71" spans="1:18" ht="12.75" customHeight="1">
      <c r="A71" s="359"/>
      <c r="B71" s="193"/>
      <c r="C71" s="91" t="s">
        <v>417</v>
      </c>
      <c r="D71" s="203"/>
      <c r="E71" s="196"/>
      <c r="F71" s="197"/>
      <c r="G71" s="198"/>
      <c r="H71" s="199"/>
      <c r="I71" s="200"/>
      <c r="J71" s="201"/>
      <c r="K71" s="202"/>
      <c r="L71" s="360"/>
      <c r="M71" s="192"/>
      <c r="N71" s="192"/>
      <c r="O71" s="192"/>
      <c r="P71" s="192"/>
      <c r="Q71" s="192"/>
      <c r="R71" s="192"/>
    </row>
    <row r="72" spans="1:18" ht="12.75" customHeight="1">
      <c r="A72" s="359"/>
      <c r="B72" s="193"/>
      <c r="C72" s="91" t="s">
        <v>118</v>
      </c>
      <c r="D72" s="203"/>
      <c r="E72" s="196"/>
      <c r="F72" s="197"/>
      <c r="G72" s="198"/>
      <c r="H72" s="199"/>
      <c r="I72" s="200"/>
      <c r="J72" s="201"/>
      <c r="K72" s="202"/>
      <c r="L72" s="360"/>
      <c r="M72" s="192"/>
      <c r="N72" s="192"/>
      <c r="O72" s="192"/>
      <c r="P72" s="192"/>
      <c r="Q72" s="192"/>
      <c r="R72" s="192"/>
    </row>
    <row r="73" spans="1:18" ht="12.75" customHeight="1">
      <c r="A73" s="359"/>
      <c r="B73" s="193"/>
      <c r="C73" s="91" t="s">
        <v>119</v>
      </c>
      <c r="D73" s="203"/>
      <c r="E73" s="196"/>
      <c r="F73" s="197"/>
      <c r="G73" s="198"/>
      <c r="H73" s="199"/>
      <c r="I73" s="200"/>
      <c r="J73" s="201"/>
      <c r="K73" s="202"/>
      <c r="L73" s="360"/>
      <c r="M73" s="192"/>
      <c r="N73" s="192"/>
      <c r="O73" s="192"/>
      <c r="P73" s="192"/>
      <c r="Q73" s="192"/>
      <c r="R73" s="192"/>
    </row>
    <row r="74" spans="1:18" ht="12.75" customHeight="1">
      <c r="A74" s="359"/>
      <c r="B74" s="193"/>
      <c r="C74" s="361" t="s">
        <v>419</v>
      </c>
      <c r="D74" s="203"/>
      <c r="E74" s="196"/>
      <c r="F74" s="197"/>
      <c r="G74" s="198"/>
      <c r="H74" s="199"/>
      <c r="I74" s="200"/>
      <c r="J74" s="201"/>
      <c r="K74" s="202"/>
      <c r="L74" s="360"/>
      <c r="M74" s="192"/>
      <c r="N74" s="192"/>
      <c r="O74" s="192"/>
      <c r="P74" s="192"/>
      <c r="Q74" s="192"/>
      <c r="R74" s="192"/>
    </row>
    <row r="75" spans="1:18" ht="12.75" customHeight="1">
      <c r="A75" s="359"/>
      <c r="B75" s="193"/>
      <c r="C75" s="361" t="s">
        <v>418</v>
      </c>
      <c r="D75" s="203"/>
      <c r="E75" s="196"/>
      <c r="F75" s="197"/>
      <c r="G75" s="198"/>
      <c r="H75" s="199"/>
      <c r="I75" s="200"/>
      <c r="J75" s="201"/>
      <c r="K75" s="202"/>
      <c r="L75" s="360"/>
      <c r="M75" s="192"/>
      <c r="N75" s="192"/>
      <c r="O75" s="192"/>
      <c r="P75" s="192"/>
      <c r="Q75" s="192"/>
      <c r="R75" s="192"/>
    </row>
    <row r="76" spans="1:18" ht="12.75" customHeight="1">
      <c r="A76" s="359"/>
      <c r="B76" s="193"/>
      <c r="C76" s="91" t="s">
        <v>420</v>
      </c>
      <c r="D76" s="203"/>
      <c r="E76" s="196"/>
      <c r="F76" s="197"/>
      <c r="G76" s="198"/>
      <c r="H76" s="199"/>
      <c r="I76" s="200"/>
      <c r="J76" s="201"/>
      <c r="K76" s="202"/>
      <c r="L76" s="360"/>
      <c r="M76" s="192"/>
      <c r="N76" s="192"/>
      <c r="O76" s="192"/>
      <c r="P76" s="192"/>
      <c r="Q76" s="192"/>
      <c r="R76" s="192"/>
    </row>
    <row r="77" spans="1:18" ht="12.75" customHeight="1">
      <c r="A77" s="359"/>
      <c r="B77" s="193"/>
      <c r="C77" s="91" t="s">
        <v>294</v>
      </c>
      <c r="D77" s="203"/>
      <c r="E77" s="196"/>
      <c r="F77" s="197"/>
      <c r="G77" s="198"/>
      <c r="H77" s="199"/>
      <c r="I77" s="200"/>
      <c r="J77" s="201"/>
      <c r="K77" s="202"/>
      <c r="L77" s="360"/>
      <c r="M77" s="192"/>
      <c r="N77" s="192"/>
      <c r="O77" s="192"/>
      <c r="P77" s="192"/>
      <c r="Q77" s="192"/>
      <c r="R77" s="192"/>
    </row>
    <row r="78" spans="1:18" ht="12.75" customHeight="1">
      <c r="A78" s="359"/>
      <c r="B78" s="193"/>
      <c r="C78" s="91" t="s">
        <v>422</v>
      </c>
      <c r="D78" s="203"/>
      <c r="E78" s="196"/>
      <c r="F78" s="197"/>
      <c r="G78" s="198"/>
      <c r="H78" s="199"/>
      <c r="I78" s="200"/>
      <c r="J78" s="201"/>
      <c r="K78" s="202"/>
      <c r="L78" s="360"/>
      <c r="M78" s="192"/>
      <c r="N78" s="192"/>
      <c r="O78" s="192"/>
      <c r="P78" s="192"/>
      <c r="Q78" s="192"/>
      <c r="R78" s="192"/>
    </row>
    <row r="79" spans="1:18" ht="12.75" customHeight="1">
      <c r="A79" s="359"/>
      <c r="B79" s="193"/>
      <c r="C79" s="91" t="s">
        <v>421</v>
      </c>
      <c r="D79" s="203"/>
      <c r="E79" s="196"/>
      <c r="F79" s="197"/>
      <c r="G79" s="198"/>
      <c r="H79" s="199"/>
      <c r="I79" s="200"/>
      <c r="J79" s="201"/>
      <c r="K79" s="202"/>
      <c r="L79" s="360"/>
      <c r="M79" s="192"/>
      <c r="N79" s="192"/>
      <c r="O79" s="192"/>
      <c r="P79" s="192"/>
      <c r="Q79" s="192"/>
      <c r="R79" s="192"/>
    </row>
    <row r="80" spans="1:18" ht="12.75" customHeight="1">
      <c r="A80" s="359"/>
      <c r="B80" s="193"/>
      <c r="C80" s="91" t="s">
        <v>120</v>
      </c>
      <c r="D80" s="203"/>
      <c r="E80" s="196"/>
      <c r="F80" s="197"/>
      <c r="G80" s="198"/>
      <c r="H80" s="199"/>
      <c r="I80" s="200"/>
      <c r="J80" s="201"/>
      <c r="K80" s="202"/>
      <c r="L80" s="360"/>
      <c r="M80" s="192"/>
      <c r="N80" s="192"/>
      <c r="O80" s="192"/>
      <c r="P80" s="192"/>
      <c r="Q80" s="192"/>
      <c r="R80" s="192"/>
    </row>
    <row r="81" spans="1:18" ht="12.75" customHeight="1">
      <c r="A81" s="359"/>
      <c r="B81" s="193"/>
      <c r="C81" s="91" t="s">
        <v>429</v>
      </c>
      <c r="D81" s="203"/>
      <c r="E81" s="196"/>
      <c r="F81" s="197"/>
      <c r="G81" s="198"/>
      <c r="H81" s="199"/>
      <c r="I81" s="200"/>
      <c r="J81" s="201"/>
      <c r="K81" s="202"/>
      <c r="L81" s="360"/>
      <c r="M81" s="192"/>
      <c r="N81" s="192"/>
      <c r="O81" s="192"/>
      <c r="P81" s="192"/>
      <c r="Q81" s="192"/>
      <c r="R81" s="192"/>
    </row>
    <row r="82" spans="1:18" ht="12.75" customHeight="1">
      <c r="A82" s="359"/>
      <c r="B82" s="193"/>
      <c r="C82" s="91" t="s">
        <v>295</v>
      </c>
      <c r="D82" s="203"/>
      <c r="E82" s="196"/>
      <c r="F82" s="197"/>
      <c r="G82" s="198"/>
      <c r="H82" s="199"/>
      <c r="I82" s="200"/>
      <c r="J82" s="201"/>
      <c r="K82" s="202"/>
      <c r="L82" s="360"/>
      <c r="M82" s="192"/>
      <c r="N82" s="192"/>
      <c r="O82" s="192"/>
      <c r="P82" s="192"/>
      <c r="Q82" s="192"/>
      <c r="R82" s="192"/>
    </row>
    <row r="83" spans="1:18" ht="12.75" customHeight="1">
      <c r="A83" s="359"/>
      <c r="B83" s="193"/>
      <c r="C83" s="91" t="s">
        <v>121</v>
      </c>
      <c r="D83" s="203"/>
      <c r="E83" s="196"/>
      <c r="F83" s="197"/>
      <c r="G83" s="198"/>
      <c r="H83" s="199"/>
      <c r="I83" s="200"/>
      <c r="J83" s="201"/>
      <c r="K83" s="202"/>
      <c r="L83" s="360"/>
      <c r="M83" s="192"/>
      <c r="N83" s="192"/>
      <c r="O83" s="192"/>
      <c r="P83" s="192"/>
      <c r="Q83" s="192"/>
      <c r="R83" s="192"/>
    </row>
    <row r="84" spans="1:18" ht="12.75" customHeight="1">
      <c r="A84" s="359"/>
      <c r="B84" s="193"/>
      <c r="C84" s="91" t="s">
        <v>122</v>
      </c>
      <c r="D84" s="203"/>
      <c r="E84" s="196"/>
      <c r="F84" s="197"/>
      <c r="G84" s="198"/>
      <c r="H84" s="199"/>
      <c r="I84" s="200"/>
      <c r="J84" s="201"/>
      <c r="K84" s="202"/>
      <c r="L84" s="360"/>
      <c r="M84" s="192"/>
      <c r="N84" s="192"/>
      <c r="O84" s="192"/>
      <c r="P84" s="192"/>
      <c r="Q84" s="192"/>
      <c r="R84" s="192"/>
    </row>
    <row r="85" spans="1:18" ht="12.75" customHeight="1">
      <c r="A85" s="359"/>
      <c r="B85" s="193"/>
      <c r="C85" s="203"/>
      <c r="D85" s="203"/>
      <c r="E85" s="196"/>
      <c r="F85" s="197"/>
      <c r="G85" s="198"/>
      <c r="H85" s="199"/>
      <c r="I85" s="200"/>
      <c r="J85" s="201"/>
      <c r="K85" s="202"/>
      <c r="L85" s="360"/>
      <c r="M85" s="192"/>
      <c r="N85" s="192"/>
      <c r="O85" s="192"/>
      <c r="P85" s="192"/>
      <c r="Q85" s="192"/>
      <c r="R85" s="192"/>
    </row>
    <row r="86" spans="1:18" ht="12.75" customHeight="1">
      <c r="A86" s="359"/>
      <c r="B86" s="193"/>
      <c r="C86" s="352" t="s">
        <v>424</v>
      </c>
      <c r="D86" s="203"/>
      <c r="E86" s="196"/>
      <c r="F86" s="197"/>
      <c r="G86" s="198"/>
      <c r="H86" s="199"/>
      <c r="I86" s="200"/>
      <c r="J86" s="201"/>
      <c r="K86" s="202"/>
      <c r="L86" s="360"/>
      <c r="M86" s="192"/>
      <c r="N86" s="192"/>
      <c r="O86" s="192"/>
      <c r="P86" s="192"/>
      <c r="Q86" s="192"/>
      <c r="R86" s="192"/>
    </row>
    <row r="87" spans="1:18" ht="12.75" customHeight="1">
      <c r="A87" s="359"/>
      <c r="B87" s="193"/>
      <c r="C87" s="352" t="s">
        <v>423</v>
      </c>
      <c r="D87" s="203"/>
      <c r="E87" s="196"/>
      <c r="F87" s="197"/>
      <c r="G87" s="198"/>
      <c r="H87" s="199"/>
      <c r="I87" s="200"/>
      <c r="J87" s="201"/>
      <c r="K87" s="202"/>
      <c r="L87" s="360"/>
      <c r="M87" s="192"/>
      <c r="N87" s="192"/>
      <c r="O87" s="192"/>
      <c r="P87" s="192"/>
      <c r="Q87" s="192"/>
      <c r="R87" s="192"/>
    </row>
    <row r="88" spans="1:18" ht="12.75" customHeight="1">
      <c r="A88" s="359"/>
      <c r="B88" s="193"/>
      <c r="C88" s="352" t="s">
        <v>426</v>
      </c>
      <c r="D88" s="203"/>
      <c r="E88" s="196"/>
      <c r="F88" s="197"/>
      <c r="G88" s="198"/>
      <c r="H88" s="199"/>
      <c r="I88" s="200"/>
      <c r="J88" s="201"/>
      <c r="K88" s="202"/>
      <c r="L88" s="360"/>
      <c r="M88" s="192"/>
      <c r="N88" s="192"/>
      <c r="O88" s="192"/>
      <c r="P88" s="192"/>
      <c r="Q88" s="192"/>
      <c r="R88" s="192"/>
    </row>
    <row r="89" spans="1:18" ht="12.75" customHeight="1">
      <c r="A89" s="359"/>
      <c r="B89" s="193"/>
      <c r="C89" s="352" t="s">
        <v>425</v>
      </c>
      <c r="D89" s="203"/>
      <c r="E89" s="196"/>
      <c r="F89" s="197"/>
      <c r="G89" s="198"/>
      <c r="H89" s="199"/>
      <c r="I89" s="200"/>
      <c r="J89" s="201"/>
      <c r="K89" s="202"/>
      <c r="L89" s="360"/>
      <c r="M89" s="192"/>
      <c r="N89" s="192"/>
      <c r="O89" s="192"/>
      <c r="P89" s="192"/>
      <c r="Q89" s="192"/>
      <c r="R89" s="192"/>
    </row>
    <row r="90" spans="1:18" ht="12.75" customHeight="1">
      <c r="A90" s="359"/>
      <c r="B90" s="193"/>
      <c r="C90" s="352" t="s">
        <v>123</v>
      </c>
      <c r="D90" s="203"/>
      <c r="E90" s="196"/>
      <c r="F90" s="197"/>
      <c r="G90" s="198"/>
      <c r="H90" s="199"/>
      <c r="I90" s="200"/>
      <c r="J90" s="201"/>
      <c r="K90" s="202"/>
      <c r="L90" s="360"/>
      <c r="M90" s="192"/>
      <c r="N90" s="192"/>
      <c r="O90" s="192"/>
      <c r="P90" s="192"/>
      <c r="Q90" s="192"/>
      <c r="R90" s="192"/>
    </row>
    <row r="91" spans="1:18" ht="12.75" customHeight="1">
      <c r="A91" s="359"/>
      <c r="B91" s="193"/>
      <c r="C91" s="352" t="s">
        <v>124</v>
      </c>
      <c r="D91" s="203"/>
      <c r="E91" s="196"/>
      <c r="F91" s="197"/>
      <c r="G91" s="198"/>
      <c r="H91" s="199"/>
      <c r="I91" s="200"/>
      <c r="J91" s="201"/>
      <c r="K91" s="202"/>
      <c r="L91" s="360"/>
      <c r="M91" s="192"/>
      <c r="N91" s="192"/>
      <c r="O91" s="192"/>
      <c r="P91" s="192"/>
      <c r="Q91" s="192"/>
      <c r="R91" s="192"/>
    </row>
    <row r="92" spans="1:18" ht="12.75" customHeight="1">
      <c r="A92" s="359"/>
      <c r="B92" s="193"/>
      <c r="C92" s="352" t="s">
        <v>125</v>
      </c>
      <c r="D92" s="203"/>
      <c r="E92" s="196"/>
      <c r="F92" s="197"/>
      <c r="G92" s="198"/>
      <c r="H92" s="199"/>
      <c r="I92" s="200"/>
      <c r="J92" s="201"/>
      <c r="K92" s="202"/>
      <c r="L92" s="360"/>
      <c r="M92" s="192"/>
      <c r="N92" s="192"/>
      <c r="O92" s="192"/>
      <c r="P92" s="192"/>
      <c r="Q92" s="192"/>
      <c r="R92" s="192"/>
    </row>
    <row r="93" spans="1:18" ht="12.75" customHeight="1">
      <c r="A93" s="359"/>
      <c r="B93" s="193"/>
      <c r="C93" s="352" t="s">
        <v>191</v>
      </c>
      <c r="D93" s="203"/>
      <c r="E93" s="196"/>
      <c r="F93" s="197"/>
      <c r="G93" s="198"/>
      <c r="H93" s="199"/>
      <c r="I93" s="200"/>
      <c r="J93" s="201"/>
      <c r="K93" s="202"/>
      <c r="L93" s="360"/>
      <c r="M93" s="192"/>
      <c r="N93" s="192"/>
      <c r="O93" s="192"/>
      <c r="P93" s="192"/>
      <c r="Q93" s="192"/>
      <c r="R93" s="192"/>
    </row>
    <row r="94" spans="1:18" ht="12.75" customHeight="1">
      <c r="A94" s="359"/>
      <c r="B94" s="193"/>
      <c r="C94" s="352" t="s">
        <v>102</v>
      </c>
      <c r="D94" s="203"/>
      <c r="E94" s="196"/>
      <c r="F94" s="197"/>
      <c r="G94" s="198"/>
      <c r="H94" s="199"/>
      <c r="I94" s="200"/>
      <c r="J94" s="201"/>
      <c r="K94" s="202"/>
      <c r="L94" s="360"/>
      <c r="M94" s="192"/>
      <c r="N94" s="192"/>
      <c r="O94" s="192"/>
      <c r="P94" s="192"/>
      <c r="Q94" s="192"/>
      <c r="R94" s="192"/>
    </row>
    <row r="95" spans="1:18" ht="12.75" customHeight="1">
      <c r="A95" s="359"/>
      <c r="B95" s="193"/>
      <c r="C95" s="352" t="s">
        <v>117</v>
      </c>
      <c r="D95" s="203"/>
      <c r="E95" s="196"/>
      <c r="F95" s="197"/>
      <c r="G95" s="198"/>
      <c r="H95" s="199"/>
      <c r="I95" s="200"/>
      <c r="J95" s="201"/>
      <c r="K95" s="202"/>
      <c r="L95" s="360"/>
      <c r="M95" s="192"/>
      <c r="N95" s="192"/>
      <c r="O95" s="192"/>
      <c r="P95" s="192"/>
      <c r="Q95" s="192"/>
      <c r="R95" s="192"/>
    </row>
    <row r="96" spans="1:18" ht="12.75" customHeight="1">
      <c r="A96" s="359"/>
      <c r="B96" s="193"/>
      <c r="C96" s="352" t="s">
        <v>192</v>
      </c>
      <c r="D96" s="203"/>
      <c r="E96" s="196"/>
      <c r="F96" s="197"/>
      <c r="G96" s="198"/>
      <c r="H96" s="199"/>
      <c r="I96" s="200"/>
      <c r="J96" s="201"/>
      <c r="K96" s="202"/>
      <c r="L96" s="360"/>
      <c r="M96" s="192"/>
      <c r="N96" s="192"/>
      <c r="O96" s="192"/>
      <c r="P96" s="192"/>
      <c r="Q96" s="192"/>
      <c r="R96" s="192"/>
    </row>
    <row r="97" spans="1:18">
      <c r="A97" s="359"/>
      <c r="B97" s="204"/>
      <c r="C97" s="205"/>
      <c r="D97" s="205"/>
      <c r="E97" s="205"/>
      <c r="F97" s="205"/>
      <c r="G97" s="205"/>
      <c r="H97" s="205"/>
      <c r="I97" s="205"/>
      <c r="J97" s="205"/>
      <c r="K97" s="206"/>
      <c r="L97" s="360"/>
      <c r="M97" s="192"/>
      <c r="N97" s="192"/>
      <c r="O97" s="192"/>
      <c r="P97" s="192"/>
      <c r="Q97" s="192"/>
      <c r="R97" s="192"/>
    </row>
    <row r="98" spans="1:18">
      <c r="A98" s="359"/>
      <c r="B98" s="207"/>
      <c r="C98" s="208"/>
      <c r="D98" s="208"/>
      <c r="E98" s="208"/>
      <c r="F98" s="208"/>
      <c r="G98" s="208"/>
      <c r="H98" s="209"/>
      <c r="I98" s="210"/>
      <c r="J98" s="208"/>
      <c r="K98" s="211"/>
      <c r="L98" s="360"/>
      <c r="M98" s="192"/>
      <c r="N98" s="192"/>
      <c r="O98" s="192"/>
      <c r="P98" s="192"/>
      <c r="Q98" s="192"/>
      <c r="R98" s="192"/>
    </row>
    <row r="99" spans="1:18">
      <c r="A99" s="359"/>
      <c r="B99" s="212"/>
      <c r="C99" s="194" t="s">
        <v>296</v>
      </c>
      <c r="D99" s="194"/>
      <c r="E99" s="196"/>
      <c r="F99" s="197"/>
      <c r="G99" s="198"/>
      <c r="H99" s="172"/>
      <c r="I99" s="213"/>
      <c r="J99" s="214"/>
      <c r="K99" s="215"/>
      <c r="L99" s="360"/>
      <c r="M99" s="192"/>
      <c r="N99" s="192"/>
      <c r="O99" s="192"/>
      <c r="P99" s="192"/>
      <c r="Q99" s="192"/>
      <c r="R99" s="192"/>
    </row>
    <row r="100" spans="1:18">
      <c r="A100" s="359"/>
      <c r="B100" s="193" t="s">
        <v>280</v>
      </c>
      <c r="C100" s="216" t="s">
        <v>297</v>
      </c>
      <c r="D100" s="216"/>
      <c r="E100" s="196"/>
      <c r="F100" s="197"/>
      <c r="G100" s="198"/>
      <c r="H100" s="172"/>
      <c r="I100" s="213"/>
      <c r="J100" s="214"/>
      <c r="K100" s="215"/>
      <c r="L100" s="360"/>
      <c r="M100" s="192"/>
      <c r="N100" s="192"/>
      <c r="O100" s="192"/>
      <c r="P100" s="192"/>
      <c r="Q100" s="192"/>
      <c r="R100" s="192"/>
    </row>
    <row r="101" spans="1:18">
      <c r="A101" s="359"/>
      <c r="B101" s="193" t="s">
        <v>280</v>
      </c>
      <c r="C101" s="216" t="s">
        <v>298</v>
      </c>
      <c r="D101" s="216"/>
      <c r="E101" s="196"/>
      <c r="F101" s="197"/>
      <c r="G101" s="198"/>
      <c r="H101" s="172"/>
      <c r="I101" s="213"/>
      <c r="J101" s="214"/>
      <c r="K101" s="215"/>
      <c r="L101" s="360"/>
      <c r="M101" s="192"/>
      <c r="N101" s="192"/>
      <c r="O101" s="192"/>
      <c r="P101" s="192"/>
      <c r="Q101" s="192"/>
      <c r="R101" s="192"/>
    </row>
    <row r="102" spans="1:18" ht="14.25">
      <c r="A102" s="362"/>
      <c r="B102" s="193" t="s">
        <v>280</v>
      </c>
      <c r="C102" s="203" t="s">
        <v>299</v>
      </c>
      <c r="D102" s="194"/>
      <c r="E102" s="196"/>
      <c r="F102" s="197"/>
      <c r="G102" s="198"/>
      <c r="H102" s="199"/>
      <c r="I102" s="200"/>
      <c r="J102" s="217"/>
      <c r="K102" s="215"/>
      <c r="L102" s="360"/>
      <c r="M102" s="503"/>
      <c r="N102" s="504"/>
      <c r="O102" s="504"/>
      <c r="P102" s="504"/>
      <c r="Q102" s="504"/>
      <c r="R102" s="192"/>
    </row>
    <row r="103" spans="1:18">
      <c r="A103" s="362"/>
      <c r="B103" s="193"/>
      <c r="C103" s="203" t="s">
        <v>300</v>
      </c>
      <c r="D103" s="194"/>
      <c r="E103" s="196"/>
      <c r="F103" s="197"/>
      <c r="G103" s="198"/>
      <c r="H103" s="199"/>
      <c r="I103" s="200"/>
      <c r="J103" s="217"/>
      <c r="K103" s="215"/>
      <c r="L103" s="360"/>
      <c r="M103" s="218"/>
      <c r="N103" s="219"/>
      <c r="O103" s="220"/>
      <c r="P103" s="220"/>
      <c r="Q103" s="220"/>
      <c r="R103" s="192"/>
    </row>
    <row r="104" spans="1:18">
      <c r="A104" s="362"/>
      <c r="B104" s="193" t="s">
        <v>280</v>
      </c>
      <c r="C104" s="203" t="s">
        <v>301</v>
      </c>
      <c r="D104" s="203"/>
      <c r="E104" s="196"/>
      <c r="F104" s="197"/>
      <c r="G104" s="198"/>
      <c r="H104" s="199"/>
      <c r="I104" s="200"/>
      <c r="J104" s="217"/>
      <c r="K104" s="215"/>
      <c r="L104" s="360"/>
      <c r="M104" s="218"/>
      <c r="N104" s="219"/>
      <c r="O104" s="220"/>
      <c r="P104" s="220"/>
      <c r="Q104" s="220"/>
      <c r="R104" s="192"/>
    </row>
    <row r="105" spans="1:18">
      <c r="A105" s="362"/>
      <c r="B105" s="193"/>
      <c r="C105" s="203" t="s">
        <v>302</v>
      </c>
      <c r="D105" s="203"/>
      <c r="E105" s="196"/>
      <c r="F105" s="197"/>
      <c r="G105" s="198"/>
      <c r="H105" s="199"/>
      <c r="I105" s="200"/>
      <c r="J105" s="217"/>
      <c r="K105" s="215"/>
      <c r="L105" s="360"/>
      <c r="M105" s="218"/>
      <c r="N105" s="219"/>
      <c r="O105" s="220"/>
      <c r="P105" s="220"/>
      <c r="Q105" s="220"/>
      <c r="R105" s="192"/>
    </row>
    <row r="106" spans="1:18">
      <c r="A106" s="362"/>
      <c r="B106" s="193" t="s">
        <v>280</v>
      </c>
      <c r="C106" s="203" t="s">
        <v>303</v>
      </c>
      <c r="D106" s="203"/>
      <c r="E106" s="196"/>
      <c r="F106" s="197"/>
      <c r="G106" s="198"/>
      <c r="H106" s="199"/>
      <c r="I106" s="200"/>
      <c r="J106" s="217"/>
      <c r="K106" s="215"/>
      <c r="L106" s="360"/>
      <c r="M106" s="218"/>
      <c r="N106" s="219"/>
      <c r="O106" s="220"/>
      <c r="P106" s="220"/>
      <c r="Q106" s="220"/>
      <c r="R106" s="192"/>
    </row>
    <row r="107" spans="1:18">
      <c r="A107" s="362"/>
      <c r="B107" s="221" t="s">
        <v>280</v>
      </c>
      <c r="C107" s="222" t="s">
        <v>304</v>
      </c>
      <c r="D107" s="222"/>
      <c r="E107" s="223"/>
      <c r="F107" s="197"/>
      <c r="G107" s="198"/>
      <c r="H107" s="217"/>
      <c r="I107" s="200"/>
      <c r="J107" s="217"/>
      <c r="K107" s="215"/>
      <c r="L107" s="360"/>
      <c r="M107" s="218"/>
      <c r="N107" s="219"/>
      <c r="O107" s="220"/>
      <c r="P107" s="220"/>
      <c r="Q107" s="220"/>
      <c r="R107" s="192"/>
    </row>
    <row r="108" spans="1:18">
      <c r="A108" s="362"/>
      <c r="B108" s="221"/>
      <c r="C108" s="222" t="s">
        <v>305</v>
      </c>
      <c r="D108" s="222"/>
      <c r="E108" s="223"/>
      <c r="F108" s="197"/>
      <c r="G108" s="198"/>
      <c r="H108" s="217"/>
      <c r="I108" s="200"/>
      <c r="J108" s="217"/>
      <c r="K108" s="215"/>
      <c r="L108" s="360"/>
      <c r="M108" s="218"/>
      <c r="N108" s="219"/>
      <c r="O108" s="220"/>
      <c r="P108" s="220"/>
      <c r="Q108" s="220"/>
      <c r="R108" s="192"/>
    </row>
    <row r="109" spans="1:18">
      <c r="A109" s="362"/>
      <c r="B109" s="193" t="s">
        <v>280</v>
      </c>
      <c r="C109" s="203" t="s">
        <v>306</v>
      </c>
      <c r="D109" s="203"/>
      <c r="E109" s="196"/>
      <c r="F109" s="197"/>
      <c r="G109" s="198"/>
      <c r="H109" s="199"/>
      <c r="I109" s="200"/>
      <c r="J109" s="217"/>
      <c r="K109" s="215"/>
      <c r="L109" s="360"/>
      <c r="M109" s="218"/>
      <c r="N109" s="219"/>
      <c r="O109" s="220"/>
      <c r="P109" s="220"/>
      <c r="Q109" s="220"/>
      <c r="R109" s="192"/>
    </row>
    <row r="110" spans="1:18">
      <c r="A110" s="362"/>
      <c r="B110" s="193" t="s">
        <v>280</v>
      </c>
      <c r="C110" s="203" t="s">
        <v>307</v>
      </c>
      <c r="D110" s="203"/>
      <c r="E110" s="196"/>
      <c r="F110" s="197"/>
      <c r="G110" s="198"/>
      <c r="H110" s="199"/>
      <c r="I110" s="200"/>
      <c r="J110" s="217"/>
      <c r="K110" s="215"/>
      <c r="L110" s="360"/>
      <c r="M110" s="218"/>
      <c r="N110" s="219"/>
      <c r="O110" s="220"/>
      <c r="P110" s="220"/>
      <c r="Q110" s="220"/>
      <c r="R110" s="192"/>
    </row>
    <row r="111" spans="1:18">
      <c r="A111" s="362"/>
      <c r="B111" s="193"/>
      <c r="C111" s="203" t="s">
        <v>308</v>
      </c>
      <c r="D111" s="203"/>
      <c r="E111" s="196"/>
      <c r="F111" s="197"/>
      <c r="G111" s="198"/>
      <c r="H111" s="199"/>
      <c r="I111" s="200"/>
      <c r="J111" s="217"/>
      <c r="K111" s="215"/>
      <c r="L111" s="360"/>
      <c r="M111" s="218"/>
      <c r="N111" s="219"/>
      <c r="O111" s="220"/>
      <c r="P111" s="220"/>
      <c r="Q111" s="220"/>
      <c r="R111" s="192"/>
    </row>
    <row r="112" spans="1:18">
      <c r="A112" s="362"/>
      <c r="B112" s="193" t="s">
        <v>280</v>
      </c>
      <c r="C112" s="203" t="s">
        <v>309</v>
      </c>
      <c r="D112" s="203"/>
      <c r="E112" s="196"/>
      <c r="F112" s="197"/>
      <c r="G112" s="198"/>
      <c r="H112" s="199"/>
      <c r="I112" s="200"/>
      <c r="J112" s="217"/>
      <c r="K112" s="215"/>
      <c r="L112" s="360"/>
      <c r="M112" s="218"/>
      <c r="N112" s="219"/>
      <c r="O112" s="220"/>
      <c r="P112" s="220"/>
      <c r="Q112" s="220"/>
      <c r="R112" s="192"/>
    </row>
    <row r="113" spans="1:18">
      <c r="A113" s="362"/>
      <c r="B113" s="193"/>
      <c r="C113" s="203" t="s">
        <v>310</v>
      </c>
      <c r="D113" s="203"/>
      <c r="E113" s="196"/>
      <c r="F113" s="197"/>
      <c r="G113" s="198"/>
      <c r="H113" s="199"/>
      <c r="I113" s="200"/>
      <c r="J113" s="217"/>
      <c r="K113" s="215"/>
      <c r="L113" s="360"/>
      <c r="M113" s="218"/>
      <c r="N113" s="219"/>
      <c r="O113" s="220"/>
      <c r="P113" s="220"/>
      <c r="Q113" s="220"/>
      <c r="R113" s="192"/>
    </row>
    <row r="114" spans="1:18">
      <c r="A114" s="362"/>
      <c r="B114" s="221" t="s">
        <v>280</v>
      </c>
      <c r="C114" s="203" t="s">
        <v>311</v>
      </c>
      <c r="D114" s="203"/>
      <c r="E114" s="196"/>
      <c r="F114" s="197"/>
      <c r="G114" s="198"/>
      <c r="H114" s="199"/>
      <c r="I114" s="200"/>
      <c r="J114" s="217"/>
      <c r="K114" s="215"/>
      <c r="L114" s="360"/>
      <c r="M114" s="218"/>
      <c r="N114" s="219"/>
      <c r="O114" s="220"/>
      <c r="P114" s="220"/>
      <c r="Q114" s="220"/>
      <c r="R114" s="192"/>
    </row>
    <row r="115" spans="1:18">
      <c r="A115" s="362"/>
      <c r="B115" s="193" t="s">
        <v>280</v>
      </c>
      <c r="C115" s="203" t="s">
        <v>312</v>
      </c>
      <c r="D115" s="203"/>
      <c r="E115" s="196"/>
      <c r="F115" s="197"/>
      <c r="G115" s="198"/>
      <c r="H115" s="199"/>
      <c r="I115" s="200"/>
      <c r="J115" s="217"/>
      <c r="K115" s="215"/>
      <c r="L115" s="360"/>
      <c r="M115" s="224"/>
      <c r="N115" s="224"/>
      <c r="O115" s="224"/>
      <c r="P115" s="224"/>
      <c r="Q115" s="224"/>
      <c r="R115" s="192"/>
    </row>
    <row r="116" spans="1:18">
      <c r="A116" s="362"/>
      <c r="B116" s="193"/>
      <c r="C116" s="203" t="s">
        <v>313</v>
      </c>
      <c r="D116" s="203"/>
      <c r="E116" s="196"/>
      <c r="F116" s="197"/>
      <c r="G116" s="198"/>
      <c r="H116" s="199"/>
      <c r="I116" s="200"/>
      <c r="J116" s="217"/>
      <c r="K116" s="215"/>
      <c r="L116" s="360"/>
      <c r="M116" s="224"/>
      <c r="N116" s="224"/>
      <c r="O116" s="224"/>
      <c r="P116" s="224"/>
      <c r="Q116" s="224"/>
      <c r="R116" s="192"/>
    </row>
    <row r="117" spans="1:18">
      <c r="A117" s="362"/>
      <c r="B117" s="225"/>
      <c r="C117" s="203" t="s">
        <v>314</v>
      </c>
      <c r="D117" s="203"/>
      <c r="E117" s="196"/>
      <c r="F117" s="197"/>
      <c r="G117" s="198"/>
      <c r="H117" s="199"/>
      <c r="I117" s="200"/>
      <c r="J117" s="217"/>
      <c r="K117" s="215"/>
      <c r="L117" s="360"/>
      <c r="M117" s="224"/>
      <c r="N117" s="224"/>
      <c r="O117" s="224"/>
      <c r="P117" s="224"/>
      <c r="Q117" s="224"/>
      <c r="R117" s="192"/>
    </row>
    <row r="118" spans="1:18">
      <c r="A118" s="362"/>
      <c r="B118" s="193" t="s">
        <v>280</v>
      </c>
      <c r="C118" s="203" t="s">
        <v>315</v>
      </c>
      <c r="D118" s="203"/>
      <c r="E118" s="196"/>
      <c r="F118" s="197"/>
      <c r="G118" s="198"/>
      <c r="H118" s="199"/>
      <c r="I118" s="200"/>
      <c r="J118" s="217"/>
      <c r="K118" s="215"/>
      <c r="L118" s="360"/>
      <c r="M118" s="224"/>
      <c r="N118" s="224"/>
      <c r="O118" s="224"/>
      <c r="P118" s="224"/>
      <c r="Q118" s="224"/>
      <c r="R118" s="192"/>
    </row>
    <row r="119" spans="1:18">
      <c r="A119" s="362"/>
      <c r="B119" s="226"/>
      <c r="C119" s="227"/>
      <c r="D119" s="227"/>
      <c r="E119" s="228"/>
      <c r="F119" s="229"/>
      <c r="G119" s="230"/>
      <c r="H119" s="231"/>
      <c r="I119" s="232"/>
      <c r="J119" s="233"/>
      <c r="K119" s="234"/>
      <c r="L119" s="360"/>
      <c r="M119" s="224"/>
      <c r="N119" s="224"/>
      <c r="O119" s="224"/>
      <c r="P119" s="224"/>
      <c r="Q119" s="224"/>
      <c r="R119" s="192"/>
    </row>
    <row r="120" spans="1:18">
      <c r="A120" s="362"/>
      <c r="B120" s="235"/>
      <c r="C120" s="184"/>
      <c r="D120" s="184"/>
      <c r="E120" s="185"/>
      <c r="F120" s="186"/>
      <c r="G120" s="187"/>
      <c r="H120" s="188"/>
      <c r="I120" s="189"/>
      <c r="J120" s="236"/>
      <c r="K120" s="211"/>
      <c r="L120" s="360"/>
      <c r="M120" s="224"/>
      <c r="N120" s="224"/>
      <c r="O120" s="224"/>
      <c r="P120" s="224"/>
      <c r="Q120" s="224"/>
      <c r="R120" s="192"/>
    </row>
    <row r="121" spans="1:18">
      <c r="A121" s="362"/>
      <c r="B121" s="225"/>
      <c r="C121" s="194" t="s">
        <v>316</v>
      </c>
      <c r="D121" s="195"/>
      <c r="E121" s="196"/>
      <c r="F121" s="197"/>
      <c r="G121" s="198"/>
      <c r="H121" s="199"/>
      <c r="I121" s="200"/>
      <c r="J121" s="217"/>
      <c r="K121" s="215"/>
      <c r="L121" s="360"/>
      <c r="M121" s="224"/>
      <c r="N121" s="224"/>
      <c r="O121" s="224"/>
      <c r="P121" s="224"/>
      <c r="Q121" s="224"/>
      <c r="R121" s="192"/>
    </row>
    <row r="122" spans="1:18">
      <c r="A122" s="362"/>
      <c r="B122" s="237" t="s">
        <v>280</v>
      </c>
      <c r="C122" s="216" t="s">
        <v>317</v>
      </c>
      <c r="D122" s="203"/>
      <c r="E122" s="196"/>
      <c r="F122" s="197"/>
      <c r="G122" s="198"/>
      <c r="H122" s="199"/>
      <c r="I122" s="200"/>
      <c r="J122" s="217"/>
      <c r="K122" s="215"/>
      <c r="L122" s="360"/>
      <c r="M122" s="224"/>
      <c r="N122" s="224"/>
      <c r="O122" s="224"/>
      <c r="P122" s="224"/>
      <c r="Q122" s="224"/>
      <c r="R122" s="192"/>
    </row>
    <row r="123" spans="1:18">
      <c r="A123" s="362"/>
      <c r="B123" s="237" t="s">
        <v>280</v>
      </c>
      <c r="C123" s="216" t="s">
        <v>318</v>
      </c>
      <c r="D123" s="203"/>
      <c r="E123" s="196"/>
      <c r="F123" s="197"/>
      <c r="G123" s="198"/>
      <c r="H123" s="199"/>
      <c r="I123" s="200"/>
      <c r="J123" s="217"/>
      <c r="K123" s="215"/>
      <c r="L123" s="360"/>
      <c r="M123" s="224"/>
      <c r="N123" s="224"/>
      <c r="O123" s="224"/>
      <c r="P123" s="224"/>
      <c r="Q123" s="224"/>
      <c r="R123" s="192"/>
    </row>
    <row r="124" spans="1:18">
      <c r="A124" s="362"/>
      <c r="B124" s="237"/>
      <c r="C124" s="216" t="s">
        <v>319</v>
      </c>
      <c r="D124" s="203"/>
      <c r="E124" s="196"/>
      <c r="F124" s="197"/>
      <c r="G124" s="198"/>
      <c r="H124" s="199"/>
      <c r="I124" s="200"/>
      <c r="J124" s="217"/>
      <c r="K124" s="215"/>
      <c r="L124" s="360"/>
      <c r="M124" s="224"/>
      <c r="N124" s="224"/>
      <c r="O124" s="224"/>
      <c r="P124" s="224"/>
      <c r="Q124" s="224"/>
      <c r="R124" s="192"/>
    </row>
    <row r="125" spans="1:18">
      <c r="A125" s="362"/>
      <c r="B125" s="237"/>
      <c r="C125" s="216" t="s">
        <v>320</v>
      </c>
      <c r="D125" s="203"/>
      <c r="E125" s="196"/>
      <c r="F125" s="197"/>
      <c r="G125" s="198"/>
      <c r="H125" s="199"/>
      <c r="I125" s="200"/>
      <c r="J125" s="217"/>
      <c r="K125" s="215"/>
      <c r="L125" s="360"/>
      <c r="M125" s="224"/>
      <c r="N125" s="224"/>
      <c r="O125" s="224"/>
      <c r="P125" s="224"/>
      <c r="Q125" s="224"/>
      <c r="R125" s="192"/>
    </row>
    <row r="126" spans="1:18">
      <c r="A126" s="362"/>
      <c r="B126" s="237"/>
      <c r="C126" s="216" t="s">
        <v>321</v>
      </c>
      <c r="D126" s="203"/>
      <c r="E126" s="196"/>
      <c r="F126" s="197"/>
      <c r="G126" s="198"/>
      <c r="H126" s="199"/>
      <c r="I126" s="200"/>
      <c r="J126" s="217"/>
      <c r="K126" s="215"/>
      <c r="L126" s="360"/>
      <c r="M126" s="224"/>
      <c r="N126" s="224"/>
      <c r="O126" s="224"/>
      <c r="P126" s="224"/>
      <c r="Q126" s="224"/>
      <c r="R126" s="192"/>
    </row>
    <row r="127" spans="1:18">
      <c r="A127" s="362"/>
      <c r="B127" s="237"/>
      <c r="C127" s="216" t="s">
        <v>322</v>
      </c>
      <c r="D127" s="203"/>
      <c r="E127" s="196"/>
      <c r="F127" s="197"/>
      <c r="G127" s="198"/>
      <c r="H127" s="199"/>
      <c r="I127" s="200"/>
      <c r="J127" s="217"/>
      <c r="K127" s="215"/>
      <c r="L127" s="360"/>
      <c r="M127" s="224"/>
      <c r="N127" s="224"/>
      <c r="O127" s="224"/>
      <c r="P127" s="224"/>
      <c r="Q127" s="224"/>
      <c r="R127" s="192"/>
    </row>
    <row r="128" spans="1:18">
      <c r="A128" s="362"/>
      <c r="B128" s="237"/>
      <c r="C128" s="216" t="s">
        <v>323</v>
      </c>
      <c r="D128" s="203"/>
      <c r="E128" s="196"/>
      <c r="F128" s="197"/>
      <c r="G128" s="198"/>
      <c r="H128" s="199"/>
      <c r="I128" s="200"/>
      <c r="J128" s="217"/>
      <c r="K128" s="215"/>
      <c r="L128" s="360"/>
      <c r="M128" s="224"/>
      <c r="N128" s="224"/>
      <c r="O128" s="224"/>
      <c r="P128" s="224"/>
      <c r="Q128" s="224"/>
      <c r="R128" s="192"/>
    </row>
    <row r="129" spans="1:18">
      <c r="A129" s="362"/>
      <c r="B129" s="237"/>
      <c r="C129" s="216" t="s">
        <v>324</v>
      </c>
      <c r="D129" s="203"/>
      <c r="E129" s="196"/>
      <c r="F129" s="197"/>
      <c r="G129" s="198"/>
      <c r="H129" s="199"/>
      <c r="I129" s="200"/>
      <c r="J129" s="217"/>
      <c r="K129" s="215"/>
      <c r="L129" s="360"/>
      <c r="M129" s="224"/>
      <c r="N129" s="224"/>
      <c r="O129" s="224"/>
      <c r="P129" s="224"/>
      <c r="Q129" s="224"/>
      <c r="R129" s="192"/>
    </row>
    <row r="130" spans="1:18">
      <c r="A130" s="362"/>
      <c r="B130" s="237"/>
      <c r="C130" s="216" t="s">
        <v>325</v>
      </c>
      <c r="D130" s="203"/>
      <c r="E130" s="196"/>
      <c r="F130" s="197"/>
      <c r="G130" s="198"/>
      <c r="H130" s="199"/>
      <c r="I130" s="200"/>
      <c r="J130" s="217"/>
      <c r="K130" s="215"/>
      <c r="L130" s="360"/>
      <c r="M130" s="224"/>
      <c r="N130" s="224"/>
      <c r="O130" s="224"/>
      <c r="P130" s="224"/>
      <c r="Q130" s="224"/>
      <c r="R130" s="192"/>
    </row>
    <row r="131" spans="1:18">
      <c r="A131" s="362"/>
      <c r="B131" s="237" t="s">
        <v>280</v>
      </c>
      <c r="C131" s="216" t="s">
        <v>192</v>
      </c>
      <c r="D131" s="203"/>
      <c r="E131" s="196"/>
      <c r="F131" s="197"/>
      <c r="G131" s="198"/>
      <c r="H131" s="199"/>
      <c r="I131" s="200"/>
      <c r="J131" s="217"/>
      <c r="K131" s="215"/>
      <c r="L131" s="360"/>
      <c r="M131" s="224"/>
      <c r="N131" s="224"/>
      <c r="O131" s="224"/>
      <c r="P131" s="224"/>
      <c r="Q131" s="224"/>
      <c r="R131" s="192"/>
    </row>
    <row r="132" spans="1:18">
      <c r="A132" s="362"/>
      <c r="B132" s="193" t="s">
        <v>280</v>
      </c>
      <c r="C132" s="216" t="s">
        <v>326</v>
      </c>
      <c r="D132" s="203"/>
      <c r="E132" s="196"/>
      <c r="F132" s="197"/>
      <c r="G132" s="198"/>
      <c r="H132" s="199"/>
      <c r="I132" s="200"/>
      <c r="J132" s="217"/>
      <c r="K132" s="215"/>
      <c r="L132" s="360"/>
      <c r="M132" s="224"/>
      <c r="N132" s="224"/>
      <c r="O132" s="224"/>
      <c r="P132" s="224"/>
      <c r="Q132" s="224"/>
      <c r="R132" s="192"/>
    </row>
    <row r="133" spans="1:18">
      <c r="A133" s="362"/>
      <c r="B133" s="193"/>
      <c r="C133" s="216" t="s">
        <v>327</v>
      </c>
      <c r="D133" s="203"/>
      <c r="E133" s="196"/>
      <c r="F133" s="197"/>
      <c r="G133" s="198"/>
      <c r="H133" s="199"/>
      <c r="I133" s="200"/>
      <c r="J133" s="217"/>
      <c r="K133" s="215"/>
      <c r="L133" s="360"/>
      <c r="M133" s="224"/>
      <c r="N133" s="224"/>
      <c r="O133" s="224"/>
      <c r="P133" s="224"/>
      <c r="Q133" s="224"/>
      <c r="R133" s="192"/>
    </row>
    <row r="134" spans="1:18">
      <c r="A134" s="225"/>
      <c r="B134" s="193" t="s">
        <v>280</v>
      </c>
      <c r="C134" s="238" t="s">
        <v>328</v>
      </c>
      <c r="D134" s="203"/>
      <c r="E134" s="196"/>
      <c r="F134" s="197"/>
      <c r="G134" s="198"/>
      <c r="H134" s="199"/>
      <c r="I134" s="200"/>
      <c r="J134" s="201"/>
      <c r="K134" s="202"/>
      <c r="L134" s="360"/>
      <c r="M134" s="192"/>
      <c r="N134" s="192"/>
      <c r="O134" s="192"/>
      <c r="P134" s="192"/>
      <c r="Q134" s="192"/>
      <c r="R134" s="192"/>
    </row>
    <row r="135" spans="1:18">
      <c r="A135" s="225"/>
      <c r="B135" s="193"/>
      <c r="C135" s="238" t="s">
        <v>329</v>
      </c>
      <c r="D135" s="203"/>
      <c r="E135" s="196"/>
      <c r="F135" s="197"/>
      <c r="G135" s="198"/>
      <c r="H135" s="199"/>
      <c r="I135" s="200"/>
      <c r="J135" s="201"/>
      <c r="K135" s="202"/>
      <c r="L135" s="360"/>
      <c r="M135" s="192"/>
      <c r="N135" s="192"/>
      <c r="O135" s="192"/>
      <c r="P135" s="192"/>
      <c r="Q135" s="192"/>
      <c r="R135" s="192"/>
    </row>
    <row r="136" spans="1:18">
      <c r="A136" s="225"/>
      <c r="B136" s="193"/>
      <c r="C136" s="238" t="s">
        <v>330</v>
      </c>
      <c r="D136" s="203"/>
      <c r="E136" s="196"/>
      <c r="F136" s="197"/>
      <c r="G136" s="198"/>
      <c r="H136" s="199"/>
      <c r="I136" s="200"/>
      <c r="J136" s="201"/>
      <c r="K136" s="202"/>
      <c r="L136" s="360"/>
      <c r="M136" s="192"/>
      <c r="N136" s="192"/>
      <c r="O136" s="192"/>
      <c r="P136" s="192"/>
      <c r="Q136" s="192"/>
      <c r="R136" s="192"/>
    </row>
    <row r="137" spans="1:18">
      <c r="A137" s="225"/>
      <c r="B137" s="193"/>
      <c r="C137" s="238" t="s">
        <v>331</v>
      </c>
      <c r="D137" s="203"/>
      <c r="E137" s="196"/>
      <c r="F137" s="197"/>
      <c r="G137" s="198"/>
      <c r="H137" s="199"/>
      <c r="I137" s="200"/>
      <c r="J137" s="201"/>
      <c r="K137" s="202"/>
      <c r="L137" s="360"/>
      <c r="M137" s="192"/>
      <c r="N137" s="192"/>
      <c r="O137" s="192"/>
      <c r="P137" s="192"/>
      <c r="Q137" s="192"/>
      <c r="R137" s="192"/>
    </row>
    <row r="138" spans="1:18">
      <c r="A138" s="225"/>
      <c r="B138" s="193"/>
      <c r="C138" s="238" t="s">
        <v>332</v>
      </c>
      <c r="D138" s="203"/>
      <c r="E138" s="196"/>
      <c r="F138" s="197"/>
      <c r="G138" s="198"/>
      <c r="H138" s="199"/>
      <c r="I138" s="200"/>
      <c r="J138" s="201"/>
      <c r="K138" s="202"/>
      <c r="L138" s="360"/>
      <c r="M138" s="192"/>
      <c r="N138" s="192"/>
      <c r="O138" s="192"/>
      <c r="P138" s="192"/>
      <c r="Q138" s="192"/>
      <c r="R138" s="192"/>
    </row>
    <row r="139" spans="1:18">
      <c r="A139" s="225"/>
      <c r="B139" s="193" t="s">
        <v>280</v>
      </c>
      <c r="C139" s="203" t="s">
        <v>333</v>
      </c>
      <c r="D139" s="203"/>
      <c r="E139" s="196"/>
      <c r="F139" s="197"/>
      <c r="G139" s="198"/>
      <c r="H139" s="199"/>
      <c r="I139" s="200"/>
      <c r="J139" s="201"/>
      <c r="K139" s="202"/>
      <c r="L139" s="360"/>
      <c r="M139" s="192"/>
      <c r="N139" s="192"/>
      <c r="O139" s="192"/>
      <c r="P139" s="192"/>
      <c r="Q139" s="192"/>
      <c r="R139" s="192"/>
    </row>
    <row r="140" spans="1:18">
      <c r="A140" s="225"/>
      <c r="B140" s="193"/>
      <c r="C140" s="203" t="s">
        <v>334</v>
      </c>
      <c r="D140" s="203"/>
      <c r="E140" s="196"/>
      <c r="F140" s="197"/>
      <c r="G140" s="198"/>
      <c r="H140" s="199"/>
      <c r="I140" s="200"/>
      <c r="J140" s="201"/>
      <c r="K140" s="202"/>
      <c r="L140" s="360"/>
      <c r="M140" s="192"/>
      <c r="N140" s="192"/>
      <c r="O140" s="192"/>
      <c r="P140" s="192"/>
      <c r="Q140" s="192"/>
      <c r="R140" s="192"/>
    </row>
    <row r="141" spans="1:18">
      <c r="A141" s="225"/>
      <c r="B141" s="193" t="s">
        <v>280</v>
      </c>
      <c r="C141" s="203" t="s">
        <v>335</v>
      </c>
      <c r="D141" s="203"/>
      <c r="E141" s="196"/>
      <c r="F141" s="197"/>
      <c r="G141" s="198"/>
      <c r="H141" s="199"/>
      <c r="I141" s="200"/>
      <c r="J141" s="201"/>
      <c r="K141" s="202"/>
      <c r="L141" s="360"/>
      <c r="M141" s="192"/>
      <c r="N141" s="192"/>
      <c r="O141" s="192"/>
      <c r="P141" s="192"/>
      <c r="Q141" s="192"/>
      <c r="R141" s="192"/>
    </row>
    <row r="142" spans="1:18">
      <c r="A142" s="225"/>
      <c r="B142" s="193" t="s">
        <v>280</v>
      </c>
      <c r="C142" s="203" t="s">
        <v>336</v>
      </c>
      <c r="D142" s="203"/>
      <c r="E142" s="196"/>
      <c r="F142" s="197"/>
      <c r="G142" s="198"/>
      <c r="H142" s="199"/>
      <c r="I142" s="200"/>
      <c r="J142" s="201"/>
      <c r="K142" s="202"/>
      <c r="L142" s="360"/>
      <c r="M142" s="192"/>
      <c r="N142" s="192"/>
      <c r="O142" s="192"/>
      <c r="P142" s="192"/>
      <c r="Q142" s="192"/>
      <c r="R142" s="192"/>
    </row>
    <row r="143" spans="1:18">
      <c r="A143" s="225"/>
      <c r="B143" s="193"/>
      <c r="C143" s="203" t="s">
        <v>337</v>
      </c>
      <c r="D143" s="203"/>
      <c r="E143" s="196"/>
      <c r="F143" s="197"/>
      <c r="G143" s="198"/>
      <c r="H143" s="199"/>
      <c r="I143" s="200"/>
      <c r="J143" s="201"/>
      <c r="K143" s="202"/>
      <c r="L143" s="360"/>
      <c r="M143" s="192"/>
      <c r="N143" s="192"/>
      <c r="O143" s="192"/>
      <c r="P143" s="192"/>
      <c r="Q143" s="192"/>
      <c r="R143" s="192"/>
    </row>
    <row r="144" spans="1:18">
      <c r="A144" s="225"/>
      <c r="B144" s="193"/>
      <c r="C144" s="203" t="s">
        <v>430</v>
      </c>
      <c r="D144" s="203"/>
      <c r="E144" s="196"/>
      <c r="F144" s="197"/>
      <c r="G144" s="198"/>
      <c r="H144" s="199"/>
      <c r="I144" s="200"/>
      <c r="J144" s="201"/>
      <c r="K144" s="202"/>
      <c r="L144" s="360"/>
      <c r="M144" s="192"/>
      <c r="N144" s="192"/>
      <c r="O144" s="192"/>
      <c r="P144" s="192"/>
      <c r="Q144" s="192"/>
      <c r="R144" s="192"/>
    </row>
    <row r="145" spans="1:18">
      <c r="A145" s="225"/>
      <c r="B145" s="193" t="s">
        <v>280</v>
      </c>
      <c r="C145" s="203" t="s">
        <v>338</v>
      </c>
      <c r="D145" s="203"/>
      <c r="E145" s="196"/>
      <c r="F145" s="197"/>
      <c r="G145" s="198"/>
      <c r="H145" s="199"/>
      <c r="I145" s="200"/>
      <c r="J145" s="201"/>
      <c r="K145" s="202"/>
      <c r="L145" s="360"/>
      <c r="M145" s="192"/>
      <c r="N145" s="192"/>
      <c r="O145" s="192"/>
      <c r="P145" s="192"/>
      <c r="Q145" s="192"/>
      <c r="R145" s="192"/>
    </row>
    <row r="146" spans="1:18">
      <c r="A146" s="225"/>
      <c r="B146" s="193"/>
      <c r="C146" s="203" t="s">
        <v>339</v>
      </c>
      <c r="D146" s="203"/>
      <c r="E146" s="196"/>
      <c r="F146" s="197"/>
      <c r="G146" s="198"/>
      <c r="H146" s="199"/>
      <c r="I146" s="200"/>
      <c r="J146" s="201"/>
      <c r="K146" s="202"/>
      <c r="L146" s="360"/>
      <c r="M146" s="192"/>
      <c r="N146" s="192"/>
      <c r="O146" s="192"/>
      <c r="P146" s="192"/>
      <c r="Q146" s="192"/>
      <c r="R146" s="192"/>
    </row>
    <row r="147" spans="1:18">
      <c r="A147" s="225"/>
      <c r="B147" s="193"/>
      <c r="C147" s="203" t="s">
        <v>431</v>
      </c>
      <c r="D147" s="203"/>
      <c r="E147" s="196"/>
      <c r="F147" s="197"/>
      <c r="G147" s="198"/>
      <c r="H147" s="199"/>
      <c r="I147" s="200"/>
      <c r="J147" s="201"/>
      <c r="K147" s="202"/>
      <c r="L147" s="360"/>
      <c r="M147" s="192"/>
      <c r="N147" s="192"/>
      <c r="O147" s="192"/>
      <c r="P147" s="192"/>
      <c r="Q147" s="192"/>
      <c r="R147" s="192"/>
    </row>
    <row r="148" spans="1:18">
      <c r="A148" s="225"/>
      <c r="B148" s="193"/>
      <c r="C148" s="203" t="s">
        <v>340</v>
      </c>
      <c r="D148" s="203"/>
      <c r="E148" s="196"/>
      <c r="F148" s="197"/>
      <c r="G148" s="198"/>
      <c r="H148" s="199"/>
      <c r="I148" s="200"/>
      <c r="J148" s="201"/>
      <c r="K148" s="202"/>
      <c r="L148" s="360"/>
      <c r="M148" s="192"/>
      <c r="N148" s="192"/>
      <c r="O148" s="192"/>
      <c r="P148" s="192"/>
      <c r="Q148" s="192"/>
      <c r="R148" s="192"/>
    </row>
    <row r="149" spans="1:18">
      <c r="A149" s="225"/>
      <c r="B149" s="193"/>
      <c r="C149" s="203" t="s">
        <v>341</v>
      </c>
      <c r="D149" s="203"/>
      <c r="E149" s="196"/>
      <c r="F149" s="197"/>
      <c r="G149" s="198"/>
      <c r="H149" s="199"/>
      <c r="I149" s="200"/>
      <c r="J149" s="201"/>
      <c r="K149" s="202"/>
      <c r="L149" s="360"/>
      <c r="M149" s="192"/>
      <c r="N149" s="505"/>
      <c r="O149" s="505"/>
      <c r="P149" s="505"/>
      <c r="Q149" s="505"/>
      <c r="R149" s="505"/>
    </row>
    <row r="150" spans="1:18">
      <c r="A150" s="225"/>
      <c r="B150" s="193"/>
      <c r="C150" s="203" t="s">
        <v>342</v>
      </c>
      <c r="D150" s="203"/>
      <c r="E150" s="196"/>
      <c r="F150" s="197"/>
      <c r="G150" s="198"/>
      <c r="H150" s="199"/>
      <c r="I150" s="200"/>
      <c r="J150" s="201"/>
      <c r="K150" s="202"/>
      <c r="L150" s="360"/>
      <c r="M150" s="192"/>
      <c r="N150" s="505"/>
      <c r="O150" s="505"/>
      <c r="P150" s="505"/>
      <c r="Q150" s="505"/>
      <c r="R150" s="505"/>
    </row>
    <row r="151" spans="1:18">
      <c r="A151" s="225"/>
      <c r="B151" s="193"/>
      <c r="C151" s="203" t="s">
        <v>343</v>
      </c>
      <c r="D151" s="203"/>
      <c r="E151" s="196"/>
      <c r="F151" s="197"/>
      <c r="G151" s="198"/>
      <c r="H151" s="199"/>
      <c r="I151" s="200"/>
      <c r="J151" s="201"/>
      <c r="K151" s="202"/>
      <c r="L151" s="360"/>
      <c r="M151" s="192"/>
      <c r="N151" s="505"/>
      <c r="O151" s="505"/>
      <c r="P151" s="505"/>
      <c r="Q151" s="505"/>
      <c r="R151" s="505"/>
    </row>
    <row r="152" spans="1:18">
      <c r="A152" s="225"/>
      <c r="B152" s="193" t="s">
        <v>280</v>
      </c>
      <c r="C152" s="238" t="s">
        <v>344</v>
      </c>
      <c r="D152" s="203"/>
      <c r="E152" s="196"/>
      <c r="F152" s="197"/>
      <c r="G152" s="198"/>
      <c r="H152" s="199"/>
      <c r="I152" s="200"/>
      <c r="J152" s="201"/>
      <c r="K152" s="202"/>
      <c r="L152" s="360"/>
      <c r="M152" s="192"/>
      <c r="N152" s="192"/>
      <c r="O152" s="192"/>
      <c r="P152" s="192"/>
      <c r="Q152" s="192"/>
      <c r="R152" s="192"/>
    </row>
    <row r="153" spans="1:18">
      <c r="A153" s="225"/>
      <c r="B153" s="193"/>
      <c r="C153" s="203" t="s">
        <v>345</v>
      </c>
      <c r="D153" s="203"/>
      <c r="E153" s="196"/>
      <c r="F153" s="197"/>
      <c r="G153" s="198"/>
      <c r="H153" s="199"/>
      <c r="I153" s="200"/>
      <c r="J153" s="201"/>
      <c r="K153" s="202"/>
      <c r="L153" s="360"/>
      <c r="M153" s="192"/>
      <c r="N153" s="192"/>
      <c r="O153" s="192"/>
      <c r="P153" s="192"/>
      <c r="Q153" s="192"/>
      <c r="R153" s="192"/>
    </row>
    <row r="154" spans="1:18">
      <c r="A154" s="225"/>
      <c r="B154" s="193"/>
      <c r="C154" s="203" t="s">
        <v>346</v>
      </c>
      <c r="D154" s="203"/>
      <c r="E154" s="196"/>
      <c r="F154" s="197"/>
      <c r="G154" s="198"/>
      <c r="H154" s="199"/>
      <c r="I154" s="200"/>
      <c r="J154" s="201"/>
      <c r="K154" s="202"/>
      <c r="L154" s="360"/>
      <c r="M154" s="192"/>
      <c r="N154" s="192"/>
      <c r="O154" s="192"/>
      <c r="P154" s="192"/>
      <c r="Q154" s="192"/>
      <c r="R154" s="192"/>
    </row>
    <row r="155" spans="1:18">
      <c r="A155" s="225"/>
      <c r="B155" s="193"/>
      <c r="C155" s="203" t="s">
        <v>347</v>
      </c>
      <c r="D155" s="203"/>
      <c r="E155" s="196"/>
      <c r="F155" s="197"/>
      <c r="G155" s="198"/>
      <c r="H155" s="199"/>
      <c r="I155" s="200"/>
      <c r="J155" s="201"/>
      <c r="K155" s="202"/>
      <c r="L155" s="360"/>
      <c r="M155" s="192"/>
      <c r="N155" s="192"/>
      <c r="O155" s="192"/>
      <c r="P155" s="192"/>
      <c r="Q155" s="192"/>
      <c r="R155" s="192"/>
    </row>
    <row r="156" spans="1:18">
      <c r="A156" s="225"/>
      <c r="B156" s="193" t="s">
        <v>280</v>
      </c>
      <c r="C156" s="203" t="s">
        <v>348</v>
      </c>
      <c r="D156" s="203"/>
      <c r="E156" s="196"/>
      <c r="F156" s="197"/>
      <c r="G156" s="198"/>
      <c r="H156" s="199"/>
      <c r="I156" s="200"/>
      <c r="J156" s="201"/>
      <c r="K156" s="202"/>
      <c r="L156" s="360"/>
      <c r="M156" s="192"/>
      <c r="N156" s="192"/>
      <c r="O156" s="192"/>
      <c r="P156" s="192"/>
      <c r="Q156" s="192"/>
      <c r="R156" s="192"/>
    </row>
    <row r="157" spans="1:18">
      <c r="A157" s="225"/>
      <c r="B157" s="193"/>
      <c r="C157" s="203" t="s">
        <v>349</v>
      </c>
      <c r="D157" s="203"/>
      <c r="E157" s="196"/>
      <c r="F157" s="197"/>
      <c r="G157" s="198"/>
      <c r="H157" s="199"/>
      <c r="I157" s="200"/>
      <c r="J157" s="201"/>
      <c r="K157" s="202"/>
      <c r="L157" s="360"/>
      <c r="M157" s="192"/>
      <c r="N157" s="192"/>
      <c r="O157" s="192"/>
      <c r="P157" s="192"/>
      <c r="Q157" s="192"/>
      <c r="R157" s="192"/>
    </row>
    <row r="158" spans="1:18">
      <c r="A158" s="225"/>
      <c r="B158" s="193"/>
      <c r="C158" s="203" t="s">
        <v>350</v>
      </c>
      <c r="D158" s="203"/>
      <c r="E158" s="196"/>
      <c r="F158" s="197"/>
      <c r="G158" s="198"/>
      <c r="H158" s="199"/>
      <c r="I158" s="200"/>
      <c r="J158" s="201"/>
      <c r="K158" s="202"/>
      <c r="L158" s="360"/>
      <c r="M158" s="192"/>
      <c r="N158" s="192"/>
      <c r="O158" s="192"/>
      <c r="P158" s="192"/>
      <c r="Q158" s="192"/>
      <c r="R158" s="192"/>
    </row>
    <row r="159" spans="1:18">
      <c r="A159" s="225"/>
      <c r="B159" s="193"/>
      <c r="C159" s="203" t="s">
        <v>351</v>
      </c>
      <c r="D159" s="203"/>
      <c r="E159" s="196"/>
      <c r="F159" s="197"/>
      <c r="G159" s="198"/>
      <c r="H159" s="199"/>
      <c r="I159" s="200"/>
      <c r="J159" s="201"/>
      <c r="K159" s="202"/>
      <c r="L159" s="360"/>
      <c r="M159" s="192"/>
      <c r="N159" s="192"/>
      <c r="O159" s="192"/>
      <c r="P159" s="192"/>
      <c r="Q159" s="192"/>
      <c r="R159" s="192"/>
    </row>
    <row r="160" spans="1:18">
      <c r="A160" s="225"/>
      <c r="B160" s="193" t="s">
        <v>280</v>
      </c>
      <c r="C160" s="203" t="s">
        <v>352</v>
      </c>
      <c r="D160" s="203"/>
      <c r="E160" s="196"/>
      <c r="F160" s="197"/>
      <c r="G160" s="198"/>
      <c r="H160" s="199"/>
      <c r="I160" s="200"/>
      <c r="J160" s="201"/>
      <c r="K160" s="202"/>
      <c r="L160" s="360"/>
      <c r="M160" s="192"/>
      <c r="N160" s="192"/>
      <c r="O160" s="192"/>
      <c r="P160" s="192"/>
      <c r="Q160" s="192"/>
      <c r="R160" s="192"/>
    </row>
    <row r="161" spans="1:18">
      <c r="A161" s="225"/>
      <c r="B161" s="193"/>
      <c r="C161" s="203" t="s">
        <v>353</v>
      </c>
      <c r="D161" s="203"/>
      <c r="E161" s="196"/>
      <c r="F161" s="197"/>
      <c r="G161" s="198"/>
      <c r="H161" s="199"/>
      <c r="I161" s="200"/>
      <c r="J161" s="201"/>
      <c r="K161" s="202"/>
      <c r="L161" s="360"/>
      <c r="M161" s="192"/>
      <c r="N161" s="192"/>
      <c r="O161" s="192"/>
      <c r="P161" s="192"/>
      <c r="Q161" s="192"/>
      <c r="R161" s="192"/>
    </row>
    <row r="162" spans="1:18">
      <c r="A162" s="225"/>
      <c r="B162" s="193" t="s">
        <v>280</v>
      </c>
      <c r="C162" s="203" t="s">
        <v>354</v>
      </c>
      <c r="D162" s="203"/>
      <c r="E162" s="196"/>
      <c r="F162" s="197"/>
      <c r="G162" s="198"/>
      <c r="H162" s="199"/>
      <c r="I162" s="200"/>
      <c r="J162" s="201"/>
      <c r="K162" s="202"/>
      <c r="L162" s="360"/>
      <c r="M162" s="192"/>
      <c r="N162" s="192"/>
      <c r="O162" s="192"/>
      <c r="P162" s="192"/>
      <c r="Q162" s="192"/>
      <c r="R162" s="192"/>
    </row>
    <row r="163" spans="1:18">
      <c r="A163" s="225"/>
      <c r="B163" s="193"/>
      <c r="C163" s="203" t="s">
        <v>355</v>
      </c>
      <c r="D163" s="203"/>
      <c r="E163" s="196"/>
      <c r="F163" s="197"/>
      <c r="G163" s="198"/>
      <c r="H163" s="199"/>
      <c r="I163" s="200"/>
      <c r="J163" s="201"/>
      <c r="K163" s="202"/>
      <c r="L163" s="360"/>
      <c r="M163" s="192"/>
      <c r="N163" s="192"/>
      <c r="O163" s="192"/>
      <c r="P163" s="192"/>
      <c r="Q163" s="192"/>
      <c r="R163" s="192"/>
    </row>
    <row r="164" spans="1:18">
      <c r="A164" s="225"/>
      <c r="B164" s="193"/>
      <c r="C164" s="203" t="s">
        <v>356</v>
      </c>
      <c r="D164" s="203"/>
      <c r="E164" s="196"/>
      <c r="F164" s="197"/>
      <c r="G164" s="198"/>
      <c r="H164" s="199"/>
      <c r="I164" s="200"/>
      <c r="J164" s="201"/>
      <c r="K164" s="202"/>
      <c r="L164" s="360"/>
      <c r="M164" s="192"/>
      <c r="N164" s="192"/>
      <c r="O164" s="192"/>
      <c r="P164" s="192"/>
      <c r="Q164" s="192"/>
      <c r="R164" s="192"/>
    </row>
    <row r="165" spans="1:18">
      <c r="A165" s="225"/>
      <c r="B165" s="193" t="s">
        <v>280</v>
      </c>
      <c r="C165" s="203" t="s">
        <v>357</v>
      </c>
      <c r="D165" s="203"/>
      <c r="E165" s="196"/>
      <c r="F165" s="197"/>
      <c r="G165" s="198"/>
      <c r="H165" s="199"/>
      <c r="I165" s="200"/>
      <c r="J165" s="201"/>
      <c r="K165" s="202"/>
      <c r="L165" s="360"/>
      <c r="M165" s="192"/>
      <c r="N165" s="192"/>
      <c r="O165" s="192"/>
      <c r="P165" s="192"/>
      <c r="Q165" s="192"/>
      <c r="R165" s="192"/>
    </row>
    <row r="166" spans="1:18">
      <c r="A166" s="225"/>
      <c r="B166" s="193"/>
      <c r="C166" s="203" t="s">
        <v>358</v>
      </c>
      <c r="D166" s="203"/>
      <c r="E166" s="196"/>
      <c r="F166" s="197"/>
      <c r="G166" s="198"/>
      <c r="H166" s="199"/>
      <c r="I166" s="200"/>
      <c r="J166" s="201"/>
      <c r="K166" s="202"/>
      <c r="L166" s="360"/>
      <c r="M166" s="192"/>
      <c r="N166" s="192"/>
      <c r="O166" s="192"/>
      <c r="P166" s="192"/>
      <c r="Q166" s="192"/>
      <c r="R166" s="192"/>
    </row>
    <row r="167" spans="1:18">
      <c r="A167" s="225"/>
      <c r="B167" s="193"/>
      <c r="C167" s="203" t="s">
        <v>359</v>
      </c>
      <c r="D167" s="203"/>
      <c r="E167" s="196"/>
      <c r="F167" s="197"/>
      <c r="G167" s="198"/>
      <c r="H167" s="199"/>
      <c r="I167" s="200"/>
      <c r="J167" s="201"/>
      <c r="K167" s="202"/>
      <c r="L167" s="360"/>
      <c r="M167" s="192"/>
      <c r="N167" s="192"/>
      <c r="O167" s="192"/>
      <c r="P167" s="192"/>
      <c r="Q167" s="192"/>
      <c r="R167" s="192"/>
    </row>
    <row r="168" spans="1:18">
      <c r="A168" s="225"/>
      <c r="B168" s="193"/>
      <c r="C168" s="203" t="s">
        <v>360</v>
      </c>
      <c r="D168" s="203"/>
      <c r="E168" s="196"/>
      <c r="F168" s="197"/>
      <c r="G168" s="198"/>
      <c r="H168" s="199"/>
      <c r="I168" s="200"/>
      <c r="J168" s="201"/>
      <c r="K168" s="202"/>
      <c r="L168" s="360"/>
      <c r="M168" s="192"/>
      <c r="N168" s="192"/>
      <c r="O168" s="192"/>
      <c r="P168" s="192"/>
      <c r="Q168" s="192"/>
      <c r="R168" s="192"/>
    </row>
    <row r="169" spans="1:18">
      <c r="A169" s="225"/>
      <c r="B169" s="193"/>
      <c r="C169" s="203" t="s">
        <v>361</v>
      </c>
      <c r="D169" s="203"/>
      <c r="E169" s="196"/>
      <c r="F169" s="197"/>
      <c r="G169" s="198"/>
      <c r="H169" s="199"/>
      <c r="I169" s="200"/>
      <c r="J169" s="201"/>
      <c r="K169" s="202"/>
      <c r="L169" s="360"/>
      <c r="M169" s="192"/>
      <c r="N169" s="192"/>
      <c r="O169" s="192"/>
      <c r="P169" s="192"/>
      <c r="Q169" s="192"/>
      <c r="R169" s="192"/>
    </row>
    <row r="170" spans="1:18">
      <c r="A170" s="225"/>
      <c r="B170" s="193"/>
      <c r="C170" s="203" t="s">
        <v>362</v>
      </c>
      <c r="D170" s="203"/>
      <c r="E170" s="196"/>
      <c r="F170" s="197"/>
      <c r="G170" s="198"/>
      <c r="H170" s="199"/>
      <c r="I170" s="200"/>
      <c r="J170" s="201"/>
      <c r="K170" s="202"/>
      <c r="L170" s="360"/>
      <c r="M170" s="192"/>
      <c r="N170" s="192"/>
      <c r="O170" s="192"/>
      <c r="P170" s="192"/>
      <c r="Q170" s="192"/>
      <c r="R170" s="192"/>
    </row>
    <row r="171" spans="1:18">
      <c r="A171" s="225"/>
      <c r="B171" s="193"/>
      <c r="C171" s="203" t="s">
        <v>363</v>
      </c>
      <c r="D171" s="203"/>
      <c r="E171" s="196"/>
      <c r="F171" s="197"/>
      <c r="G171" s="198"/>
      <c r="H171" s="199"/>
      <c r="I171" s="200"/>
      <c r="J171" s="201"/>
      <c r="K171" s="202"/>
      <c r="L171" s="360"/>
      <c r="M171" s="192"/>
      <c r="N171" s="192"/>
      <c r="O171" s="192"/>
      <c r="P171" s="192"/>
      <c r="Q171" s="192"/>
      <c r="R171" s="192"/>
    </row>
    <row r="172" spans="1:18">
      <c r="A172" s="225"/>
      <c r="B172" s="193" t="s">
        <v>280</v>
      </c>
      <c r="C172" s="203" t="s">
        <v>364</v>
      </c>
      <c r="D172" s="203"/>
      <c r="E172" s="196"/>
      <c r="F172" s="197"/>
      <c r="G172" s="198"/>
      <c r="H172" s="199"/>
      <c r="I172" s="200"/>
      <c r="J172" s="201"/>
      <c r="K172" s="202"/>
      <c r="L172" s="360"/>
      <c r="M172" s="192"/>
      <c r="N172" s="192"/>
      <c r="O172" s="192"/>
      <c r="P172" s="192"/>
      <c r="Q172" s="192"/>
      <c r="R172" s="192"/>
    </row>
    <row r="173" spans="1:18">
      <c r="A173" s="225"/>
      <c r="B173" s="193"/>
      <c r="C173" s="203" t="s">
        <v>365</v>
      </c>
      <c r="D173" s="203"/>
      <c r="E173" s="196"/>
      <c r="F173" s="197"/>
      <c r="G173" s="198"/>
      <c r="H173" s="199"/>
      <c r="I173" s="200"/>
      <c r="J173" s="201"/>
      <c r="K173" s="202"/>
      <c r="L173" s="360"/>
      <c r="M173" s="192"/>
      <c r="N173" s="192"/>
      <c r="O173" s="192"/>
      <c r="P173" s="192"/>
      <c r="Q173" s="192"/>
      <c r="R173" s="192"/>
    </row>
    <row r="174" spans="1:18">
      <c r="A174" s="225"/>
      <c r="B174" s="193"/>
      <c r="C174" s="203" t="s">
        <v>366</v>
      </c>
      <c r="D174" s="203"/>
      <c r="E174" s="196"/>
      <c r="F174" s="197"/>
      <c r="G174" s="198"/>
      <c r="H174" s="199"/>
      <c r="I174" s="200"/>
      <c r="J174" s="201"/>
      <c r="K174" s="202"/>
      <c r="L174" s="360"/>
      <c r="M174" s="192"/>
      <c r="N174" s="192"/>
      <c r="O174" s="192"/>
      <c r="P174" s="192"/>
      <c r="Q174" s="192"/>
      <c r="R174" s="192"/>
    </row>
    <row r="175" spans="1:18">
      <c r="A175" s="225"/>
      <c r="B175" s="193"/>
      <c r="C175" s="203" t="s">
        <v>367</v>
      </c>
      <c r="D175" s="203"/>
      <c r="E175" s="196"/>
      <c r="F175" s="197"/>
      <c r="G175" s="198"/>
      <c r="H175" s="199"/>
      <c r="I175" s="200"/>
      <c r="J175" s="201"/>
      <c r="K175" s="202"/>
      <c r="L175" s="360"/>
      <c r="M175" s="192"/>
      <c r="N175" s="192"/>
      <c r="O175" s="192"/>
      <c r="P175" s="192"/>
      <c r="Q175" s="192"/>
      <c r="R175" s="192"/>
    </row>
    <row r="176" spans="1:18">
      <c r="A176" s="225"/>
      <c r="B176" s="193" t="s">
        <v>280</v>
      </c>
      <c r="C176" s="201" t="s">
        <v>368</v>
      </c>
      <c r="D176" s="201"/>
      <c r="E176" s="201"/>
      <c r="F176" s="201"/>
      <c r="G176" s="201"/>
      <c r="H176" s="199"/>
      <c r="I176" s="200"/>
      <c r="J176" s="201"/>
      <c r="K176" s="202"/>
      <c r="L176" s="360"/>
      <c r="M176" s="192"/>
      <c r="N176" s="192"/>
      <c r="O176" s="192"/>
      <c r="P176" s="192"/>
      <c r="Q176" s="192"/>
      <c r="R176" s="192"/>
    </row>
    <row r="177" spans="1:18">
      <c r="A177" s="225"/>
      <c r="B177" s="237"/>
      <c r="C177" s="201" t="s">
        <v>369</v>
      </c>
      <c r="D177" s="201"/>
      <c r="E177" s="201"/>
      <c r="F177" s="201"/>
      <c r="G177" s="201"/>
      <c r="H177" s="199"/>
      <c r="I177" s="200"/>
      <c r="J177" s="201"/>
      <c r="K177" s="202"/>
      <c r="L177" s="360"/>
      <c r="M177" s="192"/>
      <c r="N177" s="192"/>
      <c r="O177" s="192"/>
      <c r="P177" s="192"/>
      <c r="Q177" s="192"/>
      <c r="R177" s="192"/>
    </row>
    <row r="178" spans="1:18">
      <c r="A178" s="225"/>
      <c r="B178" s="237"/>
      <c r="C178" s="201" t="s">
        <v>370</v>
      </c>
      <c r="D178" s="201"/>
      <c r="E178" s="201"/>
      <c r="F178" s="201"/>
      <c r="G178" s="201"/>
      <c r="H178" s="199"/>
      <c r="I178" s="200"/>
      <c r="J178" s="201"/>
      <c r="K178" s="202"/>
      <c r="L178" s="360"/>
      <c r="M178" s="192"/>
      <c r="N178" s="192"/>
      <c r="O178" s="192"/>
      <c r="P178" s="192"/>
      <c r="Q178" s="192"/>
      <c r="R178" s="192"/>
    </row>
    <row r="179" spans="1:18">
      <c r="A179" s="225"/>
      <c r="B179" s="237" t="s">
        <v>280</v>
      </c>
      <c r="C179" s="201" t="s">
        <v>371</v>
      </c>
      <c r="D179" s="201"/>
      <c r="E179" s="201"/>
      <c r="F179" s="201"/>
      <c r="G179" s="201"/>
      <c r="H179" s="199"/>
      <c r="I179" s="200"/>
      <c r="J179" s="201"/>
      <c r="K179" s="202"/>
      <c r="L179" s="360"/>
      <c r="M179" s="192"/>
      <c r="N179" s="192"/>
      <c r="O179" s="192"/>
      <c r="P179" s="192"/>
      <c r="Q179" s="192"/>
      <c r="R179" s="192"/>
    </row>
    <row r="180" spans="1:18">
      <c r="A180" s="225"/>
      <c r="B180" s="237"/>
      <c r="C180" s="201" t="s">
        <v>372</v>
      </c>
      <c r="D180" s="201"/>
      <c r="E180" s="201"/>
      <c r="F180" s="201"/>
      <c r="G180" s="201"/>
      <c r="H180" s="199"/>
      <c r="I180" s="200"/>
      <c r="J180" s="201"/>
      <c r="K180" s="202"/>
      <c r="L180" s="360"/>
      <c r="M180" s="192"/>
      <c r="N180" s="192"/>
      <c r="O180" s="192"/>
      <c r="P180" s="192"/>
      <c r="Q180" s="192"/>
      <c r="R180" s="192"/>
    </row>
    <row r="181" spans="1:18">
      <c r="A181" s="225"/>
      <c r="B181" s="237" t="s">
        <v>280</v>
      </c>
      <c r="C181" s="201" t="s">
        <v>373</v>
      </c>
      <c r="D181" s="201"/>
      <c r="E181" s="201"/>
      <c r="F181" s="201"/>
      <c r="G181" s="201"/>
      <c r="H181" s="199"/>
      <c r="I181" s="200"/>
      <c r="J181" s="201"/>
      <c r="K181" s="202"/>
      <c r="L181" s="360"/>
      <c r="M181" s="192"/>
      <c r="N181" s="192"/>
      <c r="O181" s="192"/>
      <c r="P181" s="192"/>
      <c r="Q181" s="192"/>
      <c r="R181" s="192"/>
    </row>
    <row r="182" spans="1:18">
      <c r="A182" s="225"/>
      <c r="B182" s="237"/>
      <c r="C182" s="201" t="s">
        <v>374</v>
      </c>
      <c r="D182" s="201"/>
      <c r="E182" s="201"/>
      <c r="F182" s="201"/>
      <c r="G182" s="201"/>
      <c r="H182" s="199"/>
      <c r="I182" s="200"/>
      <c r="J182" s="201"/>
      <c r="K182" s="202"/>
      <c r="L182" s="360"/>
      <c r="M182" s="192"/>
      <c r="N182" s="192"/>
      <c r="O182" s="192"/>
      <c r="P182" s="192"/>
      <c r="Q182" s="192"/>
      <c r="R182" s="192"/>
    </row>
    <row r="183" spans="1:18">
      <c r="A183" s="225"/>
      <c r="B183" s="237"/>
      <c r="C183" s="201" t="s">
        <v>375</v>
      </c>
      <c r="D183" s="201"/>
      <c r="E183" s="201"/>
      <c r="F183" s="201"/>
      <c r="G183" s="201"/>
      <c r="H183" s="199"/>
      <c r="I183" s="200"/>
      <c r="J183" s="201"/>
      <c r="K183" s="202"/>
      <c r="L183" s="360"/>
      <c r="M183" s="192"/>
      <c r="N183" s="192"/>
      <c r="O183" s="192"/>
      <c r="P183" s="192"/>
      <c r="Q183" s="192"/>
      <c r="R183" s="192"/>
    </row>
    <row r="184" spans="1:18">
      <c r="A184" s="225"/>
      <c r="B184" s="237" t="s">
        <v>280</v>
      </c>
      <c r="C184" s="201" t="s">
        <v>376</v>
      </c>
      <c r="D184" s="201"/>
      <c r="E184" s="201"/>
      <c r="F184" s="201"/>
      <c r="G184" s="201"/>
      <c r="H184" s="199"/>
      <c r="I184" s="200"/>
      <c r="J184" s="201"/>
      <c r="K184" s="202"/>
      <c r="L184" s="360"/>
      <c r="M184" s="192"/>
      <c r="N184" s="192"/>
      <c r="O184" s="192"/>
      <c r="P184" s="192"/>
      <c r="Q184" s="192"/>
      <c r="R184" s="192"/>
    </row>
    <row r="185" spans="1:18">
      <c r="A185" s="225"/>
      <c r="B185" s="237"/>
      <c r="C185" s="201" t="s">
        <v>377</v>
      </c>
      <c r="D185" s="201"/>
      <c r="E185" s="201"/>
      <c r="F185" s="201"/>
      <c r="G185" s="201"/>
      <c r="H185" s="199"/>
      <c r="I185" s="200"/>
      <c r="J185" s="201"/>
      <c r="K185" s="202"/>
      <c r="L185" s="360"/>
      <c r="M185" s="192"/>
      <c r="N185" s="192"/>
      <c r="O185" s="192"/>
      <c r="P185" s="192"/>
      <c r="Q185" s="192"/>
      <c r="R185" s="192"/>
    </row>
    <row r="186" spans="1:18">
      <c r="A186" s="225"/>
      <c r="B186" s="193" t="s">
        <v>280</v>
      </c>
      <c r="C186" s="201" t="s">
        <v>378</v>
      </c>
      <c r="D186" s="201"/>
      <c r="E186" s="201"/>
      <c r="F186" s="201"/>
      <c r="G186" s="201"/>
      <c r="H186" s="199"/>
      <c r="I186" s="200"/>
      <c r="J186" s="201"/>
      <c r="K186" s="202"/>
      <c r="L186" s="360"/>
      <c r="M186" s="192"/>
      <c r="N186" s="192"/>
      <c r="O186" s="192"/>
      <c r="P186" s="192"/>
      <c r="Q186" s="192"/>
      <c r="R186" s="192"/>
    </row>
    <row r="187" spans="1:18">
      <c r="A187" s="225"/>
      <c r="B187" s="193" t="s">
        <v>280</v>
      </c>
      <c r="C187" s="201" t="s">
        <v>379</v>
      </c>
      <c r="D187" s="201"/>
      <c r="E187" s="201"/>
      <c r="F187" s="201"/>
      <c r="G187" s="201"/>
      <c r="H187" s="199"/>
      <c r="I187" s="200"/>
      <c r="J187" s="201"/>
      <c r="K187" s="202"/>
      <c r="L187" s="360"/>
      <c r="M187" s="192"/>
      <c r="N187" s="192"/>
      <c r="O187" s="192"/>
      <c r="P187" s="192"/>
      <c r="Q187" s="192"/>
      <c r="R187" s="192"/>
    </row>
    <row r="188" spans="1:18">
      <c r="A188" s="225"/>
      <c r="B188" s="204"/>
      <c r="C188" s="239"/>
      <c r="D188" s="239"/>
      <c r="E188" s="239"/>
      <c r="F188" s="239"/>
      <c r="G188" s="239"/>
      <c r="H188" s="231"/>
      <c r="I188" s="232"/>
      <c r="J188" s="239"/>
      <c r="K188" s="206"/>
      <c r="L188" s="360"/>
      <c r="M188" s="192"/>
      <c r="N188" s="192"/>
      <c r="O188" s="192"/>
      <c r="P188" s="192"/>
      <c r="Q188" s="192"/>
      <c r="R188" s="192"/>
    </row>
    <row r="189" spans="1:18">
      <c r="A189" s="225"/>
      <c r="B189" s="183"/>
      <c r="C189" s="190"/>
      <c r="D189" s="190"/>
      <c r="E189" s="190"/>
      <c r="F189" s="190"/>
      <c r="G189" s="190"/>
      <c r="H189" s="188"/>
      <c r="I189" s="189"/>
      <c r="J189" s="190"/>
      <c r="K189" s="191"/>
      <c r="L189" s="360"/>
      <c r="M189" s="192"/>
      <c r="N189" s="192"/>
      <c r="O189" s="192"/>
      <c r="P189" s="192"/>
      <c r="Q189" s="192"/>
      <c r="R189" s="192"/>
    </row>
    <row r="190" spans="1:18">
      <c r="A190" s="225"/>
      <c r="B190" s="225"/>
      <c r="C190" s="194" t="s">
        <v>380</v>
      </c>
      <c r="D190" s="201"/>
      <c r="E190" s="201"/>
      <c r="F190" s="201"/>
      <c r="G190" s="201"/>
      <c r="H190" s="199"/>
      <c r="I190" s="200"/>
      <c r="J190" s="201"/>
      <c r="K190" s="202"/>
      <c r="L190" s="360"/>
      <c r="M190" s="192"/>
      <c r="N190" s="192"/>
      <c r="O190" s="192"/>
      <c r="P190" s="192"/>
      <c r="Q190" s="192"/>
      <c r="R190" s="192"/>
    </row>
    <row r="191" spans="1:18">
      <c r="A191" s="225"/>
      <c r="B191" s="193" t="s">
        <v>280</v>
      </c>
      <c r="C191" s="222" t="s">
        <v>381</v>
      </c>
      <c r="D191" s="201"/>
      <c r="E191" s="201"/>
      <c r="F191" s="201"/>
      <c r="G191" s="201"/>
      <c r="H191" s="199"/>
      <c r="I191" s="200"/>
      <c r="J191" s="201"/>
      <c r="K191" s="202"/>
      <c r="L191" s="360"/>
      <c r="M191" s="192"/>
      <c r="N191" s="192"/>
      <c r="O191" s="192"/>
      <c r="P191" s="192"/>
      <c r="Q191" s="192"/>
      <c r="R191" s="192"/>
    </row>
    <row r="192" spans="1:18">
      <c r="A192" s="225"/>
      <c r="B192" s="193" t="s">
        <v>280</v>
      </c>
      <c r="C192" s="222" t="s">
        <v>382</v>
      </c>
      <c r="D192" s="201"/>
      <c r="E192" s="201"/>
      <c r="F192" s="201"/>
      <c r="G192" s="201"/>
      <c r="H192" s="199"/>
      <c r="I192" s="200"/>
      <c r="J192" s="201"/>
      <c r="K192" s="202"/>
      <c r="L192" s="360"/>
      <c r="M192" s="192"/>
      <c r="N192" s="192"/>
      <c r="O192" s="192"/>
      <c r="P192" s="192"/>
      <c r="Q192" s="192"/>
      <c r="R192" s="192"/>
    </row>
    <row r="193" spans="1:18">
      <c r="A193" s="225"/>
      <c r="B193" s="193" t="s">
        <v>280</v>
      </c>
      <c r="C193" s="222" t="s">
        <v>383</v>
      </c>
      <c r="D193" s="201"/>
      <c r="E193" s="201"/>
      <c r="F193" s="201"/>
      <c r="G193" s="201"/>
      <c r="H193" s="199"/>
      <c r="I193" s="200"/>
      <c r="J193" s="201"/>
      <c r="K193" s="202"/>
      <c r="L193" s="360"/>
      <c r="M193" s="192"/>
      <c r="N193" s="192"/>
      <c r="O193" s="192"/>
      <c r="P193" s="192"/>
      <c r="Q193" s="192"/>
      <c r="R193" s="192"/>
    </row>
    <row r="194" spans="1:18">
      <c r="A194" s="225"/>
      <c r="B194" s="193" t="s">
        <v>280</v>
      </c>
      <c r="C194" s="222" t="s">
        <v>384</v>
      </c>
      <c r="D194" s="201"/>
      <c r="E194" s="201"/>
      <c r="F194" s="201"/>
      <c r="G194" s="201"/>
      <c r="H194" s="199"/>
      <c r="I194" s="200"/>
      <c r="J194" s="201"/>
      <c r="K194" s="202"/>
      <c r="L194" s="360"/>
      <c r="M194" s="192"/>
      <c r="N194" s="192"/>
      <c r="O194" s="192"/>
      <c r="P194" s="192"/>
      <c r="Q194" s="192"/>
      <c r="R194" s="192"/>
    </row>
    <row r="195" spans="1:18">
      <c r="A195" s="225"/>
      <c r="B195" s="193"/>
      <c r="C195" s="222" t="s">
        <v>385</v>
      </c>
      <c r="D195" s="201"/>
      <c r="E195" s="201"/>
      <c r="F195" s="201"/>
      <c r="G195" s="201"/>
      <c r="H195" s="199"/>
      <c r="I195" s="200"/>
      <c r="J195" s="201"/>
      <c r="K195" s="202"/>
      <c r="L195" s="360"/>
      <c r="M195" s="192"/>
      <c r="N195" s="192"/>
      <c r="O195" s="192"/>
      <c r="P195" s="192"/>
      <c r="Q195" s="192"/>
      <c r="R195" s="192"/>
    </row>
    <row r="196" spans="1:18">
      <c r="A196" s="225"/>
      <c r="B196" s="204"/>
      <c r="C196" s="239"/>
      <c r="D196" s="239"/>
      <c r="E196" s="239"/>
      <c r="F196" s="239"/>
      <c r="G196" s="239"/>
      <c r="H196" s="231"/>
      <c r="I196" s="232"/>
      <c r="J196" s="239"/>
      <c r="K196" s="206"/>
      <c r="L196" s="360"/>
      <c r="M196" s="192"/>
      <c r="N196" s="192"/>
      <c r="O196" s="192"/>
      <c r="P196" s="192"/>
      <c r="Q196" s="192"/>
      <c r="R196" s="192"/>
    </row>
    <row r="197" spans="1:18">
      <c r="A197" s="225"/>
      <c r="B197" s="235"/>
      <c r="C197" s="184"/>
      <c r="D197" s="184"/>
      <c r="E197" s="185"/>
      <c r="F197" s="186"/>
      <c r="G197" s="187"/>
      <c r="H197" s="188"/>
      <c r="I197" s="189"/>
      <c r="J197" s="236"/>
      <c r="K197" s="211"/>
      <c r="L197" s="360"/>
      <c r="M197" s="192"/>
      <c r="N197" s="192"/>
      <c r="O197" s="192"/>
      <c r="P197" s="192"/>
      <c r="Q197" s="192"/>
      <c r="R197" s="192"/>
    </row>
    <row r="198" spans="1:18">
      <c r="A198" s="225"/>
      <c r="B198" s="225"/>
      <c r="C198" s="194" t="s">
        <v>386</v>
      </c>
      <c r="D198" s="194"/>
      <c r="E198" s="196"/>
      <c r="F198" s="197"/>
      <c r="G198" s="198"/>
      <c r="H198" s="172"/>
      <c r="I198" s="200"/>
      <c r="J198" s="217"/>
      <c r="K198" s="215"/>
      <c r="L198" s="360"/>
      <c r="M198" s="192"/>
      <c r="N198" s="192"/>
      <c r="O198" s="192"/>
      <c r="P198" s="192"/>
      <c r="Q198" s="192"/>
      <c r="R198" s="192"/>
    </row>
    <row r="199" spans="1:18">
      <c r="A199" s="225"/>
      <c r="B199" s="193" t="s">
        <v>280</v>
      </c>
      <c r="C199" s="203" t="s">
        <v>387</v>
      </c>
      <c r="D199" s="203"/>
      <c r="E199" s="196"/>
      <c r="F199" s="197"/>
      <c r="G199" s="198"/>
      <c r="H199" s="199"/>
      <c r="I199" s="200"/>
      <c r="J199" s="217"/>
      <c r="K199" s="215"/>
      <c r="L199" s="360"/>
      <c r="M199" s="192"/>
      <c r="N199" s="192"/>
      <c r="O199" s="192"/>
      <c r="P199" s="192"/>
      <c r="Q199" s="192"/>
      <c r="R199" s="192"/>
    </row>
    <row r="200" spans="1:18">
      <c r="A200" s="225"/>
      <c r="B200" s="193" t="s">
        <v>280</v>
      </c>
      <c r="C200" s="203" t="s">
        <v>388</v>
      </c>
      <c r="D200" s="203"/>
      <c r="E200" s="196"/>
      <c r="F200" s="197"/>
      <c r="G200" s="198"/>
      <c r="H200" s="199"/>
      <c r="I200" s="200"/>
      <c r="J200" s="217"/>
      <c r="K200" s="215"/>
      <c r="L200" s="360"/>
      <c r="M200" s="192"/>
      <c r="N200" s="192"/>
      <c r="O200" s="192"/>
      <c r="P200" s="192"/>
      <c r="Q200" s="192"/>
      <c r="R200" s="192"/>
    </row>
    <row r="201" spans="1:18">
      <c r="A201" s="225"/>
      <c r="B201" s="193"/>
      <c r="C201" s="203" t="s">
        <v>389</v>
      </c>
      <c r="D201" s="203"/>
      <c r="E201" s="196"/>
      <c r="F201" s="197"/>
      <c r="G201" s="198"/>
      <c r="H201" s="199"/>
      <c r="I201" s="200"/>
      <c r="J201" s="217"/>
      <c r="K201" s="215"/>
      <c r="L201" s="360"/>
      <c r="M201" s="192"/>
      <c r="N201" s="192"/>
      <c r="O201" s="192"/>
      <c r="P201" s="192"/>
      <c r="Q201" s="192"/>
      <c r="R201" s="192"/>
    </row>
    <row r="202" spans="1:18">
      <c r="A202" s="225"/>
      <c r="B202" s="193" t="s">
        <v>280</v>
      </c>
      <c r="C202" s="203" t="s">
        <v>390</v>
      </c>
      <c r="D202" s="203"/>
      <c r="E202" s="196"/>
      <c r="F202" s="197"/>
      <c r="G202" s="198"/>
      <c r="H202" s="199"/>
      <c r="I202" s="200"/>
      <c r="J202" s="217"/>
      <c r="K202" s="215"/>
      <c r="L202" s="360"/>
      <c r="M202" s="192"/>
      <c r="N202" s="192"/>
      <c r="O202" s="192"/>
      <c r="P202" s="192"/>
      <c r="Q202" s="192"/>
      <c r="R202" s="192"/>
    </row>
    <row r="203" spans="1:18">
      <c r="A203" s="225"/>
      <c r="B203" s="193"/>
      <c r="C203" s="203" t="s">
        <v>391</v>
      </c>
      <c r="D203" s="203"/>
      <c r="E203" s="196"/>
      <c r="F203" s="197"/>
      <c r="G203" s="198"/>
      <c r="H203" s="199"/>
      <c r="I203" s="200"/>
      <c r="J203" s="217"/>
      <c r="K203" s="215"/>
      <c r="L203" s="360"/>
      <c r="M203" s="192"/>
      <c r="N203" s="192"/>
      <c r="O203" s="192"/>
      <c r="P203" s="192"/>
      <c r="Q203" s="192"/>
      <c r="R203" s="192"/>
    </row>
    <row r="204" spans="1:18">
      <c r="A204" s="225"/>
      <c r="B204" s="193"/>
      <c r="C204" s="203" t="s">
        <v>392</v>
      </c>
      <c r="D204" s="203"/>
      <c r="E204" s="196"/>
      <c r="F204" s="197"/>
      <c r="G204" s="198"/>
      <c r="H204" s="199"/>
      <c r="I204" s="200"/>
      <c r="J204" s="217"/>
      <c r="K204" s="215"/>
      <c r="L204" s="360"/>
      <c r="M204" s="192"/>
      <c r="N204" s="192"/>
      <c r="O204" s="192"/>
      <c r="P204" s="192"/>
      <c r="Q204" s="192"/>
      <c r="R204" s="192"/>
    </row>
    <row r="205" spans="1:18">
      <c r="A205" s="225"/>
      <c r="B205" s="193"/>
      <c r="C205" s="203" t="s">
        <v>393</v>
      </c>
      <c r="D205" s="203"/>
      <c r="E205" s="196"/>
      <c r="F205" s="197"/>
      <c r="G205" s="198"/>
      <c r="H205" s="199"/>
      <c r="I205" s="200"/>
      <c r="J205" s="217"/>
      <c r="K205" s="215"/>
      <c r="L205" s="360"/>
      <c r="M205" s="192"/>
      <c r="N205" s="192"/>
      <c r="O205" s="192"/>
      <c r="P205" s="192"/>
      <c r="Q205" s="192"/>
      <c r="R205" s="192"/>
    </row>
    <row r="206" spans="1:18">
      <c r="A206" s="225"/>
      <c r="B206" s="193" t="s">
        <v>280</v>
      </c>
      <c r="C206" s="203" t="s">
        <v>394</v>
      </c>
      <c r="D206" s="203"/>
      <c r="E206" s="196"/>
      <c r="F206" s="197"/>
      <c r="G206" s="198"/>
      <c r="H206" s="199"/>
      <c r="I206" s="200"/>
      <c r="J206" s="217"/>
      <c r="K206" s="215"/>
      <c r="L206" s="360"/>
      <c r="M206" s="192"/>
      <c r="N206" s="192"/>
      <c r="O206" s="192"/>
      <c r="P206" s="192"/>
      <c r="Q206" s="192"/>
      <c r="R206" s="192"/>
    </row>
    <row r="207" spans="1:18">
      <c r="A207" s="225"/>
      <c r="B207" s="193"/>
      <c r="C207" s="203" t="s">
        <v>395</v>
      </c>
      <c r="D207" s="203"/>
      <c r="E207" s="196"/>
      <c r="F207" s="197"/>
      <c r="G207" s="198"/>
      <c r="H207" s="199"/>
      <c r="I207" s="200"/>
      <c r="J207" s="217"/>
      <c r="K207" s="215"/>
      <c r="L207" s="360"/>
      <c r="M207" s="192"/>
      <c r="N207" s="192"/>
      <c r="O207" s="192"/>
      <c r="P207" s="192"/>
      <c r="Q207" s="192"/>
      <c r="R207" s="192"/>
    </row>
    <row r="208" spans="1:18">
      <c r="A208" s="225"/>
      <c r="B208" s="193"/>
      <c r="C208" s="203" t="s">
        <v>396</v>
      </c>
      <c r="D208" s="203"/>
      <c r="E208" s="196"/>
      <c r="F208" s="197"/>
      <c r="G208" s="198"/>
      <c r="H208" s="199"/>
      <c r="I208" s="200"/>
      <c r="J208" s="217"/>
      <c r="K208" s="215"/>
      <c r="L208" s="360"/>
      <c r="M208" s="192"/>
      <c r="N208" s="192"/>
      <c r="O208" s="192"/>
      <c r="P208" s="192"/>
      <c r="Q208" s="192"/>
      <c r="R208" s="192"/>
    </row>
    <row r="209" spans="1:18">
      <c r="A209" s="225"/>
      <c r="B209" s="193" t="s">
        <v>280</v>
      </c>
      <c r="C209" s="203" t="s">
        <v>397</v>
      </c>
      <c r="D209" s="203"/>
      <c r="E209" s="196"/>
      <c r="F209" s="197"/>
      <c r="G209" s="198"/>
      <c r="H209" s="199"/>
      <c r="I209" s="200"/>
      <c r="J209" s="217"/>
      <c r="K209" s="215"/>
      <c r="L209" s="360"/>
      <c r="M209" s="192"/>
      <c r="N209" s="192"/>
      <c r="O209" s="192"/>
      <c r="P209" s="192"/>
      <c r="Q209" s="192"/>
      <c r="R209" s="192"/>
    </row>
    <row r="210" spans="1:18">
      <c r="A210" s="225"/>
      <c r="B210" s="193" t="s">
        <v>280</v>
      </c>
      <c r="C210" s="203" t="s">
        <v>398</v>
      </c>
      <c r="D210" s="203"/>
      <c r="E210" s="196"/>
      <c r="F210" s="197"/>
      <c r="G210" s="198"/>
      <c r="H210" s="199"/>
      <c r="I210" s="200"/>
      <c r="J210" s="217"/>
      <c r="K210" s="215"/>
      <c r="L210" s="360"/>
      <c r="M210" s="192"/>
      <c r="N210" s="192"/>
      <c r="O210" s="192"/>
      <c r="P210" s="192"/>
      <c r="Q210" s="192"/>
      <c r="R210" s="192"/>
    </row>
    <row r="211" spans="1:18">
      <c r="A211" s="225"/>
      <c r="B211" s="193" t="s">
        <v>280</v>
      </c>
      <c r="C211" s="203" t="s">
        <v>315</v>
      </c>
      <c r="D211" s="203"/>
      <c r="E211" s="196"/>
      <c r="F211" s="197"/>
      <c r="G211" s="198"/>
      <c r="H211" s="199"/>
      <c r="I211" s="200"/>
      <c r="J211" s="217"/>
      <c r="K211" s="215"/>
      <c r="L211" s="360"/>
      <c r="M211" s="192"/>
      <c r="N211" s="192"/>
      <c r="O211" s="192"/>
      <c r="P211" s="192"/>
      <c r="Q211" s="192"/>
      <c r="R211" s="192"/>
    </row>
    <row r="212" spans="1:18">
      <c r="A212" s="225"/>
      <c r="B212" s="193" t="s">
        <v>280</v>
      </c>
      <c r="C212" s="203" t="s">
        <v>399</v>
      </c>
      <c r="D212" s="203"/>
      <c r="E212" s="196"/>
      <c r="F212" s="197"/>
      <c r="G212" s="198"/>
      <c r="H212" s="199"/>
      <c r="I212" s="200"/>
      <c r="J212" s="217"/>
      <c r="K212" s="215"/>
      <c r="L212" s="360"/>
      <c r="M212" s="192"/>
      <c r="N212" s="192"/>
      <c r="O212" s="192"/>
      <c r="P212" s="192"/>
      <c r="Q212" s="192"/>
      <c r="R212" s="192"/>
    </row>
    <row r="213" spans="1:18">
      <c r="A213" s="225"/>
      <c r="B213" s="193" t="s">
        <v>280</v>
      </c>
      <c r="C213" s="203" t="s">
        <v>364</v>
      </c>
      <c r="D213" s="203"/>
      <c r="E213" s="196"/>
      <c r="F213" s="197"/>
      <c r="G213" s="198"/>
      <c r="H213" s="199"/>
      <c r="I213" s="200"/>
      <c r="J213" s="201"/>
      <c r="K213" s="202"/>
      <c r="L213" s="360"/>
      <c r="M213" s="192"/>
      <c r="N213" s="192"/>
      <c r="O213" s="192"/>
      <c r="P213" s="192"/>
      <c r="Q213" s="192"/>
      <c r="R213" s="192"/>
    </row>
    <row r="214" spans="1:18">
      <c r="A214" s="225"/>
      <c r="B214" s="193"/>
      <c r="C214" s="203" t="s">
        <v>365</v>
      </c>
      <c r="D214" s="203"/>
      <c r="E214" s="196"/>
      <c r="F214" s="197"/>
      <c r="G214" s="198"/>
      <c r="H214" s="199"/>
      <c r="I214" s="200"/>
      <c r="J214" s="201"/>
      <c r="K214" s="202"/>
      <c r="L214" s="360"/>
      <c r="M214" s="192"/>
      <c r="N214" s="192"/>
      <c r="O214" s="192"/>
      <c r="P214" s="192"/>
      <c r="Q214" s="192"/>
      <c r="R214" s="192"/>
    </row>
    <row r="215" spans="1:18">
      <c r="A215" s="225"/>
      <c r="B215" s="193"/>
      <c r="C215" s="203" t="s">
        <v>366</v>
      </c>
      <c r="D215" s="203"/>
      <c r="E215" s="196"/>
      <c r="F215" s="197"/>
      <c r="G215" s="198"/>
      <c r="H215" s="199"/>
      <c r="I215" s="200"/>
      <c r="J215" s="201"/>
      <c r="K215" s="202"/>
      <c r="L215" s="360"/>
      <c r="M215" s="192"/>
      <c r="N215" s="192"/>
      <c r="O215" s="192"/>
      <c r="P215" s="192"/>
      <c r="Q215" s="192"/>
      <c r="R215" s="192"/>
    </row>
    <row r="216" spans="1:18">
      <c r="A216" s="225"/>
      <c r="B216" s="193"/>
      <c r="C216" s="203" t="s">
        <v>367</v>
      </c>
      <c r="D216" s="203"/>
      <c r="E216" s="196"/>
      <c r="F216" s="197"/>
      <c r="G216" s="198"/>
      <c r="H216" s="199"/>
      <c r="I216" s="200"/>
      <c r="J216" s="201"/>
      <c r="K216" s="202"/>
      <c r="L216" s="360"/>
      <c r="M216" s="192"/>
      <c r="N216" s="192"/>
      <c r="O216" s="192"/>
      <c r="P216" s="192"/>
      <c r="Q216" s="192"/>
      <c r="R216" s="192"/>
    </row>
    <row r="217" spans="1:18">
      <c r="A217" s="225"/>
      <c r="B217" s="204"/>
      <c r="C217" s="227"/>
      <c r="D217" s="227"/>
      <c r="E217" s="228"/>
      <c r="F217" s="229"/>
      <c r="G217" s="230"/>
      <c r="H217" s="231"/>
      <c r="I217" s="232"/>
      <c r="J217" s="233"/>
      <c r="K217" s="234"/>
      <c r="L217" s="360"/>
      <c r="M217" s="192"/>
      <c r="N217" s="192"/>
      <c r="O217" s="192"/>
      <c r="P217" s="192"/>
      <c r="Q217" s="192"/>
      <c r="R217" s="192"/>
    </row>
    <row r="218" spans="1:18">
      <c r="A218" s="225"/>
      <c r="B218" s="183"/>
      <c r="C218" s="184"/>
      <c r="D218" s="184"/>
      <c r="E218" s="185"/>
      <c r="F218" s="186"/>
      <c r="G218" s="187"/>
      <c r="H218" s="188"/>
      <c r="I218" s="189"/>
      <c r="J218" s="236"/>
      <c r="K218" s="211"/>
      <c r="L218" s="360"/>
      <c r="M218" s="192"/>
      <c r="N218" s="192"/>
      <c r="O218" s="192"/>
      <c r="P218" s="192"/>
      <c r="Q218" s="192"/>
      <c r="R218" s="192"/>
    </row>
    <row r="219" spans="1:18" ht="15" customHeight="1">
      <c r="A219" s="225"/>
      <c r="B219" s="193"/>
      <c r="C219" s="357" t="s">
        <v>400</v>
      </c>
      <c r="D219" s="243"/>
      <c r="E219" s="243"/>
      <c r="F219" s="243"/>
      <c r="G219" s="243"/>
      <c r="H219" s="199"/>
      <c r="I219" s="200"/>
      <c r="J219" s="217"/>
      <c r="K219" s="215"/>
      <c r="L219" s="360"/>
      <c r="M219" s="192"/>
      <c r="N219" s="192"/>
      <c r="O219" s="192"/>
      <c r="P219" s="192"/>
      <c r="Q219" s="192"/>
      <c r="R219" s="192"/>
    </row>
    <row r="220" spans="1:18">
      <c r="A220" s="225"/>
      <c r="B220" s="193" t="s">
        <v>280</v>
      </c>
      <c r="C220" s="203" t="s">
        <v>401</v>
      </c>
      <c r="D220" s="203"/>
      <c r="E220" s="196"/>
      <c r="F220" s="197"/>
      <c r="G220" s="198"/>
      <c r="H220" s="199"/>
      <c r="I220" s="200"/>
      <c r="J220" s="217"/>
      <c r="K220" s="215"/>
      <c r="L220" s="360"/>
      <c r="M220" s="192"/>
      <c r="N220" s="192"/>
      <c r="O220" s="192"/>
      <c r="P220" s="192"/>
      <c r="Q220" s="192"/>
      <c r="R220" s="192"/>
    </row>
    <row r="221" spans="1:18">
      <c r="A221" s="225"/>
      <c r="B221" s="221" t="s">
        <v>280</v>
      </c>
      <c r="C221" s="222" t="s">
        <v>432</v>
      </c>
      <c r="D221" s="222"/>
      <c r="E221" s="223"/>
      <c r="F221" s="197"/>
      <c r="G221" s="198"/>
      <c r="H221" s="217"/>
      <c r="I221" s="217"/>
      <c r="J221" s="217"/>
      <c r="K221" s="215"/>
      <c r="L221" s="360"/>
      <c r="M221" s="192"/>
      <c r="N221" s="192"/>
      <c r="O221" s="192"/>
      <c r="P221" s="192"/>
      <c r="Q221" s="192"/>
      <c r="R221" s="192"/>
    </row>
    <row r="222" spans="1:18">
      <c r="A222" s="225"/>
      <c r="B222" s="221"/>
      <c r="C222" s="222" t="s">
        <v>402</v>
      </c>
      <c r="D222" s="222"/>
      <c r="E222" s="223"/>
      <c r="F222" s="197"/>
      <c r="G222" s="198"/>
      <c r="H222" s="217"/>
      <c r="I222" s="217"/>
      <c r="J222" s="217"/>
      <c r="K222" s="215"/>
      <c r="L222" s="360"/>
      <c r="M222" s="192"/>
      <c r="N222" s="192"/>
      <c r="O222" s="192"/>
      <c r="P222" s="192"/>
      <c r="Q222" s="192"/>
      <c r="R222" s="192"/>
    </row>
    <row r="223" spans="1:18">
      <c r="A223" s="225"/>
      <c r="B223" s="221" t="s">
        <v>280</v>
      </c>
      <c r="C223" s="203" t="s">
        <v>403</v>
      </c>
      <c r="D223" s="203"/>
      <c r="E223" s="196"/>
      <c r="F223" s="197"/>
      <c r="G223" s="198"/>
      <c r="H223" s="199"/>
      <c r="I223" s="200"/>
      <c r="J223" s="201"/>
      <c r="K223" s="202"/>
      <c r="L223" s="360"/>
      <c r="M223" s="192"/>
      <c r="N223" s="192"/>
      <c r="O223" s="192"/>
      <c r="P223" s="192"/>
      <c r="Q223" s="192"/>
      <c r="R223" s="192"/>
    </row>
    <row r="224" spans="1:18">
      <c r="A224" s="225"/>
      <c r="B224" s="221" t="s">
        <v>280</v>
      </c>
      <c r="C224" s="203" t="s">
        <v>404</v>
      </c>
      <c r="D224" s="203"/>
      <c r="E224" s="196"/>
      <c r="F224" s="197"/>
      <c r="G224" s="198"/>
      <c r="H224" s="199"/>
      <c r="I224" s="200"/>
      <c r="J224" s="201"/>
      <c r="K224" s="202"/>
      <c r="L224" s="360"/>
      <c r="M224" s="192"/>
      <c r="N224" s="192"/>
      <c r="O224" s="192"/>
      <c r="P224" s="192"/>
      <c r="Q224" s="192"/>
      <c r="R224" s="192"/>
    </row>
    <row r="225" spans="1:18">
      <c r="A225" s="225"/>
      <c r="B225" s="204"/>
      <c r="C225" s="227"/>
      <c r="D225" s="227"/>
      <c r="E225" s="228"/>
      <c r="F225" s="229"/>
      <c r="G225" s="230"/>
      <c r="H225" s="231"/>
      <c r="I225" s="232"/>
      <c r="J225" s="239"/>
      <c r="K225" s="206"/>
      <c r="L225" s="360"/>
      <c r="M225" s="192"/>
      <c r="N225" s="192"/>
      <c r="O225" s="192"/>
      <c r="P225" s="192"/>
      <c r="Q225" s="192"/>
      <c r="R225" s="192"/>
    </row>
    <row r="226" spans="1:18">
      <c r="A226" s="226"/>
      <c r="B226" s="239"/>
      <c r="C226" s="363"/>
      <c r="D226" s="239"/>
      <c r="E226" s="239"/>
      <c r="F226" s="239"/>
      <c r="G226" s="239"/>
      <c r="H226" s="239"/>
      <c r="I226" s="231"/>
      <c r="J226" s="232"/>
      <c r="K226" s="239"/>
      <c r="L226" s="206"/>
      <c r="M226" s="192"/>
      <c r="N226" s="192"/>
      <c r="O226" s="192"/>
      <c r="P226" s="192"/>
      <c r="Q226" s="192"/>
      <c r="R226" s="192"/>
    </row>
  </sheetData>
  <sheetProtection algorithmName="SHA-512" hashValue="LAMfeXCy1NEv7lRUrzBcf/VgYLBSNPRUfYgvQCWqMZS1FfU1u9IMnngBvzwOPSbcZcr/plZPxvBVvgVXNhwS/w==" saltValue="aThzqBNDqcERcZUzYKc1mw==" spinCount="100000" sheet="1" objects="1" scenarios="1"/>
  <mergeCells count="10">
    <mergeCell ref="N150:R150"/>
    <mergeCell ref="N151:R151"/>
    <mergeCell ref="D9:J9"/>
    <mergeCell ref="D10:J10"/>
    <mergeCell ref="D12:J12"/>
    <mergeCell ref="B15:K15"/>
    <mergeCell ref="B17:K17"/>
    <mergeCell ref="B14:K14"/>
    <mergeCell ref="M102:Q102"/>
    <mergeCell ref="N149:R149"/>
  </mergeCells>
  <conditionalFormatting sqref="D12:J12">
    <cfRule type="expression" dxfId="92" priority="5">
      <formula>$D$12=""</formula>
    </cfRule>
  </conditionalFormatting>
  <conditionalFormatting sqref="D10:J10">
    <cfRule type="expression" dxfId="91" priority="4">
      <formula>$D$10=""</formula>
    </cfRule>
  </conditionalFormatting>
  <conditionalFormatting sqref="H8:J8">
    <cfRule type="expression" dxfId="90" priority="3">
      <formula>$D$8=""</formula>
    </cfRule>
  </conditionalFormatting>
  <conditionalFormatting sqref="D8:F8">
    <cfRule type="expression" dxfId="89" priority="6">
      <formula>$D$8=""</formula>
    </cfRule>
  </conditionalFormatting>
  <conditionalFormatting sqref="B15">
    <cfRule type="expression" dxfId="88" priority="7">
      <formula>$B$15=""</formula>
    </cfRule>
  </conditionalFormatting>
  <pageMargins left="0.7" right="0.7" top="0.75" bottom="0.75" header="0.3" footer="0.3"/>
  <pageSetup paperSize="9" scale="62" orientation="portrait" r:id="rId1"/>
  <rowBreaks count="3" manualBreakCount="3">
    <brk id="45" max="11" man="1"/>
    <brk id="119" max="11" man="1"/>
    <brk id="188" max="11" man="1"/>
  </rowBreaks>
  <colBreaks count="1" manualBreakCount="1">
    <brk id="1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2"/>
  <dimension ref="A1:R424"/>
  <sheetViews>
    <sheetView tabSelected="1" view="pageBreakPreview" topLeftCell="A4" zoomScaleNormal="100" zoomScaleSheetLayoutView="100" workbookViewId="0">
      <selection activeCell="C26" sqref="C26"/>
    </sheetView>
  </sheetViews>
  <sheetFormatPr defaultColWidth="9.140625" defaultRowHeight="12.75"/>
  <cols>
    <col min="1" max="1" width="3.85546875" style="246" customWidth="1"/>
    <col min="2" max="2" width="5" style="247" customWidth="1"/>
    <col min="3" max="3" width="45.5703125" style="127" customWidth="1"/>
    <col min="4" max="4" width="6.28515625" style="247" bestFit="1" customWidth="1"/>
    <col min="5" max="5" width="8.28515625" style="247" customWidth="1"/>
    <col min="6" max="6" width="9.42578125" style="366" bestFit="1" customWidth="1"/>
    <col min="7" max="7" width="13" style="366" customWidth="1"/>
    <col min="8" max="8" width="5.7109375" style="128" customWidth="1"/>
    <col min="9" max="10" width="11.7109375" style="129" customWidth="1"/>
    <col min="11" max="11" width="11" style="81" customWidth="1"/>
    <col min="12" max="12" width="9.5703125" style="128" customWidth="1"/>
    <col min="13" max="13" width="13.28515625" style="128" customWidth="1"/>
    <col min="14" max="14" width="16.7109375" style="81" customWidth="1"/>
    <col min="15" max="15" width="9.85546875" style="81" customWidth="1"/>
    <col min="16" max="16" width="2.5703125" style="81" bestFit="1" customWidth="1"/>
    <col min="17" max="17" width="9.140625" style="81"/>
    <col min="18" max="18" width="9" style="81" customWidth="1"/>
    <col min="19" max="16384" width="9.140625" style="81"/>
  </cols>
  <sheetData>
    <row r="1" spans="1:18" s="82" customFormat="1" ht="18">
      <c r="A1" s="468"/>
      <c r="B1" s="294"/>
      <c r="C1" s="295" t="s">
        <v>408</v>
      </c>
      <c r="D1" s="294"/>
      <c r="E1" s="294"/>
      <c r="F1" s="364"/>
      <c r="G1" s="432"/>
      <c r="H1" s="122"/>
      <c r="I1" s="123"/>
      <c r="J1" s="123"/>
      <c r="L1" s="122"/>
      <c r="M1" s="122"/>
      <c r="N1" s="124"/>
      <c r="O1" s="125"/>
    </row>
    <row r="2" spans="1:18" s="82" customFormat="1" ht="18">
      <c r="A2" s="469"/>
      <c r="B2" s="250"/>
      <c r="C2" s="121"/>
      <c r="D2" s="250"/>
      <c r="E2" s="250"/>
      <c r="F2" s="365"/>
      <c r="G2" s="433"/>
      <c r="H2" s="122"/>
      <c r="I2" s="123"/>
      <c r="J2" s="123"/>
      <c r="L2" s="122"/>
      <c r="M2" s="122"/>
      <c r="N2" s="124"/>
      <c r="O2" s="125"/>
    </row>
    <row r="3" spans="1:18">
      <c r="A3" s="470" t="s">
        <v>103</v>
      </c>
      <c r="B3" s="251"/>
      <c r="G3" s="434"/>
      <c r="H3" s="168"/>
      <c r="K3" s="166"/>
      <c r="L3" s="168"/>
      <c r="M3" s="168"/>
      <c r="N3" s="510"/>
      <c r="O3" s="511"/>
      <c r="P3" s="167"/>
      <c r="Q3" s="167"/>
    </row>
    <row r="4" spans="1:18" ht="120">
      <c r="A4" s="471"/>
      <c r="C4" s="130" t="s">
        <v>116</v>
      </c>
      <c r="D4" s="251"/>
      <c r="E4" s="251"/>
      <c r="F4" s="245"/>
      <c r="G4" s="435"/>
      <c r="H4" s="168"/>
      <c r="K4" s="153"/>
      <c r="L4" s="126"/>
      <c r="M4" s="126"/>
      <c r="N4" s="510"/>
      <c r="O4" s="511"/>
      <c r="P4" s="167"/>
      <c r="Q4" s="167"/>
    </row>
    <row r="5" spans="1:18">
      <c r="A5" s="470" t="s">
        <v>104</v>
      </c>
      <c r="B5" s="251"/>
      <c r="C5" s="130"/>
      <c r="D5" s="251"/>
      <c r="E5" s="251"/>
      <c r="F5" s="245"/>
      <c r="G5" s="435"/>
      <c r="H5" s="168"/>
      <c r="K5" s="153"/>
      <c r="L5" s="126"/>
      <c r="M5" s="126"/>
      <c r="N5" s="510"/>
      <c r="O5" s="153"/>
      <c r="P5" s="167"/>
      <c r="Q5" s="167"/>
    </row>
    <row r="6" spans="1:18" s="167" customFormat="1">
      <c r="A6" s="470"/>
      <c r="B6" s="251"/>
      <c r="C6" s="130"/>
      <c r="D6" s="251"/>
      <c r="E6" s="251"/>
      <c r="F6" s="245"/>
      <c r="G6" s="435"/>
      <c r="H6" s="168"/>
      <c r="I6" s="129"/>
      <c r="J6" s="129"/>
      <c r="K6" s="153"/>
      <c r="L6" s="126"/>
      <c r="M6" s="126"/>
      <c r="N6" s="169"/>
      <c r="O6" s="153"/>
    </row>
    <row r="7" spans="1:18" s="79" customFormat="1">
      <c r="A7" s="472"/>
      <c r="B7" s="252"/>
      <c r="C7" s="244" t="s">
        <v>0</v>
      </c>
      <c r="D7" s="252" t="s">
        <v>1</v>
      </c>
      <c r="E7" s="252" t="s">
        <v>2</v>
      </c>
      <c r="F7" s="367" t="s">
        <v>3</v>
      </c>
      <c r="G7" s="436" t="s">
        <v>4</v>
      </c>
      <c r="H7" s="131"/>
      <c r="I7" s="132"/>
      <c r="J7" s="132"/>
      <c r="L7" s="80"/>
      <c r="M7" s="80"/>
      <c r="O7" s="167"/>
      <c r="Q7" s="80"/>
      <c r="R7" s="80"/>
    </row>
    <row r="8" spans="1:18">
      <c r="A8" s="471"/>
      <c r="C8" s="133"/>
      <c r="E8" s="396"/>
      <c r="G8" s="434"/>
      <c r="H8" s="168"/>
      <c r="K8" s="167"/>
      <c r="L8" s="168"/>
      <c r="M8" s="134"/>
      <c r="N8" s="167"/>
      <c r="O8" s="167"/>
      <c r="P8" s="167"/>
      <c r="Q8" s="167"/>
    </row>
    <row r="9" spans="1:18" s="88" customFormat="1" ht="16.5" thickBot="1">
      <c r="A9" s="473"/>
      <c r="B9" s="253" t="str">
        <f>'REKAP SKUPNA'!C19</f>
        <v>I.</v>
      </c>
      <c r="C9" s="135" t="str">
        <f>'REKAP SKUPNA'!D19</f>
        <v>GEODETSKA IN PRIPRAVLJALNA DELA</v>
      </c>
      <c r="D9" s="418"/>
      <c r="E9" s="397"/>
      <c r="F9" s="368"/>
      <c r="G9" s="437"/>
      <c r="H9" s="136"/>
      <c r="I9" s="137"/>
      <c r="J9" s="137"/>
      <c r="L9" s="136"/>
      <c r="M9" s="142"/>
    </row>
    <row r="10" spans="1:18">
      <c r="A10" s="474"/>
      <c r="C10" s="133"/>
      <c r="E10" s="396"/>
      <c r="G10" s="434"/>
      <c r="H10" s="168"/>
      <c r="K10" s="167"/>
      <c r="L10" s="168"/>
      <c r="M10" s="134"/>
      <c r="N10" s="167"/>
      <c r="O10" s="167"/>
      <c r="P10" s="167"/>
      <c r="Q10" s="167"/>
    </row>
    <row r="11" spans="1:18" s="76" customFormat="1">
      <c r="A11" s="475" t="str">
        <f>$B$9</f>
        <v>I.</v>
      </c>
      <c r="B11" s="254">
        <f>COUNT($A$10:B10)+1</f>
        <v>1</v>
      </c>
      <c r="C11" s="138" t="s">
        <v>141</v>
      </c>
      <c r="D11" s="419" t="s">
        <v>126</v>
      </c>
      <c r="E11" s="387">
        <v>1</v>
      </c>
      <c r="F11" s="369"/>
      <c r="G11" s="438">
        <f>E11*F11</f>
        <v>0</v>
      </c>
      <c r="H11" s="116"/>
      <c r="I11" s="117"/>
      <c r="J11" s="117"/>
      <c r="K11" s="166"/>
      <c r="L11" s="118"/>
      <c r="M11" s="118"/>
      <c r="N11" s="154"/>
      <c r="O11" s="155"/>
      <c r="P11" s="156"/>
      <c r="Q11" s="158"/>
      <c r="R11" s="109"/>
    </row>
    <row r="12" spans="1:18" s="76" customFormat="1">
      <c r="A12" s="475"/>
      <c r="B12" s="254"/>
      <c r="C12" s="138" t="s">
        <v>186</v>
      </c>
      <c r="D12" s="419"/>
      <c r="E12" s="398"/>
      <c r="F12" s="370"/>
      <c r="G12" s="439"/>
      <c r="H12" s="116"/>
      <c r="I12" s="117"/>
      <c r="J12" s="117"/>
      <c r="K12" s="166"/>
      <c r="L12" s="118"/>
      <c r="M12" s="118"/>
      <c r="N12" s="154"/>
      <c r="O12" s="155"/>
      <c r="P12" s="156"/>
      <c r="Q12" s="158"/>
      <c r="R12" s="109"/>
    </row>
    <row r="13" spans="1:18" s="76" customFormat="1">
      <c r="A13" s="475"/>
      <c r="B13" s="254"/>
      <c r="C13" s="138" t="s">
        <v>187</v>
      </c>
      <c r="D13" s="419"/>
      <c r="E13" s="398"/>
      <c r="F13" s="370"/>
      <c r="G13" s="440"/>
      <c r="H13" s="116"/>
      <c r="I13" s="117"/>
      <c r="J13" s="117"/>
      <c r="K13" s="166"/>
      <c r="L13" s="118"/>
      <c r="M13" s="118"/>
      <c r="N13" s="154"/>
      <c r="O13" s="155"/>
      <c r="P13" s="156"/>
      <c r="Q13" s="158"/>
      <c r="R13" s="109"/>
    </row>
    <row r="14" spans="1:18" s="76" customFormat="1" ht="24">
      <c r="A14" s="475"/>
      <c r="B14" s="254"/>
      <c r="C14" s="115" t="s">
        <v>185</v>
      </c>
      <c r="D14" s="419"/>
      <c r="E14" s="398"/>
      <c r="F14" s="370"/>
      <c r="G14" s="440"/>
      <c r="H14" s="116"/>
      <c r="I14" s="117"/>
      <c r="J14" s="117"/>
      <c r="K14" s="166"/>
      <c r="L14" s="118"/>
      <c r="M14" s="118"/>
      <c r="N14" s="154"/>
      <c r="O14" s="155"/>
      <c r="P14" s="156"/>
      <c r="Q14" s="158"/>
      <c r="R14" s="109"/>
    </row>
    <row r="15" spans="1:18" s="76" customFormat="1">
      <c r="A15" s="475"/>
      <c r="B15" s="254"/>
      <c r="C15" s="115" t="s">
        <v>188</v>
      </c>
      <c r="D15" s="419"/>
      <c r="E15" s="398"/>
      <c r="F15" s="370"/>
      <c r="G15" s="440"/>
      <c r="H15" s="116"/>
      <c r="I15" s="117"/>
      <c r="J15" s="117"/>
      <c r="K15" s="166"/>
      <c r="L15" s="118"/>
      <c r="M15" s="118"/>
      <c r="N15" s="154"/>
      <c r="O15" s="155"/>
      <c r="P15" s="156"/>
      <c r="Q15" s="158"/>
      <c r="R15" s="109"/>
    </row>
    <row r="16" spans="1:18" s="76" customFormat="1">
      <c r="A16" s="475"/>
      <c r="B16" s="254"/>
      <c r="C16" s="115" t="s">
        <v>190</v>
      </c>
      <c r="D16" s="254"/>
      <c r="E16" s="399"/>
      <c r="F16" s="371"/>
      <c r="G16" s="441"/>
      <c r="H16" s="111"/>
      <c r="I16" s="113"/>
      <c r="J16" s="113"/>
      <c r="K16" s="166"/>
      <c r="L16" s="111"/>
      <c r="M16" s="112"/>
      <c r="N16" s="154"/>
      <c r="O16" s="155"/>
      <c r="P16" s="156"/>
      <c r="Q16" s="158"/>
      <c r="R16" s="109"/>
    </row>
    <row r="17" spans="1:18" s="76" customFormat="1" ht="49.15" customHeight="1">
      <c r="A17" s="475"/>
      <c r="B17" s="254"/>
      <c r="C17" s="115" t="s">
        <v>189</v>
      </c>
      <c r="D17" s="419"/>
      <c r="E17" s="398"/>
      <c r="F17" s="370"/>
      <c r="G17" s="440"/>
      <c r="H17" s="116"/>
      <c r="I17" s="117"/>
      <c r="J17" s="117"/>
      <c r="K17" s="166"/>
      <c r="L17" s="118"/>
      <c r="M17" s="118"/>
      <c r="N17" s="154"/>
      <c r="O17" s="155"/>
      <c r="P17" s="156"/>
      <c r="Q17" s="158"/>
      <c r="R17" s="81"/>
    </row>
    <row r="18" spans="1:18" s="153" customFormat="1" ht="13.5" customHeight="1">
      <c r="A18" s="476"/>
      <c r="B18" s="262"/>
      <c r="C18" s="263"/>
      <c r="D18" s="420"/>
      <c r="E18" s="400"/>
      <c r="F18" s="372"/>
      <c r="G18" s="442"/>
      <c r="H18" s="116"/>
      <c r="I18" s="117"/>
      <c r="J18" s="117"/>
      <c r="K18" s="166"/>
      <c r="L18" s="118"/>
      <c r="M18" s="118"/>
      <c r="N18" s="154"/>
      <c r="O18" s="155"/>
      <c r="P18" s="156"/>
      <c r="Q18" s="158"/>
      <c r="R18" s="167"/>
    </row>
    <row r="19" spans="1:18" s="76" customFormat="1">
      <c r="A19" s="477"/>
      <c r="B19" s="264"/>
      <c r="C19" s="265"/>
      <c r="D19" s="421"/>
      <c r="E19" s="401"/>
      <c r="F19" s="373"/>
      <c r="G19" s="443"/>
      <c r="H19" s="116"/>
      <c r="I19" s="117"/>
      <c r="J19" s="117"/>
      <c r="K19" s="166"/>
      <c r="L19" s="118"/>
      <c r="M19" s="118"/>
      <c r="N19" s="154"/>
      <c r="O19" s="155"/>
      <c r="P19" s="156"/>
      <c r="Q19" s="158"/>
      <c r="R19" s="81"/>
    </row>
    <row r="20" spans="1:18" s="76" customFormat="1">
      <c r="A20" s="475" t="str">
        <f>$B$9</f>
        <v>I.</v>
      </c>
      <c r="B20" s="254">
        <f>COUNT($A$10:B19)+1</f>
        <v>2</v>
      </c>
      <c r="C20" s="90" t="s">
        <v>142</v>
      </c>
      <c r="D20" s="422" t="s">
        <v>126</v>
      </c>
      <c r="E20" s="387">
        <v>1</v>
      </c>
      <c r="F20" s="369"/>
      <c r="G20" s="438">
        <f>E20*F20</f>
        <v>0</v>
      </c>
      <c r="H20" s="116"/>
      <c r="I20" s="113"/>
      <c r="J20" s="113"/>
      <c r="K20" s="166"/>
      <c r="L20" s="111"/>
      <c r="M20" s="112"/>
      <c r="N20" s="154"/>
      <c r="O20" s="155"/>
      <c r="P20" s="156"/>
      <c r="Q20" s="158"/>
      <c r="R20" s="99"/>
    </row>
    <row r="21" spans="1:18" s="76" customFormat="1" ht="36">
      <c r="A21" s="475"/>
      <c r="B21" s="254"/>
      <c r="C21" s="151" t="s">
        <v>143</v>
      </c>
      <c r="D21" s="422"/>
      <c r="E21" s="387"/>
      <c r="F21" s="374"/>
      <c r="G21" s="444"/>
      <c r="H21" s="111"/>
      <c r="I21" s="113"/>
      <c r="J21" s="113"/>
      <c r="K21" s="166"/>
      <c r="L21" s="111"/>
      <c r="M21" s="112"/>
      <c r="N21" s="154"/>
      <c r="O21" s="155"/>
      <c r="P21" s="156"/>
      <c r="Q21" s="158"/>
      <c r="R21" s="99"/>
    </row>
    <row r="22" spans="1:18" s="76" customFormat="1">
      <c r="A22" s="475"/>
      <c r="B22" s="254"/>
      <c r="C22" s="151" t="s">
        <v>144</v>
      </c>
      <c r="D22" s="422"/>
      <c r="E22" s="387"/>
      <c r="F22" s="374"/>
      <c r="G22" s="444"/>
      <c r="H22" s="111"/>
      <c r="I22" s="113"/>
      <c r="J22" s="113"/>
      <c r="K22" s="166"/>
      <c r="L22" s="111"/>
      <c r="M22" s="112"/>
      <c r="N22" s="154"/>
      <c r="O22" s="155"/>
      <c r="P22" s="156"/>
      <c r="Q22" s="158"/>
      <c r="R22" s="99"/>
    </row>
    <row r="23" spans="1:18" s="76" customFormat="1" ht="72">
      <c r="A23" s="475"/>
      <c r="B23" s="254"/>
      <c r="C23" s="151" t="s">
        <v>145</v>
      </c>
      <c r="D23" s="422"/>
      <c r="E23" s="387"/>
      <c r="F23" s="374"/>
      <c r="G23" s="444"/>
      <c r="H23" s="111"/>
      <c r="I23" s="113"/>
      <c r="J23" s="113"/>
      <c r="K23" s="166"/>
      <c r="L23" s="111"/>
      <c r="M23" s="112"/>
      <c r="N23" s="154"/>
      <c r="O23" s="155"/>
      <c r="P23" s="156"/>
      <c r="Q23" s="158"/>
      <c r="R23" s="99"/>
    </row>
    <row r="24" spans="1:18" s="76" customFormat="1">
      <c r="A24" s="475"/>
      <c r="B24" s="254"/>
      <c r="C24" s="151" t="s">
        <v>151</v>
      </c>
      <c r="D24" s="422"/>
      <c r="E24" s="387"/>
      <c r="F24" s="374"/>
      <c r="G24" s="444"/>
      <c r="H24" s="111"/>
      <c r="I24" s="113"/>
      <c r="J24" s="113"/>
      <c r="K24" s="166"/>
      <c r="L24" s="111"/>
      <c r="M24" s="112"/>
      <c r="N24" s="154"/>
      <c r="O24" s="155"/>
      <c r="P24" s="156"/>
      <c r="Q24" s="158"/>
      <c r="R24" s="99"/>
    </row>
    <row r="25" spans="1:18" s="76" customFormat="1">
      <c r="A25" s="475"/>
      <c r="B25" s="254"/>
      <c r="C25" s="151" t="s">
        <v>152</v>
      </c>
      <c r="D25" s="422"/>
      <c r="E25" s="387"/>
      <c r="F25" s="374"/>
      <c r="G25" s="444"/>
      <c r="H25" s="111"/>
      <c r="I25" s="113"/>
      <c r="J25" s="113"/>
      <c r="K25" s="166"/>
      <c r="L25" s="111"/>
      <c r="M25" s="112"/>
      <c r="N25" s="154"/>
      <c r="O25" s="155"/>
      <c r="P25" s="156"/>
      <c r="Q25" s="158"/>
      <c r="R25" s="99"/>
    </row>
    <row r="26" spans="1:18" s="76" customFormat="1" ht="24">
      <c r="A26" s="475"/>
      <c r="B26" s="254"/>
      <c r="C26" s="151" t="s">
        <v>146</v>
      </c>
      <c r="D26" s="422"/>
      <c r="E26" s="387"/>
      <c r="F26" s="374"/>
      <c r="G26" s="444"/>
      <c r="H26" s="111"/>
      <c r="I26" s="113"/>
      <c r="J26" s="113"/>
      <c r="K26" s="166"/>
      <c r="L26" s="111"/>
      <c r="M26" s="112"/>
      <c r="N26" s="154"/>
      <c r="O26" s="155"/>
      <c r="P26" s="156"/>
      <c r="Q26" s="158"/>
      <c r="R26" s="99"/>
    </row>
    <row r="27" spans="1:18" s="76" customFormat="1">
      <c r="A27" s="475"/>
      <c r="B27" s="254"/>
      <c r="C27" s="90" t="s">
        <v>147</v>
      </c>
      <c r="D27" s="422"/>
      <c r="E27" s="387"/>
      <c r="F27" s="374"/>
      <c r="G27" s="444"/>
      <c r="H27" s="111"/>
      <c r="I27" s="113"/>
      <c r="J27" s="113"/>
      <c r="K27" s="166"/>
      <c r="L27" s="111"/>
      <c r="M27" s="112"/>
      <c r="N27" s="154"/>
      <c r="O27" s="155"/>
      <c r="P27" s="156"/>
      <c r="Q27" s="158"/>
      <c r="R27" s="99"/>
    </row>
    <row r="28" spans="1:18" s="76" customFormat="1">
      <c r="A28" s="475"/>
      <c r="B28" s="254"/>
      <c r="C28" s="151" t="s">
        <v>148</v>
      </c>
      <c r="D28" s="422"/>
      <c r="E28" s="387"/>
      <c r="F28" s="374"/>
      <c r="G28" s="444"/>
      <c r="H28" s="111"/>
      <c r="I28" s="113"/>
      <c r="J28" s="113"/>
      <c r="K28" s="166"/>
      <c r="L28" s="111"/>
      <c r="M28" s="112"/>
      <c r="N28" s="154"/>
      <c r="O28" s="155"/>
      <c r="P28" s="156"/>
      <c r="Q28" s="158"/>
      <c r="R28" s="99"/>
    </row>
    <row r="29" spans="1:18" s="76" customFormat="1" ht="48">
      <c r="A29" s="475"/>
      <c r="B29" s="254"/>
      <c r="C29" s="151" t="s">
        <v>149</v>
      </c>
      <c r="D29" s="423"/>
      <c r="E29" s="399"/>
      <c r="F29" s="374"/>
      <c r="G29" s="444"/>
      <c r="H29" s="111"/>
      <c r="I29" s="113"/>
      <c r="J29" s="113"/>
      <c r="K29" s="166"/>
      <c r="L29" s="111"/>
      <c r="M29" s="112"/>
      <c r="N29" s="154"/>
      <c r="O29" s="155"/>
      <c r="P29" s="156"/>
      <c r="Q29" s="158"/>
      <c r="R29" s="99"/>
    </row>
    <row r="30" spans="1:18" s="76" customFormat="1">
      <c r="A30" s="475"/>
      <c r="B30" s="254"/>
      <c r="C30" s="151" t="s">
        <v>150</v>
      </c>
      <c r="D30" s="423"/>
      <c r="E30" s="399"/>
      <c r="F30" s="374"/>
      <c r="G30" s="444"/>
      <c r="H30" s="111"/>
      <c r="I30" s="113"/>
      <c r="J30" s="113"/>
      <c r="K30" s="166"/>
      <c r="L30" s="111"/>
      <c r="M30" s="112"/>
      <c r="N30" s="154"/>
      <c r="O30" s="155"/>
      <c r="P30" s="156"/>
      <c r="Q30" s="158"/>
      <c r="R30" s="99"/>
    </row>
    <row r="31" spans="1:18" s="153" customFormat="1">
      <c r="A31" s="476"/>
      <c r="B31" s="262"/>
      <c r="C31" s="266"/>
      <c r="D31" s="424"/>
      <c r="E31" s="402"/>
      <c r="F31" s="375"/>
      <c r="G31" s="445"/>
      <c r="H31" s="111"/>
      <c r="I31" s="113"/>
      <c r="J31" s="113"/>
      <c r="K31" s="166"/>
      <c r="L31" s="111"/>
      <c r="M31" s="112"/>
      <c r="N31" s="154"/>
      <c r="O31" s="155"/>
      <c r="P31" s="156"/>
      <c r="Q31" s="158"/>
      <c r="R31" s="160"/>
    </row>
    <row r="32" spans="1:18" s="76" customFormat="1">
      <c r="A32" s="477"/>
      <c r="B32" s="264"/>
      <c r="C32" s="267"/>
      <c r="D32" s="264"/>
      <c r="E32" s="403"/>
      <c r="F32" s="376"/>
      <c r="G32" s="446"/>
      <c r="H32" s="111"/>
      <c r="I32" s="113"/>
      <c r="J32" s="113"/>
      <c r="K32" s="166"/>
      <c r="L32" s="111"/>
      <c r="M32" s="112"/>
      <c r="N32" s="154"/>
      <c r="O32" s="155"/>
      <c r="P32" s="156"/>
      <c r="Q32" s="158"/>
      <c r="R32" s="99"/>
    </row>
    <row r="33" spans="1:18" s="76" customFormat="1" ht="24">
      <c r="A33" s="475" t="str">
        <f>$B$9</f>
        <v>I.</v>
      </c>
      <c r="B33" s="254">
        <f>COUNT($A$10:B32)+1</f>
        <v>3</v>
      </c>
      <c r="C33" s="93" t="s">
        <v>166</v>
      </c>
      <c r="D33" s="422" t="s">
        <v>126</v>
      </c>
      <c r="E33" s="387">
        <v>1</v>
      </c>
      <c r="F33" s="369"/>
      <c r="G33" s="438">
        <f>E33*F33</f>
        <v>0</v>
      </c>
      <c r="H33" s="116"/>
      <c r="I33" s="113"/>
      <c r="J33" s="113"/>
      <c r="K33" s="166"/>
      <c r="L33" s="111"/>
      <c r="M33" s="112"/>
      <c r="N33" s="154"/>
      <c r="O33" s="155"/>
      <c r="P33" s="156"/>
      <c r="Q33" s="158"/>
      <c r="R33" s="99"/>
    </row>
    <row r="34" spans="1:18" s="153" customFormat="1">
      <c r="A34" s="476"/>
      <c r="B34" s="262"/>
      <c r="C34" s="269"/>
      <c r="D34" s="425"/>
      <c r="E34" s="386"/>
      <c r="F34" s="372"/>
      <c r="G34" s="442"/>
      <c r="H34" s="116"/>
      <c r="I34" s="113"/>
      <c r="J34" s="113"/>
      <c r="K34" s="166"/>
      <c r="L34" s="111"/>
      <c r="M34" s="112"/>
      <c r="N34" s="154"/>
      <c r="O34" s="155"/>
      <c r="P34" s="156"/>
      <c r="Q34" s="158"/>
      <c r="R34" s="160"/>
    </row>
    <row r="35" spans="1:18" s="76" customFormat="1">
      <c r="A35" s="477"/>
      <c r="B35" s="264"/>
      <c r="C35" s="267"/>
      <c r="D35" s="264"/>
      <c r="E35" s="403"/>
      <c r="F35" s="376"/>
      <c r="G35" s="446"/>
      <c r="H35" s="111"/>
      <c r="I35" s="113"/>
      <c r="J35" s="113"/>
      <c r="K35" s="166"/>
      <c r="L35" s="111"/>
      <c r="M35" s="112"/>
      <c r="N35" s="154"/>
      <c r="O35" s="155"/>
      <c r="P35" s="156"/>
      <c r="Q35" s="158"/>
      <c r="R35" s="99"/>
    </row>
    <row r="36" spans="1:18" s="76" customFormat="1" ht="48">
      <c r="A36" s="475" t="str">
        <f>$B$9</f>
        <v>I.</v>
      </c>
      <c r="B36" s="254">
        <f>COUNT($A$10:B35)+1</f>
        <v>4</v>
      </c>
      <c r="C36" s="270" t="s">
        <v>165</v>
      </c>
      <c r="D36" s="422" t="s">
        <v>115</v>
      </c>
      <c r="E36" s="387">
        <v>12</v>
      </c>
      <c r="F36" s="369"/>
      <c r="G36" s="438">
        <f>E36*F36</f>
        <v>0</v>
      </c>
      <c r="H36" s="116"/>
      <c r="I36" s="113"/>
      <c r="J36" s="113"/>
      <c r="K36" s="166"/>
      <c r="L36" s="111"/>
      <c r="M36" s="112"/>
      <c r="N36" s="154"/>
      <c r="O36" s="155"/>
      <c r="P36" s="156"/>
      <c r="Q36" s="158"/>
      <c r="R36" s="99"/>
    </row>
    <row r="37" spans="1:18" s="153" customFormat="1">
      <c r="A37" s="476"/>
      <c r="B37" s="262"/>
      <c r="C37" s="271"/>
      <c r="D37" s="425"/>
      <c r="E37" s="386"/>
      <c r="F37" s="372"/>
      <c r="G37" s="442"/>
      <c r="H37" s="116"/>
      <c r="I37" s="113"/>
      <c r="J37" s="113"/>
      <c r="K37" s="166"/>
      <c r="L37" s="111"/>
      <c r="M37" s="112"/>
      <c r="N37" s="154"/>
      <c r="O37" s="155"/>
      <c r="P37" s="156"/>
      <c r="Q37" s="158"/>
      <c r="R37" s="160"/>
    </row>
    <row r="38" spans="1:18" s="76" customFormat="1">
      <c r="A38" s="477"/>
      <c r="B38" s="264"/>
      <c r="C38" s="267"/>
      <c r="D38" s="264"/>
      <c r="E38" s="403"/>
      <c r="F38" s="376"/>
      <c r="G38" s="446"/>
      <c r="H38" s="111"/>
      <c r="I38" s="113"/>
      <c r="J38" s="113"/>
      <c r="K38" s="166"/>
      <c r="L38" s="111"/>
      <c r="M38" s="112"/>
      <c r="N38" s="154"/>
      <c r="O38" s="155"/>
      <c r="P38" s="156"/>
      <c r="Q38" s="158"/>
      <c r="R38" s="99"/>
    </row>
    <row r="39" spans="1:18" s="76" customFormat="1">
      <c r="A39" s="475" t="str">
        <f>$B$9</f>
        <v>I.</v>
      </c>
      <c r="B39" s="254">
        <f>COUNT($A$10:B38)+1</f>
        <v>5</v>
      </c>
      <c r="C39" s="151" t="s">
        <v>211</v>
      </c>
      <c r="D39" s="422" t="s">
        <v>114</v>
      </c>
      <c r="E39" s="387">
        <v>4</v>
      </c>
      <c r="F39" s="369"/>
      <c r="G39" s="438">
        <f>E39*F39</f>
        <v>0</v>
      </c>
      <c r="H39" s="116"/>
      <c r="I39" s="113"/>
      <c r="J39" s="113"/>
      <c r="K39" s="166"/>
      <c r="L39" s="111"/>
      <c r="M39" s="112"/>
      <c r="N39" s="154"/>
      <c r="O39" s="155"/>
      <c r="P39" s="156"/>
      <c r="Q39" s="158"/>
      <c r="R39" s="99"/>
    </row>
    <row r="40" spans="1:18" s="153" customFormat="1">
      <c r="A40" s="476"/>
      <c r="B40" s="262"/>
      <c r="C40" s="266"/>
      <c r="D40" s="425"/>
      <c r="E40" s="386"/>
      <c r="F40" s="377"/>
      <c r="G40" s="442"/>
      <c r="H40" s="116"/>
      <c r="I40" s="113"/>
      <c r="J40" s="113"/>
      <c r="K40" s="166"/>
      <c r="L40" s="111"/>
      <c r="M40" s="112"/>
      <c r="N40" s="154"/>
      <c r="O40" s="155"/>
      <c r="P40" s="156"/>
      <c r="Q40" s="158"/>
      <c r="R40" s="160"/>
    </row>
    <row r="41" spans="1:18" s="76" customFormat="1">
      <c r="A41" s="477"/>
      <c r="B41" s="264"/>
      <c r="C41" s="267"/>
      <c r="D41" s="264"/>
      <c r="E41" s="403"/>
      <c r="F41" s="376"/>
      <c r="G41" s="446"/>
      <c r="H41" s="111"/>
      <c r="I41" s="113"/>
      <c r="J41" s="113"/>
      <c r="K41" s="166"/>
      <c r="L41" s="111"/>
      <c r="M41" s="112"/>
      <c r="N41" s="154"/>
      <c r="O41" s="155"/>
      <c r="P41" s="156"/>
      <c r="Q41" s="158"/>
      <c r="R41" s="99"/>
    </row>
    <row r="42" spans="1:18" s="76" customFormat="1" ht="48">
      <c r="A42" s="475" t="str">
        <f>$B$9</f>
        <v>I.</v>
      </c>
      <c r="B42" s="254">
        <f>COUNT($A$10:B41)+1</f>
        <v>6</v>
      </c>
      <c r="C42" s="272" t="s">
        <v>181</v>
      </c>
      <c r="D42" s="422" t="s">
        <v>8</v>
      </c>
      <c r="E42" s="387">
        <v>1</v>
      </c>
      <c r="F42" s="369"/>
      <c r="G42" s="438">
        <f>E42*F42</f>
        <v>0</v>
      </c>
      <c r="H42" s="116"/>
      <c r="I42" s="113"/>
      <c r="J42" s="113"/>
      <c r="K42" s="166"/>
      <c r="L42" s="111"/>
      <c r="M42" s="112"/>
      <c r="N42" s="154"/>
      <c r="O42" s="155"/>
      <c r="P42" s="156"/>
      <c r="Q42" s="158"/>
      <c r="R42" s="99"/>
    </row>
    <row r="43" spans="1:18" s="153" customFormat="1">
      <c r="A43" s="476"/>
      <c r="B43" s="262"/>
      <c r="C43" s="273"/>
      <c r="D43" s="425"/>
      <c r="E43" s="386"/>
      <c r="F43" s="372"/>
      <c r="G43" s="442"/>
      <c r="H43" s="116"/>
      <c r="I43" s="113"/>
      <c r="J43" s="113"/>
      <c r="K43" s="166"/>
      <c r="L43" s="111"/>
      <c r="M43" s="112"/>
      <c r="N43" s="154"/>
      <c r="O43" s="155"/>
      <c r="P43" s="156"/>
      <c r="Q43" s="158"/>
      <c r="R43" s="160"/>
    </row>
    <row r="44" spans="1:18" s="153" customFormat="1">
      <c r="A44" s="477"/>
      <c r="B44" s="264"/>
      <c r="C44" s="274"/>
      <c r="D44" s="426"/>
      <c r="E44" s="388"/>
      <c r="F44" s="373"/>
      <c r="G44" s="443"/>
      <c r="H44" s="116"/>
      <c r="I44" s="113"/>
      <c r="J44" s="113"/>
      <c r="K44" s="166"/>
      <c r="L44" s="111"/>
      <c r="M44" s="112"/>
      <c r="N44" s="154"/>
      <c r="O44" s="155"/>
      <c r="P44" s="156"/>
      <c r="Q44" s="158"/>
      <c r="R44" s="160"/>
    </row>
    <row r="45" spans="1:18" s="153" customFormat="1" ht="48">
      <c r="A45" s="475" t="str">
        <f>$B$9</f>
        <v>I.</v>
      </c>
      <c r="B45" s="254">
        <f>COUNT($A$10:B44)+1</f>
        <v>7</v>
      </c>
      <c r="C45" s="272" t="s">
        <v>200</v>
      </c>
      <c r="D45" s="422" t="s">
        <v>8</v>
      </c>
      <c r="E45" s="387">
        <v>6</v>
      </c>
      <c r="F45" s="369"/>
      <c r="G45" s="438">
        <f>E45*F45</f>
        <v>0</v>
      </c>
      <c r="H45" s="116"/>
      <c r="I45" s="113"/>
      <c r="J45" s="113"/>
      <c r="K45" s="166"/>
      <c r="L45" s="111"/>
      <c r="M45" s="112"/>
      <c r="N45" s="154"/>
      <c r="O45" s="155"/>
      <c r="P45" s="156"/>
      <c r="Q45" s="158"/>
      <c r="R45" s="160"/>
    </row>
    <row r="46" spans="1:18" s="153" customFormat="1">
      <c r="A46" s="476"/>
      <c r="B46" s="262"/>
      <c r="C46" s="273"/>
      <c r="D46" s="425"/>
      <c r="E46" s="386"/>
      <c r="F46" s="372"/>
      <c r="G46" s="442"/>
      <c r="H46" s="116"/>
      <c r="I46" s="113"/>
      <c r="J46" s="113"/>
      <c r="K46" s="166"/>
      <c r="L46" s="111"/>
      <c r="M46" s="112"/>
      <c r="N46" s="154"/>
      <c r="O46" s="155"/>
      <c r="P46" s="156"/>
      <c r="Q46" s="158"/>
      <c r="R46" s="160"/>
    </row>
    <row r="47" spans="1:18" s="153" customFormat="1">
      <c r="A47" s="477"/>
      <c r="B47" s="264"/>
      <c r="C47" s="274"/>
      <c r="D47" s="264"/>
      <c r="E47" s="403"/>
      <c r="F47" s="376"/>
      <c r="G47" s="446"/>
      <c r="H47" s="111"/>
      <c r="I47" s="113"/>
      <c r="J47" s="113"/>
      <c r="K47" s="166"/>
      <c r="L47" s="111"/>
      <c r="M47" s="112"/>
      <c r="N47" s="154"/>
      <c r="O47" s="155"/>
      <c r="P47" s="156"/>
      <c r="Q47" s="158"/>
      <c r="R47" s="160"/>
    </row>
    <row r="48" spans="1:18" s="153" customFormat="1" ht="48">
      <c r="A48" s="475" t="str">
        <f>$B$9</f>
        <v>I.</v>
      </c>
      <c r="B48" s="254">
        <f>COUNT($A$10:B47)+1</f>
        <v>8</v>
      </c>
      <c r="C48" s="272" t="s">
        <v>182</v>
      </c>
      <c r="D48" s="422" t="s">
        <v>159</v>
      </c>
      <c r="E48" s="387">
        <v>2</v>
      </c>
      <c r="F48" s="369"/>
      <c r="G48" s="438">
        <f>E48*F48</f>
        <v>0</v>
      </c>
      <c r="H48" s="116"/>
      <c r="I48" s="113"/>
      <c r="J48" s="113"/>
      <c r="K48" s="166"/>
      <c r="L48" s="111"/>
      <c r="M48" s="112"/>
      <c r="N48" s="154"/>
      <c r="O48" s="155"/>
      <c r="P48" s="156"/>
      <c r="Q48" s="158"/>
      <c r="R48" s="160"/>
    </row>
    <row r="49" spans="1:18" s="76" customFormat="1">
      <c r="A49" s="475"/>
      <c r="B49" s="254"/>
      <c r="C49" s="272"/>
      <c r="D49" s="254"/>
      <c r="E49" s="399"/>
      <c r="F49" s="374"/>
      <c r="G49" s="444"/>
      <c r="H49" s="111"/>
      <c r="I49" s="113"/>
      <c r="J49" s="113"/>
      <c r="K49" s="166"/>
      <c r="L49" s="111"/>
      <c r="M49" s="112"/>
      <c r="N49" s="154"/>
      <c r="O49" s="155"/>
      <c r="P49" s="156"/>
      <c r="Q49" s="158"/>
      <c r="R49" s="99"/>
    </row>
    <row r="50" spans="1:18" s="86" customFormat="1" ht="13.5" thickBot="1">
      <c r="A50" s="478"/>
      <c r="B50" s="255"/>
      <c r="C50" s="84" t="str">
        <f>CONCATENATE(B9," ",C9," - SKUPAJ:")</f>
        <v>I. GEODETSKA IN PRIPRAVLJALNA DELA - SKUPAJ:</v>
      </c>
      <c r="D50" s="404"/>
      <c r="E50" s="404"/>
      <c r="F50" s="378"/>
      <c r="G50" s="447">
        <f>SUM(G10:G49)</f>
        <v>0</v>
      </c>
      <c r="H50" s="100"/>
      <c r="I50" s="85"/>
      <c r="J50" s="85"/>
      <c r="M50" s="139"/>
    </row>
    <row r="51" spans="1:18" s="86" customFormat="1">
      <c r="A51" s="479"/>
      <c r="B51" s="256"/>
      <c r="C51" s="92"/>
      <c r="D51" s="260"/>
      <c r="E51" s="260"/>
      <c r="F51" s="248"/>
      <c r="G51" s="448"/>
      <c r="H51" s="100"/>
      <c r="I51" s="85"/>
      <c r="J51" s="85"/>
      <c r="M51" s="139"/>
    </row>
    <row r="52" spans="1:18" s="86" customFormat="1">
      <c r="A52" s="480"/>
      <c r="B52" s="275"/>
      <c r="C52" s="276"/>
      <c r="D52" s="405"/>
      <c r="E52" s="405"/>
      <c r="F52" s="379"/>
      <c r="G52" s="449"/>
      <c r="H52" s="100"/>
      <c r="I52" s="85"/>
      <c r="J52" s="85"/>
      <c r="M52" s="139"/>
    </row>
    <row r="53" spans="1:18" s="88" customFormat="1" ht="16.5" thickBot="1">
      <c r="A53" s="473"/>
      <c r="B53" s="253" t="str">
        <f>'REKAP SKUPNA'!C21</f>
        <v>II.</v>
      </c>
      <c r="C53" s="140" t="str">
        <f>'REKAP SKUPNA'!D21</f>
        <v>ZEMELJSKA DELA</v>
      </c>
      <c r="D53" s="418"/>
      <c r="E53" s="397"/>
      <c r="F53" s="368"/>
      <c r="G53" s="437"/>
      <c r="H53" s="136"/>
      <c r="I53" s="137"/>
      <c r="J53" s="137"/>
      <c r="L53" s="136"/>
      <c r="M53" s="142"/>
    </row>
    <row r="54" spans="1:18" s="88" customFormat="1" ht="15.75">
      <c r="A54" s="481"/>
      <c r="B54" s="257"/>
      <c r="C54" s="141"/>
      <c r="D54" s="427"/>
      <c r="E54" s="406"/>
      <c r="F54" s="380"/>
      <c r="G54" s="450"/>
      <c r="H54" s="136"/>
      <c r="I54" s="137"/>
      <c r="J54" s="137"/>
      <c r="L54" s="136"/>
      <c r="M54" s="142"/>
    </row>
    <row r="55" spans="1:18" s="88" customFormat="1" ht="15.75">
      <c r="A55" s="470" t="s">
        <v>103</v>
      </c>
      <c r="B55" s="251"/>
      <c r="C55" s="141"/>
      <c r="D55" s="427"/>
      <c r="E55" s="406"/>
      <c r="F55" s="380"/>
      <c r="G55" s="450"/>
      <c r="H55" s="136"/>
      <c r="I55" s="137"/>
      <c r="J55" s="137"/>
      <c r="L55" s="136"/>
      <c r="M55" s="142"/>
    </row>
    <row r="56" spans="1:18" s="88" customFormat="1" ht="100.5" customHeight="1">
      <c r="A56" s="481"/>
      <c r="B56" s="257"/>
      <c r="C56" s="130" t="s">
        <v>167</v>
      </c>
      <c r="D56" s="427"/>
      <c r="E56" s="406"/>
      <c r="F56" s="380"/>
      <c r="G56" s="450"/>
      <c r="H56" s="136"/>
      <c r="I56" s="137"/>
      <c r="J56" s="137"/>
      <c r="L56" s="136"/>
      <c r="M56" s="142"/>
    </row>
    <row r="57" spans="1:18" s="88" customFormat="1" ht="11.25" customHeight="1">
      <c r="A57" s="481"/>
      <c r="B57" s="257"/>
      <c r="C57" s="130"/>
      <c r="D57" s="427"/>
      <c r="E57" s="406"/>
      <c r="F57" s="380"/>
      <c r="G57" s="450"/>
      <c r="H57" s="136"/>
      <c r="I57" s="137"/>
      <c r="J57" s="137"/>
      <c r="L57" s="136"/>
      <c r="M57" s="142"/>
    </row>
    <row r="58" spans="1:18" ht="13.5" customHeight="1">
      <c r="A58" s="482"/>
      <c r="B58" s="279"/>
      <c r="C58" s="280"/>
      <c r="D58" s="279"/>
      <c r="E58" s="407"/>
      <c r="F58" s="381"/>
      <c r="G58" s="451"/>
      <c r="H58" s="168"/>
      <c r="K58" s="167"/>
      <c r="L58" s="168"/>
      <c r="M58" s="134"/>
      <c r="N58" s="167"/>
      <c r="O58" s="167"/>
      <c r="P58" s="167"/>
      <c r="Q58" s="167"/>
    </row>
    <row r="59" spans="1:18" s="76" customFormat="1">
      <c r="A59" s="475" t="str">
        <f>+$B$53</f>
        <v>II.</v>
      </c>
      <c r="B59" s="254">
        <f>COUNT(#REF!)+1</f>
        <v>1</v>
      </c>
      <c r="C59" s="277" t="s">
        <v>129</v>
      </c>
      <c r="D59" s="419" t="s">
        <v>114</v>
      </c>
      <c r="E59" s="387">
        <v>26</v>
      </c>
      <c r="F59" s="369"/>
      <c r="G59" s="438">
        <f>E59*F59</f>
        <v>0</v>
      </c>
      <c r="H59" s="119"/>
      <c r="I59" s="120"/>
      <c r="J59" s="120"/>
      <c r="K59" s="166"/>
      <c r="L59" s="118"/>
      <c r="M59" s="118"/>
      <c r="N59" s="154"/>
      <c r="O59" s="155"/>
      <c r="P59" s="156"/>
      <c r="Q59" s="158"/>
      <c r="R59" s="98"/>
    </row>
    <row r="60" spans="1:18" s="76" customFormat="1" ht="36">
      <c r="A60" s="475"/>
      <c r="B60" s="254"/>
      <c r="C60" s="143" t="s">
        <v>168</v>
      </c>
      <c r="D60" s="254"/>
      <c r="E60" s="399"/>
      <c r="F60" s="374"/>
      <c r="G60" s="444"/>
      <c r="H60" s="111"/>
      <c r="I60" s="113"/>
      <c r="J60" s="113"/>
      <c r="K60" s="166"/>
      <c r="L60" s="111"/>
      <c r="M60" s="112"/>
      <c r="N60" s="154"/>
      <c r="O60" s="155"/>
      <c r="P60" s="156"/>
      <c r="Q60" s="158"/>
      <c r="R60" s="81"/>
    </row>
    <row r="61" spans="1:18" s="153" customFormat="1">
      <c r="A61" s="476"/>
      <c r="B61" s="262"/>
      <c r="C61" s="278"/>
      <c r="D61" s="262"/>
      <c r="E61" s="402"/>
      <c r="F61" s="375"/>
      <c r="G61" s="445"/>
      <c r="H61" s="111"/>
      <c r="I61" s="113"/>
      <c r="J61" s="113"/>
      <c r="K61" s="166"/>
      <c r="L61" s="111"/>
      <c r="M61" s="112"/>
      <c r="N61" s="154"/>
      <c r="O61" s="155"/>
      <c r="P61" s="156"/>
      <c r="Q61" s="158"/>
      <c r="R61" s="167"/>
    </row>
    <row r="62" spans="1:18" s="76" customFormat="1">
      <c r="A62" s="477"/>
      <c r="B62" s="264"/>
      <c r="C62" s="282"/>
      <c r="D62" s="264"/>
      <c r="E62" s="403"/>
      <c r="F62" s="376"/>
      <c r="G62" s="446"/>
      <c r="H62" s="111"/>
      <c r="I62" s="113"/>
      <c r="J62" s="113"/>
      <c r="K62" s="166"/>
      <c r="L62" s="111"/>
      <c r="M62" s="112"/>
      <c r="N62" s="154"/>
      <c r="O62" s="155"/>
      <c r="P62" s="156"/>
      <c r="Q62" s="158"/>
      <c r="R62" s="81"/>
    </row>
    <row r="63" spans="1:18" s="76" customFormat="1" ht="168">
      <c r="A63" s="475" t="str">
        <f>+$B$53</f>
        <v>II.</v>
      </c>
      <c r="B63" s="254">
        <f>COUNT($A$58:B62)+1</f>
        <v>2</v>
      </c>
      <c r="C63" s="143" t="s">
        <v>169</v>
      </c>
      <c r="D63" s="419"/>
      <c r="E63" s="387"/>
      <c r="F63" s="370"/>
      <c r="G63" s="440"/>
      <c r="H63" s="119"/>
      <c r="I63" s="120"/>
      <c r="J63" s="120"/>
      <c r="K63" s="166"/>
      <c r="L63" s="118"/>
      <c r="M63" s="118"/>
      <c r="N63" s="154"/>
      <c r="O63" s="155"/>
      <c r="P63" s="156"/>
      <c r="Q63" s="158"/>
      <c r="R63" s="98"/>
    </row>
    <row r="64" spans="1:18" s="108" customFormat="1">
      <c r="A64" s="483"/>
      <c r="B64" s="258"/>
      <c r="C64" s="143"/>
      <c r="D64" s="258"/>
      <c r="E64" s="408"/>
      <c r="F64" s="382"/>
      <c r="G64" s="452"/>
      <c r="H64" s="145"/>
      <c r="I64" s="145"/>
      <c r="J64" s="145"/>
      <c r="K64" s="145"/>
      <c r="L64" s="144"/>
      <c r="M64" s="145"/>
      <c r="N64" s="103"/>
      <c r="O64" s="104"/>
      <c r="P64" s="105"/>
      <c r="Q64" s="106"/>
      <c r="R64" s="107"/>
    </row>
    <row r="65" spans="1:18" s="108" customFormat="1">
      <c r="A65" s="483"/>
      <c r="B65" s="258"/>
      <c r="C65" s="270" t="s">
        <v>170</v>
      </c>
      <c r="D65" s="422" t="s">
        <v>114</v>
      </c>
      <c r="E65" s="387">
        <v>25</v>
      </c>
      <c r="F65" s="369"/>
      <c r="G65" s="438">
        <f>E65*F65</f>
        <v>0</v>
      </c>
      <c r="H65" s="119"/>
      <c r="I65" s="164"/>
      <c r="J65" s="145"/>
      <c r="K65" s="145"/>
      <c r="L65" s="144"/>
      <c r="M65" s="145"/>
      <c r="N65" s="103"/>
      <c r="O65" s="104"/>
      <c r="P65" s="105"/>
      <c r="Q65" s="106"/>
      <c r="R65" s="107"/>
    </row>
    <row r="66" spans="1:18" s="108" customFormat="1">
      <c r="A66" s="483"/>
      <c r="B66" s="258"/>
      <c r="C66" s="270"/>
      <c r="D66" s="258"/>
      <c r="E66" s="408"/>
      <c r="F66" s="382"/>
      <c r="G66" s="452"/>
      <c r="H66" s="145"/>
      <c r="I66" s="163"/>
      <c r="J66" s="145"/>
      <c r="K66" s="145"/>
      <c r="L66" s="144"/>
      <c r="M66" s="145"/>
      <c r="N66" s="103"/>
      <c r="O66" s="104"/>
      <c r="P66" s="105"/>
      <c r="Q66" s="106"/>
      <c r="R66" s="107"/>
    </row>
    <row r="67" spans="1:18" s="108" customFormat="1">
      <c r="A67" s="483"/>
      <c r="B67" s="258"/>
      <c r="C67" s="270" t="s">
        <v>171</v>
      </c>
      <c r="D67" s="422" t="s">
        <v>114</v>
      </c>
      <c r="E67" s="387">
        <v>98</v>
      </c>
      <c r="F67" s="369"/>
      <c r="G67" s="438">
        <f>E67*F67</f>
        <v>0</v>
      </c>
      <c r="H67" s="119"/>
      <c r="I67" s="164"/>
      <c r="J67" s="145"/>
      <c r="K67" s="145"/>
      <c r="L67" s="144"/>
      <c r="M67" s="145"/>
      <c r="N67" s="103"/>
      <c r="O67" s="104"/>
      <c r="P67" s="105"/>
      <c r="Q67" s="106"/>
      <c r="R67" s="107"/>
    </row>
    <row r="68" spans="1:18" s="108" customFormat="1">
      <c r="A68" s="483"/>
      <c r="B68" s="258"/>
      <c r="C68" s="270"/>
      <c r="D68" s="258"/>
      <c r="E68" s="408"/>
      <c r="F68" s="382"/>
      <c r="G68" s="452"/>
      <c r="H68" s="145"/>
      <c r="I68" s="163"/>
      <c r="J68" s="145"/>
      <c r="K68" s="145"/>
      <c r="L68" s="144"/>
      <c r="M68" s="145"/>
      <c r="N68" s="103"/>
      <c r="O68" s="104"/>
      <c r="P68" s="105"/>
      <c r="Q68" s="106"/>
      <c r="R68" s="107"/>
    </row>
    <row r="69" spans="1:18" s="108" customFormat="1">
      <c r="A69" s="483"/>
      <c r="B69" s="258"/>
      <c r="C69" s="270" t="s">
        <v>172</v>
      </c>
      <c r="D69" s="422" t="s">
        <v>114</v>
      </c>
      <c r="E69" s="387">
        <v>122</v>
      </c>
      <c r="F69" s="369"/>
      <c r="G69" s="438">
        <f>E69*F69</f>
        <v>0</v>
      </c>
      <c r="H69" s="119"/>
      <c r="I69" s="164"/>
      <c r="J69" s="145"/>
      <c r="K69" s="145"/>
      <c r="L69" s="144"/>
      <c r="M69" s="145"/>
      <c r="N69" s="103"/>
      <c r="O69" s="104"/>
      <c r="P69" s="105"/>
      <c r="Q69" s="106"/>
      <c r="R69" s="107"/>
    </row>
    <row r="70" spans="1:18" s="108" customFormat="1">
      <c r="A70" s="484"/>
      <c r="B70" s="283"/>
      <c r="C70" s="271"/>
      <c r="D70" s="425"/>
      <c r="E70" s="386"/>
      <c r="F70" s="372"/>
      <c r="G70" s="442"/>
      <c r="H70" s="119"/>
      <c r="I70" s="164"/>
      <c r="J70" s="145"/>
      <c r="K70" s="145"/>
      <c r="L70" s="144"/>
      <c r="M70" s="145"/>
      <c r="N70" s="103"/>
      <c r="O70" s="104"/>
      <c r="P70" s="105"/>
      <c r="Q70" s="106"/>
      <c r="R70" s="107"/>
    </row>
    <row r="71" spans="1:18" s="108" customFormat="1">
      <c r="A71" s="485"/>
      <c r="B71" s="284"/>
      <c r="C71" s="285"/>
      <c r="D71" s="426"/>
      <c r="E71" s="409"/>
      <c r="F71" s="373"/>
      <c r="G71" s="443"/>
      <c r="H71" s="119"/>
      <c r="I71" s="145"/>
      <c r="J71" s="145"/>
      <c r="K71" s="145"/>
      <c r="L71" s="144"/>
      <c r="M71" s="145"/>
      <c r="N71" s="103"/>
      <c r="O71" s="104"/>
      <c r="P71" s="105"/>
      <c r="Q71" s="106"/>
      <c r="R71" s="107"/>
    </row>
    <row r="72" spans="1:18" s="108" customFormat="1">
      <c r="A72" s="475" t="str">
        <f>+$B$53</f>
        <v>II.</v>
      </c>
      <c r="B72" s="254">
        <f>COUNT($A$58:B71)+1</f>
        <v>3</v>
      </c>
      <c r="C72" s="270" t="s">
        <v>173</v>
      </c>
      <c r="D72" s="419" t="s">
        <v>114</v>
      </c>
      <c r="E72" s="387">
        <v>10</v>
      </c>
      <c r="F72" s="369"/>
      <c r="G72" s="438">
        <f>E72*F72</f>
        <v>0</v>
      </c>
      <c r="H72" s="119"/>
      <c r="I72" s="145"/>
      <c r="J72" s="145"/>
      <c r="K72" s="145"/>
      <c r="L72" s="144"/>
      <c r="M72" s="145"/>
      <c r="N72" s="103"/>
      <c r="O72" s="104"/>
      <c r="P72" s="105"/>
      <c r="Q72" s="106"/>
      <c r="R72" s="107"/>
    </row>
    <row r="73" spans="1:18" s="108" customFormat="1" ht="48">
      <c r="A73" s="483"/>
      <c r="B73" s="258"/>
      <c r="C73" s="270" t="s">
        <v>174</v>
      </c>
      <c r="D73" s="422"/>
      <c r="E73" s="408"/>
      <c r="F73" s="370"/>
      <c r="G73" s="440"/>
      <c r="H73" s="119"/>
      <c r="I73" s="145"/>
      <c r="J73" s="145"/>
      <c r="K73" s="145"/>
      <c r="L73" s="144"/>
      <c r="M73" s="145"/>
      <c r="N73" s="103"/>
      <c r="O73" s="104"/>
      <c r="P73" s="105"/>
      <c r="Q73" s="106"/>
      <c r="R73" s="107"/>
    </row>
    <row r="74" spans="1:18" s="108" customFormat="1">
      <c r="A74" s="484"/>
      <c r="B74" s="283"/>
      <c r="C74" s="271"/>
      <c r="D74" s="425"/>
      <c r="E74" s="410"/>
      <c r="F74" s="372"/>
      <c r="G74" s="442"/>
      <c r="H74" s="119"/>
      <c r="I74" s="145"/>
      <c r="J74" s="145"/>
      <c r="K74" s="145"/>
      <c r="L74" s="144"/>
      <c r="M74" s="145"/>
      <c r="N74" s="103"/>
      <c r="O74" s="104"/>
      <c r="P74" s="105"/>
      <c r="Q74" s="106"/>
      <c r="R74" s="107"/>
    </row>
    <row r="75" spans="1:18" s="108" customFormat="1">
      <c r="A75" s="485"/>
      <c r="B75" s="284"/>
      <c r="C75" s="285"/>
      <c r="D75" s="426"/>
      <c r="E75" s="409"/>
      <c r="F75" s="373"/>
      <c r="G75" s="443"/>
      <c r="H75" s="119"/>
      <c r="I75" s="145"/>
      <c r="J75" s="145"/>
      <c r="K75" s="145"/>
      <c r="L75" s="144"/>
      <c r="M75" s="145"/>
      <c r="N75" s="103"/>
      <c r="O75" s="104"/>
      <c r="P75" s="105"/>
      <c r="Q75" s="106"/>
      <c r="R75" s="107"/>
    </row>
    <row r="76" spans="1:18" s="108" customFormat="1" ht="24">
      <c r="A76" s="475" t="str">
        <f>+$B$53</f>
        <v>II.</v>
      </c>
      <c r="B76" s="254">
        <f>COUNT($A$58:B75)+1</f>
        <v>4</v>
      </c>
      <c r="C76" s="270" t="s">
        <v>183</v>
      </c>
      <c r="D76" s="419" t="s">
        <v>159</v>
      </c>
      <c r="E76" s="387">
        <v>188</v>
      </c>
      <c r="F76" s="369"/>
      <c r="G76" s="438">
        <f>E76*F76</f>
        <v>0</v>
      </c>
      <c r="H76" s="119"/>
      <c r="I76" s="145"/>
      <c r="J76" s="145"/>
      <c r="K76" s="145"/>
      <c r="L76" s="144"/>
      <c r="M76" s="145"/>
      <c r="N76" s="103"/>
      <c r="O76" s="104"/>
      <c r="P76" s="105"/>
      <c r="Q76" s="106"/>
      <c r="R76" s="107"/>
    </row>
    <row r="77" spans="1:18" s="108" customFormat="1">
      <c r="A77" s="476"/>
      <c r="B77" s="262"/>
      <c r="C77" s="271"/>
      <c r="D77" s="420"/>
      <c r="E77" s="386"/>
      <c r="F77" s="372"/>
      <c r="G77" s="442"/>
      <c r="H77" s="119"/>
      <c r="I77" s="145"/>
      <c r="J77" s="145"/>
      <c r="K77" s="145"/>
      <c r="L77" s="144"/>
      <c r="M77" s="145"/>
      <c r="N77" s="103"/>
      <c r="O77" s="104"/>
      <c r="P77" s="105"/>
      <c r="Q77" s="106"/>
      <c r="R77" s="107"/>
    </row>
    <row r="78" spans="1:18" s="108" customFormat="1">
      <c r="A78" s="485"/>
      <c r="B78" s="284"/>
      <c r="C78" s="285"/>
      <c r="D78" s="426"/>
      <c r="E78" s="409"/>
      <c r="F78" s="373"/>
      <c r="G78" s="443"/>
      <c r="H78" s="119"/>
      <c r="I78" s="145"/>
      <c r="J78" s="145"/>
      <c r="K78" s="145"/>
      <c r="L78" s="144"/>
      <c r="M78" s="145"/>
      <c r="N78" s="103"/>
      <c r="O78" s="104"/>
      <c r="P78" s="105"/>
      <c r="Q78" s="106"/>
      <c r="R78" s="107"/>
    </row>
    <row r="79" spans="1:18" s="108" customFormat="1">
      <c r="A79" s="475" t="str">
        <f>+$B$53</f>
        <v>II.</v>
      </c>
      <c r="B79" s="254">
        <f>COUNT($A$58:B78)+1</f>
        <v>5</v>
      </c>
      <c r="C79" s="151" t="s">
        <v>175</v>
      </c>
      <c r="D79" s="422" t="s">
        <v>114</v>
      </c>
      <c r="E79" s="387">
        <v>75</v>
      </c>
      <c r="F79" s="369"/>
      <c r="G79" s="438">
        <f>E79*F79</f>
        <v>0</v>
      </c>
      <c r="H79" s="119"/>
      <c r="I79" s="120"/>
      <c r="J79" s="120"/>
      <c r="K79" s="145"/>
      <c r="L79" s="144"/>
      <c r="M79" s="145"/>
      <c r="N79" s="103"/>
      <c r="O79" s="104"/>
      <c r="P79" s="105"/>
      <c r="Q79" s="106"/>
      <c r="R79" s="107"/>
    </row>
    <row r="80" spans="1:18" s="76" customFormat="1" ht="60">
      <c r="A80" s="475"/>
      <c r="B80" s="254"/>
      <c r="C80" s="270" t="s">
        <v>194</v>
      </c>
      <c r="D80" s="254"/>
      <c r="E80" s="399"/>
      <c r="F80" s="374"/>
      <c r="G80" s="444"/>
      <c r="H80" s="111"/>
      <c r="I80" s="113"/>
      <c r="J80" s="113"/>
      <c r="K80" s="166"/>
      <c r="L80" s="111"/>
      <c r="M80" s="112"/>
      <c r="N80" s="154"/>
      <c r="O80" s="155"/>
      <c r="P80" s="156"/>
      <c r="Q80" s="158"/>
      <c r="R80" s="98"/>
    </row>
    <row r="81" spans="1:18" s="153" customFormat="1">
      <c r="A81" s="476"/>
      <c r="B81" s="262"/>
      <c r="C81" s="271"/>
      <c r="D81" s="262"/>
      <c r="E81" s="402"/>
      <c r="F81" s="375"/>
      <c r="G81" s="445"/>
      <c r="H81" s="111"/>
      <c r="I81" s="113"/>
      <c r="J81" s="113"/>
      <c r="K81" s="166"/>
      <c r="L81" s="111"/>
      <c r="M81" s="112"/>
      <c r="N81" s="154"/>
      <c r="O81" s="155"/>
      <c r="P81" s="156"/>
      <c r="Q81" s="158"/>
      <c r="R81" s="159"/>
    </row>
    <row r="82" spans="1:18" s="153" customFormat="1">
      <c r="A82" s="477"/>
      <c r="B82" s="264"/>
      <c r="C82" s="285"/>
      <c r="D82" s="264"/>
      <c r="E82" s="403"/>
      <c r="F82" s="376"/>
      <c r="G82" s="446"/>
      <c r="H82" s="111"/>
      <c r="I82" s="113"/>
      <c r="J82" s="113"/>
      <c r="K82" s="166"/>
      <c r="L82" s="111"/>
      <c r="M82" s="112"/>
      <c r="N82" s="154"/>
      <c r="O82" s="155"/>
      <c r="P82" s="156"/>
      <c r="Q82" s="158"/>
      <c r="R82" s="159"/>
    </row>
    <row r="83" spans="1:18" s="76" customFormat="1">
      <c r="A83" s="475" t="str">
        <f>+$B$53</f>
        <v>II.</v>
      </c>
      <c r="B83" s="254">
        <f>COUNT($A$58:B82)+1</f>
        <v>6</v>
      </c>
      <c r="C83" s="277" t="s">
        <v>176</v>
      </c>
      <c r="D83" s="419" t="s">
        <v>159</v>
      </c>
      <c r="E83" s="387">
        <v>126</v>
      </c>
      <c r="F83" s="369"/>
      <c r="G83" s="438">
        <f>E83*F83</f>
        <v>0</v>
      </c>
      <c r="H83" s="119"/>
      <c r="I83" s="120"/>
      <c r="J83" s="120"/>
      <c r="K83" s="166"/>
      <c r="L83" s="118"/>
      <c r="M83" s="118"/>
      <c r="N83" s="154"/>
      <c r="O83" s="155"/>
      <c r="P83" s="156"/>
      <c r="Q83" s="158"/>
      <c r="R83" s="98"/>
    </row>
    <row r="84" spans="1:18" s="76" customFormat="1" ht="24">
      <c r="A84" s="475"/>
      <c r="B84" s="254"/>
      <c r="C84" s="272" t="s">
        <v>177</v>
      </c>
      <c r="D84" s="419"/>
      <c r="E84" s="387"/>
      <c r="F84" s="370"/>
      <c r="G84" s="453"/>
      <c r="H84" s="161"/>
      <c r="I84" s="161"/>
      <c r="J84" s="161"/>
      <c r="K84" s="161"/>
      <c r="L84" s="118"/>
      <c r="M84" s="118"/>
      <c r="N84" s="154"/>
      <c r="O84" s="155"/>
      <c r="P84" s="156"/>
      <c r="Q84" s="158"/>
      <c r="R84" s="98"/>
    </row>
    <row r="85" spans="1:18" s="153" customFormat="1">
      <c r="A85" s="476"/>
      <c r="B85" s="262"/>
      <c r="C85" s="273"/>
      <c r="D85" s="420"/>
      <c r="E85" s="386"/>
      <c r="F85" s="372"/>
      <c r="G85" s="454"/>
      <c r="H85" s="161"/>
      <c r="I85" s="161"/>
      <c r="J85" s="161"/>
      <c r="K85" s="161"/>
      <c r="L85" s="118"/>
      <c r="M85" s="118"/>
      <c r="N85" s="154"/>
      <c r="O85" s="155"/>
      <c r="P85" s="156"/>
      <c r="Q85" s="158"/>
      <c r="R85" s="159"/>
    </row>
    <row r="86" spans="1:18" s="153" customFormat="1">
      <c r="A86" s="477"/>
      <c r="B86" s="264"/>
      <c r="C86" s="274"/>
      <c r="D86" s="421"/>
      <c r="E86" s="388"/>
      <c r="F86" s="373"/>
      <c r="G86" s="455"/>
      <c r="H86" s="161"/>
      <c r="I86" s="161"/>
      <c r="J86" s="161"/>
      <c r="K86" s="161"/>
      <c r="L86" s="118"/>
      <c r="M86" s="118"/>
      <c r="N86" s="154"/>
      <c r="O86" s="155"/>
      <c r="P86" s="156"/>
      <c r="Q86" s="158"/>
      <c r="R86" s="159"/>
    </row>
    <row r="87" spans="1:18" s="153" customFormat="1">
      <c r="A87" s="475" t="str">
        <f>+$B$53</f>
        <v>II.</v>
      </c>
      <c r="B87" s="254">
        <f>COUNT($A$58:B86)+1</f>
        <v>7</v>
      </c>
      <c r="C87" s="277" t="s">
        <v>176</v>
      </c>
      <c r="D87" s="419" t="s">
        <v>159</v>
      </c>
      <c r="E87" s="387">
        <v>62</v>
      </c>
      <c r="F87" s="369"/>
      <c r="G87" s="438">
        <f>E87*F87</f>
        <v>0</v>
      </c>
      <c r="H87" s="119"/>
      <c r="I87" s="120"/>
      <c r="J87" s="120"/>
      <c r="K87" s="161"/>
      <c r="L87" s="118"/>
      <c r="M87" s="118"/>
      <c r="N87" s="154"/>
      <c r="O87" s="155"/>
      <c r="P87" s="156"/>
      <c r="Q87" s="158"/>
      <c r="R87" s="159"/>
    </row>
    <row r="88" spans="1:18" s="153" customFormat="1" ht="24">
      <c r="A88" s="475"/>
      <c r="B88" s="254"/>
      <c r="C88" s="272" t="s">
        <v>202</v>
      </c>
      <c r="D88" s="419"/>
      <c r="E88" s="387"/>
      <c r="F88" s="370"/>
      <c r="G88" s="453"/>
      <c r="H88" s="161"/>
      <c r="I88" s="161"/>
      <c r="J88" s="161"/>
      <c r="K88" s="161"/>
      <c r="L88" s="118"/>
      <c r="M88" s="118"/>
      <c r="N88" s="154"/>
      <c r="O88" s="155"/>
      <c r="P88" s="156"/>
      <c r="Q88" s="158"/>
      <c r="R88" s="159"/>
    </row>
    <row r="89" spans="1:18" s="153" customFormat="1">
      <c r="A89" s="476"/>
      <c r="B89" s="262"/>
      <c r="C89" s="273"/>
      <c r="D89" s="420"/>
      <c r="E89" s="386"/>
      <c r="F89" s="372"/>
      <c r="G89" s="454"/>
      <c r="H89" s="161"/>
      <c r="I89" s="161"/>
      <c r="J89" s="161"/>
      <c r="K89" s="161"/>
      <c r="L89" s="118"/>
      <c r="M89" s="118"/>
      <c r="N89" s="154"/>
      <c r="O89" s="155"/>
      <c r="P89" s="156"/>
      <c r="Q89" s="158"/>
      <c r="R89" s="159"/>
    </row>
    <row r="90" spans="1:18" s="76" customFormat="1">
      <c r="A90" s="477"/>
      <c r="B90" s="264"/>
      <c r="C90" s="282"/>
      <c r="D90" s="264"/>
      <c r="E90" s="403"/>
      <c r="F90" s="376"/>
      <c r="G90" s="446"/>
      <c r="H90" s="112"/>
      <c r="I90" s="112"/>
      <c r="J90" s="112"/>
      <c r="K90" s="112"/>
      <c r="L90" s="111"/>
      <c r="M90" s="112"/>
      <c r="N90" s="154"/>
      <c r="O90" s="155"/>
      <c r="P90" s="156"/>
      <c r="Q90" s="158"/>
      <c r="R90" s="81"/>
    </row>
    <row r="91" spans="1:18" s="76" customFormat="1">
      <c r="A91" s="475" t="str">
        <f>+$B$53</f>
        <v>II.</v>
      </c>
      <c r="B91" s="254">
        <f>COUNT($A$58:B90)+1</f>
        <v>8</v>
      </c>
      <c r="C91" s="277" t="s">
        <v>139</v>
      </c>
      <c r="D91" s="419" t="s">
        <v>114</v>
      </c>
      <c r="E91" s="387">
        <v>181</v>
      </c>
      <c r="F91" s="369"/>
      <c r="G91" s="438">
        <f>E91*F91</f>
        <v>0</v>
      </c>
      <c r="H91" s="119"/>
      <c r="I91" s="120"/>
      <c r="J91" s="120"/>
      <c r="K91" s="161"/>
      <c r="L91" s="118"/>
      <c r="M91" s="118"/>
      <c r="N91" s="154"/>
      <c r="O91" s="155"/>
      <c r="P91" s="156"/>
      <c r="Q91" s="158"/>
      <c r="R91" s="81"/>
    </row>
    <row r="92" spans="1:18" s="76" customFormat="1" ht="36">
      <c r="A92" s="475"/>
      <c r="B92" s="254"/>
      <c r="C92" s="272" t="s">
        <v>140</v>
      </c>
      <c r="D92" s="419"/>
      <c r="E92" s="387"/>
      <c r="F92" s="370"/>
      <c r="G92" s="453"/>
      <c r="H92" s="161"/>
      <c r="I92" s="161"/>
      <c r="J92" s="161"/>
      <c r="K92" s="161"/>
      <c r="L92" s="118"/>
      <c r="M92" s="118"/>
      <c r="N92" s="154"/>
      <c r="O92" s="155"/>
      <c r="P92" s="156"/>
      <c r="Q92" s="158"/>
      <c r="R92" s="81"/>
    </row>
    <row r="93" spans="1:18" s="153" customFormat="1">
      <c r="A93" s="476"/>
      <c r="B93" s="262"/>
      <c r="C93" s="273"/>
      <c r="D93" s="420"/>
      <c r="E93" s="386"/>
      <c r="F93" s="372"/>
      <c r="G93" s="454"/>
      <c r="H93" s="161"/>
      <c r="I93" s="161"/>
      <c r="J93" s="161"/>
      <c r="K93" s="161"/>
      <c r="L93" s="118"/>
      <c r="M93" s="118"/>
      <c r="N93" s="154"/>
      <c r="O93" s="155"/>
      <c r="P93" s="156"/>
      <c r="Q93" s="158"/>
      <c r="R93" s="167"/>
    </row>
    <row r="94" spans="1:18" s="153" customFormat="1">
      <c r="A94" s="477"/>
      <c r="B94" s="264"/>
      <c r="C94" s="274"/>
      <c r="D94" s="421"/>
      <c r="E94" s="388"/>
      <c r="F94" s="373"/>
      <c r="G94" s="455"/>
      <c r="H94" s="161"/>
      <c r="I94" s="161"/>
      <c r="J94" s="161"/>
      <c r="K94" s="161"/>
      <c r="L94" s="118"/>
      <c r="M94" s="118"/>
      <c r="N94" s="154"/>
      <c r="O94" s="155"/>
      <c r="P94" s="156"/>
      <c r="Q94" s="158"/>
      <c r="R94" s="157"/>
    </row>
    <row r="95" spans="1:18" s="153" customFormat="1">
      <c r="A95" s="475" t="str">
        <f>+$B$53</f>
        <v>II.</v>
      </c>
      <c r="B95" s="254">
        <f>COUNT($A$58:B94)+1</f>
        <v>9</v>
      </c>
      <c r="C95" s="270" t="s">
        <v>178</v>
      </c>
      <c r="D95" s="422" t="s">
        <v>114</v>
      </c>
      <c r="E95" s="387">
        <f>E72</f>
        <v>10</v>
      </c>
      <c r="F95" s="369"/>
      <c r="G95" s="438">
        <f>E95*F95</f>
        <v>0</v>
      </c>
      <c r="H95" s="119"/>
      <c r="I95" s="161"/>
      <c r="J95" s="161"/>
      <c r="K95" s="161"/>
      <c r="L95" s="118"/>
      <c r="M95" s="118"/>
      <c r="N95" s="154"/>
      <c r="O95" s="155"/>
      <c r="P95" s="156"/>
      <c r="Q95" s="158"/>
      <c r="R95" s="157"/>
    </row>
    <row r="96" spans="1:18" s="153" customFormat="1" ht="72">
      <c r="A96" s="476"/>
      <c r="B96" s="262"/>
      <c r="C96" s="271" t="s">
        <v>179</v>
      </c>
      <c r="D96" s="420"/>
      <c r="E96" s="386"/>
      <c r="F96" s="372"/>
      <c r="G96" s="454"/>
      <c r="H96" s="161"/>
      <c r="I96" s="161"/>
      <c r="J96" s="161"/>
      <c r="K96" s="161"/>
      <c r="L96" s="118"/>
      <c r="M96" s="118"/>
      <c r="N96" s="154"/>
      <c r="O96" s="155"/>
      <c r="P96" s="156"/>
      <c r="Q96" s="158"/>
      <c r="R96" s="157"/>
    </row>
    <row r="97" spans="1:18" s="153" customFormat="1">
      <c r="A97" s="477"/>
      <c r="B97" s="264"/>
      <c r="C97" s="285"/>
      <c r="D97" s="421"/>
      <c r="E97" s="388"/>
      <c r="F97" s="373"/>
      <c r="G97" s="455"/>
      <c r="H97" s="161"/>
      <c r="I97" s="161"/>
      <c r="J97" s="161"/>
      <c r="K97" s="161"/>
      <c r="L97" s="118"/>
      <c r="M97" s="118"/>
      <c r="N97" s="154"/>
      <c r="O97" s="155"/>
      <c r="P97" s="156"/>
      <c r="Q97" s="158"/>
      <c r="R97" s="167"/>
    </row>
    <row r="98" spans="1:18" s="76" customFormat="1">
      <c r="A98" s="475" t="str">
        <f>+$B$53</f>
        <v>II.</v>
      </c>
      <c r="B98" s="254">
        <f>COUNT($A$58:B97)+1</f>
        <v>10</v>
      </c>
      <c r="C98" s="277" t="s">
        <v>128</v>
      </c>
      <c r="D98" s="419" t="s">
        <v>114</v>
      </c>
      <c r="E98" s="387">
        <v>64</v>
      </c>
      <c r="F98" s="369"/>
      <c r="G98" s="438">
        <f>E98*F98</f>
        <v>0</v>
      </c>
      <c r="H98" s="119"/>
      <c r="I98" s="120"/>
      <c r="J98" s="120"/>
      <c r="K98" s="166"/>
      <c r="L98" s="118"/>
      <c r="M98" s="118"/>
      <c r="N98" s="154"/>
      <c r="O98" s="155"/>
      <c r="P98" s="156"/>
      <c r="Q98" s="158"/>
      <c r="R98" s="98"/>
    </row>
    <row r="99" spans="1:18" s="76" customFormat="1" ht="25.15" customHeight="1">
      <c r="A99" s="476"/>
      <c r="B99" s="262"/>
      <c r="C99" s="273" t="s">
        <v>195</v>
      </c>
      <c r="D99" s="420"/>
      <c r="E99" s="386"/>
      <c r="F99" s="372"/>
      <c r="G99" s="454"/>
      <c r="H99" s="161"/>
      <c r="I99" s="161"/>
      <c r="J99" s="161"/>
      <c r="K99" s="161"/>
      <c r="L99" s="118"/>
      <c r="M99" s="118"/>
      <c r="N99" s="154"/>
      <c r="O99" s="155"/>
      <c r="P99" s="156"/>
      <c r="Q99" s="158"/>
      <c r="R99" s="81"/>
    </row>
    <row r="100" spans="1:18" s="78" customFormat="1">
      <c r="A100" s="486"/>
      <c r="B100" s="286"/>
      <c r="C100" s="287"/>
      <c r="D100" s="286"/>
      <c r="E100" s="411"/>
      <c r="F100" s="383"/>
      <c r="G100" s="443"/>
      <c r="H100" s="89"/>
      <c r="I100" s="146"/>
      <c r="J100" s="146"/>
      <c r="K100" s="166"/>
      <c r="L100" s="89"/>
      <c r="M100" s="118"/>
      <c r="N100" s="154"/>
      <c r="O100" s="83"/>
      <c r="P100" s="77"/>
      <c r="Q100" s="158"/>
      <c r="R100" s="99"/>
    </row>
    <row r="101" spans="1:18" s="86" customFormat="1">
      <c r="A101" s="487"/>
      <c r="B101" s="261"/>
      <c r="C101" s="110" t="str">
        <f>CONCATENATE(B53," ",C53," - SKUPAJ:")</f>
        <v>II. ZEMELJSKA DELA - SKUPAJ:</v>
      </c>
      <c r="D101" s="412"/>
      <c r="E101" s="412"/>
      <c r="F101" s="384"/>
      <c r="G101" s="456">
        <f>SUM(G54:G100)</f>
        <v>0</v>
      </c>
      <c r="H101" s="100"/>
      <c r="I101" s="85"/>
      <c r="J101" s="85"/>
      <c r="M101" s="139"/>
    </row>
    <row r="102" spans="1:18" s="86" customFormat="1">
      <c r="A102" s="479"/>
      <c r="B102" s="256"/>
      <c r="C102" s="92"/>
      <c r="D102" s="260"/>
      <c r="E102" s="260"/>
      <c r="F102" s="248"/>
      <c r="G102" s="448"/>
      <c r="H102" s="100"/>
      <c r="I102" s="85"/>
      <c r="J102" s="85"/>
      <c r="M102" s="139"/>
    </row>
    <row r="103" spans="1:18" s="86" customFormat="1">
      <c r="A103" s="479"/>
      <c r="B103" s="256"/>
      <c r="C103" s="92"/>
      <c r="D103" s="260"/>
      <c r="E103" s="260"/>
      <c r="F103" s="248"/>
      <c r="G103" s="448"/>
      <c r="H103" s="100"/>
      <c r="I103" s="85"/>
      <c r="J103" s="85"/>
      <c r="M103" s="139"/>
    </row>
    <row r="104" spans="1:18" s="88" customFormat="1" ht="16.5" thickBot="1">
      <c r="A104" s="473"/>
      <c r="B104" s="253" t="str">
        <f>'REKAP SKUPNA'!C23</f>
        <v>III.</v>
      </c>
      <c r="C104" s="140" t="str">
        <f>'REKAP SKUPNA'!D23</f>
        <v>TESARSKA IN BETONSKA DELA</v>
      </c>
      <c r="D104" s="418"/>
      <c r="E104" s="397"/>
      <c r="F104" s="368"/>
      <c r="G104" s="437"/>
      <c r="H104" s="136"/>
      <c r="I104" s="137"/>
      <c r="J104" s="137"/>
      <c r="L104" s="136"/>
      <c r="M104" s="142"/>
    </row>
    <row r="105" spans="1:18" s="88" customFormat="1" ht="15.75">
      <c r="A105" s="481"/>
      <c r="B105" s="257"/>
      <c r="C105" s="141"/>
      <c r="D105" s="427"/>
      <c r="E105" s="406"/>
      <c r="F105" s="380"/>
      <c r="G105" s="450"/>
      <c r="H105" s="136"/>
      <c r="I105" s="137"/>
      <c r="J105" s="137"/>
      <c r="L105" s="136"/>
      <c r="M105" s="142"/>
    </row>
    <row r="106" spans="1:18" ht="24">
      <c r="A106" s="475" t="str">
        <f>+$B$104</f>
        <v>III.</v>
      </c>
      <c r="B106" s="254">
        <f>COUNT(#REF!)+1</f>
        <v>1</v>
      </c>
      <c r="C106" s="87" t="s">
        <v>216</v>
      </c>
      <c r="D106" s="428" t="s">
        <v>115</v>
      </c>
      <c r="E106" s="387">
        <v>2</v>
      </c>
      <c r="F106" s="369"/>
      <c r="G106" s="438">
        <f>E106*F106</f>
        <v>0</v>
      </c>
      <c r="H106" s="119"/>
      <c r="K106" s="167"/>
      <c r="L106" s="168"/>
      <c r="M106" s="134"/>
      <c r="N106" s="167"/>
      <c r="O106" s="167"/>
      <c r="P106" s="167"/>
      <c r="Q106" s="167"/>
    </row>
    <row r="107" spans="1:18" s="167" customFormat="1">
      <c r="A107" s="476"/>
      <c r="B107" s="262"/>
      <c r="C107" s="288"/>
      <c r="D107" s="429"/>
      <c r="E107" s="386"/>
      <c r="F107" s="372"/>
      <c r="G107" s="442"/>
      <c r="H107" s="119"/>
      <c r="I107" s="129"/>
      <c r="J107" s="129"/>
      <c r="L107" s="168"/>
      <c r="M107" s="134"/>
    </row>
    <row r="108" spans="1:18">
      <c r="A108" s="477"/>
      <c r="B108" s="264"/>
      <c r="C108" s="289"/>
      <c r="D108" s="430"/>
      <c r="E108" s="388"/>
      <c r="F108" s="373"/>
      <c r="G108" s="443"/>
      <c r="H108" s="119"/>
      <c r="K108" s="167"/>
      <c r="L108" s="168"/>
      <c r="M108" s="134"/>
      <c r="N108" s="167"/>
      <c r="O108" s="167"/>
      <c r="P108" s="167"/>
      <c r="Q108" s="167"/>
    </row>
    <row r="109" spans="1:18" ht="24">
      <c r="A109" s="475" t="str">
        <f>+$B$104</f>
        <v>III.</v>
      </c>
      <c r="B109" s="254">
        <f>COUNT(A$106:B108)+1</f>
        <v>2</v>
      </c>
      <c r="C109" s="87" t="s">
        <v>217</v>
      </c>
      <c r="D109" s="428" t="s">
        <v>115</v>
      </c>
      <c r="E109" s="387">
        <v>14</v>
      </c>
      <c r="F109" s="369"/>
      <c r="G109" s="438">
        <f>E109*F109</f>
        <v>0</v>
      </c>
      <c r="H109" s="119"/>
      <c r="K109" s="167"/>
      <c r="L109" s="168"/>
      <c r="M109" s="134"/>
      <c r="N109" s="167"/>
      <c r="O109" s="167"/>
      <c r="P109" s="167"/>
      <c r="Q109" s="167"/>
    </row>
    <row r="110" spans="1:18" s="167" customFormat="1">
      <c r="A110" s="476"/>
      <c r="B110" s="262"/>
      <c r="C110" s="288"/>
      <c r="D110" s="429"/>
      <c r="E110" s="386"/>
      <c r="F110" s="372"/>
      <c r="G110" s="442"/>
      <c r="H110" s="119"/>
      <c r="I110" s="129"/>
      <c r="J110" s="129"/>
      <c r="L110" s="168"/>
      <c r="M110" s="134"/>
    </row>
    <row r="111" spans="1:18">
      <c r="A111" s="482"/>
      <c r="B111" s="279"/>
      <c r="C111" s="281"/>
      <c r="D111" s="279"/>
      <c r="E111" s="279"/>
      <c r="F111" s="385"/>
      <c r="G111" s="457"/>
      <c r="H111" s="167"/>
      <c r="K111" s="167"/>
      <c r="L111" s="168"/>
      <c r="M111" s="134"/>
      <c r="N111" s="167"/>
      <c r="O111" s="167"/>
      <c r="P111" s="167"/>
      <c r="Q111" s="167"/>
    </row>
    <row r="112" spans="1:18">
      <c r="A112" s="475" t="str">
        <f>+$B$104</f>
        <v>III.</v>
      </c>
      <c r="B112" s="254">
        <f>COUNT(A$106:B111)+1</f>
        <v>3</v>
      </c>
      <c r="C112" s="87" t="s">
        <v>219</v>
      </c>
      <c r="D112" s="428" t="s">
        <v>115</v>
      </c>
      <c r="E112" s="387">
        <v>2</v>
      </c>
      <c r="F112" s="369"/>
      <c r="G112" s="438">
        <f>E112*F112</f>
        <v>0</v>
      </c>
      <c r="H112" s="119"/>
      <c r="K112" s="167"/>
      <c r="L112" s="168"/>
      <c r="M112" s="134"/>
      <c r="N112" s="167"/>
      <c r="O112" s="167"/>
      <c r="P112" s="167"/>
      <c r="Q112" s="167"/>
    </row>
    <row r="113" spans="1:17" s="167" customFormat="1">
      <c r="A113" s="476"/>
      <c r="B113" s="262"/>
      <c r="C113" s="288"/>
      <c r="D113" s="429"/>
      <c r="E113" s="386"/>
      <c r="F113" s="372"/>
      <c r="G113" s="442"/>
      <c r="H113" s="119"/>
      <c r="I113" s="129"/>
      <c r="J113" s="129"/>
      <c r="L113" s="168"/>
      <c r="M113" s="134"/>
    </row>
    <row r="114" spans="1:17">
      <c r="A114" s="488"/>
      <c r="B114" s="279"/>
      <c r="C114" s="281"/>
      <c r="D114" s="279"/>
      <c r="E114" s="279"/>
      <c r="F114" s="385"/>
      <c r="G114" s="457"/>
      <c r="H114" s="167"/>
      <c r="K114" s="167"/>
      <c r="L114" s="168"/>
      <c r="M114" s="134"/>
      <c r="N114" s="167"/>
      <c r="O114" s="167"/>
      <c r="P114" s="167"/>
      <c r="Q114" s="167"/>
    </row>
    <row r="115" spans="1:17">
      <c r="A115" s="475" t="str">
        <f>+$B$104</f>
        <v>III.</v>
      </c>
      <c r="B115" s="254">
        <f>COUNT(A$106:B114)+1</f>
        <v>4</v>
      </c>
      <c r="C115" s="152" t="s">
        <v>218</v>
      </c>
      <c r="D115" s="428" t="s">
        <v>115</v>
      </c>
      <c r="E115" s="387">
        <f>E106+E109+E112</f>
        <v>18</v>
      </c>
      <c r="F115" s="369"/>
      <c r="G115" s="438">
        <f>E115*F115</f>
        <v>0</v>
      </c>
      <c r="H115" s="119"/>
      <c r="K115" s="167"/>
      <c r="L115" s="168"/>
      <c r="M115" s="134"/>
      <c r="N115" s="167"/>
      <c r="O115" s="167"/>
      <c r="P115" s="167"/>
      <c r="Q115" s="167"/>
    </row>
    <row r="116" spans="1:17" s="167" customFormat="1">
      <c r="A116" s="476"/>
      <c r="B116" s="262"/>
      <c r="C116" s="290"/>
      <c r="D116" s="429"/>
      <c r="E116" s="386"/>
      <c r="F116" s="372"/>
      <c r="G116" s="442"/>
      <c r="H116" s="119"/>
      <c r="I116" s="129"/>
      <c r="J116" s="129"/>
      <c r="L116" s="168"/>
      <c r="M116" s="134"/>
    </row>
    <row r="117" spans="1:17" s="157" customFormat="1">
      <c r="A117" s="477"/>
      <c r="B117" s="264"/>
      <c r="C117" s="291"/>
      <c r="D117" s="430"/>
      <c r="E117" s="388"/>
      <c r="F117" s="373"/>
      <c r="G117" s="443"/>
      <c r="H117" s="119"/>
      <c r="I117" s="129"/>
      <c r="J117" s="129"/>
      <c r="K117" s="167"/>
      <c r="L117" s="168"/>
      <c r="M117" s="134"/>
      <c r="N117" s="167"/>
      <c r="O117" s="167"/>
      <c r="P117" s="167"/>
      <c r="Q117" s="167"/>
    </row>
    <row r="118" spans="1:17" s="157" customFormat="1" ht="24">
      <c r="A118" s="475" t="str">
        <f>+$B$104</f>
        <v>III.</v>
      </c>
      <c r="B118" s="254">
        <f>COUNT(A$106:B117)+1</f>
        <v>5</v>
      </c>
      <c r="C118" s="152" t="s">
        <v>220</v>
      </c>
      <c r="D118" s="428"/>
      <c r="E118" s="387"/>
      <c r="F118" s="370"/>
      <c r="G118" s="440"/>
      <c r="H118" s="119"/>
      <c r="I118" s="129"/>
      <c r="J118" s="129"/>
      <c r="K118" s="167"/>
      <c r="L118" s="168"/>
      <c r="M118" s="134"/>
      <c r="N118" s="167"/>
      <c r="O118" s="167"/>
      <c r="P118" s="167"/>
      <c r="Q118" s="167"/>
    </row>
    <row r="119" spans="1:17" s="157" customFormat="1">
      <c r="A119" s="475"/>
      <c r="B119" s="254"/>
      <c r="C119" s="152"/>
      <c r="D119" s="428"/>
      <c r="E119" s="387"/>
      <c r="F119" s="370"/>
      <c r="G119" s="440"/>
      <c r="H119" s="119"/>
      <c r="I119" s="129"/>
      <c r="J119" s="129"/>
      <c r="K119" s="167"/>
      <c r="L119" s="168"/>
      <c r="M119" s="134"/>
      <c r="N119" s="167"/>
      <c r="O119" s="167"/>
      <c r="P119" s="167"/>
      <c r="Q119" s="167"/>
    </row>
    <row r="120" spans="1:17" s="157" customFormat="1">
      <c r="A120" s="475"/>
      <c r="B120" s="254"/>
      <c r="C120" s="102" t="s">
        <v>221</v>
      </c>
      <c r="D120" s="428" t="s">
        <v>7</v>
      </c>
      <c r="E120" s="387">
        <v>30</v>
      </c>
      <c r="F120" s="369"/>
      <c r="G120" s="438">
        <f>E120*F120</f>
        <v>0</v>
      </c>
      <c r="H120" s="119"/>
      <c r="I120" s="129"/>
      <c r="J120" s="129"/>
      <c r="K120" s="167"/>
      <c r="L120" s="168"/>
      <c r="M120" s="134"/>
      <c r="N120" s="167"/>
      <c r="O120" s="167"/>
      <c r="P120" s="167"/>
      <c r="Q120" s="167"/>
    </row>
    <row r="121" spans="1:17" s="157" customFormat="1">
      <c r="A121" s="475"/>
      <c r="B121" s="254"/>
      <c r="C121" s="102" t="s">
        <v>222</v>
      </c>
      <c r="D121" s="428" t="s">
        <v>7</v>
      </c>
      <c r="E121" s="387">
        <v>20</v>
      </c>
      <c r="F121" s="369"/>
      <c r="G121" s="438">
        <f>E121*F121</f>
        <v>0</v>
      </c>
      <c r="H121" s="119"/>
      <c r="I121" s="129"/>
      <c r="J121" s="129"/>
      <c r="K121" s="167"/>
      <c r="L121" s="168"/>
      <c r="M121" s="134"/>
      <c r="N121" s="167"/>
      <c r="O121" s="167"/>
      <c r="P121" s="167"/>
      <c r="Q121" s="167"/>
    </row>
    <row r="122" spans="1:17" s="167" customFormat="1">
      <c r="A122" s="475"/>
      <c r="B122" s="254"/>
      <c r="C122" s="102" t="s">
        <v>267</v>
      </c>
      <c r="D122" s="428" t="s">
        <v>7</v>
      </c>
      <c r="E122" s="387">
        <v>109</v>
      </c>
      <c r="F122" s="369"/>
      <c r="G122" s="438">
        <f>E122*F122</f>
        <v>0</v>
      </c>
      <c r="H122" s="119"/>
      <c r="I122" s="129"/>
      <c r="J122" s="129"/>
      <c r="L122" s="168"/>
      <c r="M122" s="134"/>
    </row>
    <row r="123" spans="1:17" s="167" customFormat="1">
      <c r="A123" s="476"/>
      <c r="B123" s="262"/>
      <c r="C123" s="292"/>
      <c r="D123" s="429"/>
      <c r="E123" s="386"/>
      <c r="F123" s="372"/>
      <c r="G123" s="442"/>
      <c r="H123" s="119"/>
      <c r="I123" s="129"/>
      <c r="J123" s="129"/>
      <c r="L123" s="168"/>
      <c r="M123" s="134"/>
    </row>
    <row r="124" spans="1:17" s="157" customFormat="1">
      <c r="A124" s="477"/>
      <c r="B124" s="264"/>
      <c r="C124" s="291"/>
      <c r="D124" s="430"/>
      <c r="E124" s="388"/>
      <c r="F124" s="373"/>
      <c r="G124" s="443"/>
      <c r="H124" s="119"/>
      <c r="I124" s="129"/>
      <c r="J124" s="129"/>
      <c r="K124" s="167"/>
      <c r="L124" s="168"/>
      <c r="M124" s="134"/>
      <c r="N124" s="167"/>
      <c r="O124" s="167"/>
      <c r="P124" s="167"/>
      <c r="Q124" s="167"/>
    </row>
    <row r="125" spans="1:17" s="157" customFormat="1" ht="36">
      <c r="A125" s="475" t="str">
        <f>+$B$104</f>
        <v>III.</v>
      </c>
      <c r="B125" s="254">
        <f>COUNT(A$106:B124)+1</f>
        <v>6</v>
      </c>
      <c r="C125" s="87" t="s">
        <v>223</v>
      </c>
      <c r="D125" s="428" t="s">
        <v>114</v>
      </c>
      <c r="E125" s="413">
        <v>0.3</v>
      </c>
      <c r="F125" s="369"/>
      <c r="G125" s="438">
        <f>E125*F125</f>
        <v>0</v>
      </c>
      <c r="H125" s="119"/>
      <c r="I125" s="129"/>
      <c r="J125" s="129"/>
      <c r="K125" s="167"/>
      <c r="L125" s="168"/>
      <c r="M125" s="134"/>
      <c r="N125" s="167"/>
      <c r="O125" s="167"/>
      <c r="P125" s="167"/>
      <c r="Q125" s="167"/>
    </row>
    <row r="126" spans="1:17" s="167" customFormat="1">
      <c r="A126" s="476"/>
      <c r="B126" s="262"/>
      <c r="C126" s="288"/>
      <c r="D126" s="429"/>
      <c r="E126" s="414"/>
      <c r="F126" s="372"/>
      <c r="G126" s="442"/>
      <c r="H126" s="119"/>
      <c r="I126" s="129"/>
      <c r="J126" s="129"/>
      <c r="L126" s="168"/>
      <c r="M126" s="134"/>
    </row>
    <row r="127" spans="1:17" s="157" customFormat="1">
      <c r="A127" s="477"/>
      <c r="B127" s="264"/>
      <c r="C127" s="293"/>
      <c r="D127" s="430"/>
      <c r="E127" s="388"/>
      <c r="F127" s="373"/>
      <c r="G127" s="443"/>
      <c r="H127" s="119"/>
      <c r="I127" s="129"/>
      <c r="J127" s="129"/>
      <c r="K127" s="167"/>
      <c r="L127" s="168"/>
      <c r="M127" s="134"/>
      <c r="N127" s="167"/>
      <c r="O127" s="167"/>
      <c r="P127" s="167"/>
      <c r="Q127" s="167"/>
    </row>
    <row r="128" spans="1:17" s="157" customFormat="1" ht="36">
      <c r="A128" s="475" t="str">
        <f>+$B$104</f>
        <v>III.</v>
      </c>
      <c r="B128" s="254">
        <f>COUNT(A$106:B127)+1</f>
        <v>7</v>
      </c>
      <c r="C128" s="87" t="s">
        <v>224</v>
      </c>
      <c r="D128" s="428" t="s">
        <v>114</v>
      </c>
      <c r="E128" s="413">
        <v>1.5</v>
      </c>
      <c r="F128" s="369"/>
      <c r="G128" s="438">
        <f>E128*F128</f>
        <v>0</v>
      </c>
      <c r="H128" s="119"/>
      <c r="I128" s="129"/>
      <c r="J128" s="129"/>
      <c r="K128" s="167"/>
      <c r="L128" s="168"/>
      <c r="M128" s="134"/>
      <c r="N128" s="167"/>
      <c r="O128" s="167"/>
      <c r="P128" s="167"/>
      <c r="Q128" s="167"/>
    </row>
    <row r="129" spans="1:18" s="76" customFormat="1">
      <c r="A129" s="475"/>
      <c r="B129" s="254"/>
      <c r="C129" s="162"/>
      <c r="D129" s="254"/>
      <c r="E129" s="399"/>
      <c r="F129" s="374"/>
      <c r="G129" s="444"/>
      <c r="H129" s="111"/>
      <c r="I129" s="113"/>
      <c r="J129" s="113"/>
      <c r="K129" s="166"/>
      <c r="L129" s="111"/>
      <c r="M129" s="112"/>
      <c r="N129" s="154"/>
      <c r="O129" s="155"/>
      <c r="P129" s="156"/>
      <c r="Q129" s="158"/>
      <c r="R129" s="81"/>
    </row>
    <row r="130" spans="1:18" s="86" customFormat="1">
      <c r="A130" s="487"/>
      <c r="B130" s="261"/>
      <c r="C130" s="110" t="str">
        <f>CONCATENATE(B104," ",C104," - SKUPAJ:")</f>
        <v>III. TESARSKA IN BETONSKA DELA - SKUPAJ:</v>
      </c>
      <c r="D130" s="412"/>
      <c r="E130" s="412"/>
      <c r="F130" s="384"/>
      <c r="G130" s="456">
        <f>SUM(G105:G129)</f>
        <v>0</v>
      </c>
      <c r="H130" s="100"/>
      <c r="I130" s="85"/>
      <c r="J130" s="85"/>
      <c r="M130" s="139"/>
    </row>
    <row r="131" spans="1:18" s="86" customFormat="1">
      <c r="A131" s="479"/>
      <c r="B131" s="256"/>
      <c r="C131" s="92"/>
      <c r="D131" s="260"/>
      <c r="E131" s="260"/>
      <c r="F131" s="248"/>
      <c r="G131" s="448"/>
      <c r="H131" s="100"/>
      <c r="I131" s="85"/>
      <c r="J131" s="85"/>
      <c r="M131" s="139"/>
    </row>
    <row r="132" spans="1:18" s="86" customFormat="1">
      <c r="A132" s="479"/>
      <c r="B132" s="256"/>
      <c r="C132" s="92"/>
      <c r="D132" s="260"/>
      <c r="E132" s="260"/>
      <c r="F132" s="248"/>
      <c r="G132" s="448"/>
      <c r="H132" s="100"/>
      <c r="I132" s="85"/>
      <c r="J132" s="85"/>
      <c r="M132" s="139"/>
    </row>
    <row r="133" spans="1:18" s="88" customFormat="1" ht="16.5" thickBot="1">
      <c r="A133" s="473"/>
      <c r="B133" s="253" t="str">
        <f>'REKAP SKUPNA'!C25</f>
        <v>IV.</v>
      </c>
      <c r="C133" s="140" t="str">
        <f>'REKAP SKUPNA'!D25</f>
        <v>VODOVOD</v>
      </c>
      <c r="D133" s="418"/>
      <c r="E133" s="397"/>
      <c r="F133" s="368"/>
      <c r="G133" s="437"/>
      <c r="H133" s="136"/>
      <c r="I133" s="137"/>
      <c r="J133" s="137"/>
      <c r="L133" s="136"/>
      <c r="M133" s="142"/>
    </row>
    <row r="134" spans="1:18">
      <c r="A134" s="474"/>
      <c r="C134" s="133"/>
      <c r="E134" s="396"/>
      <c r="G134" s="434"/>
      <c r="H134" s="168"/>
      <c r="K134" s="167"/>
      <c r="L134" s="168"/>
      <c r="M134" s="134"/>
      <c r="N134" s="167"/>
      <c r="O134" s="167"/>
      <c r="P134" s="167"/>
      <c r="Q134" s="167"/>
    </row>
    <row r="135" spans="1:18" s="157" customFormat="1" ht="48">
      <c r="A135" s="475" t="str">
        <f>+$B$133</f>
        <v>IV.</v>
      </c>
      <c r="B135" s="254">
        <f>COUNT(A$134:B134)+1</f>
        <v>1</v>
      </c>
      <c r="C135" s="270" t="s">
        <v>266</v>
      </c>
      <c r="D135" s="428" t="s">
        <v>231</v>
      </c>
      <c r="E135" s="387">
        <v>6</v>
      </c>
      <c r="F135" s="369"/>
      <c r="G135" s="438">
        <f>E135*F135</f>
        <v>0</v>
      </c>
      <c r="H135" s="119"/>
      <c r="I135" s="167"/>
      <c r="J135" s="167"/>
      <c r="K135" s="167"/>
      <c r="L135" s="168"/>
      <c r="M135" s="134"/>
      <c r="N135" s="167"/>
      <c r="O135" s="167"/>
      <c r="P135" s="167"/>
      <c r="Q135" s="167"/>
    </row>
    <row r="136" spans="1:18" s="167" customFormat="1">
      <c r="A136" s="476"/>
      <c r="B136" s="262"/>
      <c r="C136" s="271"/>
      <c r="D136" s="429"/>
      <c r="E136" s="386"/>
      <c r="F136" s="372"/>
      <c r="G136" s="442"/>
      <c r="H136" s="119"/>
      <c r="L136" s="168"/>
      <c r="M136" s="134"/>
    </row>
    <row r="137" spans="1:18" s="157" customFormat="1">
      <c r="A137" s="475"/>
      <c r="B137" s="254"/>
      <c r="C137" s="167"/>
      <c r="D137" s="247"/>
      <c r="E137" s="247"/>
      <c r="F137" s="370"/>
      <c r="G137" s="458"/>
      <c r="H137" s="167"/>
      <c r="I137" s="167"/>
      <c r="J137" s="167"/>
      <c r="K137" s="167"/>
      <c r="L137" s="168"/>
      <c r="M137" s="134"/>
      <c r="N137" s="167"/>
      <c r="O137" s="167"/>
      <c r="P137" s="167"/>
      <c r="Q137" s="167"/>
    </row>
    <row r="138" spans="1:18" s="157" customFormat="1" ht="24">
      <c r="A138" s="475" t="str">
        <f>+$B$133</f>
        <v>IV.</v>
      </c>
      <c r="B138" s="254">
        <f>COUNT(A$134:B137)+1</f>
        <v>2</v>
      </c>
      <c r="C138" s="270" t="s">
        <v>232</v>
      </c>
      <c r="D138" s="428" t="s">
        <v>231</v>
      </c>
      <c r="E138" s="387">
        <v>6</v>
      </c>
      <c r="F138" s="369"/>
      <c r="G138" s="438">
        <f>E138*F138</f>
        <v>0</v>
      </c>
      <c r="H138" s="119"/>
      <c r="I138" s="167"/>
      <c r="J138" s="167"/>
      <c r="K138" s="167"/>
      <c r="L138" s="168"/>
      <c r="M138" s="134"/>
      <c r="N138" s="167"/>
      <c r="O138" s="167"/>
      <c r="P138" s="167"/>
      <c r="Q138" s="167"/>
    </row>
    <row r="139" spans="1:18" s="167" customFormat="1">
      <c r="A139" s="475"/>
      <c r="B139" s="254"/>
      <c r="C139" s="270"/>
      <c r="D139" s="428"/>
      <c r="E139" s="387"/>
      <c r="F139" s="370"/>
      <c r="G139" s="440"/>
      <c r="H139" s="119"/>
      <c r="L139" s="168"/>
      <c r="M139" s="134"/>
    </row>
    <row r="140" spans="1:18" s="157" customFormat="1">
      <c r="A140" s="477"/>
      <c r="B140" s="264"/>
      <c r="C140" s="291"/>
      <c r="D140" s="430"/>
      <c r="E140" s="388"/>
      <c r="F140" s="373"/>
      <c r="G140" s="443"/>
      <c r="H140" s="119"/>
      <c r="I140" s="167"/>
      <c r="J140" s="167"/>
      <c r="K140" s="167"/>
      <c r="L140" s="168"/>
      <c r="M140" s="134"/>
      <c r="N140" s="167"/>
      <c r="O140" s="167"/>
      <c r="P140" s="167"/>
      <c r="Q140" s="167"/>
    </row>
    <row r="141" spans="1:18" s="157" customFormat="1" ht="75.75" customHeight="1">
      <c r="A141" s="475" t="str">
        <f t="shared" ref="A141:A218" si="0">+$B$133</f>
        <v>IV.</v>
      </c>
      <c r="B141" s="254">
        <f>COUNT(A$134:B140)+1</f>
        <v>3</v>
      </c>
      <c r="C141" s="152" t="s">
        <v>233</v>
      </c>
      <c r="D141" s="428" t="s">
        <v>126</v>
      </c>
      <c r="E141" s="387">
        <v>1</v>
      </c>
      <c r="F141" s="369"/>
      <c r="G141" s="438">
        <f>E141*F141</f>
        <v>0</v>
      </c>
      <c r="H141" s="119"/>
      <c r="I141" s="167"/>
      <c r="J141" s="167"/>
      <c r="K141" s="167"/>
      <c r="L141" s="168"/>
      <c r="M141" s="134"/>
      <c r="N141" s="167"/>
      <c r="O141" s="167"/>
      <c r="P141" s="167"/>
      <c r="Q141" s="167"/>
    </row>
    <row r="142" spans="1:18" s="167" customFormat="1" ht="75.75" customHeight="1">
      <c r="A142" s="476"/>
      <c r="B142" s="262"/>
      <c r="C142" s="290"/>
      <c r="D142" s="429"/>
      <c r="E142" s="386"/>
      <c r="F142" s="372"/>
      <c r="G142" s="442"/>
      <c r="H142" s="119"/>
      <c r="L142" s="168"/>
      <c r="M142" s="134"/>
    </row>
    <row r="143" spans="1:18" s="157" customFormat="1">
      <c r="A143" s="477"/>
      <c r="B143" s="264"/>
      <c r="C143" s="291"/>
      <c r="D143" s="430"/>
      <c r="E143" s="388"/>
      <c r="F143" s="373"/>
      <c r="G143" s="443"/>
      <c r="H143" s="119"/>
      <c r="I143" s="167"/>
      <c r="J143" s="167"/>
      <c r="K143" s="167"/>
      <c r="L143" s="168"/>
      <c r="M143" s="134"/>
      <c r="N143" s="167"/>
      <c r="O143" s="167"/>
      <c r="P143" s="167"/>
      <c r="Q143" s="167"/>
    </row>
    <row r="144" spans="1:18" s="157" customFormat="1" ht="28.5" customHeight="1">
      <c r="A144" s="475" t="str">
        <f t="shared" si="0"/>
        <v>IV.</v>
      </c>
      <c r="B144" s="254">
        <f>COUNT(A$134:B143)+1</f>
        <v>4</v>
      </c>
      <c r="C144" s="152" t="s">
        <v>234</v>
      </c>
      <c r="D144" s="428" t="s">
        <v>8</v>
      </c>
      <c r="E144" s="387">
        <v>1</v>
      </c>
      <c r="F144" s="369"/>
      <c r="G144" s="438">
        <f>E144*F144</f>
        <v>0</v>
      </c>
      <c r="H144" s="119"/>
      <c r="I144" s="167"/>
      <c r="J144" s="167"/>
      <c r="K144" s="167"/>
      <c r="L144" s="168"/>
      <c r="M144" s="134"/>
      <c r="N144" s="167"/>
      <c r="O144" s="167"/>
      <c r="P144" s="167"/>
      <c r="Q144" s="167"/>
    </row>
    <row r="145" spans="1:17" s="167" customFormat="1" ht="28.5" customHeight="1">
      <c r="A145" s="476"/>
      <c r="B145" s="262"/>
      <c r="C145" s="290"/>
      <c r="D145" s="429"/>
      <c r="E145" s="386"/>
      <c r="F145" s="372"/>
      <c r="G145" s="442"/>
      <c r="H145" s="119"/>
      <c r="L145" s="168"/>
      <c r="M145" s="134"/>
    </row>
    <row r="146" spans="1:17" s="157" customFormat="1">
      <c r="A146" s="475"/>
      <c r="B146" s="254"/>
      <c r="C146" s="152"/>
      <c r="D146" s="428"/>
      <c r="E146" s="387"/>
      <c r="F146" s="370"/>
      <c r="G146" s="440"/>
      <c r="H146" s="119"/>
      <c r="I146" s="167"/>
      <c r="J146" s="167"/>
      <c r="K146" s="167"/>
      <c r="L146" s="168"/>
      <c r="M146" s="134"/>
      <c r="N146" s="167"/>
      <c r="O146" s="167"/>
      <c r="P146" s="167"/>
      <c r="Q146" s="167"/>
    </row>
    <row r="147" spans="1:17" s="157" customFormat="1" ht="61.5" customHeight="1">
      <c r="A147" s="475" t="str">
        <f t="shared" si="0"/>
        <v>IV.</v>
      </c>
      <c r="B147" s="254">
        <f>COUNT(A$134:B146)+1</f>
        <v>5</v>
      </c>
      <c r="C147" s="152" t="s">
        <v>235</v>
      </c>
      <c r="D147" s="247"/>
      <c r="E147" s="247"/>
      <c r="F147" s="370"/>
      <c r="G147" s="440"/>
      <c r="H147" s="119"/>
      <c r="I147" s="167"/>
      <c r="J147" s="167"/>
      <c r="K147" s="167"/>
      <c r="L147" s="168"/>
      <c r="M147" s="134"/>
      <c r="N147" s="167"/>
      <c r="O147" s="167"/>
      <c r="P147" s="167"/>
      <c r="Q147" s="167"/>
    </row>
    <row r="148" spans="1:17" s="165" customFormat="1">
      <c r="A148" s="475"/>
      <c r="B148" s="254"/>
      <c r="C148" s="152" t="s">
        <v>237</v>
      </c>
      <c r="D148" s="428" t="s">
        <v>159</v>
      </c>
      <c r="E148" s="387">
        <v>68</v>
      </c>
      <c r="F148" s="369"/>
      <c r="G148" s="438">
        <f>E148*F148</f>
        <v>0</v>
      </c>
      <c r="H148" s="119"/>
      <c r="I148" s="167"/>
      <c r="J148" s="167"/>
      <c r="K148" s="167"/>
      <c r="L148" s="168"/>
      <c r="M148" s="134"/>
      <c r="N148" s="167"/>
      <c r="O148" s="167"/>
      <c r="P148" s="167"/>
      <c r="Q148" s="167"/>
    </row>
    <row r="149" spans="1:17" s="167" customFormat="1">
      <c r="A149" s="475"/>
      <c r="B149" s="254"/>
      <c r="C149" s="152"/>
      <c r="D149" s="428"/>
      <c r="E149" s="387"/>
      <c r="F149" s="370"/>
      <c r="G149" s="440"/>
      <c r="H149" s="119"/>
      <c r="L149" s="168"/>
      <c r="M149" s="134"/>
    </row>
    <row r="150" spans="1:17" s="167" customFormat="1">
      <c r="A150" s="477"/>
      <c r="B150" s="264"/>
      <c r="C150" s="291"/>
      <c r="D150" s="430"/>
      <c r="E150" s="388"/>
      <c r="F150" s="373"/>
      <c r="G150" s="443"/>
      <c r="H150" s="119"/>
      <c r="L150" s="168"/>
      <c r="M150" s="134"/>
    </row>
    <row r="151" spans="1:17" s="167" customFormat="1" ht="24">
      <c r="A151" s="475" t="str">
        <f t="shared" si="0"/>
        <v>IV.</v>
      </c>
      <c r="B151" s="254">
        <f>COUNT(A$134:B150)+1</f>
        <v>6</v>
      </c>
      <c r="C151" s="152" t="s">
        <v>244</v>
      </c>
      <c r="D151" s="428"/>
      <c r="E151" s="387"/>
      <c r="F151" s="370"/>
      <c r="G151" s="440"/>
      <c r="H151" s="119"/>
      <c r="L151" s="168"/>
      <c r="M151" s="134"/>
    </row>
    <row r="152" spans="1:17" s="167" customFormat="1">
      <c r="A152" s="475"/>
      <c r="B152" s="254"/>
      <c r="C152" s="152" t="s">
        <v>245</v>
      </c>
      <c r="D152" s="428" t="s">
        <v>8</v>
      </c>
      <c r="E152" s="387">
        <v>3</v>
      </c>
      <c r="F152" s="369"/>
      <c r="G152" s="438">
        <f>E152*F152</f>
        <v>0</v>
      </c>
      <c r="H152" s="119"/>
      <c r="L152" s="168"/>
      <c r="M152" s="134"/>
    </row>
    <row r="153" spans="1:17" s="167" customFormat="1">
      <c r="A153" s="476"/>
      <c r="B153" s="262"/>
      <c r="C153" s="290"/>
      <c r="D153" s="429"/>
      <c r="E153" s="386"/>
      <c r="F153" s="372"/>
      <c r="G153" s="442"/>
      <c r="H153" s="119"/>
      <c r="L153" s="168"/>
      <c r="M153" s="134"/>
    </row>
    <row r="154" spans="1:17" s="157" customFormat="1">
      <c r="A154" s="475"/>
      <c r="B154" s="254"/>
      <c r="C154" s="152"/>
      <c r="D154" s="428"/>
      <c r="E154" s="387"/>
      <c r="F154" s="370"/>
      <c r="G154" s="440"/>
      <c r="H154" s="119"/>
      <c r="I154" s="167"/>
      <c r="J154" s="167"/>
      <c r="K154" s="167"/>
      <c r="L154" s="168"/>
      <c r="M154" s="134"/>
      <c r="N154" s="167"/>
      <c r="O154" s="167"/>
      <c r="P154" s="167"/>
      <c r="Q154" s="167"/>
    </row>
    <row r="155" spans="1:17" s="157" customFormat="1" ht="24">
      <c r="A155" s="475" t="str">
        <f t="shared" si="0"/>
        <v>IV.</v>
      </c>
      <c r="B155" s="254">
        <f>COUNT(A$134:B154)+1</f>
        <v>7</v>
      </c>
      <c r="C155" s="152" t="s">
        <v>236</v>
      </c>
      <c r="D155" s="428"/>
      <c r="E155" s="387"/>
      <c r="F155" s="370"/>
      <c r="G155" s="440"/>
      <c r="H155" s="119"/>
      <c r="I155" s="167"/>
      <c r="J155" s="167"/>
      <c r="K155" s="167"/>
      <c r="L155" s="168"/>
      <c r="M155" s="134"/>
      <c r="N155" s="167"/>
      <c r="O155" s="167"/>
      <c r="P155" s="167"/>
      <c r="Q155" s="167"/>
    </row>
    <row r="156" spans="1:17" s="157" customFormat="1">
      <c r="A156" s="475"/>
      <c r="B156" s="254"/>
      <c r="C156" s="152" t="s">
        <v>240</v>
      </c>
      <c r="D156" s="428" t="s">
        <v>159</v>
      </c>
      <c r="E156" s="387">
        <v>6</v>
      </c>
      <c r="F156" s="369"/>
      <c r="G156" s="438">
        <f>E156*F156</f>
        <v>0</v>
      </c>
      <c r="H156" s="119"/>
      <c r="I156" s="167"/>
      <c r="J156" s="167"/>
      <c r="K156" s="167"/>
      <c r="L156" s="168"/>
      <c r="M156" s="134"/>
      <c r="N156" s="167"/>
      <c r="O156" s="167"/>
      <c r="P156" s="167"/>
      <c r="Q156" s="167"/>
    </row>
    <row r="157" spans="1:17" s="167" customFormat="1">
      <c r="A157" s="475"/>
      <c r="B157" s="254"/>
      <c r="C157" s="152"/>
      <c r="D157" s="428"/>
      <c r="E157" s="387"/>
      <c r="F157" s="370"/>
      <c r="G157" s="440"/>
      <c r="H157" s="119"/>
      <c r="L157" s="168"/>
      <c r="M157" s="134"/>
    </row>
    <row r="158" spans="1:17" s="157" customFormat="1">
      <c r="A158" s="477"/>
      <c r="B158" s="264"/>
      <c r="C158" s="291"/>
      <c r="D158" s="430"/>
      <c r="E158" s="388"/>
      <c r="F158" s="373"/>
      <c r="G158" s="443"/>
      <c r="H158" s="119"/>
      <c r="I158" s="167"/>
      <c r="J158" s="167"/>
      <c r="K158" s="167"/>
      <c r="L158" s="168"/>
      <c r="M158" s="134"/>
      <c r="N158" s="167"/>
      <c r="O158" s="167"/>
      <c r="P158" s="167"/>
      <c r="Q158" s="167"/>
    </row>
    <row r="159" spans="1:17" s="157" customFormat="1" ht="24">
      <c r="A159" s="475" t="str">
        <f t="shared" si="0"/>
        <v>IV.</v>
      </c>
      <c r="B159" s="254">
        <f>COUNT(A$134:B158)+1</f>
        <v>8</v>
      </c>
      <c r="C159" s="152" t="s">
        <v>238</v>
      </c>
      <c r="D159" s="428"/>
      <c r="E159" s="387"/>
      <c r="F159" s="370"/>
      <c r="G159" s="440"/>
      <c r="H159" s="119"/>
      <c r="I159" s="167"/>
      <c r="J159" s="167"/>
      <c r="K159" s="167"/>
      <c r="L159" s="168"/>
      <c r="M159" s="134"/>
      <c r="N159" s="167"/>
      <c r="O159" s="167"/>
      <c r="P159" s="167"/>
      <c r="Q159" s="167"/>
    </row>
    <row r="160" spans="1:17" s="157" customFormat="1">
      <c r="A160" s="475"/>
      <c r="B160" s="254"/>
      <c r="C160" s="152" t="s">
        <v>239</v>
      </c>
      <c r="D160" s="428" t="s">
        <v>8</v>
      </c>
      <c r="E160" s="387">
        <v>2</v>
      </c>
      <c r="F160" s="369"/>
      <c r="G160" s="438">
        <f>E160*F160</f>
        <v>0</v>
      </c>
      <c r="H160" s="119"/>
      <c r="I160" s="167"/>
      <c r="J160" s="167"/>
      <c r="K160" s="167"/>
      <c r="L160" s="168"/>
      <c r="M160" s="134"/>
      <c r="N160" s="167"/>
      <c r="O160" s="167"/>
      <c r="P160" s="167"/>
      <c r="Q160" s="167"/>
    </row>
    <row r="161" spans="1:17" s="167" customFormat="1">
      <c r="A161" s="476"/>
      <c r="B161" s="262"/>
      <c r="C161" s="290"/>
      <c r="D161" s="429"/>
      <c r="E161" s="386"/>
      <c r="F161" s="372"/>
      <c r="G161" s="442"/>
      <c r="H161" s="119"/>
      <c r="L161" s="168"/>
      <c r="M161" s="134"/>
    </row>
    <row r="162" spans="1:17" s="157" customFormat="1">
      <c r="A162" s="475"/>
      <c r="B162" s="254"/>
      <c r="C162" s="152"/>
      <c r="D162" s="428"/>
      <c r="E162" s="387"/>
      <c r="F162" s="370"/>
      <c r="G162" s="440"/>
      <c r="H162" s="119"/>
      <c r="I162" s="167"/>
      <c r="J162" s="167"/>
      <c r="K162" s="167"/>
      <c r="L162" s="168"/>
      <c r="M162" s="134"/>
      <c r="N162" s="167"/>
      <c r="O162" s="167"/>
      <c r="P162" s="167"/>
      <c r="Q162" s="167"/>
    </row>
    <row r="163" spans="1:17" s="157" customFormat="1" ht="24">
      <c r="A163" s="475" t="str">
        <f t="shared" si="0"/>
        <v>IV.</v>
      </c>
      <c r="B163" s="254">
        <f>COUNT(A$134:B162)+1</f>
        <v>9</v>
      </c>
      <c r="C163" s="152" t="s">
        <v>241</v>
      </c>
      <c r="D163" s="428" t="s">
        <v>8</v>
      </c>
      <c r="E163" s="387">
        <v>2</v>
      </c>
      <c r="F163" s="369"/>
      <c r="G163" s="438">
        <f>E163*F163</f>
        <v>0</v>
      </c>
      <c r="H163" s="119"/>
      <c r="I163" s="167"/>
      <c r="J163" s="167"/>
      <c r="K163" s="167"/>
      <c r="L163" s="168"/>
      <c r="M163" s="134"/>
      <c r="N163" s="167"/>
      <c r="O163" s="167"/>
      <c r="P163" s="167"/>
      <c r="Q163" s="167"/>
    </row>
    <row r="164" spans="1:17" s="167" customFormat="1">
      <c r="A164" s="475"/>
      <c r="B164" s="254"/>
      <c r="C164" s="152"/>
      <c r="D164" s="428"/>
      <c r="E164" s="387"/>
      <c r="F164" s="370"/>
      <c r="G164" s="440"/>
      <c r="H164" s="119"/>
      <c r="L164" s="168"/>
      <c r="M164" s="134"/>
    </row>
    <row r="165" spans="1:17" s="157" customFormat="1">
      <c r="A165" s="477"/>
      <c r="B165" s="264"/>
      <c r="C165" s="291"/>
      <c r="D165" s="430"/>
      <c r="E165" s="388"/>
      <c r="F165" s="373"/>
      <c r="G165" s="443"/>
      <c r="H165" s="119"/>
      <c r="I165" s="167"/>
      <c r="J165" s="167"/>
      <c r="K165" s="167"/>
      <c r="L165" s="168"/>
      <c r="M165" s="134"/>
      <c r="N165" s="167"/>
      <c r="O165" s="167"/>
      <c r="P165" s="167"/>
      <c r="Q165" s="167"/>
    </row>
    <row r="166" spans="1:17" s="157" customFormat="1" ht="63.75">
      <c r="A166" s="475" t="str">
        <f t="shared" si="0"/>
        <v>IV.</v>
      </c>
      <c r="B166" s="254">
        <f>COUNT(A$134:B165)+1</f>
        <v>10</v>
      </c>
      <c r="C166" s="296" t="s">
        <v>243</v>
      </c>
      <c r="D166" s="428"/>
      <c r="E166" s="387"/>
      <c r="F166" s="370"/>
      <c r="G166" s="440"/>
      <c r="H166" s="119"/>
      <c r="I166" s="167"/>
      <c r="J166" s="167"/>
      <c r="K166" s="167"/>
      <c r="L166" s="168"/>
      <c r="M166" s="134"/>
      <c r="N166" s="167"/>
      <c r="O166" s="167"/>
      <c r="P166" s="167"/>
      <c r="Q166" s="167"/>
    </row>
    <row r="167" spans="1:17" s="157" customFormat="1" ht="13.5">
      <c r="A167" s="475"/>
      <c r="B167" s="254"/>
      <c r="C167" s="152" t="s">
        <v>242</v>
      </c>
      <c r="D167" s="428" t="s">
        <v>8</v>
      </c>
      <c r="E167" s="387">
        <v>1</v>
      </c>
      <c r="F167" s="369"/>
      <c r="G167" s="438">
        <f>E167*F167</f>
        <v>0</v>
      </c>
      <c r="H167" s="119"/>
      <c r="I167" s="167"/>
      <c r="J167" s="167"/>
      <c r="K167" s="167"/>
      <c r="L167" s="168"/>
      <c r="M167" s="134"/>
      <c r="N167" s="167"/>
      <c r="O167" s="167"/>
      <c r="P167" s="167"/>
      <c r="Q167" s="167"/>
    </row>
    <row r="168" spans="1:17" s="167" customFormat="1">
      <c r="A168" s="476"/>
      <c r="B168" s="262"/>
      <c r="C168" s="290"/>
      <c r="D168" s="429"/>
      <c r="E168" s="386"/>
      <c r="F168" s="372"/>
      <c r="G168" s="442"/>
      <c r="H168" s="119"/>
      <c r="L168" s="168"/>
      <c r="M168" s="134"/>
    </row>
    <row r="169" spans="1:17" s="157" customFormat="1">
      <c r="A169" s="475"/>
      <c r="B169" s="254"/>
      <c r="C169" s="152"/>
      <c r="D169" s="428"/>
      <c r="E169" s="387"/>
      <c r="F169" s="370"/>
      <c r="G169" s="440"/>
      <c r="H169" s="119"/>
      <c r="I169" s="167"/>
      <c r="J169" s="167"/>
      <c r="K169" s="167"/>
      <c r="L169" s="168"/>
      <c r="M169" s="134"/>
      <c r="N169" s="167"/>
      <c r="O169" s="167"/>
      <c r="P169" s="167"/>
      <c r="Q169" s="167"/>
    </row>
    <row r="170" spans="1:17" s="157" customFormat="1" ht="36">
      <c r="A170" s="475" t="str">
        <f t="shared" si="0"/>
        <v>IV.</v>
      </c>
      <c r="B170" s="254">
        <f>COUNT(A$134:B169)+1</f>
        <v>11</v>
      </c>
      <c r="C170" s="152" t="s">
        <v>247</v>
      </c>
      <c r="D170" s="428"/>
      <c r="E170" s="387"/>
      <c r="F170" s="370"/>
      <c r="G170" s="440"/>
      <c r="H170" s="119"/>
      <c r="I170" s="167"/>
      <c r="J170" s="167"/>
      <c r="K170" s="167"/>
      <c r="L170" s="168"/>
      <c r="M170" s="134"/>
      <c r="N170" s="167"/>
      <c r="O170" s="167"/>
      <c r="P170" s="167"/>
      <c r="Q170" s="167"/>
    </row>
    <row r="171" spans="1:17" s="157" customFormat="1">
      <c r="A171" s="475"/>
      <c r="B171" s="254"/>
      <c r="C171" s="152" t="s">
        <v>246</v>
      </c>
      <c r="D171" s="428" t="s">
        <v>8</v>
      </c>
      <c r="E171" s="387">
        <v>2</v>
      </c>
      <c r="F171" s="369"/>
      <c r="G171" s="438">
        <f>E171*F171</f>
        <v>0</v>
      </c>
      <c r="H171" s="119"/>
      <c r="I171" s="167"/>
      <c r="J171" s="167"/>
      <c r="K171" s="167"/>
      <c r="L171" s="168"/>
      <c r="M171" s="134"/>
      <c r="N171" s="167"/>
      <c r="O171" s="167"/>
      <c r="P171" s="167"/>
      <c r="Q171" s="167"/>
    </row>
    <row r="172" spans="1:17" s="167" customFormat="1">
      <c r="A172" s="475"/>
      <c r="B172" s="254"/>
      <c r="C172" s="152"/>
      <c r="D172" s="428"/>
      <c r="E172" s="387"/>
      <c r="F172" s="370"/>
      <c r="G172" s="440"/>
      <c r="H172" s="119"/>
      <c r="L172" s="168"/>
      <c r="M172" s="134"/>
    </row>
    <row r="173" spans="1:17" s="157" customFormat="1">
      <c r="A173" s="477"/>
      <c r="B173" s="264"/>
      <c r="C173" s="291"/>
      <c r="D173" s="430"/>
      <c r="E173" s="388"/>
      <c r="F173" s="373"/>
      <c r="G173" s="443"/>
      <c r="H173" s="119"/>
      <c r="I173" s="167"/>
      <c r="J173" s="167"/>
      <c r="K173" s="167"/>
      <c r="L173" s="168"/>
      <c r="M173" s="134"/>
      <c r="N173" s="167"/>
      <c r="O173" s="167"/>
      <c r="P173" s="167"/>
      <c r="Q173" s="167"/>
    </row>
    <row r="174" spans="1:17" s="157" customFormat="1" ht="24">
      <c r="A174" s="475" t="str">
        <f t="shared" si="0"/>
        <v>IV.</v>
      </c>
      <c r="B174" s="254">
        <f>COUNT(A$134:B173)+1</f>
        <v>12</v>
      </c>
      <c r="C174" s="152" t="s">
        <v>248</v>
      </c>
      <c r="D174" s="428"/>
      <c r="E174" s="387"/>
      <c r="F174" s="370"/>
      <c r="G174" s="440"/>
      <c r="H174" s="119"/>
      <c r="I174" s="167"/>
      <c r="J174" s="167"/>
      <c r="K174" s="167"/>
      <c r="L174" s="168"/>
      <c r="M174" s="134"/>
      <c r="N174" s="167"/>
      <c r="O174" s="167"/>
      <c r="P174" s="167"/>
      <c r="Q174" s="167"/>
    </row>
    <row r="175" spans="1:17" s="157" customFormat="1">
      <c r="A175" s="475"/>
      <c r="B175" s="254"/>
      <c r="C175" s="152" t="s">
        <v>246</v>
      </c>
      <c r="D175" s="428" t="s">
        <v>8</v>
      </c>
      <c r="E175" s="387">
        <v>1</v>
      </c>
      <c r="F175" s="369"/>
      <c r="G175" s="438">
        <f>E175*F175</f>
        <v>0</v>
      </c>
      <c r="H175" s="119"/>
      <c r="I175" s="167"/>
      <c r="J175" s="167"/>
      <c r="K175" s="167"/>
      <c r="L175" s="168"/>
      <c r="M175" s="134"/>
      <c r="N175" s="167"/>
      <c r="O175" s="167"/>
      <c r="P175" s="167"/>
      <c r="Q175" s="167"/>
    </row>
    <row r="176" spans="1:17" s="167" customFormat="1">
      <c r="A176" s="476"/>
      <c r="B176" s="262"/>
      <c r="C176" s="290"/>
      <c r="D176" s="429"/>
      <c r="E176" s="386"/>
      <c r="F176" s="372"/>
      <c r="G176" s="442"/>
      <c r="H176" s="119"/>
      <c r="L176" s="168"/>
      <c r="M176" s="134"/>
    </row>
    <row r="177" spans="1:17" s="157" customFormat="1">
      <c r="A177" s="475"/>
      <c r="B177" s="254"/>
      <c r="C177" s="152"/>
      <c r="D177" s="428"/>
      <c r="E177" s="387"/>
      <c r="F177" s="370"/>
      <c r="G177" s="440"/>
      <c r="H177" s="119"/>
      <c r="I177" s="167"/>
      <c r="J177" s="167"/>
      <c r="K177" s="167"/>
      <c r="L177" s="168"/>
      <c r="M177" s="134"/>
      <c r="N177" s="167"/>
      <c r="O177" s="167"/>
      <c r="P177" s="167"/>
      <c r="Q177" s="167"/>
    </row>
    <row r="178" spans="1:17" s="157" customFormat="1" ht="24">
      <c r="A178" s="475" t="str">
        <f t="shared" si="0"/>
        <v>IV.</v>
      </c>
      <c r="B178" s="254">
        <f>COUNT(A$134:B177)+1</f>
        <v>13</v>
      </c>
      <c r="C178" s="152" t="s">
        <v>249</v>
      </c>
      <c r="D178" s="428" t="s">
        <v>8</v>
      </c>
      <c r="E178" s="387">
        <v>1</v>
      </c>
      <c r="F178" s="369"/>
      <c r="G178" s="438">
        <f>E178*F178</f>
        <v>0</v>
      </c>
      <c r="H178" s="119"/>
      <c r="I178" s="167"/>
      <c r="J178" s="167"/>
      <c r="K178" s="167"/>
      <c r="L178" s="168"/>
      <c r="M178" s="134"/>
      <c r="N178" s="167"/>
      <c r="O178" s="167"/>
      <c r="P178" s="167"/>
      <c r="Q178" s="167"/>
    </row>
    <row r="179" spans="1:17" s="157" customFormat="1">
      <c r="A179" s="475"/>
      <c r="B179" s="254"/>
      <c r="C179" s="152" t="s">
        <v>246</v>
      </c>
      <c r="D179" s="428"/>
      <c r="E179" s="387"/>
      <c r="F179" s="370"/>
      <c r="G179" s="440"/>
      <c r="H179" s="119"/>
      <c r="I179" s="167"/>
      <c r="J179" s="167"/>
      <c r="K179" s="167"/>
      <c r="L179" s="168"/>
      <c r="M179" s="134"/>
      <c r="N179" s="167"/>
      <c r="O179" s="167"/>
      <c r="P179" s="167"/>
      <c r="Q179" s="167"/>
    </row>
    <row r="180" spans="1:17" s="167" customFormat="1">
      <c r="A180" s="475"/>
      <c r="B180" s="254"/>
      <c r="C180" s="152"/>
      <c r="D180" s="428"/>
      <c r="E180" s="387"/>
      <c r="F180" s="370"/>
      <c r="G180" s="440"/>
      <c r="H180" s="119"/>
      <c r="L180" s="168"/>
      <c r="M180" s="134"/>
    </row>
    <row r="181" spans="1:17" s="157" customFormat="1">
      <c r="A181" s="477"/>
      <c r="B181" s="264"/>
      <c r="C181" s="291"/>
      <c r="D181" s="430"/>
      <c r="E181" s="388"/>
      <c r="F181" s="373"/>
      <c r="G181" s="443"/>
      <c r="H181" s="119"/>
      <c r="I181" s="167"/>
      <c r="J181" s="167"/>
      <c r="K181" s="167"/>
      <c r="L181" s="168"/>
      <c r="M181" s="134"/>
      <c r="N181" s="167"/>
      <c r="O181" s="167"/>
      <c r="P181" s="167"/>
      <c r="Q181" s="167"/>
    </row>
    <row r="182" spans="1:17" s="157" customFormat="1" ht="24">
      <c r="A182" s="475" t="str">
        <f t="shared" si="0"/>
        <v>IV.</v>
      </c>
      <c r="B182" s="254">
        <f>COUNT(A$134:B181)+1</f>
        <v>14</v>
      </c>
      <c r="C182" s="152" t="s">
        <v>254</v>
      </c>
      <c r="D182" s="428"/>
      <c r="E182" s="387"/>
      <c r="F182" s="370"/>
      <c r="G182" s="440"/>
      <c r="H182" s="119"/>
      <c r="I182" s="167"/>
      <c r="J182" s="167"/>
      <c r="K182" s="167"/>
      <c r="L182" s="168"/>
      <c r="M182" s="134"/>
      <c r="N182" s="167"/>
      <c r="O182" s="167"/>
      <c r="P182" s="167"/>
      <c r="Q182" s="167"/>
    </row>
    <row r="183" spans="1:17" s="157" customFormat="1">
      <c r="A183" s="475"/>
      <c r="B183" s="254"/>
      <c r="C183" s="152" t="s">
        <v>253</v>
      </c>
      <c r="D183" s="428" t="s">
        <v>8</v>
      </c>
      <c r="E183" s="387">
        <v>1</v>
      </c>
      <c r="F183" s="369"/>
      <c r="G183" s="438">
        <f>E183*F183</f>
        <v>0</v>
      </c>
      <c r="H183" s="119"/>
      <c r="I183" s="167"/>
      <c r="J183" s="167"/>
      <c r="K183" s="167"/>
      <c r="L183" s="168"/>
      <c r="M183" s="134"/>
      <c r="N183" s="167"/>
      <c r="O183" s="167"/>
      <c r="P183" s="167"/>
      <c r="Q183" s="167"/>
    </row>
    <row r="184" spans="1:17" s="167" customFormat="1">
      <c r="A184" s="476"/>
      <c r="B184" s="262"/>
      <c r="C184" s="290"/>
      <c r="D184" s="429"/>
      <c r="E184" s="386"/>
      <c r="F184" s="386"/>
      <c r="G184" s="442"/>
      <c r="H184" s="119"/>
      <c r="L184" s="168"/>
      <c r="M184" s="134"/>
    </row>
    <row r="185" spans="1:17" s="157" customFormat="1">
      <c r="A185" s="475"/>
      <c r="B185" s="254"/>
      <c r="C185" s="152"/>
      <c r="D185" s="428"/>
      <c r="E185" s="387"/>
      <c r="F185" s="387"/>
      <c r="G185" s="453"/>
      <c r="H185" s="119"/>
      <c r="I185" s="167"/>
      <c r="J185" s="167"/>
      <c r="K185" s="167"/>
      <c r="L185" s="168"/>
      <c r="M185" s="134"/>
      <c r="N185" s="167"/>
      <c r="O185" s="167"/>
      <c r="P185" s="167"/>
      <c r="Q185" s="167"/>
    </row>
    <row r="186" spans="1:17" s="157" customFormat="1" ht="24">
      <c r="A186" s="475" t="str">
        <f t="shared" si="0"/>
        <v>IV.</v>
      </c>
      <c r="B186" s="254">
        <f>COUNT(A$134:B185)+1</f>
        <v>15</v>
      </c>
      <c r="C186" s="152" t="s">
        <v>251</v>
      </c>
      <c r="D186" s="428"/>
      <c r="E186" s="387"/>
      <c r="F186" s="387"/>
      <c r="G186" s="453"/>
      <c r="H186" s="119"/>
      <c r="I186" s="167"/>
      <c r="J186" s="167"/>
      <c r="K186" s="167"/>
      <c r="L186" s="168"/>
      <c r="M186" s="134"/>
      <c r="N186" s="167"/>
      <c r="O186" s="167"/>
      <c r="P186" s="167"/>
      <c r="Q186" s="167"/>
    </row>
    <row r="187" spans="1:17" s="157" customFormat="1">
      <c r="A187" s="475"/>
      <c r="B187" s="254"/>
      <c r="C187" s="152" t="s">
        <v>250</v>
      </c>
      <c r="D187" s="428" t="s">
        <v>8</v>
      </c>
      <c r="E187" s="387">
        <v>3</v>
      </c>
      <c r="F187" s="369"/>
      <c r="G187" s="438">
        <f>E187*F187</f>
        <v>0</v>
      </c>
      <c r="H187" s="119"/>
      <c r="I187" s="167"/>
      <c r="J187" s="167"/>
      <c r="K187" s="167"/>
      <c r="L187" s="168"/>
      <c r="M187" s="134"/>
      <c r="N187" s="167"/>
      <c r="O187" s="167"/>
      <c r="P187" s="167"/>
      <c r="Q187" s="167"/>
    </row>
    <row r="188" spans="1:17" s="157" customFormat="1">
      <c r="A188" s="475"/>
      <c r="B188" s="254"/>
      <c r="C188" s="152" t="s">
        <v>252</v>
      </c>
      <c r="D188" s="428" t="s">
        <v>8</v>
      </c>
      <c r="E188" s="387">
        <v>2</v>
      </c>
      <c r="F188" s="369"/>
      <c r="G188" s="438">
        <f>E188*F188</f>
        <v>0</v>
      </c>
      <c r="H188" s="119"/>
      <c r="I188" s="167"/>
      <c r="J188" s="167"/>
      <c r="K188" s="167"/>
      <c r="L188" s="168"/>
      <c r="M188" s="134"/>
      <c r="N188" s="167"/>
      <c r="O188" s="167"/>
      <c r="P188" s="167"/>
      <c r="Q188" s="167"/>
    </row>
    <row r="189" spans="1:17" s="167" customFormat="1">
      <c r="A189" s="475"/>
      <c r="B189" s="254"/>
      <c r="C189" s="152"/>
      <c r="D189" s="428"/>
      <c r="E189" s="387"/>
      <c r="F189" s="387"/>
      <c r="G189" s="440"/>
      <c r="H189" s="119"/>
      <c r="L189" s="168"/>
      <c r="M189" s="134"/>
    </row>
    <row r="190" spans="1:17" s="157" customFormat="1">
      <c r="A190" s="477"/>
      <c r="B190" s="264"/>
      <c r="C190" s="291"/>
      <c r="D190" s="430"/>
      <c r="E190" s="388"/>
      <c r="F190" s="388"/>
      <c r="G190" s="455"/>
      <c r="H190" s="119"/>
      <c r="I190" s="167"/>
      <c r="J190" s="167"/>
      <c r="K190" s="167"/>
      <c r="L190" s="168"/>
      <c r="M190" s="134"/>
      <c r="N190" s="167"/>
      <c r="O190" s="167"/>
      <c r="P190" s="167"/>
      <c r="Q190" s="167"/>
    </row>
    <row r="191" spans="1:17" s="157" customFormat="1" ht="24">
      <c r="A191" s="475" t="str">
        <f t="shared" si="0"/>
        <v>IV.</v>
      </c>
      <c r="B191" s="254">
        <f>COUNT(A$134:B190)+1</f>
        <v>16</v>
      </c>
      <c r="C191" s="152" t="s">
        <v>255</v>
      </c>
      <c r="D191" s="428"/>
      <c r="E191" s="387"/>
      <c r="F191" s="387"/>
      <c r="G191" s="453"/>
      <c r="H191" s="119"/>
      <c r="I191" s="167"/>
      <c r="J191" s="167"/>
      <c r="K191" s="167"/>
      <c r="L191" s="168"/>
      <c r="M191" s="134"/>
      <c r="N191" s="167"/>
      <c r="O191" s="167"/>
      <c r="P191" s="167"/>
      <c r="Q191" s="167"/>
    </row>
    <row r="192" spans="1:17" s="157" customFormat="1">
      <c r="A192" s="475"/>
      <c r="B192" s="254"/>
      <c r="C192" s="152" t="s">
        <v>256</v>
      </c>
      <c r="D192" s="428" t="s">
        <v>8</v>
      </c>
      <c r="E192" s="387">
        <v>2</v>
      </c>
      <c r="F192" s="369"/>
      <c r="G192" s="438">
        <f>E192*F192</f>
        <v>0</v>
      </c>
      <c r="H192" s="119"/>
      <c r="I192" s="167"/>
      <c r="J192" s="167"/>
      <c r="K192" s="167"/>
      <c r="L192" s="168"/>
      <c r="M192" s="134"/>
      <c r="N192" s="167"/>
      <c r="O192" s="167"/>
      <c r="P192" s="167"/>
      <c r="Q192" s="167"/>
    </row>
    <row r="193" spans="1:17" s="167" customFormat="1">
      <c r="A193" s="476"/>
      <c r="B193" s="262"/>
      <c r="C193" s="290"/>
      <c r="D193" s="429"/>
      <c r="E193" s="386"/>
      <c r="F193" s="386"/>
      <c r="G193" s="442"/>
      <c r="H193" s="119"/>
      <c r="L193" s="168"/>
      <c r="M193" s="134"/>
    </row>
    <row r="194" spans="1:17" s="157" customFormat="1">
      <c r="A194" s="475"/>
      <c r="B194" s="254"/>
      <c r="C194" s="152"/>
      <c r="D194" s="428"/>
      <c r="E194" s="387"/>
      <c r="F194" s="387"/>
      <c r="G194" s="453"/>
      <c r="H194" s="119"/>
      <c r="I194" s="167"/>
      <c r="J194" s="167"/>
      <c r="K194" s="167"/>
      <c r="L194" s="168"/>
      <c r="M194" s="134"/>
      <c r="N194" s="167"/>
      <c r="O194" s="167"/>
      <c r="P194" s="167"/>
      <c r="Q194" s="167"/>
    </row>
    <row r="195" spans="1:17" s="157" customFormat="1" ht="24">
      <c r="A195" s="475" t="str">
        <f t="shared" si="0"/>
        <v>IV.</v>
      </c>
      <c r="B195" s="254">
        <f>COUNT(A$134:B194)+1</f>
        <v>17</v>
      </c>
      <c r="C195" s="152" t="s">
        <v>257</v>
      </c>
      <c r="D195" s="428"/>
      <c r="E195" s="387"/>
      <c r="F195" s="387"/>
      <c r="G195" s="453"/>
      <c r="H195" s="119"/>
      <c r="I195" s="167"/>
      <c r="J195" s="167"/>
      <c r="K195" s="167"/>
      <c r="L195" s="168"/>
      <c r="M195" s="134"/>
      <c r="N195" s="167"/>
      <c r="O195" s="167"/>
      <c r="P195" s="167"/>
      <c r="Q195" s="167"/>
    </row>
    <row r="196" spans="1:17" s="167" customFormat="1">
      <c r="A196" s="475"/>
      <c r="B196" s="254"/>
      <c r="C196" s="152" t="s">
        <v>258</v>
      </c>
      <c r="D196" s="428" t="s">
        <v>8</v>
      </c>
      <c r="E196" s="387">
        <v>1</v>
      </c>
      <c r="F196" s="369"/>
      <c r="G196" s="438">
        <f>E196*F196</f>
        <v>0</v>
      </c>
      <c r="H196" s="119"/>
      <c r="L196" s="168"/>
      <c r="M196" s="134"/>
    </row>
    <row r="197" spans="1:17" s="167" customFormat="1">
      <c r="A197" s="475"/>
      <c r="B197" s="254"/>
      <c r="C197" s="152"/>
      <c r="D197" s="428"/>
      <c r="E197" s="387"/>
      <c r="F197" s="387"/>
      <c r="G197" s="440"/>
      <c r="H197" s="119"/>
      <c r="L197" s="168"/>
      <c r="M197" s="134"/>
    </row>
    <row r="198" spans="1:17" s="167" customFormat="1">
      <c r="A198" s="477"/>
      <c r="B198" s="264"/>
      <c r="C198" s="291"/>
      <c r="D198" s="430"/>
      <c r="E198" s="388"/>
      <c r="F198" s="388"/>
      <c r="G198" s="455"/>
      <c r="H198" s="119"/>
      <c r="L198" s="168"/>
      <c r="M198" s="134"/>
    </row>
    <row r="199" spans="1:17" s="167" customFormat="1" ht="24">
      <c r="A199" s="475" t="str">
        <f t="shared" si="0"/>
        <v>IV.</v>
      </c>
      <c r="B199" s="254">
        <f>COUNT(A$134:B198)+1</f>
        <v>18</v>
      </c>
      <c r="C199" s="152" t="s">
        <v>259</v>
      </c>
      <c r="D199" s="428"/>
      <c r="E199" s="387"/>
      <c r="F199" s="387"/>
      <c r="G199" s="453"/>
      <c r="H199" s="119"/>
      <c r="L199" s="168"/>
      <c r="M199" s="134"/>
    </row>
    <row r="200" spans="1:17" s="167" customFormat="1">
      <c r="A200" s="475"/>
      <c r="B200" s="254"/>
      <c r="C200" s="152" t="s">
        <v>258</v>
      </c>
      <c r="D200" s="428" t="s">
        <v>8</v>
      </c>
      <c r="E200" s="387">
        <v>1</v>
      </c>
      <c r="F200" s="369"/>
      <c r="G200" s="438">
        <f>E200*F200</f>
        <v>0</v>
      </c>
      <c r="H200" s="119"/>
      <c r="L200" s="168"/>
      <c r="M200" s="134"/>
    </row>
    <row r="201" spans="1:17" s="167" customFormat="1">
      <c r="A201" s="476"/>
      <c r="B201" s="262"/>
      <c r="C201" s="290"/>
      <c r="D201" s="429"/>
      <c r="E201" s="386"/>
      <c r="F201" s="386"/>
      <c r="G201" s="442"/>
      <c r="H201" s="119"/>
      <c r="L201" s="168"/>
      <c r="M201" s="134"/>
    </row>
    <row r="202" spans="1:17" s="167" customFormat="1">
      <c r="A202" s="475"/>
      <c r="B202" s="254"/>
      <c r="C202" s="152"/>
      <c r="D202" s="428"/>
      <c r="E202" s="387"/>
      <c r="F202" s="387"/>
      <c r="G202" s="453"/>
      <c r="H202" s="119"/>
      <c r="L202" s="168"/>
      <c r="M202" s="134"/>
    </row>
    <row r="203" spans="1:17" s="167" customFormat="1" ht="36">
      <c r="A203" s="475" t="str">
        <f t="shared" si="0"/>
        <v>IV.</v>
      </c>
      <c r="B203" s="254">
        <f>COUNT(A$134:B202)+1</f>
        <v>19</v>
      </c>
      <c r="C203" s="152" t="s">
        <v>260</v>
      </c>
      <c r="D203" s="428" t="s">
        <v>126</v>
      </c>
      <c r="E203" s="387">
        <v>1</v>
      </c>
      <c r="F203" s="369"/>
      <c r="G203" s="438">
        <f>E203*F203</f>
        <v>0</v>
      </c>
      <c r="H203" s="119"/>
      <c r="L203" s="168"/>
      <c r="M203" s="134"/>
    </row>
    <row r="204" spans="1:17" s="167" customFormat="1">
      <c r="A204" s="475"/>
      <c r="B204" s="254"/>
      <c r="C204" s="152"/>
      <c r="D204" s="428"/>
      <c r="E204" s="387"/>
      <c r="F204" s="387"/>
      <c r="G204" s="440"/>
      <c r="H204" s="119"/>
      <c r="L204" s="168"/>
      <c r="M204" s="134"/>
    </row>
    <row r="205" spans="1:17" s="167" customFormat="1">
      <c r="A205" s="477"/>
      <c r="B205" s="264"/>
      <c r="C205" s="291"/>
      <c r="D205" s="430"/>
      <c r="E205" s="388"/>
      <c r="F205" s="388"/>
      <c r="G205" s="455"/>
      <c r="H205" s="119"/>
      <c r="L205" s="168"/>
      <c r="M205" s="134"/>
    </row>
    <row r="206" spans="1:17" s="167" customFormat="1" ht="36">
      <c r="A206" s="475" t="str">
        <f t="shared" si="0"/>
        <v>IV.</v>
      </c>
      <c r="B206" s="254">
        <f>COUNT(A$134:B205)+1</f>
        <v>20</v>
      </c>
      <c r="C206" s="152" t="s">
        <v>261</v>
      </c>
      <c r="D206" s="428" t="s">
        <v>231</v>
      </c>
      <c r="E206" s="387">
        <v>3</v>
      </c>
      <c r="F206" s="369"/>
      <c r="G206" s="438">
        <f>E206*F206</f>
        <v>0</v>
      </c>
      <c r="H206" s="119"/>
      <c r="L206" s="168"/>
      <c r="M206" s="134"/>
    </row>
    <row r="207" spans="1:17" s="167" customFormat="1">
      <c r="A207" s="476"/>
      <c r="B207" s="262"/>
      <c r="C207" s="290"/>
      <c r="D207" s="429"/>
      <c r="E207" s="386"/>
      <c r="F207" s="386"/>
      <c r="G207" s="442"/>
      <c r="H207" s="119"/>
      <c r="L207" s="168"/>
      <c r="M207" s="134"/>
    </row>
    <row r="208" spans="1:17" s="167" customFormat="1">
      <c r="A208" s="475"/>
      <c r="B208" s="254"/>
      <c r="C208" s="152"/>
      <c r="D208" s="428"/>
      <c r="E208" s="387"/>
      <c r="F208" s="387"/>
      <c r="G208" s="453"/>
      <c r="H208" s="119"/>
      <c r="L208" s="168"/>
      <c r="M208" s="134"/>
    </row>
    <row r="209" spans="1:18" s="167" customFormat="1">
      <c r="A209" s="475" t="str">
        <f t="shared" si="0"/>
        <v>IV.</v>
      </c>
      <c r="B209" s="254">
        <f>COUNT(A$134:B208)+1</f>
        <v>21</v>
      </c>
      <c r="C209" s="152" t="s">
        <v>262</v>
      </c>
      <c r="D209" s="428" t="s">
        <v>231</v>
      </c>
      <c r="E209" s="387">
        <v>1</v>
      </c>
      <c r="F209" s="369"/>
      <c r="G209" s="438">
        <f>E209*F209</f>
        <v>0</v>
      </c>
      <c r="H209" s="119"/>
      <c r="L209" s="168"/>
      <c r="M209" s="134"/>
    </row>
    <row r="210" spans="1:18" s="167" customFormat="1">
      <c r="A210" s="475"/>
      <c r="B210" s="254"/>
      <c r="C210" s="152"/>
      <c r="D210" s="428"/>
      <c r="E210" s="387"/>
      <c r="F210" s="387"/>
      <c r="G210" s="440"/>
      <c r="H210" s="119"/>
      <c r="L210" s="168"/>
      <c r="M210" s="134"/>
    </row>
    <row r="211" spans="1:18" s="167" customFormat="1">
      <c r="A211" s="477"/>
      <c r="B211" s="264"/>
      <c r="C211" s="291"/>
      <c r="D211" s="430"/>
      <c r="E211" s="388"/>
      <c r="F211" s="388"/>
      <c r="G211" s="455"/>
      <c r="H211" s="119"/>
      <c r="L211" s="168"/>
      <c r="M211" s="134"/>
    </row>
    <row r="212" spans="1:18" s="167" customFormat="1" ht="36">
      <c r="A212" s="475" t="str">
        <f t="shared" si="0"/>
        <v>IV.</v>
      </c>
      <c r="B212" s="254">
        <f>COUNT(A$134:B211)+1</f>
        <v>22</v>
      </c>
      <c r="C212" s="152" t="s">
        <v>263</v>
      </c>
      <c r="D212" s="428" t="s">
        <v>126</v>
      </c>
      <c r="E212" s="387">
        <v>1</v>
      </c>
      <c r="F212" s="369"/>
      <c r="G212" s="438">
        <f>E212*F212</f>
        <v>0</v>
      </c>
      <c r="H212" s="119"/>
      <c r="L212" s="168"/>
      <c r="M212" s="134"/>
    </row>
    <row r="213" spans="1:18" s="167" customFormat="1">
      <c r="A213" s="476"/>
      <c r="B213" s="262"/>
      <c r="C213" s="290"/>
      <c r="D213" s="429"/>
      <c r="E213" s="386"/>
      <c r="F213" s="386"/>
      <c r="G213" s="442"/>
      <c r="H213" s="119"/>
      <c r="L213" s="168"/>
      <c r="M213" s="134"/>
    </row>
    <row r="214" spans="1:18" s="167" customFormat="1">
      <c r="A214" s="475"/>
      <c r="B214" s="254"/>
      <c r="C214" s="152"/>
      <c r="D214" s="428"/>
      <c r="E214" s="387"/>
      <c r="F214" s="387"/>
      <c r="G214" s="453"/>
      <c r="H214" s="119"/>
      <c r="L214" s="168"/>
      <c r="M214" s="134"/>
    </row>
    <row r="215" spans="1:18" s="167" customFormat="1" ht="60">
      <c r="A215" s="475" t="str">
        <f t="shared" si="0"/>
        <v>IV.</v>
      </c>
      <c r="B215" s="254">
        <f>COUNT(A$134:B214)+1</f>
        <v>23</v>
      </c>
      <c r="C215" s="152" t="s">
        <v>264</v>
      </c>
      <c r="D215" s="428" t="s">
        <v>126</v>
      </c>
      <c r="E215" s="387">
        <v>1</v>
      </c>
      <c r="F215" s="369"/>
      <c r="G215" s="438">
        <f>E215*F215</f>
        <v>0</v>
      </c>
      <c r="H215" s="119"/>
      <c r="L215" s="168"/>
      <c r="M215" s="134"/>
    </row>
    <row r="216" spans="1:18" s="167" customFormat="1">
      <c r="A216" s="475"/>
      <c r="B216" s="254"/>
      <c r="C216" s="152"/>
      <c r="D216" s="428"/>
      <c r="E216" s="387"/>
      <c r="F216" s="387"/>
      <c r="G216" s="440"/>
      <c r="H216" s="119"/>
      <c r="L216" s="168"/>
      <c r="M216" s="134"/>
    </row>
    <row r="217" spans="1:18" s="167" customFormat="1">
      <c r="A217" s="477"/>
      <c r="B217" s="264"/>
      <c r="C217" s="291"/>
      <c r="D217" s="430"/>
      <c r="E217" s="388"/>
      <c r="F217" s="388"/>
      <c r="G217" s="455"/>
      <c r="H217" s="119"/>
      <c r="L217" s="168"/>
      <c r="M217" s="134"/>
    </row>
    <row r="218" spans="1:18" s="167" customFormat="1" ht="24">
      <c r="A218" s="475" t="str">
        <f t="shared" si="0"/>
        <v>IV.</v>
      </c>
      <c r="B218" s="254">
        <f>COUNT(A$134:B217)+1</f>
        <v>24</v>
      </c>
      <c r="C218" s="152" t="s">
        <v>265</v>
      </c>
      <c r="D218" s="428" t="s">
        <v>126</v>
      </c>
      <c r="E218" s="387">
        <v>1</v>
      </c>
      <c r="F218" s="369"/>
      <c r="G218" s="438">
        <f>E218*F218</f>
        <v>0</v>
      </c>
      <c r="H218" s="119"/>
      <c r="L218" s="168"/>
      <c r="M218" s="134"/>
    </row>
    <row r="219" spans="1:18" s="76" customFormat="1">
      <c r="A219" s="476"/>
      <c r="B219" s="262"/>
      <c r="C219" s="273"/>
      <c r="D219" s="262"/>
      <c r="E219" s="402"/>
      <c r="F219" s="375"/>
      <c r="G219" s="445"/>
      <c r="H219" s="111"/>
      <c r="I219" s="113"/>
      <c r="J219" s="113"/>
      <c r="K219" s="166"/>
      <c r="L219" s="111"/>
      <c r="M219" s="112"/>
      <c r="N219" s="154"/>
      <c r="O219" s="155"/>
      <c r="P219" s="156"/>
      <c r="Q219" s="158"/>
      <c r="R219" s="99"/>
    </row>
    <row r="220" spans="1:18" s="86" customFormat="1" ht="13.5" thickBot="1">
      <c r="A220" s="478"/>
      <c r="B220" s="255"/>
      <c r="C220" s="84" t="str">
        <f>CONCATENATE(B133," ",C133," - SKUPAJ:")</f>
        <v>IV. VODOVOD - SKUPAJ:</v>
      </c>
      <c r="D220" s="404"/>
      <c r="E220" s="404"/>
      <c r="F220" s="378"/>
      <c r="G220" s="447">
        <f>SUM(G134:G219)</f>
        <v>0</v>
      </c>
      <c r="H220" s="100"/>
      <c r="I220" s="85"/>
      <c r="J220" s="85"/>
      <c r="M220" s="139"/>
    </row>
    <row r="221" spans="1:18" s="86" customFormat="1">
      <c r="A221" s="479"/>
      <c r="B221" s="256"/>
      <c r="C221" s="92"/>
      <c r="D221" s="260"/>
      <c r="E221" s="260"/>
      <c r="F221" s="248"/>
      <c r="G221" s="448"/>
      <c r="H221" s="100"/>
      <c r="I221" s="85"/>
      <c r="J221" s="85"/>
      <c r="M221" s="139"/>
    </row>
    <row r="222" spans="1:18" s="86" customFormat="1">
      <c r="A222" s="479"/>
      <c r="B222" s="256"/>
      <c r="C222" s="92"/>
      <c r="D222" s="260"/>
      <c r="E222" s="260"/>
      <c r="F222" s="248"/>
      <c r="G222" s="448"/>
      <c r="H222" s="100"/>
      <c r="I222" s="85"/>
      <c r="J222" s="85"/>
      <c r="M222" s="139"/>
    </row>
    <row r="223" spans="1:18" s="88" customFormat="1" ht="16.5" thickBot="1">
      <c r="A223" s="473"/>
      <c r="B223" s="253" t="str">
        <f>'REKAP SKUPNA'!C27</f>
        <v>V.</v>
      </c>
      <c r="C223" s="140" t="str">
        <f>'REKAP SKUPNA'!D27</f>
        <v>FEKALNA KANALIZACIJA</v>
      </c>
      <c r="D223" s="418"/>
      <c r="E223" s="397"/>
      <c r="F223" s="368"/>
      <c r="G223" s="437"/>
      <c r="H223" s="136"/>
      <c r="I223" s="137"/>
      <c r="J223" s="137"/>
      <c r="L223" s="136"/>
      <c r="M223" s="142"/>
    </row>
    <row r="224" spans="1:18" s="88" customFormat="1" ht="15.75">
      <c r="A224" s="481"/>
      <c r="B224" s="257"/>
      <c r="C224" s="141"/>
      <c r="D224" s="427"/>
      <c r="E224" s="406"/>
      <c r="F224" s="380"/>
      <c r="G224" s="450"/>
      <c r="H224" s="136"/>
      <c r="I224" s="137"/>
      <c r="J224" s="137"/>
      <c r="L224" s="136"/>
      <c r="M224" s="142"/>
    </row>
    <row r="225" spans="1:18" s="76" customFormat="1" ht="36">
      <c r="A225" s="475" t="str">
        <f>+$B$223</f>
        <v>V.</v>
      </c>
      <c r="B225" s="251">
        <v>1</v>
      </c>
      <c r="C225" s="297" t="s">
        <v>203</v>
      </c>
      <c r="D225" s="428" t="s">
        <v>8</v>
      </c>
      <c r="E225" s="387">
        <v>4</v>
      </c>
      <c r="F225" s="369"/>
      <c r="G225" s="438">
        <f>E225*F225</f>
        <v>0</v>
      </c>
      <c r="H225" s="119"/>
      <c r="I225" s="153"/>
      <c r="J225" s="153"/>
      <c r="K225" s="166"/>
      <c r="L225" s="118"/>
      <c r="M225" s="118"/>
      <c r="N225" s="154"/>
      <c r="O225" s="155"/>
      <c r="P225" s="156"/>
      <c r="Q225" s="158"/>
      <c r="R225" s="81"/>
    </row>
    <row r="226" spans="1:18" s="153" customFormat="1">
      <c r="A226" s="475"/>
      <c r="B226" s="251"/>
      <c r="C226" s="297"/>
      <c r="D226" s="428"/>
      <c r="E226" s="387"/>
      <c r="F226" s="387"/>
      <c r="G226" s="440"/>
      <c r="H226" s="119"/>
      <c r="K226" s="166"/>
      <c r="L226" s="118"/>
      <c r="M226" s="118"/>
      <c r="N226" s="154"/>
      <c r="O226" s="155"/>
      <c r="P226" s="156"/>
      <c r="Q226" s="158"/>
      <c r="R226" s="167"/>
    </row>
    <row r="227" spans="1:18" s="153" customFormat="1">
      <c r="A227" s="477"/>
      <c r="B227" s="305"/>
      <c r="C227" s="306"/>
      <c r="D227" s="430"/>
      <c r="E227" s="388"/>
      <c r="F227" s="373"/>
      <c r="G227" s="443"/>
      <c r="H227" s="119"/>
      <c r="K227" s="166"/>
      <c r="L227" s="118"/>
      <c r="M227" s="118"/>
      <c r="N227" s="154"/>
      <c r="O227" s="155"/>
      <c r="P227" s="156"/>
      <c r="Q227" s="158"/>
      <c r="R227" s="157"/>
    </row>
    <row r="228" spans="1:18" s="153" customFormat="1" ht="36">
      <c r="A228" s="475" t="str">
        <f>+$B$223</f>
        <v>V.</v>
      </c>
      <c r="B228" s="259">
        <f>COUNT(A$224:B227)+1</f>
        <v>2</v>
      </c>
      <c r="C228" s="297" t="s">
        <v>196</v>
      </c>
      <c r="D228" s="428" t="s">
        <v>8</v>
      </c>
      <c r="E228" s="387">
        <v>2</v>
      </c>
      <c r="F228" s="369"/>
      <c r="G228" s="438">
        <f>E228*F228</f>
        <v>0</v>
      </c>
      <c r="H228" s="119"/>
      <c r="K228" s="166"/>
      <c r="L228" s="118"/>
      <c r="M228" s="118"/>
      <c r="N228" s="154"/>
      <c r="O228" s="155"/>
      <c r="P228" s="156"/>
      <c r="Q228" s="158"/>
      <c r="R228" s="157"/>
    </row>
    <row r="229" spans="1:18" s="153" customFormat="1">
      <c r="A229" s="476"/>
      <c r="B229" s="307"/>
      <c r="C229" s="308"/>
      <c r="D229" s="429"/>
      <c r="E229" s="386"/>
      <c r="F229" s="386"/>
      <c r="G229" s="442"/>
      <c r="H229" s="119"/>
      <c r="K229" s="166"/>
      <c r="L229" s="118"/>
      <c r="M229" s="118"/>
      <c r="N229" s="154"/>
      <c r="O229" s="155"/>
      <c r="P229" s="156"/>
      <c r="Q229" s="158"/>
      <c r="R229" s="167"/>
    </row>
    <row r="230" spans="1:18" s="153" customFormat="1">
      <c r="A230" s="475"/>
      <c r="B230" s="259"/>
      <c r="C230" s="297"/>
      <c r="D230" s="428"/>
      <c r="E230" s="387"/>
      <c r="F230" s="370"/>
      <c r="G230" s="440"/>
      <c r="H230" s="119"/>
      <c r="K230" s="166"/>
      <c r="L230" s="118"/>
      <c r="M230" s="118"/>
      <c r="N230" s="154"/>
      <c r="O230" s="155"/>
      <c r="P230" s="156"/>
      <c r="Q230" s="158"/>
      <c r="R230" s="157"/>
    </row>
    <row r="231" spans="1:18" s="153" customFormat="1" ht="36">
      <c r="A231" s="475" t="str">
        <f>+$B$223</f>
        <v>V.</v>
      </c>
      <c r="B231" s="259">
        <f>COUNT(A$224:B230)+1</f>
        <v>3</v>
      </c>
      <c r="C231" s="298" t="s">
        <v>228</v>
      </c>
      <c r="D231" s="428" t="s">
        <v>8</v>
      </c>
      <c r="E231" s="387">
        <v>1</v>
      </c>
      <c r="F231" s="369"/>
      <c r="G231" s="438">
        <f>E231*F231</f>
        <v>0</v>
      </c>
      <c r="H231" s="119"/>
      <c r="K231" s="166"/>
      <c r="L231" s="118"/>
      <c r="M231" s="118"/>
      <c r="N231" s="154"/>
      <c r="O231" s="155"/>
      <c r="P231" s="156"/>
      <c r="Q231" s="158"/>
      <c r="R231" s="157"/>
    </row>
    <row r="232" spans="1:18" s="153" customFormat="1">
      <c r="A232" s="475"/>
      <c r="B232" s="259"/>
      <c r="C232" s="298"/>
      <c r="D232" s="428"/>
      <c r="E232" s="387"/>
      <c r="F232" s="387"/>
      <c r="G232" s="440"/>
      <c r="H232" s="119"/>
      <c r="K232" s="166"/>
      <c r="L232" s="118"/>
      <c r="M232" s="118"/>
      <c r="N232" s="154"/>
      <c r="O232" s="155"/>
      <c r="P232" s="156"/>
      <c r="Q232" s="158"/>
      <c r="R232" s="167"/>
    </row>
    <row r="233" spans="1:18" s="153" customFormat="1">
      <c r="A233" s="477"/>
      <c r="B233" s="305"/>
      <c r="C233" s="306"/>
      <c r="D233" s="264"/>
      <c r="E233" s="403"/>
      <c r="F233" s="376"/>
      <c r="G233" s="446"/>
      <c r="H233" s="111"/>
      <c r="I233" s="120"/>
      <c r="J233" s="120"/>
      <c r="K233" s="166"/>
      <c r="L233" s="118"/>
      <c r="M233" s="118"/>
      <c r="N233" s="154"/>
      <c r="O233" s="155"/>
      <c r="P233" s="156"/>
      <c r="Q233" s="158"/>
      <c r="R233" s="157"/>
    </row>
    <row r="234" spans="1:18" s="153" customFormat="1">
      <c r="A234" s="475" t="str">
        <f>+$B$223</f>
        <v>V.</v>
      </c>
      <c r="B234" s="259">
        <f>COUNT(A$224:B233)+1</f>
        <v>4</v>
      </c>
      <c r="C234" s="297" t="s">
        <v>153</v>
      </c>
      <c r="D234" s="428" t="s">
        <v>114</v>
      </c>
      <c r="E234" s="387">
        <v>3</v>
      </c>
      <c r="F234" s="369"/>
      <c r="G234" s="438">
        <f>E234*F234</f>
        <v>0</v>
      </c>
      <c r="H234" s="119"/>
      <c r="I234" s="120"/>
      <c r="J234" s="120"/>
      <c r="K234" s="166"/>
      <c r="L234" s="118"/>
      <c r="M234" s="118"/>
      <c r="N234" s="154"/>
      <c r="O234" s="155"/>
      <c r="P234" s="156"/>
      <c r="Q234" s="158"/>
      <c r="R234" s="157"/>
    </row>
    <row r="235" spans="1:18" s="153" customFormat="1" ht="24">
      <c r="A235" s="475"/>
      <c r="B235" s="251"/>
      <c r="C235" s="93" t="s">
        <v>158</v>
      </c>
      <c r="D235" s="254"/>
      <c r="E235" s="399"/>
      <c r="F235" s="374"/>
      <c r="G235" s="444"/>
      <c r="H235" s="111"/>
      <c r="I235" s="120"/>
      <c r="J235" s="120"/>
      <c r="K235" s="166"/>
      <c r="L235" s="118"/>
      <c r="M235" s="118"/>
      <c r="N235" s="154"/>
      <c r="O235" s="155"/>
      <c r="P235" s="156"/>
      <c r="Q235" s="158"/>
      <c r="R235" s="157"/>
    </row>
    <row r="236" spans="1:18" s="153" customFormat="1">
      <c r="A236" s="476"/>
      <c r="B236" s="309"/>
      <c r="C236" s="269"/>
      <c r="D236" s="262"/>
      <c r="E236" s="402"/>
      <c r="F236" s="375"/>
      <c r="G236" s="445"/>
      <c r="H236" s="111"/>
      <c r="I236" s="120"/>
      <c r="J236" s="120"/>
      <c r="K236" s="166"/>
      <c r="L236" s="118"/>
      <c r="M236" s="118"/>
      <c r="N236" s="154"/>
      <c r="O236" s="155"/>
      <c r="P236" s="156"/>
      <c r="Q236" s="158"/>
      <c r="R236" s="167"/>
    </row>
    <row r="237" spans="1:18" s="153" customFormat="1">
      <c r="A237" s="475"/>
      <c r="B237" s="251"/>
      <c r="C237" s="272"/>
      <c r="D237" s="254"/>
      <c r="E237" s="399"/>
      <c r="F237" s="374"/>
      <c r="G237" s="444"/>
      <c r="H237" s="111"/>
      <c r="I237" s="120"/>
      <c r="J237" s="120"/>
      <c r="K237" s="166"/>
      <c r="L237" s="118"/>
      <c r="M237" s="118"/>
      <c r="N237" s="154"/>
      <c r="O237" s="155"/>
      <c r="P237" s="156"/>
      <c r="Q237" s="158"/>
      <c r="R237" s="157"/>
    </row>
    <row r="238" spans="1:18" s="153" customFormat="1" ht="36">
      <c r="A238" s="475" t="str">
        <f>+$B$223</f>
        <v>V.</v>
      </c>
      <c r="B238" s="259">
        <f>COUNT($A$225:B234)+1</f>
        <v>5</v>
      </c>
      <c r="C238" s="93" t="s">
        <v>205</v>
      </c>
      <c r="D238" s="428" t="s">
        <v>8</v>
      </c>
      <c r="E238" s="387">
        <v>6</v>
      </c>
      <c r="F238" s="369"/>
      <c r="G238" s="438">
        <f>E238*F238</f>
        <v>0</v>
      </c>
      <c r="H238" s="119"/>
      <c r="I238" s="120"/>
      <c r="J238" s="120"/>
      <c r="K238" s="166"/>
      <c r="L238" s="118"/>
      <c r="M238" s="118"/>
      <c r="N238" s="154"/>
      <c r="O238" s="155"/>
      <c r="P238" s="156"/>
      <c r="Q238" s="158"/>
      <c r="R238" s="157"/>
    </row>
    <row r="239" spans="1:18" s="153" customFormat="1">
      <c r="A239" s="475"/>
      <c r="B239" s="259"/>
      <c r="C239" s="93"/>
      <c r="D239" s="428"/>
      <c r="E239" s="387"/>
      <c r="F239" s="387"/>
      <c r="G239" s="440"/>
      <c r="H239" s="119"/>
      <c r="I239" s="120"/>
      <c r="J239" s="120"/>
      <c r="K239" s="166"/>
      <c r="L239" s="118"/>
      <c r="M239" s="118"/>
      <c r="N239" s="154"/>
      <c r="O239" s="155"/>
      <c r="P239" s="156"/>
      <c r="Q239" s="158"/>
      <c r="R239" s="167"/>
    </row>
    <row r="240" spans="1:18" s="153" customFormat="1">
      <c r="A240" s="477"/>
      <c r="B240" s="305"/>
      <c r="C240" s="306"/>
      <c r="D240" s="264"/>
      <c r="E240" s="403"/>
      <c r="F240" s="376"/>
      <c r="G240" s="446"/>
      <c r="H240" s="111"/>
      <c r="I240" s="120"/>
      <c r="J240" s="120"/>
      <c r="K240" s="166"/>
      <c r="L240" s="118"/>
      <c r="M240" s="118"/>
      <c r="N240" s="154"/>
      <c r="O240" s="155"/>
      <c r="P240" s="156"/>
      <c r="Q240" s="158"/>
      <c r="R240" s="157"/>
    </row>
    <row r="241" spans="1:18" s="153" customFormat="1" ht="36">
      <c r="A241" s="475" t="str">
        <f>+$B$223</f>
        <v>V.</v>
      </c>
      <c r="B241" s="259">
        <f>COUNT($A$225:B240)+1</f>
        <v>6</v>
      </c>
      <c r="C241" s="93" t="s">
        <v>204</v>
      </c>
      <c r="D241" s="419" t="s">
        <v>159</v>
      </c>
      <c r="E241" s="387">
        <v>126</v>
      </c>
      <c r="F241" s="369"/>
      <c r="G241" s="438">
        <f>E241*F241</f>
        <v>0</v>
      </c>
      <c r="H241" s="119"/>
      <c r="I241" s="120"/>
      <c r="J241" s="120"/>
      <c r="K241" s="166"/>
      <c r="L241" s="118"/>
      <c r="M241" s="118"/>
      <c r="N241" s="154"/>
      <c r="O241" s="155"/>
      <c r="P241" s="156"/>
      <c r="Q241" s="158"/>
      <c r="R241" s="157"/>
    </row>
    <row r="242" spans="1:18" s="153" customFormat="1">
      <c r="A242" s="476"/>
      <c r="B242" s="307"/>
      <c r="C242" s="269"/>
      <c r="D242" s="420"/>
      <c r="E242" s="386"/>
      <c r="F242" s="386"/>
      <c r="G242" s="442"/>
      <c r="H242" s="119"/>
      <c r="I242" s="120"/>
      <c r="J242" s="120"/>
      <c r="K242" s="166"/>
      <c r="L242" s="118"/>
      <c r="M242" s="118"/>
      <c r="N242" s="154"/>
      <c r="O242" s="155"/>
      <c r="P242" s="156"/>
      <c r="Q242" s="158"/>
      <c r="R242" s="167"/>
    </row>
    <row r="243" spans="1:18" s="76" customFormat="1">
      <c r="A243" s="475"/>
      <c r="B243" s="254"/>
      <c r="C243" s="272"/>
      <c r="D243" s="254"/>
      <c r="E243" s="399"/>
      <c r="F243" s="374"/>
      <c r="G243" s="444"/>
      <c r="H243" s="111"/>
      <c r="I243" s="113"/>
      <c r="J243" s="113"/>
      <c r="K243" s="166"/>
      <c r="L243" s="111"/>
      <c r="M243" s="112"/>
      <c r="N243" s="154"/>
      <c r="O243" s="155"/>
      <c r="P243" s="156"/>
      <c r="Q243" s="158"/>
      <c r="R243" s="99"/>
    </row>
    <row r="244" spans="1:18" s="76" customFormat="1">
      <c r="A244" s="475" t="str">
        <f>+$B$223</f>
        <v>V.</v>
      </c>
      <c r="B244" s="259">
        <f>COUNT($A$225:B243)+1</f>
        <v>7</v>
      </c>
      <c r="C244" s="299" t="s">
        <v>197</v>
      </c>
      <c r="D244" s="419" t="s">
        <v>159</v>
      </c>
      <c r="E244" s="387">
        <v>126</v>
      </c>
      <c r="F244" s="369"/>
      <c r="G244" s="438">
        <f>E244*F244</f>
        <v>0</v>
      </c>
      <c r="H244" s="119"/>
      <c r="I244" s="120"/>
      <c r="J244" s="120"/>
      <c r="K244" s="166"/>
      <c r="L244" s="118"/>
      <c r="M244" s="118"/>
      <c r="N244" s="154"/>
      <c r="O244" s="155"/>
      <c r="P244" s="156"/>
      <c r="Q244" s="158"/>
      <c r="R244" s="81"/>
    </row>
    <row r="245" spans="1:18" s="153" customFormat="1">
      <c r="A245" s="475"/>
      <c r="B245" s="259"/>
      <c r="C245" s="299"/>
      <c r="D245" s="419"/>
      <c r="E245" s="387"/>
      <c r="F245" s="387"/>
      <c r="G245" s="440"/>
      <c r="H245" s="119"/>
      <c r="I245" s="120"/>
      <c r="J245" s="120"/>
      <c r="K245" s="166"/>
      <c r="L245" s="118"/>
      <c r="M245" s="118"/>
      <c r="N245" s="154"/>
      <c r="O245" s="155"/>
      <c r="P245" s="156"/>
      <c r="Q245" s="158"/>
      <c r="R245" s="167"/>
    </row>
    <row r="246" spans="1:18" s="76" customFormat="1">
      <c r="A246" s="477"/>
      <c r="B246" s="264"/>
      <c r="C246" s="310"/>
      <c r="D246" s="314"/>
      <c r="E246" s="314"/>
      <c r="F246" s="389"/>
      <c r="G246" s="459"/>
      <c r="H246" s="86"/>
      <c r="I246" s="120"/>
      <c r="J246" s="120"/>
      <c r="K246" s="166"/>
      <c r="L246" s="118"/>
      <c r="M246" s="118"/>
      <c r="N246" s="154"/>
      <c r="O246" s="155"/>
      <c r="P246" s="156"/>
      <c r="Q246" s="158"/>
      <c r="R246" s="81"/>
    </row>
    <row r="247" spans="1:18" s="76" customFormat="1" ht="24">
      <c r="A247" s="475" t="str">
        <f>+$B$223</f>
        <v>V.</v>
      </c>
      <c r="B247" s="259">
        <f>COUNT($A$225:B246)+1</f>
        <v>8</v>
      </c>
      <c r="C247" s="299" t="s">
        <v>193</v>
      </c>
      <c r="D247" s="419" t="s">
        <v>159</v>
      </c>
      <c r="E247" s="415">
        <v>126</v>
      </c>
      <c r="F247" s="369"/>
      <c r="G247" s="438">
        <f>E247*F247</f>
        <v>0</v>
      </c>
      <c r="H247" s="111"/>
      <c r="I247" s="120"/>
      <c r="J247" s="120"/>
      <c r="K247" s="166"/>
      <c r="L247" s="118"/>
      <c r="M247" s="118"/>
      <c r="N247" s="154"/>
      <c r="O247" s="155"/>
      <c r="P247" s="156"/>
      <c r="Q247" s="158"/>
      <c r="R247" s="81"/>
    </row>
    <row r="248" spans="1:18" s="76" customFormat="1">
      <c r="A248" s="475"/>
      <c r="B248" s="254"/>
      <c r="C248" s="272"/>
      <c r="D248" s="428"/>
      <c r="E248" s="387"/>
      <c r="F248" s="370"/>
      <c r="G248" s="440"/>
      <c r="H248" s="119"/>
      <c r="I248" s="120"/>
      <c r="J248" s="120"/>
      <c r="K248" s="166"/>
      <c r="L248" s="118"/>
      <c r="M248" s="118"/>
      <c r="N248" s="154"/>
      <c r="O248" s="155"/>
      <c r="P248" s="156"/>
      <c r="Q248" s="158"/>
      <c r="R248" s="81"/>
    </row>
    <row r="249" spans="1:18" s="86" customFormat="1" ht="13.5" thickBot="1">
      <c r="A249" s="478"/>
      <c r="B249" s="255"/>
      <c r="C249" s="84" t="str">
        <f>CONCATENATE(B223," ",C223," - SKUPAJ:")</f>
        <v>V. FEKALNA KANALIZACIJA - SKUPAJ:</v>
      </c>
      <c r="D249" s="404"/>
      <c r="E249" s="404"/>
      <c r="F249" s="378"/>
      <c r="G249" s="447">
        <f>SUM(G224:G248)</f>
        <v>0</v>
      </c>
      <c r="H249" s="100"/>
      <c r="I249" s="85"/>
      <c r="J249" s="85"/>
      <c r="M249" s="139"/>
    </row>
    <row r="250" spans="1:18" s="86" customFormat="1">
      <c r="A250" s="480"/>
      <c r="B250" s="275"/>
      <c r="C250" s="276"/>
      <c r="D250" s="405"/>
      <c r="E250" s="405"/>
      <c r="F250" s="379"/>
      <c r="G250" s="449"/>
      <c r="H250" s="100"/>
      <c r="I250" s="85"/>
      <c r="J250" s="85"/>
      <c r="M250" s="139"/>
    </row>
    <row r="251" spans="1:18" s="86" customFormat="1">
      <c r="A251" s="479"/>
      <c r="B251" s="256"/>
      <c r="C251" s="92"/>
      <c r="D251" s="260"/>
      <c r="E251" s="260"/>
      <c r="F251" s="248"/>
      <c r="G251" s="448"/>
      <c r="H251" s="100"/>
      <c r="I251" s="85"/>
      <c r="J251" s="85"/>
      <c r="M251" s="139"/>
    </row>
    <row r="252" spans="1:18" s="86" customFormat="1" ht="16.5" thickBot="1">
      <c r="A252" s="473"/>
      <c r="B252" s="253" t="str">
        <f>'REKAP SKUPNA'!C29</f>
        <v>VI.</v>
      </c>
      <c r="C252" s="140" t="str">
        <f>'REKAP SKUPNA'!D29</f>
        <v>METEORNA KANALIZACIJA</v>
      </c>
      <c r="D252" s="418"/>
      <c r="E252" s="397"/>
      <c r="F252" s="368"/>
      <c r="G252" s="437"/>
      <c r="H252" s="136"/>
      <c r="I252" s="85"/>
      <c r="J252" s="85"/>
      <c r="M252" s="139"/>
    </row>
    <row r="253" spans="1:18" s="86" customFormat="1">
      <c r="A253" s="474"/>
      <c r="B253" s="247"/>
      <c r="C253" s="133"/>
      <c r="D253" s="247"/>
      <c r="E253" s="396"/>
      <c r="F253" s="366"/>
      <c r="G253" s="434"/>
      <c r="H253" s="168"/>
      <c r="I253" s="85"/>
      <c r="J253" s="85"/>
      <c r="M253" s="139"/>
    </row>
    <row r="254" spans="1:18" s="86" customFormat="1" ht="36">
      <c r="A254" s="475" t="str">
        <f>+$B$252</f>
        <v>VI.</v>
      </c>
      <c r="B254" s="251">
        <v>1</v>
      </c>
      <c r="C254" s="300" t="s">
        <v>208</v>
      </c>
      <c r="D254" s="428" t="s">
        <v>8</v>
      </c>
      <c r="E254" s="387">
        <v>1</v>
      </c>
      <c r="F254" s="369"/>
      <c r="G254" s="438">
        <f>E254*F254</f>
        <v>0</v>
      </c>
      <c r="H254" s="119"/>
      <c r="I254" s="85"/>
      <c r="J254" s="85"/>
      <c r="M254" s="139"/>
    </row>
    <row r="255" spans="1:18" s="86" customFormat="1">
      <c r="A255" s="475"/>
      <c r="B255" s="251"/>
      <c r="C255" s="300"/>
      <c r="D255" s="428"/>
      <c r="E255" s="387"/>
      <c r="F255" s="387"/>
      <c r="G255" s="440"/>
      <c r="H255" s="119"/>
      <c r="I255" s="85"/>
      <c r="J255" s="85"/>
      <c r="M255" s="139"/>
    </row>
    <row r="256" spans="1:18" s="86" customFormat="1">
      <c r="A256" s="477"/>
      <c r="B256" s="305"/>
      <c r="C256" s="306"/>
      <c r="D256" s="264"/>
      <c r="E256" s="403"/>
      <c r="F256" s="376"/>
      <c r="G256" s="446"/>
      <c r="H256" s="111"/>
      <c r="I256" s="85"/>
      <c r="J256" s="85"/>
      <c r="M256" s="139"/>
    </row>
    <row r="257" spans="1:13" s="86" customFormat="1" ht="24">
      <c r="A257" s="475" t="str">
        <f>+$B$252</f>
        <v>VI.</v>
      </c>
      <c r="B257" s="251">
        <f>COUNT($A$254:B256)+1</f>
        <v>2</v>
      </c>
      <c r="C257" s="301" t="s">
        <v>207</v>
      </c>
      <c r="D257" s="428" t="s">
        <v>8</v>
      </c>
      <c r="E257" s="387">
        <v>1</v>
      </c>
      <c r="F257" s="369"/>
      <c r="G257" s="438">
        <f>E257*F257</f>
        <v>0</v>
      </c>
      <c r="H257" s="119"/>
      <c r="I257" s="85"/>
      <c r="J257" s="85"/>
      <c r="M257" s="139"/>
    </row>
    <row r="258" spans="1:13" s="86" customFormat="1">
      <c r="A258" s="476"/>
      <c r="B258" s="309"/>
      <c r="C258" s="311"/>
      <c r="D258" s="429"/>
      <c r="E258" s="386"/>
      <c r="F258" s="386"/>
      <c r="G258" s="442"/>
      <c r="H258" s="119"/>
      <c r="I258" s="85"/>
      <c r="J258" s="85"/>
      <c r="M258" s="139"/>
    </row>
    <row r="259" spans="1:13" s="86" customFormat="1">
      <c r="A259" s="475"/>
      <c r="B259" s="251"/>
      <c r="C259" s="302"/>
      <c r="D259" s="254"/>
      <c r="E259" s="399"/>
      <c r="F259" s="374"/>
      <c r="G259" s="444"/>
      <c r="H259" s="111"/>
      <c r="I259" s="85"/>
      <c r="J259" s="85"/>
      <c r="M259" s="139"/>
    </row>
    <row r="260" spans="1:13" s="86" customFormat="1" ht="48">
      <c r="A260" s="475" t="str">
        <f>+$B$252</f>
        <v>VI.</v>
      </c>
      <c r="B260" s="251">
        <f>COUNT($A$254:B259)+1</f>
        <v>3</v>
      </c>
      <c r="C260" s="300" t="s">
        <v>206</v>
      </c>
      <c r="D260" s="428" t="s">
        <v>8</v>
      </c>
      <c r="E260" s="387">
        <v>2</v>
      </c>
      <c r="F260" s="369"/>
      <c r="G260" s="438">
        <f>E260*F260</f>
        <v>0</v>
      </c>
      <c r="H260" s="119"/>
      <c r="I260" s="85"/>
      <c r="J260" s="85"/>
      <c r="M260" s="139"/>
    </row>
    <row r="261" spans="1:13" s="86" customFormat="1">
      <c r="A261" s="475"/>
      <c r="B261" s="251"/>
      <c r="C261" s="300"/>
      <c r="D261" s="428"/>
      <c r="E261" s="387"/>
      <c r="F261" s="387"/>
      <c r="G261" s="440"/>
      <c r="H261" s="119"/>
      <c r="I261" s="85"/>
      <c r="J261" s="85"/>
      <c r="M261" s="139"/>
    </row>
    <row r="262" spans="1:13" s="86" customFormat="1">
      <c r="A262" s="477"/>
      <c r="B262" s="305"/>
      <c r="C262" s="312"/>
      <c r="D262" s="430"/>
      <c r="E262" s="416"/>
      <c r="F262" s="373"/>
      <c r="G262" s="443"/>
      <c r="H262" s="119"/>
      <c r="I262" s="85"/>
      <c r="J262" s="85"/>
      <c r="M262" s="139"/>
    </row>
    <row r="263" spans="1:13" s="86" customFormat="1" ht="36">
      <c r="A263" s="475" t="str">
        <f>+$B$252</f>
        <v>VI.</v>
      </c>
      <c r="B263" s="251">
        <f>COUNT($A$254:B262)+1</f>
        <v>4</v>
      </c>
      <c r="C263" s="93" t="s">
        <v>205</v>
      </c>
      <c r="D263" s="428" t="s">
        <v>8</v>
      </c>
      <c r="E263" s="387">
        <v>6</v>
      </c>
      <c r="F263" s="369"/>
      <c r="G263" s="438">
        <f>E263*F263</f>
        <v>0</v>
      </c>
      <c r="H263" s="119"/>
      <c r="I263" s="85"/>
      <c r="J263" s="85"/>
      <c r="M263" s="139"/>
    </row>
    <row r="264" spans="1:13" s="86" customFormat="1">
      <c r="A264" s="476"/>
      <c r="B264" s="309"/>
      <c r="C264" s="269"/>
      <c r="D264" s="429"/>
      <c r="E264" s="386"/>
      <c r="F264" s="386"/>
      <c r="G264" s="442"/>
      <c r="H264" s="119"/>
      <c r="I264" s="85"/>
      <c r="J264" s="85"/>
      <c r="M264" s="139"/>
    </row>
    <row r="265" spans="1:13" s="86" customFormat="1">
      <c r="A265" s="475"/>
      <c r="B265" s="251"/>
      <c r="C265" s="143"/>
      <c r="D265" s="419"/>
      <c r="E265" s="387"/>
      <c r="F265" s="370"/>
      <c r="G265" s="440"/>
      <c r="H265" s="119"/>
      <c r="I265" s="85"/>
      <c r="J265" s="85"/>
      <c r="M265" s="139"/>
    </row>
    <row r="266" spans="1:13" s="86" customFormat="1" ht="60">
      <c r="A266" s="475" t="str">
        <f>+$B$252</f>
        <v>VI.</v>
      </c>
      <c r="B266" s="251">
        <f>COUNT($A$254:B265)+1</f>
        <v>5</v>
      </c>
      <c r="C266" s="143" t="s">
        <v>227</v>
      </c>
      <c r="D266" s="419" t="s">
        <v>159</v>
      </c>
      <c r="E266" s="387">
        <v>7</v>
      </c>
      <c r="F266" s="369"/>
      <c r="G266" s="438">
        <f>E266*F266</f>
        <v>0</v>
      </c>
      <c r="H266" s="119"/>
      <c r="I266" s="85"/>
      <c r="J266" s="85"/>
      <c r="M266" s="139"/>
    </row>
    <row r="267" spans="1:13" s="86" customFormat="1">
      <c r="A267" s="475"/>
      <c r="B267" s="251"/>
      <c r="C267" s="143"/>
      <c r="D267" s="419"/>
      <c r="E267" s="387"/>
      <c r="F267" s="387"/>
      <c r="G267" s="440"/>
      <c r="H267" s="119"/>
      <c r="I267" s="85"/>
      <c r="J267" s="85"/>
      <c r="M267" s="139"/>
    </row>
    <row r="268" spans="1:13" s="86" customFormat="1">
      <c r="A268" s="489"/>
      <c r="B268" s="313"/>
      <c r="C268" s="310"/>
      <c r="D268" s="279"/>
      <c r="E268" s="417"/>
      <c r="F268" s="390"/>
      <c r="G268" s="460"/>
      <c r="H268" s="149"/>
      <c r="I268" s="85"/>
      <c r="J268" s="85"/>
      <c r="M268" s="139"/>
    </row>
    <row r="269" spans="1:13" s="86" customFormat="1" ht="36">
      <c r="A269" s="475" t="str">
        <f>+$B$252</f>
        <v>VI.</v>
      </c>
      <c r="B269" s="251">
        <f>COUNT($A$254:B268)+1</f>
        <v>6</v>
      </c>
      <c r="C269" s="272" t="s">
        <v>180</v>
      </c>
      <c r="D269" s="419" t="s">
        <v>8</v>
      </c>
      <c r="E269" s="387">
        <v>2</v>
      </c>
      <c r="F269" s="369"/>
      <c r="G269" s="438">
        <f>E269*F269</f>
        <v>0</v>
      </c>
      <c r="H269" s="119"/>
      <c r="I269" s="85"/>
      <c r="J269" s="85"/>
      <c r="M269" s="139"/>
    </row>
    <row r="270" spans="1:13" s="86" customFormat="1">
      <c r="A270" s="476"/>
      <c r="B270" s="309"/>
      <c r="C270" s="273"/>
      <c r="D270" s="420"/>
      <c r="E270" s="386"/>
      <c r="F270" s="386"/>
      <c r="G270" s="442"/>
      <c r="H270" s="119"/>
      <c r="I270" s="85"/>
      <c r="J270" s="85"/>
      <c r="M270" s="139"/>
    </row>
    <row r="271" spans="1:13" s="86" customFormat="1">
      <c r="A271" s="475"/>
      <c r="B271" s="251"/>
      <c r="C271" s="272"/>
      <c r="D271" s="419"/>
      <c r="E271" s="387"/>
      <c r="F271" s="370"/>
      <c r="G271" s="440"/>
      <c r="H271" s="119"/>
      <c r="I271" s="85"/>
      <c r="J271" s="85"/>
      <c r="M271" s="139"/>
    </row>
    <row r="272" spans="1:13" s="86" customFormat="1" ht="36">
      <c r="A272" s="475" t="str">
        <f>+$B$252</f>
        <v>VI.</v>
      </c>
      <c r="B272" s="251">
        <f>COUNT($A$254:B271)+1</f>
        <v>7</v>
      </c>
      <c r="C272" s="272" t="s">
        <v>230</v>
      </c>
      <c r="D272" s="419" t="s">
        <v>8</v>
      </c>
      <c r="E272" s="387">
        <v>2</v>
      </c>
      <c r="F272" s="369"/>
      <c r="G272" s="438">
        <f>E272*F272</f>
        <v>0</v>
      </c>
      <c r="H272" s="119"/>
      <c r="I272" s="85"/>
      <c r="J272" s="85"/>
      <c r="M272" s="139"/>
    </row>
    <row r="273" spans="1:18" s="86" customFormat="1">
      <c r="A273" s="475"/>
      <c r="B273" s="251"/>
      <c r="C273" s="272"/>
      <c r="D273" s="419"/>
      <c r="E273" s="387"/>
      <c r="F273" s="387"/>
      <c r="G273" s="440"/>
      <c r="H273" s="119"/>
      <c r="I273" s="85"/>
      <c r="J273" s="85"/>
      <c r="M273" s="139"/>
    </row>
    <row r="274" spans="1:18" s="86" customFormat="1">
      <c r="A274" s="490"/>
      <c r="B274" s="314"/>
      <c r="C274" s="310"/>
      <c r="D274" s="314"/>
      <c r="E274" s="314"/>
      <c r="F274" s="389"/>
      <c r="G274" s="459"/>
      <c r="I274" s="85"/>
      <c r="J274" s="85"/>
      <c r="M274" s="139"/>
    </row>
    <row r="275" spans="1:18" s="86" customFormat="1">
      <c r="A275" s="475" t="str">
        <f>+$B$252</f>
        <v>VI.</v>
      </c>
      <c r="B275" s="251">
        <f>COUNT($A$254:B274)+1</f>
        <v>8</v>
      </c>
      <c r="C275" s="299" t="s">
        <v>197</v>
      </c>
      <c r="D275" s="419" t="s">
        <v>159</v>
      </c>
      <c r="E275" s="387">
        <v>286</v>
      </c>
      <c r="F275" s="369"/>
      <c r="G275" s="438">
        <f>E275*F275</f>
        <v>0</v>
      </c>
      <c r="H275" s="119"/>
      <c r="I275" s="85"/>
      <c r="J275" s="85"/>
      <c r="M275" s="139"/>
    </row>
    <row r="276" spans="1:18" s="86" customFormat="1">
      <c r="A276" s="476"/>
      <c r="B276" s="309"/>
      <c r="C276" s="315"/>
      <c r="D276" s="420"/>
      <c r="E276" s="386"/>
      <c r="F276" s="386"/>
      <c r="G276" s="442"/>
      <c r="H276" s="119"/>
      <c r="I276" s="85"/>
      <c r="J276" s="85"/>
      <c r="M276" s="139"/>
    </row>
    <row r="277" spans="1:18" s="86" customFormat="1">
      <c r="A277" s="491"/>
      <c r="B277" s="260"/>
      <c r="D277" s="260"/>
      <c r="E277" s="260"/>
      <c r="F277" s="248"/>
      <c r="G277" s="461"/>
      <c r="I277" s="85"/>
      <c r="J277" s="85"/>
      <c r="M277" s="139"/>
    </row>
    <row r="278" spans="1:18" s="86" customFormat="1" ht="24">
      <c r="A278" s="475" t="str">
        <f>+$B$252</f>
        <v>VI.</v>
      </c>
      <c r="B278" s="251">
        <f>COUNT($A$254:B277)+1</f>
        <v>9</v>
      </c>
      <c r="C278" s="299" t="s">
        <v>209</v>
      </c>
      <c r="D278" s="419" t="s">
        <v>159</v>
      </c>
      <c r="E278" s="387">
        <v>587</v>
      </c>
      <c r="F278" s="369"/>
      <c r="G278" s="438">
        <f>E278*F278</f>
        <v>0</v>
      </c>
      <c r="H278" s="111"/>
      <c r="I278" s="85"/>
      <c r="J278" s="85"/>
      <c r="M278" s="139"/>
    </row>
    <row r="279" spans="1:18" s="86" customFormat="1" ht="60">
      <c r="A279" s="475"/>
      <c r="B279" s="251"/>
      <c r="C279" s="299" t="s">
        <v>210</v>
      </c>
      <c r="D279" s="419"/>
      <c r="E279" s="387"/>
      <c r="F279" s="370"/>
      <c r="G279" s="440"/>
      <c r="H279" s="111"/>
      <c r="I279" s="85"/>
      <c r="J279" s="85"/>
      <c r="M279" s="139"/>
    </row>
    <row r="280" spans="1:18" s="86" customFormat="1">
      <c r="A280" s="475"/>
      <c r="B280" s="254"/>
      <c r="C280" s="303"/>
      <c r="D280" s="431"/>
      <c r="E280" s="399"/>
      <c r="F280" s="374"/>
      <c r="G280" s="444"/>
      <c r="H280" s="111"/>
      <c r="I280" s="85"/>
      <c r="J280" s="85"/>
      <c r="M280" s="139"/>
    </row>
    <row r="281" spans="1:18" s="86" customFormat="1" ht="13.5" thickBot="1">
      <c r="A281" s="478"/>
      <c r="B281" s="255"/>
      <c r="C281" s="84" t="str">
        <f>CONCATENATE(B252," ",C252," - SKUPAJ:")</f>
        <v>VI. METEORNA KANALIZACIJA - SKUPAJ:</v>
      </c>
      <c r="D281" s="404"/>
      <c r="E281" s="404"/>
      <c r="F281" s="378"/>
      <c r="G281" s="447">
        <f>SUM(G253:G280)</f>
        <v>0</v>
      </c>
      <c r="H281" s="100"/>
      <c r="I281" s="85"/>
      <c r="J281" s="85"/>
      <c r="M281" s="139"/>
    </row>
    <row r="282" spans="1:18" s="86" customFormat="1">
      <c r="A282" s="479"/>
      <c r="B282" s="256"/>
      <c r="C282" s="92"/>
      <c r="D282" s="260"/>
      <c r="E282" s="260"/>
      <c r="F282" s="248"/>
      <c r="G282" s="448"/>
      <c r="H282" s="100"/>
      <c r="I282" s="85"/>
      <c r="J282" s="85"/>
      <c r="M282" s="139"/>
    </row>
    <row r="283" spans="1:18" s="86" customFormat="1">
      <c r="A283" s="479"/>
      <c r="B283" s="256"/>
      <c r="C283" s="92"/>
      <c r="D283" s="260"/>
      <c r="E283" s="260"/>
      <c r="F283" s="248"/>
      <c r="G283" s="448"/>
      <c r="H283" s="100"/>
      <c r="I283" s="85"/>
      <c r="J283" s="85"/>
      <c r="M283" s="139"/>
    </row>
    <row r="284" spans="1:18" s="88" customFormat="1" ht="16.5" thickBot="1">
      <c r="A284" s="473"/>
      <c r="B284" s="253" t="str">
        <f>'REKAP SKUPNA'!C31</f>
        <v>VII.</v>
      </c>
      <c r="C284" s="140" t="str">
        <f>'REKAP SKUPNA'!D31</f>
        <v>ZUNANJA UREDITEV</v>
      </c>
      <c r="D284" s="418"/>
      <c r="E284" s="397"/>
      <c r="F284" s="368"/>
      <c r="G284" s="437"/>
      <c r="H284" s="136"/>
      <c r="I284" s="137"/>
      <c r="J284" s="137"/>
      <c r="L284" s="136"/>
      <c r="M284" s="142"/>
    </row>
    <row r="285" spans="1:18" s="76" customFormat="1">
      <c r="A285" s="475"/>
      <c r="B285" s="254"/>
      <c r="C285" s="143"/>
      <c r="D285" s="419"/>
      <c r="E285" s="387"/>
      <c r="F285" s="370"/>
      <c r="G285" s="453"/>
      <c r="H285" s="161"/>
      <c r="I285" s="161"/>
      <c r="J285" s="161"/>
      <c r="K285" s="161"/>
      <c r="L285" s="118"/>
      <c r="M285" s="118"/>
      <c r="N285" s="154"/>
      <c r="O285" s="155"/>
      <c r="P285" s="156"/>
      <c r="Q285" s="158"/>
      <c r="R285" s="81"/>
    </row>
    <row r="286" spans="1:18" s="76" customFormat="1" ht="60">
      <c r="A286" s="475" t="str">
        <f>+B284</f>
        <v>VII.</v>
      </c>
      <c r="B286" s="259">
        <f>COUNT($A$285:B285)+1</f>
        <v>1</v>
      </c>
      <c r="C286" s="87" t="s">
        <v>214</v>
      </c>
      <c r="D286" s="419" t="s">
        <v>114</v>
      </c>
      <c r="E286" s="387">
        <v>38</v>
      </c>
      <c r="F286" s="369"/>
      <c r="G286" s="438">
        <f>E286*F286</f>
        <v>0</v>
      </c>
      <c r="H286" s="119"/>
      <c r="I286" s="120"/>
      <c r="J286" s="120"/>
      <c r="K286" s="166"/>
      <c r="L286" s="118"/>
      <c r="M286" s="118"/>
      <c r="N286" s="154"/>
      <c r="O286" s="155"/>
      <c r="P286" s="156"/>
      <c r="Q286" s="158"/>
      <c r="R286" s="98"/>
    </row>
    <row r="287" spans="1:18" s="153" customFormat="1">
      <c r="A287" s="475"/>
      <c r="B287" s="259"/>
      <c r="C287" s="87"/>
      <c r="D287" s="419"/>
      <c r="E287" s="387"/>
      <c r="F287" s="387"/>
      <c r="G287" s="440"/>
      <c r="H287" s="119"/>
      <c r="I287" s="120"/>
      <c r="J287" s="120"/>
      <c r="K287" s="166"/>
      <c r="L287" s="118"/>
      <c r="M287" s="118"/>
      <c r="N287" s="154"/>
      <c r="O287" s="155"/>
      <c r="P287" s="156"/>
      <c r="Q287" s="158"/>
      <c r="R287" s="159"/>
    </row>
    <row r="288" spans="1:18" s="153" customFormat="1">
      <c r="A288" s="477"/>
      <c r="B288" s="316"/>
      <c r="C288" s="293"/>
      <c r="D288" s="421"/>
      <c r="E288" s="388"/>
      <c r="F288" s="373"/>
      <c r="G288" s="443"/>
      <c r="H288" s="119"/>
      <c r="I288" s="120"/>
      <c r="J288" s="120"/>
      <c r="K288" s="166"/>
      <c r="L288" s="118"/>
      <c r="M288" s="118"/>
      <c r="N288" s="154"/>
      <c r="O288" s="155"/>
      <c r="P288" s="156"/>
      <c r="Q288" s="158"/>
      <c r="R288" s="159"/>
    </row>
    <row r="289" spans="1:18" s="76" customFormat="1" ht="48">
      <c r="A289" s="475" t="str">
        <f>+$B$284</f>
        <v>VII.</v>
      </c>
      <c r="B289" s="259">
        <f>COUNT($A$285:B288)+1</f>
        <v>2</v>
      </c>
      <c r="C289" s="87" t="s">
        <v>215</v>
      </c>
      <c r="D289" s="419" t="s">
        <v>114</v>
      </c>
      <c r="E289" s="387">
        <v>5</v>
      </c>
      <c r="F289" s="369"/>
      <c r="G289" s="438">
        <f>E289*F289</f>
        <v>0</v>
      </c>
      <c r="H289" s="119"/>
      <c r="I289" s="120"/>
      <c r="J289" s="120"/>
      <c r="K289" s="161"/>
      <c r="L289" s="118"/>
      <c r="M289" s="118"/>
      <c r="N289" s="154"/>
      <c r="O289" s="155"/>
      <c r="P289" s="156"/>
      <c r="Q289" s="158"/>
      <c r="R289" s="81"/>
    </row>
    <row r="290" spans="1:18" s="153" customFormat="1">
      <c r="A290" s="476"/>
      <c r="B290" s="307"/>
      <c r="C290" s="288"/>
      <c r="D290" s="420"/>
      <c r="E290" s="386"/>
      <c r="F290" s="386"/>
      <c r="G290" s="442"/>
      <c r="H290" s="119"/>
      <c r="I290" s="120"/>
      <c r="J290" s="120"/>
      <c r="K290" s="161"/>
      <c r="L290" s="118"/>
      <c r="M290" s="118"/>
      <c r="N290" s="154"/>
      <c r="O290" s="155"/>
      <c r="P290" s="156"/>
      <c r="Q290" s="158"/>
      <c r="R290" s="167"/>
    </row>
    <row r="291" spans="1:18" s="76" customFormat="1">
      <c r="A291" s="475"/>
      <c r="B291" s="254"/>
      <c r="C291" s="272"/>
      <c r="D291" s="419"/>
      <c r="E291" s="387"/>
      <c r="F291" s="370"/>
      <c r="G291" s="453"/>
      <c r="H291" s="161"/>
      <c r="I291" s="161"/>
      <c r="J291" s="161"/>
      <c r="K291" s="161"/>
      <c r="L291" s="118"/>
      <c r="M291" s="118"/>
      <c r="N291" s="154"/>
      <c r="O291" s="155"/>
      <c r="P291" s="156"/>
      <c r="Q291" s="158"/>
      <c r="R291" s="81"/>
    </row>
    <row r="292" spans="1:18" s="76" customFormat="1">
      <c r="A292" s="475" t="str">
        <f>+$B$284</f>
        <v>VII.</v>
      </c>
      <c r="B292" s="259">
        <f>COUNT($A$285:B291)+1</f>
        <v>3</v>
      </c>
      <c r="C292" s="277" t="s">
        <v>130</v>
      </c>
      <c r="D292" s="419" t="s">
        <v>114</v>
      </c>
      <c r="E292" s="387">
        <f>E59</f>
        <v>26</v>
      </c>
      <c r="F292" s="369"/>
      <c r="G292" s="438">
        <f>E292*F292</f>
        <v>0</v>
      </c>
      <c r="H292" s="119"/>
      <c r="I292" s="120"/>
      <c r="J292" s="120"/>
      <c r="K292" s="166"/>
      <c r="L292" s="118"/>
      <c r="M292" s="118"/>
      <c r="N292" s="154"/>
      <c r="O292" s="155"/>
      <c r="P292" s="156"/>
      <c r="Q292" s="158"/>
      <c r="R292" s="98"/>
    </row>
    <row r="293" spans="1:18" s="76" customFormat="1" ht="39" customHeight="1">
      <c r="A293" s="475"/>
      <c r="B293" s="254"/>
      <c r="C293" s="272" t="s">
        <v>131</v>
      </c>
      <c r="D293" s="419"/>
      <c r="E293" s="387"/>
      <c r="F293" s="370"/>
      <c r="G293" s="453"/>
      <c r="H293" s="161"/>
      <c r="I293" s="161"/>
      <c r="J293" s="161"/>
      <c r="K293" s="161"/>
      <c r="L293" s="118"/>
      <c r="M293" s="118"/>
      <c r="N293" s="154"/>
      <c r="O293" s="155"/>
      <c r="P293" s="156"/>
      <c r="Q293" s="158"/>
      <c r="R293" s="81"/>
    </row>
    <row r="294" spans="1:18" s="153" customFormat="1" ht="39" customHeight="1">
      <c r="A294" s="475"/>
      <c r="B294" s="254"/>
      <c r="C294" s="272"/>
      <c r="D294" s="419"/>
      <c r="E294" s="387"/>
      <c r="F294" s="370"/>
      <c r="G294" s="453"/>
      <c r="H294" s="161"/>
      <c r="I294" s="161"/>
      <c r="J294" s="161"/>
      <c r="K294" s="161"/>
      <c r="L294" s="118"/>
      <c r="M294" s="118"/>
      <c r="N294" s="154"/>
      <c r="O294" s="155"/>
      <c r="P294" s="156"/>
      <c r="Q294" s="158"/>
      <c r="R294" s="167"/>
    </row>
    <row r="295" spans="1:18" s="76" customFormat="1">
      <c r="A295" s="477"/>
      <c r="B295" s="264"/>
      <c r="C295" s="274"/>
      <c r="D295" s="421"/>
      <c r="E295" s="388"/>
      <c r="F295" s="373"/>
      <c r="G295" s="455"/>
      <c r="H295" s="161"/>
      <c r="I295" s="161"/>
      <c r="J295" s="161"/>
      <c r="K295" s="161"/>
      <c r="L295" s="118"/>
      <c r="M295" s="118"/>
      <c r="N295" s="154"/>
      <c r="O295" s="155"/>
      <c r="P295" s="156"/>
      <c r="Q295" s="158"/>
      <c r="R295" s="81"/>
    </row>
    <row r="296" spans="1:18" s="76" customFormat="1">
      <c r="A296" s="475" t="str">
        <f>+$B$284</f>
        <v>VII.</v>
      </c>
      <c r="B296" s="259">
        <f>COUNT($A$285:B292)+1</f>
        <v>4</v>
      </c>
      <c r="C296" s="162" t="s">
        <v>133</v>
      </c>
      <c r="D296" s="419" t="s">
        <v>115</v>
      </c>
      <c r="E296" s="387">
        <v>174</v>
      </c>
      <c r="F296" s="369"/>
      <c r="G296" s="438">
        <f>E296*F296</f>
        <v>0</v>
      </c>
      <c r="H296" s="119"/>
      <c r="I296" s="120"/>
      <c r="J296" s="120"/>
      <c r="K296" s="166"/>
      <c r="L296" s="118"/>
      <c r="M296" s="118"/>
      <c r="N296" s="154"/>
      <c r="O296" s="155"/>
      <c r="P296" s="156"/>
      <c r="Q296" s="158"/>
      <c r="R296" s="98"/>
    </row>
    <row r="297" spans="1:18" s="76" customFormat="1" ht="36">
      <c r="A297" s="475"/>
      <c r="B297" s="254"/>
      <c r="C297" s="272" t="s">
        <v>132</v>
      </c>
      <c r="D297" s="419"/>
      <c r="E297" s="387"/>
      <c r="F297" s="370"/>
      <c r="G297" s="453"/>
      <c r="H297" s="161"/>
      <c r="I297" s="161"/>
      <c r="J297" s="161"/>
      <c r="K297" s="161"/>
      <c r="L297" s="118"/>
      <c r="M297" s="118"/>
      <c r="N297" s="154"/>
      <c r="O297" s="155"/>
      <c r="P297" s="156"/>
      <c r="Q297" s="158"/>
      <c r="R297" s="81"/>
    </row>
    <row r="298" spans="1:18" s="153" customFormat="1">
      <c r="A298" s="476"/>
      <c r="B298" s="262"/>
      <c r="C298" s="273"/>
      <c r="D298" s="420"/>
      <c r="E298" s="386"/>
      <c r="F298" s="372"/>
      <c r="G298" s="454"/>
      <c r="H298" s="161"/>
      <c r="I298" s="161"/>
      <c r="J298" s="161"/>
      <c r="K298" s="161"/>
      <c r="L298" s="118"/>
      <c r="M298" s="118"/>
      <c r="N298" s="154"/>
      <c r="O298" s="155"/>
      <c r="P298" s="156"/>
      <c r="Q298" s="158"/>
      <c r="R298" s="167"/>
    </row>
    <row r="299" spans="1:18" s="153" customFormat="1">
      <c r="A299" s="475"/>
      <c r="B299" s="254"/>
      <c r="C299" s="272"/>
      <c r="D299" s="419"/>
      <c r="E299" s="387"/>
      <c r="F299" s="370"/>
      <c r="G299" s="453"/>
      <c r="H299" s="161"/>
      <c r="I299" s="161"/>
      <c r="J299" s="161"/>
      <c r="K299" s="161"/>
      <c r="L299" s="118"/>
      <c r="M299" s="118"/>
      <c r="N299" s="154"/>
      <c r="O299" s="155"/>
      <c r="P299" s="156"/>
      <c r="Q299" s="158"/>
      <c r="R299" s="157"/>
    </row>
    <row r="300" spans="1:18" s="153" customFormat="1" ht="48">
      <c r="A300" s="475" t="str">
        <f>+$B$284</f>
        <v>VII.</v>
      </c>
      <c r="B300" s="259">
        <f>COUNT($A$285:B296)+1</f>
        <v>5</v>
      </c>
      <c r="C300" s="87" t="s">
        <v>229</v>
      </c>
      <c r="D300" s="419" t="s">
        <v>115</v>
      </c>
      <c r="E300" s="387">
        <v>8</v>
      </c>
      <c r="F300" s="369"/>
      <c r="G300" s="438">
        <f>E300*F300</f>
        <v>0</v>
      </c>
      <c r="H300" s="119"/>
      <c r="I300" s="120"/>
      <c r="J300" s="120"/>
      <c r="K300" s="161"/>
      <c r="L300" s="118"/>
      <c r="M300" s="118"/>
      <c r="N300" s="154"/>
      <c r="O300" s="155"/>
      <c r="P300" s="156"/>
      <c r="Q300" s="158"/>
      <c r="R300" s="157"/>
    </row>
    <row r="301" spans="1:18" s="153" customFormat="1">
      <c r="A301" s="475"/>
      <c r="B301" s="254"/>
      <c r="C301" s="272"/>
      <c r="D301" s="419"/>
      <c r="E301" s="387"/>
      <c r="F301" s="370"/>
      <c r="G301" s="453"/>
      <c r="H301" s="161"/>
      <c r="I301" s="161"/>
      <c r="J301" s="161"/>
      <c r="K301" s="161"/>
      <c r="L301" s="118"/>
      <c r="M301" s="118"/>
      <c r="N301" s="154"/>
      <c r="O301" s="155"/>
      <c r="P301" s="156"/>
      <c r="Q301" s="158"/>
      <c r="R301" s="157"/>
    </row>
    <row r="302" spans="1:18" s="86" customFormat="1" ht="13.5" thickBot="1">
      <c r="A302" s="478"/>
      <c r="B302" s="255"/>
      <c r="C302" s="84" t="str">
        <f>CONCATENATE(B284," ",C284," - SKUPAJ:")</f>
        <v>VII. ZUNANJA UREDITEV - SKUPAJ:</v>
      </c>
      <c r="D302" s="404"/>
      <c r="E302" s="404"/>
      <c r="F302" s="378"/>
      <c r="G302" s="447">
        <f>SUM(G285:G301)</f>
        <v>0</v>
      </c>
      <c r="H302" s="100"/>
      <c r="I302" s="85"/>
      <c r="J302" s="85"/>
      <c r="M302" s="139"/>
    </row>
    <row r="303" spans="1:18" s="86" customFormat="1">
      <c r="A303" s="479"/>
      <c r="B303" s="256"/>
      <c r="C303" s="92"/>
      <c r="D303" s="260"/>
      <c r="E303" s="260"/>
      <c r="F303" s="248"/>
      <c r="G303" s="448"/>
      <c r="H303" s="100"/>
      <c r="I303" s="85"/>
      <c r="J303" s="85"/>
      <c r="M303" s="139"/>
    </row>
    <row r="304" spans="1:18" s="86" customFormat="1">
      <c r="A304" s="479"/>
      <c r="B304" s="256"/>
      <c r="C304" s="92"/>
      <c r="D304" s="260"/>
      <c r="E304" s="260"/>
      <c r="F304" s="248"/>
      <c r="G304" s="448"/>
      <c r="H304" s="100"/>
      <c r="I304" s="85"/>
      <c r="J304" s="85"/>
      <c r="M304" s="139"/>
    </row>
    <row r="305" spans="1:18" s="88" customFormat="1" ht="16.5" thickBot="1">
      <c r="A305" s="473"/>
      <c r="B305" s="253" t="str">
        <f>'REKAP SKUPNA'!C33</f>
        <v>VIII.</v>
      </c>
      <c r="C305" s="140" t="str">
        <f>'REKAP SKUPNA'!D33</f>
        <v>VOZIŠČNA KONSTRUKCIJA</v>
      </c>
      <c r="D305" s="418"/>
      <c r="E305" s="397"/>
      <c r="F305" s="368"/>
      <c r="G305" s="437"/>
      <c r="I305" s="137"/>
      <c r="J305" s="137"/>
      <c r="L305" s="136"/>
      <c r="M305" s="142"/>
    </row>
    <row r="306" spans="1:18">
      <c r="A306" s="475"/>
      <c r="B306" s="254"/>
      <c r="C306" s="167"/>
      <c r="F306" s="246"/>
      <c r="G306" s="458"/>
      <c r="H306" s="167"/>
      <c r="K306" s="167"/>
      <c r="L306" s="168"/>
      <c r="M306" s="134"/>
      <c r="N306" s="167"/>
      <c r="O306" s="167"/>
      <c r="P306" s="167"/>
      <c r="Q306" s="167"/>
    </row>
    <row r="307" spans="1:18" s="76" customFormat="1">
      <c r="A307" s="475" t="str">
        <f>$B$305</f>
        <v>VIII.</v>
      </c>
      <c r="B307" s="259">
        <f>COUNT($A$305:B306)+1</f>
        <v>1</v>
      </c>
      <c r="C307" s="297" t="s">
        <v>184</v>
      </c>
      <c r="D307" s="419" t="s">
        <v>115</v>
      </c>
      <c r="E307" s="387">
        <v>12</v>
      </c>
      <c r="F307" s="369"/>
      <c r="G307" s="438">
        <f>E307*F307</f>
        <v>0</v>
      </c>
      <c r="H307" s="119"/>
      <c r="I307" s="120"/>
      <c r="J307" s="120"/>
      <c r="K307" s="166"/>
      <c r="L307" s="118"/>
      <c r="M307" s="118"/>
      <c r="N307" s="154"/>
      <c r="O307" s="155"/>
      <c r="P307" s="156"/>
      <c r="Q307" s="158"/>
      <c r="R307" s="81"/>
    </row>
    <row r="308" spans="1:18" s="153" customFormat="1">
      <c r="A308" s="475"/>
      <c r="B308" s="259"/>
      <c r="C308" s="297"/>
      <c r="D308" s="419"/>
      <c r="E308" s="387"/>
      <c r="F308" s="387"/>
      <c r="G308" s="440"/>
      <c r="H308" s="119"/>
      <c r="I308" s="120"/>
      <c r="J308" s="120"/>
      <c r="K308" s="166"/>
      <c r="L308" s="118"/>
      <c r="M308" s="118"/>
      <c r="N308" s="154"/>
      <c r="O308" s="155"/>
      <c r="P308" s="156"/>
      <c r="Q308" s="158"/>
      <c r="R308" s="167"/>
    </row>
    <row r="309" spans="1:18" s="93" customFormat="1">
      <c r="A309" s="489"/>
      <c r="B309" s="316"/>
      <c r="C309" s="317"/>
      <c r="D309" s="313"/>
      <c r="E309" s="313"/>
      <c r="F309" s="391"/>
      <c r="G309" s="462"/>
      <c r="I309" s="150"/>
      <c r="J309" s="150"/>
      <c r="L309" s="149"/>
      <c r="M309" s="149"/>
      <c r="N309" s="94"/>
      <c r="O309" s="95"/>
      <c r="P309" s="96"/>
      <c r="Q309" s="97"/>
      <c r="R309" s="101"/>
    </row>
    <row r="310" spans="1:18" s="93" customFormat="1" ht="48">
      <c r="A310" s="475" t="str">
        <f>$B$305</f>
        <v>VIII.</v>
      </c>
      <c r="B310" s="259">
        <f>COUNT($A$305:B309)+1</f>
        <v>2</v>
      </c>
      <c r="C310" s="297" t="s">
        <v>160</v>
      </c>
      <c r="D310" s="419" t="s">
        <v>114</v>
      </c>
      <c r="E310" s="387">
        <v>5</v>
      </c>
      <c r="F310" s="369"/>
      <c r="G310" s="438">
        <f>E310*F310</f>
        <v>0</v>
      </c>
      <c r="H310" s="119"/>
      <c r="I310" s="120"/>
      <c r="J310" s="120"/>
      <c r="L310" s="149"/>
      <c r="M310" s="149"/>
      <c r="N310" s="94"/>
      <c r="O310" s="95"/>
      <c r="P310" s="96"/>
      <c r="Q310" s="97"/>
      <c r="R310" s="101"/>
    </row>
    <row r="311" spans="1:18" s="93" customFormat="1">
      <c r="A311" s="476"/>
      <c r="B311" s="307"/>
      <c r="C311" s="308"/>
      <c r="D311" s="420"/>
      <c r="E311" s="386"/>
      <c r="F311" s="386"/>
      <c r="G311" s="442"/>
      <c r="H311" s="119"/>
      <c r="I311" s="120"/>
      <c r="J311" s="120"/>
      <c r="L311" s="149"/>
      <c r="M311" s="149"/>
      <c r="N311" s="94"/>
      <c r="O311" s="95"/>
      <c r="P311" s="96"/>
      <c r="Q311" s="97"/>
      <c r="R311" s="101"/>
    </row>
    <row r="312" spans="1:18" s="76" customFormat="1">
      <c r="A312" s="492"/>
      <c r="B312" s="254"/>
      <c r="C312" s="153"/>
      <c r="D312" s="254"/>
      <c r="E312" s="254"/>
      <c r="F312" s="249"/>
      <c r="G312" s="463"/>
      <c r="H312" s="153"/>
      <c r="I312" s="120"/>
      <c r="J312" s="120"/>
      <c r="K312" s="166"/>
      <c r="L312" s="118"/>
      <c r="M312" s="118"/>
      <c r="N312" s="154"/>
      <c r="O312" s="155"/>
      <c r="P312" s="156"/>
      <c r="Q312" s="158"/>
      <c r="R312" s="98"/>
    </row>
    <row r="313" spans="1:18" s="76" customFormat="1" ht="48">
      <c r="A313" s="475" t="str">
        <f>$B$305</f>
        <v>VIII.</v>
      </c>
      <c r="B313" s="259">
        <f>COUNT($A$305:B312)+1</f>
        <v>3</v>
      </c>
      <c r="C313" s="162" t="s">
        <v>225</v>
      </c>
      <c r="D313" s="419" t="s">
        <v>114</v>
      </c>
      <c r="E313" s="387">
        <v>2</v>
      </c>
      <c r="F313" s="369"/>
      <c r="G313" s="438">
        <f>E313*F313</f>
        <v>0</v>
      </c>
      <c r="H313" s="119"/>
      <c r="I313" s="120"/>
      <c r="J313" s="120"/>
      <c r="K313" s="166"/>
      <c r="L313" s="111"/>
      <c r="M313" s="112"/>
      <c r="N313" s="154"/>
      <c r="O313" s="155"/>
      <c r="P313" s="156"/>
      <c r="Q313" s="158"/>
      <c r="R313" s="98"/>
    </row>
    <row r="314" spans="1:18" s="153" customFormat="1">
      <c r="A314" s="475"/>
      <c r="B314" s="259"/>
      <c r="C314" s="162"/>
      <c r="D314" s="419"/>
      <c r="E314" s="387"/>
      <c r="F314" s="387"/>
      <c r="G314" s="440"/>
      <c r="H314" s="119"/>
      <c r="I314" s="120"/>
      <c r="J314" s="120"/>
      <c r="K314" s="166"/>
      <c r="L314" s="111"/>
      <c r="M314" s="112"/>
      <c r="N314" s="154"/>
      <c r="O314" s="155"/>
      <c r="P314" s="156"/>
      <c r="Q314" s="158"/>
      <c r="R314" s="159"/>
    </row>
    <row r="315" spans="1:18" s="76" customFormat="1">
      <c r="A315" s="493"/>
      <c r="B315" s="264"/>
      <c r="C315" s="268"/>
      <c r="D315" s="264"/>
      <c r="E315" s="264"/>
      <c r="F315" s="392"/>
      <c r="G315" s="464"/>
      <c r="H315" s="153"/>
      <c r="I315" s="113"/>
      <c r="J315" s="113"/>
      <c r="K315" s="166"/>
      <c r="L315" s="111"/>
      <c r="M315" s="112"/>
      <c r="N315" s="154"/>
      <c r="O315" s="155"/>
      <c r="P315" s="156"/>
      <c r="Q315" s="158"/>
      <c r="R315" s="98"/>
    </row>
    <row r="316" spans="1:18" s="76" customFormat="1" ht="24">
      <c r="A316" s="475" t="str">
        <f>$B$305</f>
        <v>VIII.</v>
      </c>
      <c r="B316" s="259">
        <f>COUNT($A$305:B315)+1</f>
        <v>4</v>
      </c>
      <c r="C316" s="270" t="s">
        <v>161</v>
      </c>
      <c r="D316" s="419" t="s">
        <v>126</v>
      </c>
      <c r="E316" s="387">
        <v>1</v>
      </c>
      <c r="F316" s="369"/>
      <c r="G316" s="438">
        <f>E316*F316</f>
        <v>0</v>
      </c>
      <c r="H316" s="119"/>
      <c r="I316" s="120"/>
      <c r="J316" s="120"/>
      <c r="K316" s="166"/>
      <c r="L316" s="118"/>
      <c r="M316" s="118"/>
      <c r="N316" s="154"/>
      <c r="O316" s="155"/>
      <c r="P316" s="156"/>
      <c r="Q316" s="158"/>
      <c r="R316" s="98"/>
    </row>
    <row r="317" spans="1:18" s="153" customFormat="1">
      <c r="A317" s="476"/>
      <c r="B317" s="307"/>
      <c r="C317" s="271"/>
      <c r="D317" s="420"/>
      <c r="E317" s="386"/>
      <c r="F317" s="386"/>
      <c r="G317" s="442"/>
      <c r="H317" s="119"/>
      <c r="I317" s="120"/>
      <c r="J317" s="120"/>
      <c r="K317" s="166"/>
      <c r="L317" s="118"/>
      <c r="M317" s="118"/>
      <c r="N317" s="154"/>
      <c r="O317" s="155"/>
      <c r="P317" s="156"/>
      <c r="Q317" s="158"/>
      <c r="R317" s="159"/>
    </row>
    <row r="318" spans="1:18" s="76" customFormat="1">
      <c r="A318" s="475"/>
      <c r="B318" s="259"/>
      <c r="C318" s="270"/>
      <c r="D318" s="254"/>
      <c r="E318" s="254"/>
      <c r="F318" s="249"/>
      <c r="G318" s="463"/>
      <c r="H318" s="153"/>
      <c r="I318" s="120"/>
      <c r="J318" s="120"/>
      <c r="K318" s="166"/>
      <c r="L318" s="118"/>
      <c r="M318" s="118"/>
      <c r="N318" s="154"/>
      <c r="O318" s="155"/>
      <c r="P318" s="156"/>
      <c r="Q318" s="158"/>
      <c r="R318" s="98"/>
    </row>
    <row r="319" spans="1:18" s="76" customFormat="1" ht="36">
      <c r="A319" s="475" t="str">
        <f>$B$305</f>
        <v>VIII.</v>
      </c>
      <c r="B319" s="259">
        <f>COUNT($A$305:B318)+1</f>
        <v>5</v>
      </c>
      <c r="C319" s="162" t="s">
        <v>162</v>
      </c>
      <c r="D319" s="254"/>
      <c r="E319" s="254"/>
      <c r="F319" s="370"/>
      <c r="G319" s="440"/>
      <c r="H319" s="119"/>
      <c r="I319" s="120"/>
      <c r="J319" s="120"/>
      <c r="K319" s="166"/>
      <c r="L319" s="118"/>
      <c r="M319" s="118"/>
      <c r="N319" s="154"/>
      <c r="O319" s="155"/>
      <c r="P319" s="156"/>
      <c r="Q319" s="158"/>
      <c r="R319" s="98"/>
    </row>
    <row r="320" spans="1:18" s="76" customFormat="1">
      <c r="A320" s="475"/>
      <c r="B320" s="259"/>
      <c r="C320" s="270"/>
      <c r="D320" s="254"/>
      <c r="E320" s="254"/>
      <c r="F320" s="249"/>
      <c r="G320" s="463"/>
      <c r="H320" s="153"/>
      <c r="I320" s="120"/>
      <c r="J320" s="120"/>
      <c r="K320" s="166"/>
      <c r="L320" s="118"/>
      <c r="M320" s="118"/>
      <c r="N320" s="154"/>
      <c r="O320" s="155"/>
      <c r="P320" s="156"/>
      <c r="Q320" s="158"/>
      <c r="R320" s="98"/>
    </row>
    <row r="321" spans="1:18" s="76" customFormat="1">
      <c r="A321" s="475"/>
      <c r="B321" s="259"/>
      <c r="C321" s="162" t="s">
        <v>163</v>
      </c>
      <c r="D321" s="419" t="s">
        <v>115</v>
      </c>
      <c r="E321" s="387">
        <v>12</v>
      </c>
      <c r="F321" s="369"/>
      <c r="G321" s="438">
        <f>E321*F321</f>
        <v>0</v>
      </c>
      <c r="H321" s="119"/>
      <c r="I321" s="120"/>
      <c r="J321" s="120"/>
      <c r="K321" s="166"/>
      <c r="L321" s="118"/>
      <c r="M321" s="118"/>
      <c r="N321" s="154"/>
      <c r="O321" s="155"/>
      <c r="P321" s="156"/>
      <c r="Q321" s="158"/>
      <c r="R321" s="98"/>
    </row>
    <row r="322" spans="1:18" s="76" customFormat="1">
      <c r="A322" s="475"/>
      <c r="B322" s="259"/>
      <c r="C322" s="270"/>
      <c r="D322" s="254"/>
      <c r="E322" s="254"/>
      <c r="F322" s="249"/>
      <c r="G322" s="463"/>
      <c r="H322" s="153"/>
      <c r="I322" s="120"/>
      <c r="J322" s="120"/>
      <c r="K322" s="166"/>
      <c r="L322" s="118"/>
      <c r="M322" s="118"/>
      <c r="N322" s="154"/>
      <c r="O322" s="155"/>
      <c r="P322" s="156"/>
      <c r="Q322" s="158"/>
      <c r="R322" s="98"/>
    </row>
    <row r="323" spans="1:18" s="76" customFormat="1">
      <c r="A323" s="492"/>
      <c r="B323" s="254"/>
      <c r="C323" s="162" t="s">
        <v>212</v>
      </c>
      <c r="D323" s="419" t="s">
        <v>115</v>
      </c>
      <c r="E323" s="387">
        <v>12</v>
      </c>
      <c r="F323" s="369"/>
      <c r="G323" s="438">
        <f>E323*F323</f>
        <v>0</v>
      </c>
      <c r="H323" s="119"/>
      <c r="I323" s="113"/>
      <c r="J323" s="113"/>
      <c r="K323" s="166"/>
      <c r="L323" s="111"/>
      <c r="M323" s="112"/>
      <c r="N323" s="154"/>
      <c r="O323" s="155"/>
      <c r="P323" s="156"/>
      <c r="Q323" s="158"/>
      <c r="R323" s="98"/>
    </row>
    <row r="324" spans="1:18" s="153" customFormat="1">
      <c r="A324" s="492"/>
      <c r="B324" s="254"/>
      <c r="C324" s="162"/>
      <c r="D324" s="419"/>
      <c r="E324" s="387"/>
      <c r="F324" s="370"/>
      <c r="G324" s="440"/>
      <c r="H324" s="119"/>
      <c r="I324" s="113"/>
      <c r="J324" s="113"/>
      <c r="K324" s="166"/>
      <c r="L324" s="111"/>
      <c r="M324" s="112"/>
      <c r="N324" s="154"/>
      <c r="O324" s="155"/>
      <c r="P324" s="156"/>
      <c r="Q324" s="158"/>
      <c r="R324" s="159"/>
    </row>
    <row r="325" spans="1:18" s="153" customFormat="1">
      <c r="A325" s="492"/>
      <c r="B325" s="254"/>
      <c r="C325" s="162" t="s">
        <v>213</v>
      </c>
      <c r="D325" s="419" t="s">
        <v>159</v>
      </c>
      <c r="E325" s="387">
        <v>5</v>
      </c>
      <c r="F325" s="369"/>
      <c r="G325" s="438">
        <f>E325*F325</f>
        <v>0</v>
      </c>
      <c r="H325" s="119"/>
      <c r="I325" s="113"/>
      <c r="J325" s="113"/>
      <c r="K325" s="166"/>
      <c r="L325" s="111"/>
      <c r="M325" s="112"/>
      <c r="N325" s="154"/>
      <c r="O325" s="155"/>
      <c r="P325" s="156"/>
      <c r="Q325" s="158"/>
      <c r="R325" s="159"/>
    </row>
    <row r="326" spans="1:18" s="153" customFormat="1">
      <c r="A326" s="492"/>
      <c r="B326" s="254"/>
      <c r="C326" s="162"/>
      <c r="D326" s="419"/>
      <c r="E326" s="387"/>
      <c r="F326" s="387"/>
      <c r="G326" s="440"/>
      <c r="H326" s="119"/>
      <c r="I326" s="113"/>
      <c r="J326" s="113"/>
      <c r="K326" s="166"/>
      <c r="L326" s="111"/>
      <c r="M326" s="112"/>
      <c r="N326" s="154"/>
      <c r="O326" s="155"/>
      <c r="P326" s="156"/>
      <c r="Q326" s="158"/>
      <c r="R326" s="159"/>
    </row>
    <row r="327" spans="1:18" s="76" customFormat="1">
      <c r="A327" s="493"/>
      <c r="B327" s="264"/>
      <c r="C327" s="318"/>
      <c r="D327" s="264"/>
      <c r="E327" s="264"/>
      <c r="F327" s="392"/>
      <c r="G327" s="464"/>
      <c r="H327" s="153"/>
      <c r="I327" s="113"/>
      <c r="J327" s="113"/>
      <c r="K327" s="166"/>
      <c r="L327" s="111"/>
      <c r="M327" s="112"/>
      <c r="N327" s="154"/>
      <c r="O327" s="155"/>
      <c r="P327" s="156"/>
      <c r="Q327" s="158"/>
      <c r="R327" s="98"/>
    </row>
    <row r="328" spans="1:18" s="76" customFormat="1">
      <c r="A328" s="475" t="str">
        <f>$B$305</f>
        <v>VIII.</v>
      </c>
      <c r="B328" s="259">
        <f>COUNT($A$305:B327)+1</f>
        <v>6</v>
      </c>
      <c r="C328" s="93" t="s">
        <v>164</v>
      </c>
      <c r="D328" s="419" t="s">
        <v>115</v>
      </c>
      <c r="E328" s="387">
        <v>12</v>
      </c>
      <c r="F328" s="369"/>
      <c r="G328" s="438">
        <f>E328*F328</f>
        <v>0</v>
      </c>
      <c r="H328" s="119"/>
      <c r="I328" s="113"/>
      <c r="J328" s="113"/>
      <c r="K328" s="166"/>
      <c r="L328" s="111"/>
      <c r="M328" s="112"/>
      <c r="N328" s="154"/>
      <c r="O328" s="155"/>
      <c r="P328" s="156"/>
      <c r="Q328" s="158"/>
      <c r="R328" s="98"/>
    </row>
    <row r="329" spans="1:18" s="153" customFormat="1">
      <c r="A329" s="475"/>
      <c r="B329" s="259"/>
      <c r="C329" s="93"/>
      <c r="D329" s="419"/>
      <c r="E329" s="387"/>
      <c r="F329" s="387"/>
      <c r="G329" s="440"/>
      <c r="H329" s="119"/>
      <c r="I329" s="113"/>
      <c r="J329" s="113"/>
      <c r="K329" s="166"/>
      <c r="L329" s="111"/>
      <c r="M329" s="112"/>
      <c r="N329" s="154"/>
      <c r="O329" s="155"/>
      <c r="P329" s="156"/>
      <c r="Q329" s="158"/>
      <c r="R329" s="159"/>
    </row>
    <row r="330" spans="1:18" s="78" customFormat="1">
      <c r="A330" s="494"/>
      <c r="B330" s="319"/>
      <c r="C330" s="320"/>
      <c r="D330" s="319"/>
      <c r="E330" s="319"/>
      <c r="F330" s="393"/>
      <c r="G330" s="465"/>
      <c r="I330" s="146"/>
      <c r="J330" s="146"/>
      <c r="K330" s="166"/>
      <c r="L330" s="89"/>
      <c r="M330" s="118"/>
      <c r="N330" s="154"/>
      <c r="O330" s="83"/>
      <c r="P330" s="77"/>
      <c r="Q330" s="158"/>
      <c r="R330" s="99"/>
    </row>
    <row r="331" spans="1:18" s="86" customFormat="1" ht="13.5" thickBot="1">
      <c r="A331" s="478"/>
      <c r="B331" s="255"/>
      <c r="C331" s="84" t="str">
        <f>CONCATENATE(B305," ",C305," - SKUPAJ:")</f>
        <v>VIII. VOZIŠČNA KONSTRUKCIJA - SKUPAJ:</v>
      </c>
      <c r="D331" s="404"/>
      <c r="E331" s="404"/>
      <c r="F331" s="378"/>
      <c r="G331" s="447">
        <f>SUM(G306:G330)</f>
        <v>0</v>
      </c>
      <c r="I331" s="85"/>
      <c r="J331" s="85"/>
      <c r="M331" s="139"/>
    </row>
    <row r="332" spans="1:18" s="86" customFormat="1">
      <c r="A332" s="479"/>
      <c r="B332" s="256"/>
      <c r="C332" s="92"/>
      <c r="D332" s="260"/>
      <c r="E332" s="260"/>
      <c r="F332" s="248"/>
      <c r="G332" s="458"/>
      <c r="H332" s="100"/>
      <c r="I332" s="85"/>
      <c r="J332" s="85"/>
      <c r="M332" s="139"/>
    </row>
    <row r="333" spans="1:18" s="76" customFormat="1" ht="12">
      <c r="A333" s="493"/>
      <c r="B333" s="264"/>
      <c r="C333" s="304"/>
      <c r="D333" s="264"/>
      <c r="E333" s="264"/>
      <c r="F333" s="394"/>
      <c r="G333" s="466"/>
      <c r="H333" s="126"/>
      <c r="I333" s="113"/>
      <c r="J333" s="113"/>
      <c r="K333" s="153"/>
      <c r="L333" s="126"/>
      <c r="M333" s="126"/>
      <c r="N333" s="153"/>
      <c r="O333" s="153"/>
      <c r="P333" s="153"/>
      <c r="Q333" s="153"/>
    </row>
    <row r="334" spans="1:18" s="76" customFormat="1" ht="32.25" thickBot="1">
      <c r="A334" s="473"/>
      <c r="B334" s="253" t="str">
        <f>'REKAP SKUPNA'!C35</f>
        <v>IX.</v>
      </c>
      <c r="C334" s="140" t="str">
        <f>'REKAP SKUPNA'!D35</f>
        <v>PROJEKTNA DOKUMENTACIJA, PROJEKTANTSKI NADZOR</v>
      </c>
      <c r="D334" s="418"/>
      <c r="E334" s="397"/>
      <c r="F334" s="368"/>
      <c r="G334" s="437"/>
      <c r="H334" s="126"/>
      <c r="I334" s="113"/>
      <c r="J334" s="113"/>
      <c r="K334" s="153"/>
      <c r="L334" s="126"/>
      <c r="M334" s="126"/>
      <c r="N334" s="153"/>
      <c r="O334" s="153"/>
      <c r="P334" s="153"/>
      <c r="Q334" s="153"/>
    </row>
    <row r="335" spans="1:18" s="76" customFormat="1" ht="12">
      <c r="A335" s="492"/>
      <c r="B335" s="254"/>
      <c r="C335" s="147"/>
      <c r="D335" s="254"/>
      <c r="E335" s="254"/>
      <c r="F335" s="245"/>
      <c r="G335" s="435"/>
      <c r="H335" s="126"/>
      <c r="I335" s="113"/>
      <c r="J335" s="113"/>
      <c r="K335" s="153"/>
      <c r="L335" s="126"/>
      <c r="M335" s="126"/>
      <c r="N335" s="153"/>
      <c r="O335" s="153"/>
      <c r="P335" s="153"/>
      <c r="Q335" s="153"/>
    </row>
    <row r="336" spans="1:18" s="76" customFormat="1">
      <c r="A336" s="475" t="str">
        <f>+$B$334</f>
        <v>IX.</v>
      </c>
      <c r="B336" s="254">
        <f>COUNT($A$335:B335)+1</f>
        <v>1</v>
      </c>
      <c r="C336" s="148" t="s">
        <v>135</v>
      </c>
      <c r="D336" s="419" t="s">
        <v>126</v>
      </c>
      <c r="E336" s="387">
        <v>1</v>
      </c>
      <c r="F336" s="369"/>
      <c r="G336" s="438">
        <f>E336*F336</f>
        <v>0</v>
      </c>
      <c r="H336" s="119"/>
      <c r="I336" s="120"/>
      <c r="J336" s="120"/>
      <c r="K336" s="153"/>
      <c r="L336" s="126"/>
      <c r="M336" s="126"/>
      <c r="N336" s="153"/>
      <c r="O336" s="153"/>
      <c r="P336" s="153"/>
      <c r="Q336" s="153"/>
    </row>
    <row r="337" spans="1:17" s="153" customFormat="1">
      <c r="A337" s="475"/>
      <c r="B337" s="254"/>
      <c r="C337" s="148"/>
      <c r="D337" s="419"/>
      <c r="E337" s="387"/>
      <c r="F337" s="387"/>
      <c r="G337" s="440"/>
      <c r="H337" s="119"/>
      <c r="I337" s="120"/>
      <c r="J337" s="120"/>
      <c r="L337" s="126"/>
      <c r="M337" s="126"/>
    </row>
    <row r="338" spans="1:17" s="76" customFormat="1" ht="12">
      <c r="A338" s="493"/>
      <c r="B338" s="264"/>
      <c r="C338" s="304"/>
      <c r="D338" s="264"/>
      <c r="E338" s="264"/>
      <c r="F338" s="394"/>
      <c r="G338" s="466"/>
      <c r="H338" s="126"/>
      <c r="I338" s="113"/>
      <c r="J338" s="113"/>
      <c r="K338" s="153"/>
      <c r="L338" s="126"/>
      <c r="M338" s="126"/>
      <c r="N338" s="153"/>
      <c r="O338" s="153"/>
      <c r="P338" s="153"/>
      <c r="Q338" s="153"/>
    </row>
    <row r="339" spans="1:17" s="76" customFormat="1">
      <c r="A339" s="475" t="str">
        <f>+$B$334</f>
        <v>IX.</v>
      </c>
      <c r="B339" s="254">
        <f>COUNT($A$335:B338)+1</f>
        <v>2</v>
      </c>
      <c r="C339" s="148" t="s">
        <v>136</v>
      </c>
      <c r="D339" s="419" t="s">
        <v>126</v>
      </c>
      <c r="E339" s="387">
        <v>1</v>
      </c>
      <c r="F339" s="369"/>
      <c r="G339" s="438">
        <f>E339*F339</f>
        <v>0</v>
      </c>
      <c r="H339" s="119"/>
      <c r="I339" s="120"/>
      <c r="J339" s="120"/>
      <c r="K339" s="153"/>
      <c r="L339" s="126"/>
      <c r="M339" s="126"/>
      <c r="N339" s="153"/>
      <c r="O339" s="153"/>
      <c r="P339" s="153"/>
      <c r="Q339" s="153"/>
    </row>
    <row r="340" spans="1:17" s="153" customFormat="1">
      <c r="A340" s="476"/>
      <c r="B340" s="262"/>
      <c r="C340" s="321"/>
      <c r="D340" s="420"/>
      <c r="E340" s="386"/>
      <c r="F340" s="386"/>
      <c r="G340" s="442"/>
      <c r="H340" s="119"/>
      <c r="I340" s="120"/>
      <c r="J340" s="120"/>
      <c r="L340" s="126"/>
      <c r="M340" s="126"/>
    </row>
    <row r="341" spans="1:17" s="76" customFormat="1" ht="12">
      <c r="A341" s="492"/>
      <c r="B341" s="254"/>
      <c r="C341" s="151"/>
      <c r="D341" s="419"/>
      <c r="E341" s="387"/>
      <c r="F341" s="245"/>
      <c r="G341" s="435"/>
      <c r="H341" s="126"/>
      <c r="I341" s="113"/>
      <c r="J341" s="113"/>
      <c r="K341" s="153"/>
      <c r="L341" s="126"/>
      <c r="M341" s="126"/>
      <c r="N341" s="153"/>
      <c r="O341" s="153"/>
      <c r="P341" s="153"/>
      <c r="Q341" s="153"/>
    </row>
    <row r="342" spans="1:17" s="76" customFormat="1">
      <c r="A342" s="475" t="str">
        <f>+$B$334</f>
        <v>IX.</v>
      </c>
      <c r="B342" s="254">
        <f>COUNT($A$335:B341)+1</f>
        <v>3</v>
      </c>
      <c r="C342" s="148" t="s">
        <v>137</v>
      </c>
      <c r="D342" s="419" t="s">
        <v>126</v>
      </c>
      <c r="E342" s="387">
        <v>1</v>
      </c>
      <c r="F342" s="369"/>
      <c r="G342" s="438">
        <f>E342*F342</f>
        <v>0</v>
      </c>
      <c r="H342" s="119"/>
      <c r="I342" s="120"/>
      <c r="J342" s="120"/>
      <c r="K342" s="153"/>
      <c r="L342" s="126"/>
      <c r="M342" s="126"/>
      <c r="N342" s="153"/>
      <c r="O342" s="153"/>
      <c r="P342" s="153"/>
      <c r="Q342" s="153"/>
    </row>
    <row r="343" spans="1:17" s="153" customFormat="1">
      <c r="A343" s="475"/>
      <c r="B343" s="254"/>
      <c r="C343" s="148"/>
      <c r="D343" s="419"/>
      <c r="E343" s="387"/>
      <c r="F343" s="387"/>
      <c r="G343" s="440"/>
      <c r="H343" s="119"/>
      <c r="I343" s="120"/>
      <c r="J343" s="120"/>
      <c r="L343" s="126"/>
      <c r="M343" s="126"/>
    </row>
    <row r="344" spans="1:17" s="76" customFormat="1">
      <c r="A344" s="477"/>
      <c r="B344" s="264"/>
      <c r="C344" s="322"/>
      <c r="D344" s="421"/>
      <c r="E344" s="388"/>
      <c r="F344" s="373"/>
      <c r="G344" s="443"/>
      <c r="H344" s="119"/>
      <c r="I344" s="120"/>
      <c r="J344" s="120"/>
      <c r="K344" s="153"/>
      <c r="L344" s="126"/>
      <c r="M344" s="126"/>
      <c r="N344" s="153"/>
      <c r="O344" s="153"/>
      <c r="P344" s="153"/>
      <c r="Q344" s="153"/>
    </row>
    <row r="345" spans="1:17" s="76" customFormat="1">
      <c r="A345" s="475" t="str">
        <f>+$B$334</f>
        <v>IX.</v>
      </c>
      <c r="B345" s="254">
        <f>COUNT($A$335:B344)+1</f>
        <v>4</v>
      </c>
      <c r="C345" s="148" t="s">
        <v>157</v>
      </c>
      <c r="D345" s="419" t="s">
        <v>126</v>
      </c>
      <c r="E345" s="387">
        <v>1</v>
      </c>
      <c r="F345" s="369"/>
      <c r="G345" s="438">
        <f>E345*F345</f>
        <v>0</v>
      </c>
      <c r="H345" s="119"/>
      <c r="I345" s="120"/>
      <c r="J345" s="120"/>
      <c r="K345" s="153"/>
      <c r="L345" s="126"/>
      <c r="M345" s="126"/>
      <c r="N345" s="153"/>
      <c r="O345" s="153"/>
      <c r="P345" s="153"/>
      <c r="Q345" s="153"/>
    </row>
    <row r="346" spans="1:17" s="153" customFormat="1">
      <c r="A346" s="475"/>
      <c r="B346" s="254"/>
      <c r="C346" s="148"/>
      <c r="D346" s="419"/>
      <c r="E346" s="387"/>
      <c r="F346" s="387"/>
      <c r="G346" s="440"/>
      <c r="H346" s="119"/>
      <c r="I346" s="120"/>
      <c r="J346" s="120"/>
      <c r="L346" s="126"/>
      <c r="M346" s="126"/>
    </row>
    <row r="347" spans="1:17" s="76" customFormat="1" ht="12">
      <c r="A347" s="495"/>
      <c r="B347" s="262"/>
      <c r="C347" s="266"/>
      <c r="D347" s="420"/>
      <c r="E347" s="386"/>
      <c r="F347" s="395"/>
      <c r="G347" s="467"/>
      <c r="H347" s="126"/>
      <c r="I347" s="113"/>
      <c r="J347" s="113"/>
      <c r="K347" s="153"/>
      <c r="L347" s="126"/>
      <c r="M347" s="126"/>
      <c r="N347" s="153"/>
      <c r="O347" s="153"/>
      <c r="P347" s="153"/>
      <c r="Q347" s="153"/>
    </row>
    <row r="348" spans="1:17" s="76" customFormat="1" ht="24.75" customHeight="1">
      <c r="A348" s="487"/>
      <c r="B348" s="261"/>
      <c r="C348" s="114" t="str">
        <f>CONCATENATE(B334," ",C334," - SKUPAJ:")</f>
        <v>IX. PROJEKTNA DOKUMENTACIJA, PROJEKTANTSKI NADZOR - SKUPAJ:</v>
      </c>
      <c r="D348" s="412"/>
      <c r="E348" s="412"/>
      <c r="F348" s="384"/>
      <c r="G348" s="456">
        <f>SUM(G335:G347)</f>
        <v>0</v>
      </c>
      <c r="H348" s="126"/>
      <c r="I348" s="113"/>
      <c r="J348" s="113"/>
      <c r="K348" s="153"/>
      <c r="L348" s="126"/>
      <c r="M348" s="126"/>
      <c r="N348" s="153"/>
      <c r="O348" s="153"/>
      <c r="P348" s="153"/>
      <c r="Q348" s="153"/>
    </row>
    <row r="349" spans="1:17" s="76" customFormat="1" ht="12">
      <c r="A349" s="492"/>
      <c r="B349" s="254"/>
      <c r="C349" s="151"/>
      <c r="D349" s="419"/>
      <c r="E349" s="387"/>
      <c r="F349" s="245"/>
      <c r="G349" s="435"/>
      <c r="H349" s="126"/>
      <c r="I349" s="113"/>
      <c r="J349" s="113"/>
      <c r="K349" s="153"/>
      <c r="L349" s="126"/>
      <c r="M349" s="126"/>
      <c r="N349" s="153"/>
      <c r="O349" s="153"/>
      <c r="P349" s="153"/>
      <c r="Q349" s="153"/>
    </row>
    <row r="350" spans="1:17" s="76" customFormat="1" ht="16.5" thickBot="1">
      <c r="A350" s="473"/>
      <c r="B350" s="253"/>
      <c r="C350" s="140">
        <f>'REKAP SKUPNA'!D51</f>
        <v>0</v>
      </c>
      <c r="D350" s="418"/>
      <c r="E350" s="397"/>
      <c r="F350" s="368"/>
      <c r="G350" s="437"/>
      <c r="H350" s="126"/>
      <c r="I350" s="113"/>
      <c r="J350" s="113"/>
      <c r="K350" s="153"/>
      <c r="L350" s="126"/>
      <c r="M350" s="126"/>
      <c r="N350" s="153"/>
      <c r="O350" s="153"/>
      <c r="P350" s="153"/>
      <c r="Q350" s="153"/>
    </row>
    <row r="351" spans="1:17" s="76" customFormat="1" ht="16.5" thickBot="1">
      <c r="A351" s="473"/>
      <c r="B351" s="253" t="str">
        <f>'REKAP SKUPNA'!C37</f>
        <v>X.</v>
      </c>
      <c r="C351" s="140" t="str">
        <f>'REKAP SKUPNA'!D37</f>
        <v>NEPREDVIDENA DELA</v>
      </c>
      <c r="D351" s="418"/>
      <c r="E351" s="397"/>
      <c r="F351" s="368"/>
      <c r="G351" s="437"/>
      <c r="H351" s="126"/>
      <c r="I351" s="113"/>
      <c r="J351" s="113"/>
      <c r="K351" s="153"/>
      <c r="L351" s="126"/>
      <c r="M351" s="126"/>
      <c r="N351" s="153"/>
      <c r="O351" s="153"/>
      <c r="P351" s="153"/>
      <c r="Q351" s="153"/>
    </row>
    <row r="352" spans="1:17" s="76" customFormat="1" ht="12">
      <c r="A352" s="492"/>
      <c r="B352" s="254"/>
      <c r="C352" s="147"/>
      <c r="D352" s="254"/>
      <c r="E352" s="254"/>
      <c r="F352" s="245"/>
      <c r="G352" s="435"/>
      <c r="H352" s="126"/>
      <c r="I352" s="113"/>
      <c r="J352" s="113"/>
      <c r="K352" s="153"/>
      <c r="L352" s="126"/>
      <c r="M352" s="126"/>
      <c r="N352" s="153"/>
      <c r="O352" s="153"/>
      <c r="P352" s="153"/>
      <c r="Q352" s="153"/>
    </row>
    <row r="353" spans="1:17" s="76" customFormat="1" ht="12">
      <c r="A353" s="475" t="str">
        <f>+$B$351</f>
        <v>X.</v>
      </c>
      <c r="B353" s="259">
        <f>COUNT($A$351:B352)+1</f>
        <v>1</v>
      </c>
      <c r="C353" s="148" t="s">
        <v>410</v>
      </c>
      <c r="D353" s="419" t="s">
        <v>411</v>
      </c>
      <c r="E353" s="387">
        <v>10</v>
      </c>
      <c r="F353" s="245"/>
      <c r="G353" s="440">
        <f>(SUM(G302+G50+G101+G130+G220+G249+G281+G331+G348)*E353)/100</f>
        <v>0</v>
      </c>
      <c r="H353" s="126"/>
      <c r="I353" s="113"/>
      <c r="J353" s="113"/>
      <c r="K353" s="153"/>
      <c r="L353" s="126"/>
      <c r="M353" s="126"/>
      <c r="N353" s="153"/>
      <c r="O353" s="153"/>
      <c r="P353" s="153"/>
      <c r="Q353" s="153"/>
    </row>
    <row r="354" spans="1:17" s="76" customFormat="1" ht="12">
      <c r="A354" s="492"/>
      <c r="B354" s="254"/>
      <c r="C354" s="151"/>
      <c r="D354" s="419"/>
      <c r="E354" s="387"/>
      <c r="F354" s="245"/>
      <c r="G354" s="435"/>
      <c r="H354" s="126"/>
      <c r="I354" s="113"/>
      <c r="J354" s="113"/>
      <c r="K354" s="153"/>
      <c r="L354" s="126"/>
      <c r="M354" s="126"/>
      <c r="N354" s="153"/>
      <c r="O354" s="153"/>
      <c r="P354" s="153"/>
      <c r="Q354" s="153"/>
    </row>
    <row r="355" spans="1:17" s="76" customFormat="1">
      <c r="A355" s="487"/>
      <c r="B355" s="261"/>
      <c r="C355" s="114" t="str">
        <f>CONCATENATE(B351," ",C351," - SKUPAJ:")</f>
        <v>X. NEPREDVIDENA DELA - SKUPAJ:</v>
      </c>
      <c r="D355" s="412"/>
      <c r="E355" s="412"/>
      <c r="F355" s="384"/>
      <c r="G355" s="456">
        <f>G353</f>
        <v>0</v>
      </c>
      <c r="H355" s="126"/>
      <c r="I355" s="113"/>
      <c r="J355" s="113"/>
      <c r="K355" s="153"/>
      <c r="L355" s="126"/>
      <c r="M355" s="126"/>
      <c r="N355" s="153"/>
      <c r="O355" s="153"/>
      <c r="P355" s="153"/>
      <c r="Q355" s="153"/>
    </row>
    <row r="356" spans="1:17" s="76" customFormat="1" ht="12">
      <c r="A356" s="495"/>
      <c r="B356" s="262"/>
      <c r="C356" s="266"/>
      <c r="D356" s="420"/>
      <c r="E356" s="386"/>
      <c r="F356" s="395"/>
      <c r="G356" s="467"/>
      <c r="H356" s="126"/>
      <c r="I356" s="113"/>
      <c r="J356" s="113"/>
      <c r="K356" s="153"/>
      <c r="L356" s="126"/>
      <c r="M356" s="126"/>
      <c r="N356" s="153"/>
      <c r="O356" s="153"/>
      <c r="P356" s="153"/>
      <c r="Q356" s="153"/>
    </row>
    <row r="357" spans="1:17" s="76" customFormat="1" ht="12">
      <c r="A357" s="249"/>
      <c r="B357" s="254"/>
      <c r="C357" s="147"/>
      <c r="D357" s="254"/>
      <c r="E357" s="254"/>
      <c r="F357" s="245"/>
      <c r="G357" s="245"/>
      <c r="H357" s="126"/>
      <c r="I357" s="113"/>
      <c r="J357" s="113"/>
      <c r="K357" s="153"/>
      <c r="L357" s="126"/>
      <c r="M357" s="126"/>
      <c r="N357" s="153"/>
      <c r="O357" s="153"/>
      <c r="P357" s="153"/>
      <c r="Q357" s="153"/>
    </row>
    <row r="358" spans="1:17" s="76" customFormat="1" ht="12">
      <c r="A358" s="249"/>
      <c r="B358" s="254"/>
      <c r="C358" s="147"/>
      <c r="D358" s="254"/>
      <c r="E358" s="254"/>
      <c r="F358" s="245"/>
      <c r="G358" s="245"/>
      <c r="H358" s="126"/>
      <c r="I358" s="113"/>
      <c r="J358" s="113"/>
      <c r="K358" s="153"/>
      <c r="L358" s="126"/>
      <c r="M358" s="126"/>
      <c r="N358" s="153"/>
      <c r="O358" s="153"/>
      <c r="P358" s="153"/>
      <c r="Q358" s="153"/>
    </row>
    <row r="359" spans="1:17" s="76" customFormat="1" ht="12">
      <c r="A359" s="249"/>
      <c r="B359" s="254"/>
      <c r="C359" s="147"/>
      <c r="D359" s="254"/>
      <c r="E359" s="254"/>
      <c r="F359" s="245"/>
      <c r="G359" s="245"/>
      <c r="H359" s="126"/>
      <c r="I359" s="113"/>
      <c r="J359" s="113"/>
      <c r="K359" s="153"/>
      <c r="L359" s="126"/>
      <c r="M359" s="126"/>
      <c r="N359" s="153"/>
      <c r="O359" s="153"/>
      <c r="P359" s="153"/>
      <c r="Q359" s="153"/>
    </row>
    <row r="360" spans="1:17" s="76" customFormat="1" ht="12">
      <c r="A360" s="249"/>
      <c r="B360" s="254"/>
      <c r="C360" s="147"/>
      <c r="D360" s="254"/>
      <c r="E360" s="254"/>
      <c r="F360" s="245"/>
      <c r="G360" s="245"/>
      <c r="H360" s="126"/>
      <c r="I360" s="113"/>
      <c r="J360" s="113"/>
      <c r="K360" s="153"/>
      <c r="L360" s="126"/>
      <c r="M360" s="126"/>
      <c r="N360" s="153"/>
      <c r="O360" s="153"/>
      <c r="P360" s="153"/>
      <c r="Q360" s="153"/>
    </row>
    <row r="361" spans="1:17" s="76" customFormat="1" ht="12">
      <c r="A361" s="249"/>
      <c r="B361" s="254"/>
      <c r="C361" s="147"/>
      <c r="D361" s="254"/>
      <c r="E361" s="254"/>
      <c r="F361" s="245"/>
      <c r="G361" s="245"/>
      <c r="H361" s="126"/>
      <c r="I361" s="113"/>
      <c r="J361" s="113"/>
      <c r="K361" s="153"/>
      <c r="L361" s="126"/>
      <c r="M361" s="126"/>
      <c r="N361" s="153"/>
      <c r="O361" s="153"/>
      <c r="P361" s="153"/>
      <c r="Q361" s="153"/>
    </row>
    <row r="362" spans="1:17" s="76" customFormat="1" ht="12">
      <c r="A362" s="249"/>
      <c r="B362" s="254"/>
      <c r="C362" s="147"/>
      <c r="D362" s="254"/>
      <c r="E362" s="254"/>
      <c r="F362" s="245"/>
      <c r="G362" s="245"/>
      <c r="H362" s="126"/>
      <c r="I362" s="113"/>
      <c r="J362" s="113"/>
      <c r="K362" s="153"/>
      <c r="L362" s="126"/>
      <c r="M362" s="126"/>
      <c r="N362" s="153"/>
      <c r="O362" s="153"/>
      <c r="P362" s="153"/>
      <c r="Q362" s="153"/>
    </row>
    <row r="363" spans="1:17" s="76" customFormat="1" ht="12">
      <c r="A363" s="249"/>
      <c r="B363" s="254"/>
      <c r="C363" s="147"/>
      <c r="D363" s="254"/>
      <c r="E363" s="254"/>
      <c r="F363" s="245"/>
      <c r="G363" s="245"/>
      <c r="H363" s="126"/>
      <c r="I363" s="113"/>
      <c r="J363" s="113"/>
      <c r="K363" s="153"/>
      <c r="L363" s="126"/>
      <c r="M363" s="126"/>
      <c r="N363" s="153"/>
      <c r="O363" s="153"/>
      <c r="P363" s="153"/>
      <c r="Q363" s="153"/>
    </row>
    <row r="364" spans="1:17" s="76" customFormat="1" ht="12">
      <c r="A364" s="249"/>
      <c r="B364" s="254"/>
      <c r="C364" s="147"/>
      <c r="D364" s="254"/>
      <c r="E364" s="254"/>
      <c r="F364" s="245"/>
      <c r="G364" s="245"/>
      <c r="H364" s="126"/>
      <c r="I364" s="113"/>
      <c r="J364" s="113"/>
      <c r="K364" s="153"/>
      <c r="L364" s="126"/>
      <c r="M364" s="126"/>
      <c r="N364" s="153"/>
      <c r="O364" s="153"/>
      <c r="P364" s="153"/>
      <c r="Q364" s="153"/>
    </row>
    <row r="365" spans="1:17" s="76" customFormat="1" ht="12">
      <c r="A365" s="249"/>
      <c r="B365" s="254"/>
      <c r="C365" s="147"/>
      <c r="D365" s="254"/>
      <c r="E365" s="254"/>
      <c r="F365" s="245"/>
      <c r="G365" s="245"/>
      <c r="H365" s="126"/>
      <c r="I365" s="113"/>
      <c r="J365" s="113"/>
      <c r="L365" s="126"/>
      <c r="M365" s="126"/>
    </row>
    <row r="366" spans="1:17" s="76" customFormat="1" ht="12">
      <c r="A366" s="249"/>
      <c r="B366" s="254"/>
      <c r="C366" s="147"/>
      <c r="D366" s="254"/>
      <c r="E366" s="254"/>
      <c r="F366" s="245"/>
      <c r="G366" s="245"/>
      <c r="H366" s="126"/>
      <c r="I366" s="113"/>
      <c r="J366" s="113"/>
      <c r="L366" s="126"/>
      <c r="M366" s="126"/>
    </row>
    <row r="367" spans="1:17" s="76" customFormat="1" ht="12">
      <c r="A367" s="249"/>
      <c r="B367" s="254"/>
      <c r="C367" s="147"/>
      <c r="D367" s="254"/>
      <c r="E367" s="254"/>
      <c r="F367" s="245"/>
      <c r="G367" s="245"/>
      <c r="H367" s="126"/>
      <c r="I367" s="113"/>
      <c r="J367" s="113"/>
      <c r="L367" s="126"/>
      <c r="M367" s="126"/>
    </row>
    <row r="368" spans="1:17" s="76" customFormat="1" ht="12">
      <c r="A368" s="249"/>
      <c r="B368" s="254"/>
      <c r="C368" s="147"/>
      <c r="D368" s="254"/>
      <c r="E368" s="254"/>
      <c r="F368" s="245"/>
      <c r="G368" s="245"/>
      <c r="H368" s="126"/>
      <c r="I368" s="113"/>
      <c r="J368" s="113"/>
      <c r="L368" s="126"/>
      <c r="M368" s="126"/>
    </row>
    <row r="369" spans="1:13" s="76" customFormat="1" ht="12">
      <c r="A369" s="249"/>
      <c r="B369" s="254"/>
      <c r="C369" s="147"/>
      <c r="D369" s="254"/>
      <c r="E369" s="254"/>
      <c r="F369" s="245"/>
      <c r="G369" s="245"/>
      <c r="H369" s="126"/>
      <c r="I369" s="113"/>
      <c r="J369" s="113"/>
      <c r="L369" s="126"/>
      <c r="M369" s="126"/>
    </row>
    <row r="370" spans="1:13" s="76" customFormat="1" ht="12">
      <c r="A370" s="249"/>
      <c r="B370" s="254"/>
      <c r="C370" s="147"/>
      <c r="D370" s="254"/>
      <c r="E370" s="254"/>
      <c r="F370" s="245"/>
      <c r="G370" s="245"/>
      <c r="H370" s="126"/>
      <c r="I370" s="113"/>
      <c r="J370" s="113"/>
      <c r="L370" s="126"/>
      <c r="M370" s="126"/>
    </row>
    <row r="371" spans="1:13" s="76" customFormat="1" ht="12">
      <c r="A371" s="249"/>
      <c r="B371" s="254"/>
      <c r="C371" s="147"/>
      <c r="D371" s="254"/>
      <c r="E371" s="254"/>
      <c r="F371" s="245"/>
      <c r="G371" s="245"/>
      <c r="H371" s="126"/>
      <c r="I371" s="113"/>
      <c r="J371" s="113"/>
      <c r="L371" s="126"/>
      <c r="M371" s="126"/>
    </row>
    <row r="372" spans="1:13" s="76" customFormat="1" ht="12">
      <c r="A372" s="249"/>
      <c r="B372" s="254"/>
      <c r="C372" s="147"/>
      <c r="D372" s="254"/>
      <c r="E372" s="254"/>
      <c r="F372" s="245"/>
      <c r="G372" s="245"/>
      <c r="H372" s="126"/>
      <c r="I372" s="113"/>
      <c r="J372" s="113"/>
      <c r="L372" s="126"/>
      <c r="M372" s="126"/>
    </row>
    <row r="373" spans="1:13" s="76" customFormat="1" ht="12">
      <c r="A373" s="249"/>
      <c r="B373" s="254"/>
      <c r="C373" s="147"/>
      <c r="D373" s="254"/>
      <c r="E373" s="254"/>
      <c r="F373" s="245"/>
      <c r="G373" s="245"/>
      <c r="H373" s="126"/>
      <c r="I373" s="113"/>
      <c r="J373" s="113"/>
      <c r="L373" s="126"/>
      <c r="M373" s="126"/>
    </row>
    <row r="374" spans="1:13" s="76" customFormat="1" ht="12">
      <c r="A374" s="249"/>
      <c r="B374" s="254"/>
      <c r="C374" s="147"/>
      <c r="D374" s="254"/>
      <c r="E374" s="254"/>
      <c r="F374" s="245"/>
      <c r="G374" s="245"/>
      <c r="H374" s="126"/>
      <c r="I374" s="113"/>
      <c r="J374" s="113"/>
      <c r="L374" s="126"/>
      <c r="M374" s="126"/>
    </row>
    <row r="375" spans="1:13" s="76" customFormat="1" ht="12">
      <c r="A375" s="249"/>
      <c r="B375" s="254"/>
      <c r="C375" s="147"/>
      <c r="D375" s="254"/>
      <c r="E375" s="254"/>
      <c r="F375" s="245"/>
      <c r="G375" s="245"/>
      <c r="H375" s="126"/>
      <c r="I375" s="113"/>
      <c r="J375" s="113"/>
      <c r="L375" s="126"/>
      <c r="M375" s="126"/>
    </row>
    <row r="376" spans="1:13" s="76" customFormat="1" ht="12">
      <c r="A376" s="249"/>
      <c r="B376" s="254"/>
      <c r="C376" s="147"/>
      <c r="D376" s="254"/>
      <c r="E376" s="254"/>
      <c r="F376" s="245"/>
      <c r="G376" s="245"/>
      <c r="H376" s="126"/>
      <c r="I376" s="113"/>
      <c r="J376" s="113"/>
      <c r="L376" s="126"/>
      <c r="M376" s="126"/>
    </row>
    <row r="377" spans="1:13" s="76" customFormat="1" ht="12">
      <c r="A377" s="249"/>
      <c r="B377" s="254"/>
      <c r="C377" s="147"/>
      <c r="D377" s="254"/>
      <c r="E377" s="254"/>
      <c r="F377" s="245"/>
      <c r="G377" s="245"/>
      <c r="H377" s="126"/>
      <c r="I377" s="113"/>
      <c r="J377" s="113"/>
      <c r="L377" s="126"/>
      <c r="M377" s="126"/>
    </row>
    <row r="378" spans="1:13" s="76" customFormat="1" ht="12">
      <c r="A378" s="249"/>
      <c r="B378" s="254"/>
      <c r="C378" s="147"/>
      <c r="D378" s="254"/>
      <c r="E378" s="254"/>
      <c r="F378" s="245"/>
      <c r="G378" s="245"/>
      <c r="H378" s="126"/>
      <c r="I378" s="113"/>
      <c r="J378" s="113"/>
      <c r="L378" s="126"/>
      <c r="M378" s="126"/>
    </row>
    <row r="379" spans="1:13" s="76" customFormat="1" ht="12">
      <c r="A379" s="249"/>
      <c r="B379" s="254"/>
      <c r="C379" s="147"/>
      <c r="D379" s="254"/>
      <c r="E379" s="254"/>
      <c r="F379" s="245"/>
      <c r="G379" s="245"/>
      <c r="H379" s="126"/>
      <c r="I379" s="113"/>
      <c r="J379" s="113"/>
      <c r="L379" s="126"/>
      <c r="M379" s="126"/>
    </row>
    <row r="380" spans="1:13" s="76" customFormat="1" ht="12">
      <c r="A380" s="249"/>
      <c r="B380" s="254"/>
      <c r="C380" s="147"/>
      <c r="D380" s="254"/>
      <c r="E380" s="254"/>
      <c r="F380" s="245"/>
      <c r="G380" s="245"/>
      <c r="H380" s="126"/>
      <c r="I380" s="113"/>
      <c r="J380" s="113"/>
      <c r="L380" s="126"/>
      <c r="M380" s="126"/>
    </row>
    <row r="381" spans="1:13" s="76" customFormat="1" ht="12">
      <c r="A381" s="249"/>
      <c r="B381" s="254"/>
      <c r="C381" s="147"/>
      <c r="D381" s="254"/>
      <c r="E381" s="254"/>
      <c r="F381" s="245"/>
      <c r="G381" s="245"/>
      <c r="H381" s="126"/>
      <c r="I381" s="113"/>
      <c r="J381" s="113"/>
      <c r="L381" s="126"/>
      <c r="M381" s="126"/>
    </row>
    <row r="382" spans="1:13" s="76" customFormat="1" ht="12">
      <c r="A382" s="249"/>
      <c r="B382" s="254"/>
      <c r="C382" s="147"/>
      <c r="D382" s="254"/>
      <c r="E382" s="254"/>
      <c r="F382" s="245"/>
      <c r="G382" s="245"/>
      <c r="H382" s="126"/>
      <c r="I382" s="113"/>
      <c r="J382" s="113"/>
      <c r="L382" s="126"/>
      <c r="M382" s="126"/>
    </row>
    <row r="383" spans="1:13" s="76" customFormat="1" ht="12">
      <c r="A383" s="249"/>
      <c r="B383" s="254"/>
      <c r="C383" s="147"/>
      <c r="D383" s="254"/>
      <c r="E383" s="254"/>
      <c r="F383" s="245"/>
      <c r="G383" s="245"/>
      <c r="H383" s="126"/>
      <c r="I383" s="113"/>
      <c r="J383" s="113"/>
      <c r="L383" s="126"/>
      <c r="M383" s="126"/>
    </row>
    <row r="384" spans="1:13" s="76" customFormat="1" ht="12">
      <c r="A384" s="249"/>
      <c r="B384" s="254"/>
      <c r="C384" s="147"/>
      <c r="D384" s="254"/>
      <c r="E384" s="254"/>
      <c r="F384" s="245"/>
      <c r="G384" s="245"/>
      <c r="H384" s="126"/>
      <c r="I384" s="113"/>
      <c r="J384" s="113"/>
      <c r="L384" s="126"/>
      <c r="M384" s="126"/>
    </row>
    <row r="385" spans="1:13" s="76" customFormat="1" ht="12">
      <c r="A385" s="249"/>
      <c r="B385" s="254"/>
      <c r="C385" s="147"/>
      <c r="D385" s="254"/>
      <c r="E385" s="254"/>
      <c r="F385" s="245"/>
      <c r="G385" s="245"/>
      <c r="H385" s="126"/>
      <c r="I385" s="113"/>
      <c r="J385" s="113"/>
      <c r="L385" s="126"/>
      <c r="M385" s="126"/>
    </row>
    <row r="386" spans="1:13" s="76" customFormat="1" ht="12">
      <c r="A386" s="249"/>
      <c r="B386" s="254"/>
      <c r="C386" s="147"/>
      <c r="D386" s="254"/>
      <c r="E386" s="254"/>
      <c r="F386" s="245"/>
      <c r="G386" s="245"/>
      <c r="H386" s="126"/>
      <c r="I386" s="113"/>
      <c r="J386" s="113"/>
      <c r="L386" s="126"/>
      <c r="M386" s="126"/>
    </row>
    <row r="387" spans="1:13" s="76" customFormat="1" ht="12">
      <c r="A387" s="249"/>
      <c r="B387" s="254"/>
      <c r="C387" s="147"/>
      <c r="D387" s="254"/>
      <c r="E387" s="254"/>
      <c r="F387" s="245"/>
      <c r="G387" s="245"/>
      <c r="H387" s="126"/>
      <c r="I387" s="113"/>
      <c r="J387" s="113"/>
      <c r="L387" s="126"/>
      <c r="M387" s="126"/>
    </row>
    <row r="388" spans="1:13" s="76" customFormat="1" ht="12">
      <c r="A388" s="249"/>
      <c r="B388" s="254"/>
      <c r="C388" s="147"/>
      <c r="D388" s="254"/>
      <c r="E388" s="254"/>
      <c r="F388" s="245"/>
      <c r="G388" s="245"/>
      <c r="H388" s="126"/>
      <c r="I388" s="113"/>
      <c r="J388" s="113"/>
      <c r="L388" s="126"/>
      <c r="M388" s="126"/>
    </row>
    <row r="389" spans="1:13" s="76" customFormat="1" ht="12">
      <c r="A389" s="249"/>
      <c r="B389" s="254"/>
      <c r="C389" s="147"/>
      <c r="D389" s="254"/>
      <c r="E389" s="254"/>
      <c r="F389" s="245"/>
      <c r="G389" s="245"/>
      <c r="H389" s="126"/>
      <c r="I389" s="113"/>
      <c r="J389" s="113"/>
      <c r="L389" s="126"/>
      <c r="M389" s="126"/>
    </row>
    <row r="390" spans="1:13" s="76" customFormat="1" ht="12">
      <c r="A390" s="249"/>
      <c r="B390" s="254"/>
      <c r="C390" s="147"/>
      <c r="D390" s="254"/>
      <c r="E390" s="254"/>
      <c r="F390" s="245"/>
      <c r="G390" s="245"/>
      <c r="H390" s="126"/>
      <c r="I390" s="113"/>
      <c r="J390" s="113"/>
      <c r="L390" s="126"/>
      <c r="M390" s="126"/>
    </row>
    <row r="391" spans="1:13" s="76" customFormat="1" ht="12">
      <c r="A391" s="249"/>
      <c r="B391" s="254"/>
      <c r="C391" s="147"/>
      <c r="D391" s="254"/>
      <c r="E391" s="254"/>
      <c r="F391" s="245"/>
      <c r="G391" s="245"/>
      <c r="H391" s="126"/>
      <c r="I391" s="113"/>
      <c r="J391" s="113"/>
      <c r="L391" s="126"/>
      <c r="M391" s="126"/>
    </row>
    <row r="392" spans="1:13" s="76" customFormat="1" ht="12">
      <c r="A392" s="249"/>
      <c r="B392" s="254"/>
      <c r="C392" s="147"/>
      <c r="D392" s="254"/>
      <c r="E392" s="254"/>
      <c r="F392" s="245"/>
      <c r="G392" s="245"/>
      <c r="H392" s="126"/>
      <c r="I392" s="113"/>
      <c r="J392" s="113"/>
      <c r="L392" s="126"/>
      <c r="M392" s="126"/>
    </row>
    <row r="393" spans="1:13" s="76" customFormat="1" ht="12">
      <c r="A393" s="249"/>
      <c r="B393" s="254"/>
      <c r="C393" s="147"/>
      <c r="D393" s="254"/>
      <c r="E393" s="254"/>
      <c r="F393" s="245"/>
      <c r="G393" s="245"/>
      <c r="H393" s="126"/>
      <c r="I393" s="113"/>
      <c r="J393" s="113"/>
      <c r="L393" s="126"/>
      <c r="M393" s="126"/>
    </row>
    <row r="394" spans="1:13" s="76" customFormat="1" ht="12">
      <c r="A394" s="249"/>
      <c r="B394" s="254"/>
      <c r="C394" s="147"/>
      <c r="D394" s="254"/>
      <c r="E394" s="254"/>
      <c r="F394" s="245"/>
      <c r="G394" s="245"/>
      <c r="H394" s="126"/>
      <c r="I394" s="113"/>
      <c r="J394" s="113"/>
      <c r="L394" s="126"/>
      <c r="M394" s="126"/>
    </row>
    <row r="395" spans="1:13" s="76" customFormat="1" ht="12">
      <c r="A395" s="249"/>
      <c r="B395" s="254"/>
      <c r="C395" s="147"/>
      <c r="D395" s="254"/>
      <c r="E395" s="254"/>
      <c r="F395" s="245"/>
      <c r="G395" s="245"/>
      <c r="H395" s="126"/>
      <c r="I395" s="113"/>
      <c r="J395" s="113"/>
      <c r="L395" s="126"/>
      <c r="M395" s="126"/>
    </row>
    <row r="396" spans="1:13" s="76" customFormat="1" ht="12">
      <c r="A396" s="249"/>
      <c r="B396" s="254"/>
      <c r="C396" s="147"/>
      <c r="D396" s="254"/>
      <c r="E396" s="254"/>
      <c r="F396" s="245"/>
      <c r="G396" s="245"/>
      <c r="H396" s="126"/>
      <c r="I396" s="113"/>
      <c r="J396" s="113"/>
      <c r="L396" s="126"/>
      <c r="M396" s="126"/>
    </row>
    <row r="397" spans="1:13" s="76" customFormat="1" ht="12">
      <c r="A397" s="249"/>
      <c r="B397" s="254"/>
      <c r="C397" s="147"/>
      <c r="D397" s="254"/>
      <c r="E397" s="254"/>
      <c r="F397" s="245"/>
      <c r="G397" s="245"/>
      <c r="H397" s="126"/>
      <c r="I397" s="113"/>
      <c r="J397" s="113"/>
      <c r="L397" s="126"/>
      <c r="M397" s="126"/>
    </row>
    <row r="398" spans="1:13" s="76" customFormat="1" ht="12">
      <c r="A398" s="249"/>
      <c r="B398" s="254"/>
      <c r="C398" s="147"/>
      <c r="D398" s="254"/>
      <c r="E398" s="254"/>
      <c r="F398" s="245"/>
      <c r="G398" s="245"/>
      <c r="H398" s="126"/>
      <c r="I398" s="113"/>
      <c r="J398" s="113"/>
      <c r="L398" s="126"/>
      <c r="M398" s="126"/>
    </row>
    <row r="399" spans="1:13" s="76" customFormat="1" ht="12">
      <c r="A399" s="249"/>
      <c r="B399" s="254"/>
      <c r="C399" s="147"/>
      <c r="D399" s="254"/>
      <c r="E399" s="254"/>
      <c r="F399" s="245"/>
      <c r="G399" s="245"/>
      <c r="H399" s="126"/>
      <c r="I399" s="113"/>
      <c r="J399" s="113"/>
      <c r="L399" s="126"/>
      <c r="M399" s="126"/>
    </row>
    <row r="400" spans="1:13" s="76" customFormat="1" ht="12">
      <c r="A400" s="249"/>
      <c r="B400" s="254"/>
      <c r="C400" s="147"/>
      <c r="D400" s="254"/>
      <c r="E400" s="254"/>
      <c r="F400" s="245"/>
      <c r="G400" s="245"/>
      <c r="H400" s="126"/>
      <c r="I400" s="113"/>
      <c r="J400" s="113"/>
      <c r="L400" s="126"/>
      <c r="M400" s="126"/>
    </row>
    <row r="401" spans="1:13" s="76" customFormat="1" ht="12">
      <c r="A401" s="249"/>
      <c r="B401" s="254"/>
      <c r="C401" s="147"/>
      <c r="D401" s="254"/>
      <c r="E401" s="254"/>
      <c r="F401" s="245"/>
      <c r="G401" s="245"/>
      <c r="H401" s="126"/>
      <c r="I401" s="113"/>
      <c r="J401" s="113"/>
      <c r="L401" s="126"/>
      <c r="M401" s="126"/>
    </row>
    <row r="402" spans="1:13" s="76" customFormat="1" ht="12">
      <c r="A402" s="249"/>
      <c r="B402" s="254"/>
      <c r="C402" s="147"/>
      <c r="D402" s="254"/>
      <c r="E402" s="254"/>
      <c r="F402" s="245"/>
      <c r="G402" s="245"/>
      <c r="H402" s="126"/>
      <c r="I402" s="113"/>
      <c r="J402" s="113"/>
      <c r="L402" s="126"/>
      <c r="M402" s="126"/>
    </row>
    <row r="403" spans="1:13" s="76" customFormat="1" ht="12">
      <c r="A403" s="249"/>
      <c r="B403" s="254"/>
      <c r="C403" s="147"/>
      <c r="D403" s="254"/>
      <c r="E403" s="254"/>
      <c r="F403" s="245"/>
      <c r="G403" s="245"/>
      <c r="H403" s="126"/>
      <c r="I403" s="113"/>
      <c r="J403" s="113"/>
      <c r="L403" s="126"/>
      <c r="M403" s="126"/>
    </row>
    <row r="404" spans="1:13" s="76" customFormat="1" ht="12">
      <c r="A404" s="249"/>
      <c r="B404" s="254"/>
      <c r="C404" s="147"/>
      <c r="D404" s="254"/>
      <c r="E404" s="254"/>
      <c r="F404" s="245"/>
      <c r="G404" s="245"/>
      <c r="H404" s="126"/>
      <c r="I404" s="113"/>
      <c r="J404" s="113"/>
      <c r="L404" s="126"/>
      <c r="M404" s="126"/>
    </row>
    <row r="405" spans="1:13" s="76" customFormat="1" ht="12">
      <c r="A405" s="249"/>
      <c r="B405" s="254"/>
      <c r="C405" s="147"/>
      <c r="D405" s="254"/>
      <c r="E405" s="254"/>
      <c r="F405" s="245"/>
      <c r="G405" s="245"/>
      <c r="H405" s="126"/>
      <c r="I405" s="113"/>
      <c r="J405" s="113"/>
      <c r="L405" s="126"/>
      <c r="M405" s="126"/>
    </row>
    <row r="406" spans="1:13" s="76" customFormat="1" ht="12">
      <c r="A406" s="249"/>
      <c r="B406" s="254"/>
      <c r="C406" s="147"/>
      <c r="D406" s="254"/>
      <c r="E406" s="254"/>
      <c r="F406" s="245"/>
      <c r="G406" s="245"/>
      <c r="H406" s="126"/>
      <c r="I406" s="113"/>
      <c r="J406" s="113"/>
      <c r="L406" s="126"/>
      <c r="M406" s="126"/>
    </row>
    <row r="407" spans="1:13" s="76" customFormat="1" ht="12">
      <c r="A407" s="249"/>
      <c r="B407" s="254"/>
      <c r="C407" s="147"/>
      <c r="D407" s="254"/>
      <c r="E407" s="254"/>
      <c r="F407" s="245"/>
      <c r="G407" s="245"/>
      <c r="H407" s="126"/>
      <c r="I407" s="113"/>
      <c r="J407" s="113"/>
      <c r="L407" s="126"/>
      <c r="M407" s="126"/>
    </row>
    <row r="408" spans="1:13" s="76" customFormat="1" ht="12">
      <c r="A408" s="249"/>
      <c r="B408" s="254"/>
      <c r="C408" s="147"/>
      <c r="D408" s="254"/>
      <c r="E408" s="254"/>
      <c r="F408" s="245"/>
      <c r="G408" s="245"/>
      <c r="H408" s="126"/>
      <c r="I408" s="113"/>
      <c r="J408" s="113"/>
      <c r="L408" s="126"/>
      <c r="M408" s="126"/>
    </row>
    <row r="409" spans="1:13" s="76" customFormat="1" ht="12">
      <c r="A409" s="249"/>
      <c r="B409" s="254"/>
      <c r="C409" s="147"/>
      <c r="D409" s="254"/>
      <c r="E409" s="254"/>
      <c r="F409" s="245"/>
      <c r="G409" s="245"/>
      <c r="H409" s="126"/>
      <c r="I409" s="113"/>
      <c r="J409" s="113"/>
      <c r="L409" s="126"/>
      <c r="M409" s="126"/>
    </row>
    <row r="410" spans="1:13" s="76" customFormat="1" ht="12">
      <c r="A410" s="249"/>
      <c r="B410" s="254"/>
      <c r="C410" s="147"/>
      <c r="D410" s="254"/>
      <c r="E410" s="254"/>
      <c r="F410" s="245"/>
      <c r="G410" s="245"/>
      <c r="H410" s="126"/>
      <c r="I410" s="113"/>
      <c r="J410" s="113"/>
      <c r="L410" s="126"/>
      <c r="M410" s="126"/>
    </row>
    <row r="411" spans="1:13" s="76" customFormat="1" ht="12">
      <c r="A411" s="249"/>
      <c r="B411" s="254"/>
      <c r="C411" s="147"/>
      <c r="D411" s="254"/>
      <c r="E411" s="254"/>
      <c r="F411" s="245"/>
      <c r="G411" s="245"/>
      <c r="H411" s="126"/>
      <c r="I411" s="113"/>
      <c r="J411" s="113"/>
      <c r="L411" s="126"/>
      <c r="M411" s="126"/>
    </row>
    <row r="412" spans="1:13" s="76" customFormat="1" ht="12">
      <c r="A412" s="249"/>
      <c r="B412" s="254"/>
      <c r="C412" s="147"/>
      <c r="D412" s="254"/>
      <c r="E412" s="254"/>
      <c r="F412" s="245"/>
      <c r="G412" s="245"/>
      <c r="H412" s="126"/>
      <c r="I412" s="113"/>
      <c r="J412" s="113"/>
      <c r="L412" s="126"/>
      <c r="M412" s="126"/>
    </row>
    <row r="413" spans="1:13" s="76" customFormat="1" ht="12">
      <c r="A413" s="249"/>
      <c r="B413" s="254"/>
      <c r="C413" s="147"/>
      <c r="D413" s="254"/>
      <c r="E413" s="254"/>
      <c r="F413" s="245"/>
      <c r="G413" s="245"/>
      <c r="H413" s="126"/>
      <c r="I413" s="113"/>
      <c r="J413" s="113"/>
      <c r="L413" s="126"/>
      <c r="M413" s="126"/>
    </row>
    <row r="414" spans="1:13" s="76" customFormat="1" ht="12">
      <c r="A414" s="249"/>
      <c r="B414" s="254"/>
      <c r="C414" s="147"/>
      <c r="D414" s="254"/>
      <c r="E414" s="254"/>
      <c r="F414" s="245"/>
      <c r="G414" s="245"/>
      <c r="H414" s="126"/>
      <c r="I414" s="113"/>
      <c r="J414" s="113"/>
      <c r="L414" s="126"/>
      <c r="M414" s="126"/>
    </row>
    <row r="415" spans="1:13" s="76" customFormat="1" ht="12">
      <c r="A415" s="249"/>
      <c r="B415" s="254"/>
      <c r="C415" s="147"/>
      <c r="D415" s="254"/>
      <c r="E415" s="254"/>
      <c r="F415" s="245"/>
      <c r="G415" s="245"/>
      <c r="H415" s="126"/>
      <c r="I415" s="113"/>
      <c r="J415" s="113"/>
      <c r="L415" s="126"/>
      <c r="M415" s="126"/>
    </row>
    <row r="416" spans="1:13" s="76" customFormat="1" ht="12">
      <c r="A416" s="249"/>
      <c r="B416" s="254"/>
      <c r="C416" s="147"/>
      <c r="D416" s="254"/>
      <c r="E416" s="254"/>
      <c r="F416" s="245"/>
      <c r="G416" s="245"/>
      <c r="H416" s="126"/>
      <c r="I416" s="113"/>
      <c r="J416" s="113"/>
      <c r="L416" s="126"/>
      <c r="M416" s="126"/>
    </row>
    <row r="417" spans="1:13" s="76" customFormat="1" ht="12">
      <c r="A417" s="249"/>
      <c r="B417" s="254"/>
      <c r="C417" s="147"/>
      <c r="D417" s="254"/>
      <c r="E417" s="254"/>
      <c r="F417" s="245"/>
      <c r="G417" s="245"/>
      <c r="H417" s="126"/>
      <c r="I417" s="113"/>
      <c r="J417" s="113"/>
      <c r="L417" s="126"/>
      <c r="M417" s="126"/>
    </row>
    <row r="418" spans="1:13" s="76" customFormat="1" ht="12">
      <c r="A418" s="249"/>
      <c r="B418" s="254"/>
      <c r="C418" s="147"/>
      <c r="D418" s="254"/>
      <c r="E418" s="254"/>
      <c r="F418" s="245"/>
      <c r="G418" s="245"/>
      <c r="H418" s="126"/>
      <c r="I418" s="113"/>
      <c r="J418" s="113"/>
      <c r="L418" s="126"/>
      <c r="M418" s="126"/>
    </row>
    <row r="419" spans="1:13" s="76" customFormat="1" ht="12">
      <c r="A419" s="249"/>
      <c r="B419" s="254"/>
      <c r="C419" s="147"/>
      <c r="D419" s="254"/>
      <c r="E419" s="254"/>
      <c r="F419" s="245"/>
      <c r="G419" s="245"/>
      <c r="H419" s="126"/>
      <c r="I419" s="113"/>
      <c r="J419" s="113"/>
      <c r="L419" s="126"/>
      <c r="M419" s="126"/>
    </row>
    <row r="420" spans="1:13" s="76" customFormat="1" ht="12">
      <c r="A420" s="249"/>
      <c r="B420" s="254"/>
      <c r="C420" s="147"/>
      <c r="D420" s="254"/>
      <c r="E420" s="254"/>
      <c r="F420" s="245"/>
      <c r="G420" s="245"/>
      <c r="H420" s="126"/>
      <c r="I420" s="113"/>
      <c r="J420" s="113"/>
      <c r="L420" s="126"/>
      <c r="M420" s="126"/>
    </row>
    <row r="421" spans="1:13" s="76" customFormat="1" ht="12">
      <c r="A421" s="249"/>
      <c r="B421" s="254"/>
      <c r="C421" s="147"/>
      <c r="D421" s="254"/>
      <c r="E421" s="254"/>
      <c r="F421" s="245"/>
      <c r="G421" s="245"/>
      <c r="H421" s="126"/>
      <c r="I421" s="113"/>
      <c r="J421" s="113"/>
      <c r="L421" s="126"/>
      <c r="M421" s="126"/>
    </row>
    <row r="422" spans="1:13" s="76" customFormat="1" ht="12">
      <c r="A422" s="249"/>
      <c r="B422" s="254"/>
      <c r="C422" s="147"/>
      <c r="D422" s="254"/>
      <c r="E422" s="254"/>
      <c r="F422" s="245"/>
      <c r="G422" s="245"/>
      <c r="H422" s="126"/>
      <c r="I422" s="113"/>
      <c r="J422" s="113"/>
      <c r="L422" s="126"/>
      <c r="M422" s="126"/>
    </row>
    <row r="423" spans="1:13" s="76" customFormat="1" ht="12">
      <c r="A423" s="249"/>
      <c r="B423" s="254"/>
      <c r="C423" s="147"/>
      <c r="D423" s="254"/>
      <c r="E423" s="254"/>
      <c r="F423" s="245"/>
      <c r="G423" s="245"/>
      <c r="H423" s="126"/>
      <c r="I423" s="113"/>
      <c r="J423" s="113"/>
      <c r="L423" s="126"/>
      <c r="M423" s="126"/>
    </row>
    <row r="424" spans="1:13" s="76" customFormat="1" ht="12">
      <c r="A424" s="249"/>
      <c r="B424" s="254"/>
      <c r="C424" s="147"/>
      <c r="D424" s="254"/>
      <c r="E424" s="254"/>
      <c r="F424" s="245"/>
      <c r="G424" s="245"/>
      <c r="H424" s="126"/>
      <c r="I424" s="113"/>
      <c r="J424" s="113"/>
      <c r="L424" s="126"/>
      <c r="M424" s="126"/>
    </row>
  </sheetData>
  <sheetProtection algorithmName="SHA-512" hashValue="FAVC36nnhLMK2ow46pNeIz4q21qwfBq/paErEAj1XXlDi8lrNzg98nJmXVnx8D1oDGH1pw1ZdRsZ6aFy19B/eA==" saltValue="h8CmfQDnsHXFya4frhum+g==" spinCount="100000" sheet="1" objects="1" scenarios="1"/>
  <mergeCells count="2">
    <mergeCell ref="N3:N5"/>
    <mergeCell ref="O3:O4"/>
  </mergeCells>
  <conditionalFormatting sqref="F11">
    <cfRule type="expression" dxfId="87" priority="180">
      <formula>F11=""</formula>
    </cfRule>
  </conditionalFormatting>
  <conditionalFormatting sqref="F20">
    <cfRule type="expression" dxfId="86" priority="87">
      <formula>F20=""</formula>
    </cfRule>
  </conditionalFormatting>
  <conditionalFormatting sqref="F33">
    <cfRule type="expression" dxfId="85" priority="86">
      <formula>F33=""</formula>
    </cfRule>
  </conditionalFormatting>
  <conditionalFormatting sqref="F36">
    <cfRule type="expression" dxfId="84" priority="85">
      <formula>F36=""</formula>
    </cfRule>
  </conditionalFormatting>
  <conditionalFormatting sqref="F39">
    <cfRule type="expression" dxfId="83" priority="84">
      <formula>F39=""</formula>
    </cfRule>
  </conditionalFormatting>
  <conditionalFormatting sqref="F42">
    <cfRule type="expression" dxfId="82" priority="83">
      <formula>F42=""</formula>
    </cfRule>
  </conditionalFormatting>
  <conditionalFormatting sqref="F45">
    <cfRule type="expression" dxfId="81" priority="82">
      <formula>F45=""</formula>
    </cfRule>
  </conditionalFormatting>
  <conditionalFormatting sqref="F48">
    <cfRule type="expression" dxfId="80" priority="81">
      <formula>F48=""</formula>
    </cfRule>
  </conditionalFormatting>
  <conditionalFormatting sqref="F59">
    <cfRule type="expression" dxfId="79" priority="80">
      <formula>F59=""</formula>
    </cfRule>
  </conditionalFormatting>
  <conditionalFormatting sqref="F65">
    <cfRule type="expression" dxfId="78" priority="79">
      <formula>F65=""</formula>
    </cfRule>
  </conditionalFormatting>
  <conditionalFormatting sqref="F67">
    <cfRule type="expression" dxfId="77" priority="78">
      <formula>F67=""</formula>
    </cfRule>
  </conditionalFormatting>
  <conditionalFormatting sqref="F69">
    <cfRule type="expression" dxfId="76" priority="77">
      <formula>F69=""</formula>
    </cfRule>
  </conditionalFormatting>
  <conditionalFormatting sqref="F72">
    <cfRule type="expression" dxfId="75" priority="76">
      <formula>F72=""</formula>
    </cfRule>
  </conditionalFormatting>
  <conditionalFormatting sqref="F76">
    <cfRule type="expression" dxfId="74" priority="75">
      <formula>F76=""</formula>
    </cfRule>
  </conditionalFormatting>
  <conditionalFormatting sqref="F79">
    <cfRule type="expression" dxfId="73" priority="74">
      <formula>F79=""</formula>
    </cfRule>
  </conditionalFormatting>
  <conditionalFormatting sqref="F83">
    <cfRule type="expression" dxfId="72" priority="73">
      <formula>F83=""</formula>
    </cfRule>
  </conditionalFormatting>
  <conditionalFormatting sqref="F87">
    <cfRule type="expression" dxfId="71" priority="72">
      <formula>F87=""</formula>
    </cfRule>
  </conditionalFormatting>
  <conditionalFormatting sqref="F91">
    <cfRule type="expression" dxfId="70" priority="71">
      <formula>F91=""</formula>
    </cfRule>
  </conditionalFormatting>
  <conditionalFormatting sqref="F95">
    <cfRule type="expression" dxfId="69" priority="70">
      <formula>F95=""</formula>
    </cfRule>
  </conditionalFormatting>
  <conditionalFormatting sqref="F98">
    <cfRule type="expression" dxfId="68" priority="69">
      <formula>F98=""</formula>
    </cfRule>
  </conditionalFormatting>
  <conditionalFormatting sqref="F106">
    <cfRule type="expression" dxfId="67" priority="68">
      <formula>F106=""</formula>
    </cfRule>
  </conditionalFormatting>
  <conditionalFormatting sqref="F109">
    <cfRule type="expression" dxfId="66" priority="67">
      <formula>F109=""</formula>
    </cfRule>
  </conditionalFormatting>
  <conditionalFormatting sqref="F112">
    <cfRule type="expression" dxfId="65" priority="66">
      <formula>F112=""</formula>
    </cfRule>
  </conditionalFormatting>
  <conditionalFormatting sqref="F115">
    <cfRule type="expression" dxfId="64" priority="65">
      <formula>F115=""</formula>
    </cfRule>
  </conditionalFormatting>
  <conditionalFormatting sqref="F120">
    <cfRule type="expression" dxfId="63" priority="64">
      <formula>F120=""</formula>
    </cfRule>
  </conditionalFormatting>
  <conditionalFormatting sqref="F121">
    <cfRule type="expression" dxfId="62" priority="63">
      <formula>F121=""</formula>
    </cfRule>
  </conditionalFormatting>
  <conditionalFormatting sqref="F122">
    <cfRule type="expression" dxfId="61" priority="62">
      <formula>F122=""</formula>
    </cfRule>
  </conditionalFormatting>
  <conditionalFormatting sqref="F125">
    <cfRule type="expression" dxfId="60" priority="61">
      <formula>F125=""</formula>
    </cfRule>
  </conditionalFormatting>
  <conditionalFormatting sqref="F128">
    <cfRule type="expression" dxfId="59" priority="60">
      <formula>F128=""</formula>
    </cfRule>
  </conditionalFormatting>
  <conditionalFormatting sqref="F135">
    <cfRule type="expression" dxfId="58" priority="59">
      <formula>F135=""</formula>
    </cfRule>
  </conditionalFormatting>
  <conditionalFormatting sqref="F138">
    <cfRule type="expression" dxfId="57" priority="58">
      <formula>F138=""</formula>
    </cfRule>
  </conditionalFormatting>
  <conditionalFormatting sqref="F141">
    <cfRule type="expression" dxfId="56" priority="57">
      <formula>F141=""</formula>
    </cfRule>
  </conditionalFormatting>
  <conditionalFormatting sqref="F144">
    <cfRule type="expression" dxfId="55" priority="56">
      <formula>F144=""</formula>
    </cfRule>
  </conditionalFormatting>
  <conditionalFormatting sqref="F148">
    <cfRule type="expression" dxfId="54" priority="55">
      <formula>F148=""</formula>
    </cfRule>
  </conditionalFormatting>
  <conditionalFormatting sqref="F152">
    <cfRule type="expression" dxfId="53" priority="54">
      <formula>F152=""</formula>
    </cfRule>
  </conditionalFormatting>
  <conditionalFormatting sqref="F156">
    <cfRule type="expression" dxfId="52" priority="53">
      <formula>F156=""</formula>
    </cfRule>
  </conditionalFormatting>
  <conditionalFormatting sqref="F171">
    <cfRule type="expression" dxfId="51" priority="52">
      <formula>F171=""</formula>
    </cfRule>
  </conditionalFormatting>
  <conditionalFormatting sqref="F167">
    <cfRule type="expression" dxfId="50" priority="51">
      <formula>F167=""</formula>
    </cfRule>
  </conditionalFormatting>
  <conditionalFormatting sqref="F163">
    <cfRule type="expression" dxfId="49" priority="50">
      <formula>F163=""</formula>
    </cfRule>
  </conditionalFormatting>
  <conditionalFormatting sqref="F160">
    <cfRule type="expression" dxfId="48" priority="49">
      <formula>F160=""</formula>
    </cfRule>
  </conditionalFormatting>
  <conditionalFormatting sqref="F175">
    <cfRule type="expression" dxfId="47" priority="48">
      <formula>F175=""</formula>
    </cfRule>
  </conditionalFormatting>
  <conditionalFormatting sqref="F178">
    <cfRule type="expression" dxfId="46" priority="47">
      <formula>F178=""</formula>
    </cfRule>
  </conditionalFormatting>
  <conditionalFormatting sqref="F183">
    <cfRule type="expression" dxfId="45" priority="46">
      <formula>F183=""</formula>
    </cfRule>
  </conditionalFormatting>
  <conditionalFormatting sqref="F187">
    <cfRule type="expression" dxfId="44" priority="45">
      <formula>F187=""</formula>
    </cfRule>
  </conditionalFormatting>
  <conditionalFormatting sqref="F188">
    <cfRule type="expression" dxfId="43" priority="44">
      <formula>F188=""</formula>
    </cfRule>
  </conditionalFormatting>
  <conditionalFormatting sqref="F192">
    <cfRule type="expression" dxfId="42" priority="43">
      <formula>F192=""</formula>
    </cfRule>
  </conditionalFormatting>
  <conditionalFormatting sqref="F196">
    <cfRule type="expression" dxfId="41" priority="42">
      <formula>F196=""</formula>
    </cfRule>
  </conditionalFormatting>
  <conditionalFormatting sqref="F200">
    <cfRule type="expression" dxfId="40" priority="41">
      <formula>F200=""</formula>
    </cfRule>
  </conditionalFormatting>
  <conditionalFormatting sqref="F203">
    <cfRule type="expression" dxfId="39" priority="40">
      <formula>F203=""</formula>
    </cfRule>
  </conditionalFormatting>
  <conditionalFormatting sqref="F206">
    <cfRule type="expression" dxfId="38" priority="39">
      <formula>F206=""</formula>
    </cfRule>
  </conditionalFormatting>
  <conditionalFormatting sqref="F209">
    <cfRule type="expression" dxfId="37" priority="38">
      <formula>F209=""</formula>
    </cfRule>
  </conditionalFormatting>
  <conditionalFormatting sqref="F212">
    <cfRule type="expression" dxfId="36" priority="37">
      <formula>F212=""</formula>
    </cfRule>
  </conditionalFormatting>
  <conditionalFormatting sqref="F215">
    <cfRule type="expression" dxfId="35" priority="36">
      <formula>F215=""</formula>
    </cfRule>
  </conditionalFormatting>
  <conditionalFormatting sqref="F218">
    <cfRule type="expression" dxfId="34" priority="35">
      <formula>F218=""</formula>
    </cfRule>
  </conditionalFormatting>
  <conditionalFormatting sqref="F225">
    <cfRule type="expression" dxfId="33" priority="34">
      <formula>F225=""</formula>
    </cfRule>
  </conditionalFormatting>
  <conditionalFormatting sqref="F228">
    <cfRule type="expression" dxfId="32" priority="33">
      <formula>F228=""</formula>
    </cfRule>
  </conditionalFormatting>
  <conditionalFormatting sqref="F231">
    <cfRule type="expression" dxfId="31" priority="32">
      <formula>F231=""</formula>
    </cfRule>
  </conditionalFormatting>
  <conditionalFormatting sqref="F234">
    <cfRule type="expression" dxfId="30" priority="31">
      <formula>F234=""</formula>
    </cfRule>
  </conditionalFormatting>
  <conditionalFormatting sqref="F238">
    <cfRule type="expression" dxfId="29" priority="30">
      <formula>F238=""</formula>
    </cfRule>
  </conditionalFormatting>
  <conditionalFormatting sqref="F241">
    <cfRule type="expression" dxfId="28" priority="29">
      <formula>F241=""</formula>
    </cfRule>
  </conditionalFormatting>
  <conditionalFormatting sqref="F244">
    <cfRule type="expression" dxfId="27" priority="28">
      <formula>F244=""</formula>
    </cfRule>
  </conditionalFormatting>
  <conditionalFormatting sqref="F247">
    <cfRule type="expression" dxfId="26" priority="27">
      <formula>F247=""</formula>
    </cfRule>
  </conditionalFormatting>
  <conditionalFormatting sqref="F254">
    <cfRule type="expression" dxfId="25" priority="26">
      <formula>F254=""</formula>
    </cfRule>
  </conditionalFormatting>
  <conditionalFormatting sqref="F257">
    <cfRule type="expression" dxfId="24" priority="25">
      <formula>F257=""</formula>
    </cfRule>
  </conditionalFormatting>
  <conditionalFormatting sqref="F260">
    <cfRule type="expression" dxfId="23" priority="24">
      <formula>F260=""</formula>
    </cfRule>
  </conditionalFormatting>
  <conditionalFormatting sqref="F263">
    <cfRule type="expression" dxfId="22" priority="23">
      <formula>F263=""</formula>
    </cfRule>
  </conditionalFormatting>
  <conditionalFormatting sqref="F266">
    <cfRule type="expression" dxfId="21" priority="22">
      <formula>F266=""</formula>
    </cfRule>
  </conditionalFormatting>
  <conditionalFormatting sqref="F269">
    <cfRule type="expression" dxfId="20" priority="21">
      <formula>F269=""</formula>
    </cfRule>
  </conditionalFormatting>
  <conditionalFormatting sqref="F272">
    <cfRule type="expression" dxfId="19" priority="20">
      <formula>F272=""</formula>
    </cfRule>
  </conditionalFormatting>
  <conditionalFormatting sqref="F275">
    <cfRule type="expression" dxfId="18" priority="19">
      <formula>F275=""</formula>
    </cfRule>
  </conditionalFormatting>
  <conditionalFormatting sqref="F278">
    <cfRule type="expression" dxfId="17" priority="18">
      <formula>F278=""</formula>
    </cfRule>
  </conditionalFormatting>
  <conditionalFormatting sqref="F286">
    <cfRule type="expression" dxfId="16" priority="17">
      <formula>F286=""</formula>
    </cfRule>
  </conditionalFormatting>
  <conditionalFormatting sqref="F289">
    <cfRule type="expression" dxfId="15" priority="16">
      <formula>F289=""</formula>
    </cfRule>
  </conditionalFormatting>
  <conditionalFormatting sqref="F292">
    <cfRule type="expression" dxfId="14" priority="15">
      <formula>F292=""</formula>
    </cfRule>
  </conditionalFormatting>
  <conditionalFormatting sqref="F296">
    <cfRule type="expression" dxfId="13" priority="14">
      <formula>F296=""</formula>
    </cfRule>
  </conditionalFormatting>
  <conditionalFormatting sqref="F300">
    <cfRule type="expression" dxfId="12" priority="13">
      <formula>F300=""</formula>
    </cfRule>
  </conditionalFormatting>
  <conditionalFormatting sqref="F307">
    <cfRule type="expression" dxfId="11" priority="12">
      <formula>F307=""</formula>
    </cfRule>
  </conditionalFormatting>
  <conditionalFormatting sqref="F310">
    <cfRule type="expression" dxfId="10" priority="11">
      <formula>F310=""</formula>
    </cfRule>
  </conditionalFormatting>
  <conditionalFormatting sqref="F313">
    <cfRule type="expression" dxfId="9" priority="10">
      <formula>F313=""</formula>
    </cfRule>
  </conditionalFormatting>
  <conditionalFormatting sqref="F316">
    <cfRule type="expression" dxfId="8" priority="9">
      <formula>F316=""</formula>
    </cfRule>
  </conditionalFormatting>
  <conditionalFormatting sqref="F321">
    <cfRule type="expression" dxfId="7" priority="8">
      <formula>F321=""</formula>
    </cfRule>
  </conditionalFormatting>
  <conditionalFormatting sqref="F323">
    <cfRule type="expression" dxfId="6" priority="7">
      <formula>F323=""</formula>
    </cfRule>
  </conditionalFormatting>
  <conditionalFormatting sqref="F325">
    <cfRule type="expression" dxfId="5" priority="6">
      <formula>F325=""</formula>
    </cfRule>
  </conditionalFormatting>
  <conditionalFormatting sqref="F328">
    <cfRule type="expression" dxfId="4" priority="5">
      <formula>F328=""</formula>
    </cfRule>
  </conditionalFormatting>
  <conditionalFormatting sqref="F336">
    <cfRule type="expression" dxfId="3" priority="4">
      <formula>F336=""</formula>
    </cfRule>
  </conditionalFormatting>
  <conditionalFormatting sqref="F339">
    <cfRule type="expression" dxfId="2" priority="3">
      <formula>F339=""</formula>
    </cfRule>
  </conditionalFormatting>
  <conditionalFormatting sqref="F342">
    <cfRule type="expression" dxfId="1" priority="2">
      <formula>F342=""</formula>
    </cfRule>
  </conditionalFormatting>
  <conditionalFormatting sqref="F345">
    <cfRule type="expression" dxfId="0" priority="1">
      <formula>F345=""</formula>
    </cfRule>
  </conditionalFormatting>
  <pageMargins left="0.98425196850393704" right="0.39370078740157483" top="0.98425196850393704" bottom="0.74803149606299213" header="0" footer="0.39370078740157483"/>
  <pageSetup paperSize="9" scale="58" firstPageNumber="0" orientation="portrait" horizontalDpi="300" verticalDpi="300" r:id="rId1"/>
  <headerFooter alignWithMargins="0">
    <oddHeader>&amp;R&amp;"Projekt,Običajno"&amp;72p&amp;L_x000D__x000D_&amp;9</oddHeader>
    <oddFooter>&amp;C&amp;6&amp;A&amp;R&amp;9&amp;P</oddFooter>
  </headerFooter>
  <rowBreaks count="9" manualBreakCount="9">
    <brk id="51" max="7" man="1"/>
    <brk id="102" max="7" man="1"/>
    <brk id="131" max="7" man="1"/>
    <brk id="193" max="7" man="1"/>
    <brk id="221" max="7" man="1"/>
    <brk id="250" max="7" man="1"/>
    <brk id="282" max="7" man="1"/>
    <brk id="303" max="7" man="1"/>
    <brk id="33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G171"/>
  <sheetViews>
    <sheetView view="pageBreakPreview" zoomScaleSheetLayoutView="100" workbookViewId="0"/>
  </sheetViews>
  <sheetFormatPr defaultColWidth="9.140625" defaultRowHeight="12.75"/>
  <cols>
    <col min="1" max="1" width="4.28515625" style="2" customWidth="1"/>
    <col min="2" max="2" width="35.140625" style="3" customWidth="1"/>
    <col min="3" max="3" width="4.7109375" style="4" customWidth="1"/>
    <col min="4" max="4" width="5.42578125" style="5" customWidth="1"/>
    <col min="5" max="5" width="0.5703125" style="5" customWidth="1"/>
    <col min="6" max="6" width="15.28515625" style="6" customWidth="1"/>
    <col min="7" max="7" width="13.42578125" style="7" customWidth="1"/>
    <col min="8" max="16384" width="9.140625" style="5"/>
  </cols>
  <sheetData>
    <row r="1" spans="1:7" ht="18.75">
      <c r="A1" s="8"/>
      <c r="B1" s="9" t="s">
        <v>9</v>
      </c>
      <c r="C1" s="10"/>
      <c r="D1" s="11"/>
      <c r="E1" s="12"/>
      <c r="F1" s="13"/>
      <c r="G1" s="14"/>
    </row>
    <row r="2" spans="1:7" ht="18.75">
      <c r="A2" s="15"/>
      <c r="B2" s="9" t="s">
        <v>10</v>
      </c>
      <c r="C2" s="10"/>
      <c r="D2" s="11"/>
      <c r="E2" s="12"/>
      <c r="F2" s="13"/>
      <c r="G2" s="14"/>
    </row>
    <row r="3" spans="1:7" ht="18.75">
      <c r="A3" s="15"/>
      <c r="B3" s="16"/>
      <c r="C3" s="10"/>
      <c r="D3" s="11"/>
      <c r="E3" s="12"/>
      <c r="F3" s="13"/>
      <c r="G3" s="14"/>
    </row>
    <row r="4" spans="1:7">
      <c r="A4" s="17"/>
      <c r="B4" s="18"/>
      <c r="C4" s="19"/>
      <c r="D4" s="20"/>
      <c r="E4" s="12"/>
      <c r="F4" s="21"/>
      <c r="G4" s="22"/>
    </row>
    <row r="5" spans="1:7" ht="45.75">
      <c r="A5" s="23" t="s">
        <v>11</v>
      </c>
      <c r="B5" s="24" t="s">
        <v>12</v>
      </c>
      <c r="C5" s="512" t="s">
        <v>13</v>
      </c>
      <c r="D5" s="512"/>
      <c r="E5" s="25"/>
      <c r="F5" s="26" t="s">
        <v>14</v>
      </c>
      <c r="G5" s="27" t="s">
        <v>15</v>
      </c>
    </row>
    <row r="6" spans="1:7" ht="15.75">
      <c r="A6" s="28">
        <v>1</v>
      </c>
      <c r="B6" s="29"/>
      <c r="C6" s="30"/>
      <c r="D6" s="31"/>
      <c r="E6" s="32"/>
      <c r="F6" s="33"/>
      <c r="G6" s="34"/>
    </row>
    <row r="7" spans="1:7" ht="46.35" customHeight="1">
      <c r="A7" s="35">
        <f>COUNT(A6+1)</f>
        <v>1</v>
      </c>
      <c r="B7" s="36" t="s">
        <v>16</v>
      </c>
      <c r="C7" s="37"/>
      <c r="D7" s="20"/>
      <c r="E7" s="32"/>
      <c r="F7" s="38"/>
      <c r="G7" s="22"/>
    </row>
    <row r="8" spans="1:7">
      <c r="A8" s="17"/>
      <c r="B8" s="39" t="s">
        <v>17</v>
      </c>
      <c r="C8" s="40"/>
      <c r="D8" s="20" t="s">
        <v>6</v>
      </c>
      <c r="E8" s="41">
        <v>1.06463</v>
      </c>
      <c r="F8" s="42" t="e">
        <f>ROUND(#REF!*#REF!*E8,-1)</f>
        <v>#REF!</v>
      </c>
      <c r="G8" s="43" t="e">
        <f>C8*F8</f>
        <v>#REF!</v>
      </c>
    </row>
    <row r="9" spans="1:7">
      <c r="A9" s="17"/>
      <c r="B9" s="39" t="s">
        <v>18</v>
      </c>
      <c r="C9" s="40"/>
      <c r="D9" s="20" t="s">
        <v>6</v>
      </c>
      <c r="E9" s="41">
        <v>7.2395100000000001</v>
      </c>
      <c r="F9" s="42" t="e">
        <f>ROUND(#REF!*#REF!*E9,-1)</f>
        <v>#REF!</v>
      </c>
      <c r="G9" s="43" t="e">
        <f>C9*F9</f>
        <v>#REF!</v>
      </c>
    </row>
    <row r="10" spans="1:7">
      <c r="A10" s="17"/>
      <c r="B10" s="39"/>
      <c r="C10" s="40"/>
      <c r="D10" s="20"/>
      <c r="E10" s="41"/>
      <c r="F10" s="42"/>
      <c r="G10" s="43"/>
    </row>
    <row r="11" spans="1:7" ht="57.4" customHeight="1">
      <c r="A11" s="35">
        <f>COUNT(A7:A10)+1</f>
        <v>2</v>
      </c>
      <c r="B11" s="36" t="s">
        <v>19</v>
      </c>
      <c r="C11" s="37"/>
      <c r="D11" s="20"/>
      <c r="E11" s="41"/>
      <c r="F11" s="42"/>
      <c r="G11" s="22"/>
    </row>
    <row r="12" spans="1:7">
      <c r="A12" s="17"/>
      <c r="B12" s="39" t="s">
        <v>20</v>
      </c>
      <c r="C12" s="37"/>
      <c r="D12" s="20" t="s">
        <v>6</v>
      </c>
      <c r="E12" s="41">
        <v>4.3375599999999999</v>
      </c>
      <c r="F12" s="42" t="e">
        <f>ROUND(#REF!*#REF!*E12,-1)</f>
        <v>#REF!</v>
      </c>
      <c r="G12" s="43" t="e">
        <f>C12*F12</f>
        <v>#REF!</v>
      </c>
    </row>
    <row r="13" spans="1:7">
      <c r="A13" s="17"/>
      <c r="B13" s="39" t="s">
        <v>21</v>
      </c>
      <c r="C13" s="37"/>
      <c r="D13" s="20" t="s">
        <v>6</v>
      </c>
      <c r="E13" s="41">
        <v>5.8534199999999998</v>
      </c>
      <c r="F13" s="42" t="e">
        <f>ROUND(#REF!*#REF!*E13,-1)</f>
        <v>#REF!</v>
      </c>
      <c r="G13" s="43" t="e">
        <f>C13*F13</f>
        <v>#REF!</v>
      </c>
    </row>
    <row r="14" spans="1:7">
      <c r="A14" s="17"/>
      <c r="B14" s="18"/>
      <c r="C14" s="37"/>
      <c r="D14" s="20"/>
      <c r="E14" s="41"/>
      <c r="F14" s="42"/>
      <c r="G14" s="22"/>
    </row>
    <row r="15" spans="1:7" ht="57.4" customHeight="1">
      <c r="A15" s="35">
        <f>COUNT(A7:A14)+1</f>
        <v>3</v>
      </c>
      <c r="B15" s="36" t="s">
        <v>22</v>
      </c>
      <c r="E15" s="41"/>
      <c r="F15" s="42"/>
    </row>
    <row r="16" spans="1:7" ht="63.75">
      <c r="A16" s="17"/>
      <c r="B16" s="44" t="s">
        <v>23</v>
      </c>
      <c r="E16" s="41"/>
      <c r="F16" s="42"/>
    </row>
    <row r="17" spans="1:7" ht="38.25">
      <c r="A17" s="17"/>
      <c r="B17" s="44" t="s">
        <v>24</v>
      </c>
      <c r="E17" s="41"/>
      <c r="F17" s="42"/>
    </row>
    <row r="18" spans="1:7">
      <c r="A18" s="17"/>
      <c r="B18" s="45" t="s">
        <v>25</v>
      </c>
      <c r="D18" s="5" t="s">
        <v>8</v>
      </c>
      <c r="E18" s="41">
        <v>245.12195</v>
      </c>
      <c r="F18" s="42" t="e">
        <f>ROUND(#REF!*#REF!*E18,-1)</f>
        <v>#REF!</v>
      </c>
      <c r="G18" s="46" t="e">
        <f>C18*F18</f>
        <v>#REF!</v>
      </c>
    </row>
    <row r="19" spans="1:7">
      <c r="A19" s="17"/>
      <c r="B19" s="45" t="s">
        <v>26</v>
      </c>
      <c r="D19" s="5" t="s">
        <v>8</v>
      </c>
      <c r="E19" s="41">
        <v>292.68293</v>
      </c>
      <c r="F19" s="42" t="e">
        <f>ROUND(#REF!*#REF!*E19,-1)</f>
        <v>#REF!</v>
      </c>
      <c r="G19" s="46" t="e">
        <f>C19*F19</f>
        <v>#REF!</v>
      </c>
    </row>
    <row r="20" spans="1:7">
      <c r="A20" s="17"/>
      <c r="B20" s="45" t="s">
        <v>27</v>
      </c>
      <c r="D20" s="5" t="s">
        <v>8</v>
      </c>
      <c r="E20" s="41">
        <v>392.68293</v>
      </c>
      <c r="F20" s="42" t="e">
        <f>ROUND(#REF!*#REF!*E20,-1)</f>
        <v>#REF!</v>
      </c>
      <c r="G20" s="46" t="e">
        <f>C20*F20</f>
        <v>#REF!</v>
      </c>
    </row>
    <row r="21" spans="1:7">
      <c r="A21" s="17"/>
      <c r="B21" s="45" t="s">
        <v>28</v>
      </c>
      <c r="D21" s="5" t="s">
        <v>8</v>
      </c>
      <c r="E21" s="41">
        <v>507.31707</v>
      </c>
      <c r="F21" s="42" t="e">
        <f>ROUND(#REF!*#REF!*E21,-1)</f>
        <v>#REF!</v>
      </c>
      <c r="G21" s="46" t="e">
        <f>C21*F21</f>
        <v>#REF!</v>
      </c>
    </row>
    <row r="22" spans="1:7">
      <c r="A22" s="17"/>
      <c r="B22" s="18"/>
      <c r="C22" s="37"/>
      <c r="D22" s="20"/>
      <c r="E22" s="41"/>
      <c r="F22" s="42"/>
      <c r="G22" s="22"/>
    </row>
    <row r="23" spans="1:7" ht="68.650000000000006" customHeight="1">
      <c r="A23" s="35">
        <f>COUNT(A7:A22)+1</f>
        <v>4</v>
      </c>
      <c r="B23" s="36" t="s">
        <v>29</v>
      </c>
      <c r="E23" s="47"/>
      <c r="F23" s="42"/>
    </row>
    <row r="24" spans="1:7" ht="63.75">
      <c r="A24" s="17"/>
      <c r="B24" s="44" t="s">
        <v>30</v>
      </c>
      <c r="E24" s="47"/>
      <c r="F24" s="42"/>
    </row>
    <row r="25" spans="1:7">
      <c r="A25" s="17"/>
      <c r="B25" s="45" t="s">
        <v>31</v>
      </c>
      <c r="D25" s="5" t="s">
        <v>8</v>
      </c>
      <c r="E25" s="47">
        <v>206</v>
      </c>
      <c r="F25" s="42" t="e">
        <f>ROUND(#REF!*#REF!*E25,-1)</f>
        <v>#REF!</v>
      </c>
      <c r="G25" s="46" t="e">
        <f>C25*F25</f>
        <v>#REF!</v>
      </c>
    </row>
    <row r="26" spans="1:7">
      <c r="A26" s="17"/>
      <c r="E26" s="47"/>
      <c r="F26" s="42"/>
    </row>
    <row r="27" spans="1:7" ht="23.85" customHeight="1">
      <c r="A27" s="35">
        <f>COUNT(A7:A26)+1</f>
        <v>5</v>
      </c>
      <c r="B27" s="48" t="s">
        <v>32</v>
      </c>
      <c r="C27" s="37"/>
      <c r="D27" s="20"/>
      <c r="E27" s="41"/>
      <c r="F27" s="42"/>
      <c r="G27" s="22"/>
    </row>
    <row r="28" spans="1:7">
      <c r="A28" s="17"/>
      <c r="B28" s="39" t="s">
        <v>33</v>
      </c>
      <c r="C28" s="40"/>
      <c r="D28" s="20" t="s">
        <v>8</v>
      </c>
      <c r="E28" s="41">
        <v>7.0057299999999998</v>
      </c>
      <c r="F28" s="42" t="e">
        <f>ROUND(#REF!*#REF!*E28,-1)</f>
        <v>#REF!</v>
      </c>
      <c r="G28" s="43" t="e">
        <f>C28*F28</f>
        <v>#REF!</v>
      </c>
    </row>
    <row r="29" spans="1:7">
      <c r="A29" s="17"/>
      <c r="B29" s="39" t="s">
        <v>34</v>
      </c>
      <c r="C29" s="40"/>
      <c r="D29" s="20" t="s">
        <v>8</v>
      </c>
      <c r="E29" s="41">
        <v>27.877359999999999</v>
      </c>
      <c r="F29" s="42" t="e">
        <f>ROUND(#REF!*#REF!*E29,-1)</f>
        <v>#REF!</v>
      </c>
      <c r="G29" s="43" t="e">
        <f>C29*F29</f>
        <v>#REF!</v>
      </c>
    </row>
    <row r="30" spans="1:7">
      <c r="A30" s="17"/>
      <c r="B30" s="18"/>
      <c r="C30" s="37"/>
      <c r="D30" s="20"/>
      <c r="E30" s="41"/>
      <c r="F30" s="42"/>
      <c r="G30" s="22"/>
    </row>
    <row r="31" spans="1:7" ht="23.85" customHeight="1">
      <c r="A31" s="35">
        <f>COUNT(A7:A30)+1</f>
        <v>6</v>
      </c>
      <c r="B31" s="48" t="s">
        <v>35</v>
      </c>
      <c r="C31" s="37"/>
      <c r="D31" s="20"/>
      <c r="E31" s="41"/>
      <c r="F31" s="42"/>
      <c r="G31" s="22"/>
    </row>
    <row r="32" spans="1:7">
      <c r="A32" s="17"/>
      <c r="B32" s="39" t="s">
        <v>33</v>
      </c>
      <c r="C32" s="40"/>
      <c r="D32" s="20" t="s">
        <v>8</v>
      </c>
      <c r="E32" s="41">
        <v>6.1565899999999996</v>
      </c>
      <c r="F32" s="42" t="e">
        <f>ROUND(#REF!*#REF!*E32,-1)</f>
        <v>#REF!</v>
      </c>
      <c r="G32" s="43" t="e">
        <f>C32*F32</f>
        <v>#REF!</v>
      </c>
    </row>
    <row r="33" spans="1:7">
      <c r="A33" s="17"/>
      <c r="B33" s="39" t="s">
        <v>34</v>
      </c>
      <c r="C33" s="40"/>
      <c r="D33" s="20" t="s">
        <v>8</v>
      </c>
      <c r="E33" s="41">
        <v>24.131830000000001</v>
      </c>
      <c r="F33" s="42" t="e">
        <f>ROUND(#REF!*#REF!*E33,-1)</f>
        <v>#REF!</v>
      </c>
      <c r="G33" s="43" t="e">
        <f>C33*F33</f>
        <v>#REF!</v>
      </c>
    </row>
    <row r="34" spans="1:7">
      <c r="A34" s="17"/>
      <c r="B34" s="18" t="s">
        <v>36</v>
      </c>
      <c r="C34" s="37"/>
      <c r="D34" s="20"/>
      <c r="E34" s="41"/>
      <c r="F34" s="42"/>
      <c r="G34" s="22"/>
    </row>
    <row r="35" spans="1:7" ht="23.85" customHeight="1">
      <c r="A35" s="35">
        <f>COUNT(A7:A34)+1</f>
        <v>7</v>
      </c>
      <c r="B35" s="36" t="s">
        <v>37</v>
      </c>
      <c r="C35" s="37"/>
      <c r="D35" s="20"/>
      <c r="E35" s="41"/>
      <c r="F35" s="42"/>
      <c r="G35" s="22"/>
    </row>
    <row r="36" spans="1:7">
      <c r="A36" s="17"/>
      <c r="B36" s="39" t="s">
        <v>38</v>
      </c>
      <c r="C36" s="40"/>
      <c r="D36" s="20" t="s">
        <v>8</v>
      </c>
      <c r="E36" s="41">
        <v>17.05799</v>
      </c>
      <c r="F36" s="42" t="e">
        <f>ROUND(#REF!*#REF!*E36,-1)</f>
        <v>#REF!</v>
      </c>
      <c r="G36" s="43" t="e">
        <f>C36*F36</f>
        <v>#REF!</v>
      </c>
    </row>
    <row r="37" spans="1:7">
      <c r="A37" s="17"/>
      <c r="B37" s="39" t="s">
        <v>39</v>
      </c>
      <c r="C37" s="40"/>
      <c r="D37" s="20" t="s">
        <v>8</v>
      </c>
      <c r="E37" s="41">
        <v>30.713460000000001</v>
      </c>
      <c r="F37" s="42" t="e">
        <f>ROUND(#REF!*#REF!*E37,-1)</f>
        <v>#REF!</v>
      </c>
      <c r="G37" s="43" t="e">
        <f>C37*F37</f>
        <v>#REF!</v>
      </c>
    </row>
    <row r="38" spans="1:7">
      <c r="A38" s="17"/>
      <c r="B38" s="18" t="s">
        <v>36</v>
      </c>
      <c r="C38" s="37"/>
      <c r="D38" s="20"/>
      <c r="E38" s="41"/>
      <c r="F38" s="42"/>
      <c r="G38" s="22"/>
    </row>
    <row r="39" spans="1:7" ht="23.85" customHeight="1">
      <c r="A39" s="35">
        <f>COUNT(A7:A38)+1</f>
        <v>8</v>
      </c>
      <c r="B39" s="36" t="s">
        <v>40</v>
      </c>
      <c r="C39" s="37"/>
      <c r="D39" s="20"/>
      <c r="E39" s="41"/>
      <c r="F39" s="42"/>
      <c r="G39" s="22"/>
    </row>
    <row r="40" spans="1:7">
      <c r="A40" s="17"/>
      <c r="B40" s="39" t="s">
        <v>41</v>
      </c>
      <c r="C40" s="40"/>
      <c r="D40" s="20" t="s">
        <v>8</v>
      </c>
      <c r="E40" s="41">
        <v>5.7279299999999997</v>
      </c>
      <c r="F40" s="42" t="e">
        <f>ROUND(#REF!*#REF!*E40,-1)</f>
        <v>#REF!</v>
      </c>
      <c r="G40" s="43" t="e">
        <f>C40*F40</f>
        <v>#REF!</v>
      </c>
    </row>
    <row r="41" spans="1:7">
      <c r="A41" s="17"/>
      <c r="B41" s="39" t="s">
        <v>42</v>
      </c>
      <c r="C41" s="40"/>
      <c r="D41" s="20" t="s">
        <v>8</v>
      </c>
      <c r="E41" s="41">
        <v>18.417200000000001</v>
      </c>
      <c r="F41" s="42" t="e">
        <f>ROUND(#REF!*#REF!*E41,-1)</f>
        <v>#REF!</v>
      </c>
      <c r="G41" s="43" t="e">
        <f>C41*F41</f>
        <v>#REF!</v>
      </c>
    </row>
    <row r="42" spans="1:7">
      <c r="A42" s="17"/>
      <c r="B42" s="18" t="s">
        <v>36</v>
      </c>
      <c r="C42" s="37"/>
      <c r="D42" s="20"/>
      <c r="E42" s="41"/>
      <c r="F42" s="42"/>
      <c r="G42" s="22"/>
    </row>
    <row r="43" spans="1:7" ht="23.85" customHeight="1">
      <c r="A43" s="35">
        <f>COUNT(A7:A42)+1</f>
        <v>9</v>
      </c>
      <c r="B43" s="36" t="s">
        <v>43</v>
      </c>
      <c r="C43" s="37"/>
      <c r="D43" s="20"/>
      <c r="E43" s="41"/>
      <c r="F43" s="42"/>
      <c r="G43" s="22"/>
    </row>
    <row r="44" spans="1:7">
      <c r="A44" s="17"/>
      <c r="B44" s="39" t="s">
        <v>44</v>
      </c>
      <c r="C44" s="37"/>
      <c r="D44" s="20" t="s">
        <v>8</v>
      </c>
      <c r="E44" s="41">
        <v>10.40244</v>
      </c>
      <c r="F44" s="42" t="e">
        <f>ROUND(#REF!*#REF!*E44,-1)</f>
        <v>#REF!</v>
      </c>
      <c r="G44" s="43" t="e">
        <f>C44*F44</f>
        <v>#REF!</v>
      </c>
    </row>
    <row r="45" spans="1:7">
      <c r="A45" s="17"/>
      <c r="B45" s="18" t="s">
        <v>36</v>
      </c>
      <c r="C45" s="37"/>
      <c r="D45" s="20"/>
      <c r="E45" s="41"/>
      <c r="F45" s="42"/>
      <c r="G45" s="22"/>
    </row>
    <row r="46" spans="1:7" ht="23.85" customHeight="1">
      <c r="A46" s="35">
        <f>COUNT(A7:A45)+1</f>
        <v>10</v>
      </c>
      <c r="B46" s="36" t="s">
        <v>45</v>
      </c>
      <c r="C46" s="37"/>
      <c r="D46" s="20"/>
      <c r="E46" s="41"/>
      <c r="F46" s="42"/>
      <c r="G46" s="22"/>
    </row>
    <row r="47" spans="1:7">
      <c r="A47" s="17"/>
      <c r="B47" s="39" t="s">
        <v>46</v>
      </c>
      <c r="C47" s="40"/>
      <c r="D47" s="20" t="s">
        <v>8</v>
      </c>
      <c r="E47" s="41">
        <v>21.919509999999999</v>
      </c>
      <c r="F47" s="42" t="e">
        <f>ROUND(#REF!*#REF!*E47,-1)</f>
        <v>#REF!</v>
      </c>
      <c r="G47" s="43" t="e">
        <f>C47*F47</f>
        <v>#REF!</v>
      </c>
    </row>
    <row r="48" spans="1:7">
      <c r="A48" s="17"/>
      <c r="B48" s="39" t="s">
        <v>47</v>
      </c>
      <c r="C48" s="40"/>
      <c r="D48" s="20" t="s">
        <v>8</v>
      </c>
      <c r="E48" s="41">
        <v>34.28293</v>
      </c>
      <c r="F48" s="42" t="e">
        <f>ROUND(#REF!*#REF!*E48,-1)</f>
        <v>#REF!</v>
      </c>
      <c r="G48" s="43" t="e">
        <f>C48*F48</f>
        <v>#REF!</v>
      </c>
    </row>
    <row r="49" spans="1:7">
      <c r="A49" s="17"/>
      <c r="B49" s="18" t="s">
        <v>36</v>
      </c>
      <c r="C49" s="37"/>
      <c r="D49" s="20"/>
      <c r="E49" s="41"/>
      <c r="F49" s="42"/>
      <c r="G49" s="22"/>
    </row>
    <row r="50" spans="1:7" ht="46.35" customHeight="1">
      <c r="A50" s="35">
        <f>COUNT($A$7:A49)+1</f>
        <v>11</v>
      </c>
      <c r="B50" s="36" t="s">
        <v>48</v>
      </c>
      <c r="C50" s="40"/>
      <c r="D50" s="20"/>
      <c r="E50" s="49"/>
      <c r="F50" s="50"/>
      <c r="G50" s="43"/>
    </row>
    <row r="51" spans="1:7">
      <c r="A51" s="17"/>
      <c r="B51" s="39" t="s">
        <v>49</v>
      </c>
      <c r="C51" s="40"/>
      <c r="D51" s="20" t="s">
        <v>8</v>
      </c>
      <c r="E51" s="49">
        <v>45.731707319999998</v>
      </c>
      <c r="F51" s="42" t="e">
        <f>ROUND(#REF!*#REF!*E51,-1)</f>
        <v>#REF!</v>
      </c>
      <c r="G51" s="43" t="e">
        <f>C51*F51</f>
        <v>#REF!</v>
      </c>
    </row>
    <row r="52" spans="1:7">
      <c r="A52" s="17"/>
      <c r="B52" s="18"/>
      <c r="C52" s="40"/>
      <c r="D52" s="20"/>
      <c r="E52" s="49"/>
      <c r="F52" s="50"/>
      <c r="G52" s="43"/>
    </row>
    <row r="53" spans="1:7" ht="35.1" customHeight="1">
      <c r="A53" s="35">
        <f>COUNT($A$7:A52)+1</f>
        <v>12</v>
      </c>
      <c r="B53" s="36" t="s">
        <v>50</v>
      </c>
      <c r="C53" s="37"/>
      <c r="D53" s="20"/>
      <c r="E53" s="41"/>
      <c r="F53" s="42"/>
      <c r="G53" s="22"/>
    </row>
    <row r="54" spans="1:7">
      <c r="A54" s="17"/>
      <c r="B54" s="39" t="s">
        <v>41</v>
      </c>
      <c r="C54" s="40"/>
      <c r="D54" s="20" t="s">
        <v>8</v>
      </c>
      <c r="E54" s="41">
        <v>8.5442699999999991</v>
      </c>
      <c r="F54" s="42" t="e">
        <f>ROUND(#REF!*#REF!*E54,-1)</f>
        <v>#REF!</v>
      </c>
      <c r="G54" s="43" t="e">
        <f>C54*F54</f>
        <v>#REF!</v>
      </c>
    </row>
    <row r="55" spans="1:7">
      <c r="A55" s="17"/>
      <c r="B55" s="39" t="s">
        <v>42</v>
      </c>
      <c r="C55" s="40"/>
      <c r="D55" s="20" t="s">
        <v>8</v>
      </c>
      <c r="E55" s="41">
        <v>19.240410000000001</v>
      </c>
      <c r="F55" s="42" t="e">
        <f>ROUND(#REF!*#REF!*E55,-1)</f>
        <v>#REF!</v>
      </c>
      <c r="G55" s="43" t="e">
        <f>C55*F55</f>
        <v>#REF!</v>
      </c>
    </row>
    <row r="56" spans="1:7">
      <c r="A56" s="17"/>
      <c r="B56" s="18" t="s">
        <v>36</v>
      </c>
      <c r="C56" s="37"/>
      <c r="D56" s="20"/>
      <c r="E56" s="41"/>
      <c r="F56" s="42"/>
      <c r="G56" s="22"/>
    </row>
    <row r="57" spans="1:7" ht="35.1" customHeight="1">
      <c r="A57" s="35">
        <f>COUNT($A$7:A56)+1</f>
        <v>13</v>
      </c>
      <c r="B57" s="36" t="s">
        <v>51</v>
      </c>
      <c r="C57" s="37"/>
      <c r="D57" s="20"/>
      <c r="E57" s="41"/>
      <c r="F57" s="42"/>
      <c r="G57" s="22"/>
    </row>
    <row r="58" spans="1:7">
      <c r="A58" s="17"/>
      <c r="B58" s="39" t="s">
        <v>52</v>
      </c>
      <c r="C58" s="40"/>
      <c r="D58" s="20" t="s">
        <v>8</v>
      </c>
      <c r="E58" s="41">
        <v>65.609759999999994</v>
      </c>
      <c r="F58" s="42" t="e">
        <f>ROUND(#REF!*#REF!*E58,-1)</f>
        <v>#REF!</v>
      </c>
      <c r="G58" s="43" t="e">
        <f>C58*F58</f>
        <v>#REF!</v>
      </c>
    </row>
    <row r="59" spans="1:7">
      <c r="A59" s="17"/>
      <c r="B59" s="39" t="s">
        <v>53</v>
      </c>
      <c r="C59" s="40"/>
      <c r="D59" s="20" t="s">
        <v>8</v>
      </c>
      <c r="E59" s="41"/>
      <c r="F59" s="42" t="e">
        <f>ROUND(#REF!*#REF!*E59,-1)</f>
        <v>#REF!</v>
      </c>
      <c r="G59" s="43" t="e">
        <f>C59*F59</f>
        <v>#REF!</v>
      </c>
    </row>
    <row r="60" spans="1:7">
      <c r="A60" s="17"/>
      <c r="B60" s="39" t="s">
        <v>54</v>
      </c>
      <c r="C60" s="40"/>
      <c r="D60" s="20" t="s">
        <v>8</v>
      </c>
      <c r="E60" s="41">
        <v>43.256100000000004</v>
      </c>
      <c r="F60" s="42" t="e">
        <f>ROUND(#REF!*#REF!*E60,-1)</f>
        <v>#REF!</v>
      </c>
      <c r="G60" s="43" t="e">
        <f>C60*F60</f>
        <v>#REF!</v>
      </c>
    </row>
    <row r="61" spans="1:7">
      <c r="A61" s="17"/>
      <c r="B61" s="18" t="s">
        <v>36</v>
      </c>
      <c r="C61" s="37"/>
      <c r="D61" s="20"/>
      <c r="E61" s="41"/>
      <c r="F61" s="42"/>
      <c r="G61" s="22"/>
    </row>
    <row r="62" spans="1:7" ht="35.1" customHeight="1">
      <c r="A62" s="35">
        <f>COUNT($A$7:A61)+1</f>
        <v>14</v>
      </c>
      <c r="B62" s="36" t="s">
        <v>55</v>
      </c>
      <c r="C62" s="37"/>
      <c r="D62" s="20"/>
      <c r="E62" s="41"/>
      <c r="F62" s="42"/>
      <c r="G62" s="22"/>
    </row>
    <row r="63" spans="1:7">
      <c r="A63" s="17"/>
      <c r="B63" s="39" t="s">
        <v>44</v>
      </c>
      <c r="C63" s="40"/>
      <c r="D63" s="20" t="s">
        <v>8</v>
      </c>
      <c r="E63" s="41">
        <v>51.432679999999998</v>
      </c>
      <c r="F63" s="42" t="e">
        <f>ROUND(#REF!*#REF!*E63,-1)</f>
        <v>#REF!</v>
      </c>
      <c r="G63" s="43" t="e">
        <f t="shared" ref="G63:G69" si="0">C63*F63</f>
        <v>#REF!</v>
      </c>
    </row>
    <row r="64" spans="1:7">
      <c r="A64" s="17"/>
      <c r="B64" s="39" t="s">
        <v>56</v>
      </c>
      <c r="C64" s="40"/>
      <c r="D64" s="20" t="s">
        <v>8</v>
      </c>
      <c r="E64" s="41">
        <v>67.316339999999997</v>
      </c>
      <c r="F64" s="42" t="e">
        <f>ROUND(#REF!*#REF!*E64,-1)</f>
        <v>#REF!</v>
      </c>
      <c r="G64" s="43" t="e">
        <f t="shared" si="0"/>
        <v>#REF!</v>
      </c>
    </row>
    <row r="65" spans="1:7">
      <c r="A65" s="17"/>
      <c r="B65" s="39" t="s">
        <v>57</v>
      </c>
      <c r="C65" s="40"/>
      <c r="D65" s="20" t="s">
        <v>8</v>
      </c>
      <c r="E65" s="41">
        <v>114.29512</v>
      </c>
      <c r="F65" s="42" t="e">
        <f>ROUND(#REF!*#REF!*E65,-1)</f>
        <v>#REF!</v>
      </c>
      <c r="G65" s="43" t="e">
        <f t="shared" si="0"/>
        <v>#REF!</v>
      </c>
    </row>
    <row r="66" spans="1:7">
      <c r="A66" s="17"/>
      <c r="B66" s="39" t="s">
        <v>58</v>
      </c>
      <c r="C66" s="40"/>
      <c r="D66" s="20" t="s">
        <v>8</v>
      </c>
      <c r="E66" s="41">
        <v>179.10975999999999</v>
      </c>
      <c r="F66" s="42" t="e">
        <f>ROUND(#REF!*#REF!*E66,-1)</f>
        <v>#REF!</v>
      </c>
      <c r="G66" s="43" t="e">
        <f t="shared" si="0"/>
        <v>#REF!</v>
      </c>
    </row>
    <row r="67" spans="1:7">
      <c r="A67" s="17"/>
      <c r="B67" s="39" t="s">
        <v>52</v>
      </c>
      <c r="C67" s="40"/>
      <c r="D67" s="20" t="s">
        <v>8</v>
      </c>
      <c r="E67" s="41">
        <v>108.33317</v>
      </c>
      <c r="F67" s="42" t="e">
        <f>ROUND(#REF!*#REF!*E67,-1)</f>
        <v>#REF!</v>
      </c>
      <c r="G67" s="43" t="e">
        <f t="shared" si="0"/>
        <v>#REF!</v>
      </c>
    </row>
    <row r="68" spans="1:7">
      <c r="A68" s="17"/>
      <c r="B68" s="39" t="s">
        <v>53</v>
      </c>
      <c r="C68" s="40"/>
      <c r="D68" s="20" t="s">
        <v>8</v>
      </c>
      <c r="E68" s="41">
        <v>140.23645999999999</v>
      </c>
      <c r="F68" s="42" t="e">
        <f>ROUND(#REF!*#REF!*E68,-1)</f>
        <v>#REF!</v>
      </c>
      <c r="G68" s="43" t="e">
        <f t="shared" si="0"/>
        <v>#REF!</v>
      </c>
    </row>
    <row r="69" spans="1:7">
      <c r="A69" s="17"/>
      <c r="B69" s="39" t="s">
        <v>54</v>
      </c>
      <c r="C69" s="40"/>
      <c r="D69" s="20" t="s">
        <v>8</v>
      </c>
      <c r="E69" s="41">
        <v>169.68293</v>
      </c>
      <c r="F69" s="42" t="e">
        <f>ROUND(#REF!*#REF!*E69,-1)</f>
        <v>#REF!</v>
      </c>
      <c r="G69" s="43" t="e">
        <f t="shared" si="0"/>
        <v>#REF!</v>
      </c>
    </row>
    <row r="70" spans="1:7">
      <c r="A70" s="17"/>
      <c r="B70" s="18" t="s">
        <v>36</v>
      </c>
      <c r="C70" s="37"/>
      <c r="D70" s="20"/>
      <c r="E70" s="41"/>
      <c r="F70" s="42"/>
      <c r="G70" s="22"/>
    </row>
    <row r="71" spans="1:7" ht="46.35" customHeight="1">
      <c r="A71" s="35">
        <f>COUNT($A$7:A70)+1</f>
        <v>15</v>
      </c>
      <c r="B71" s="36" t="s">
        <v>59</v>
      </c>
      <c r="C71" s="51"/>
      <c r="D71" s="52"/>
      <c r="E71" s="41"/>
      <c r="F71" s="42"/>
      <c r="G71" s="53"/>
    </row>
    <row r="72" spans="1:7">
      <c r="A72" s="17"/>
      <c r="B72" s="39" t="s">
        <v>60</v>
      </c>
      <c r="C72" s="40"/>
      <c r="D72" s="20" t="s">
        <v>8</v>
      </c>
      <c r="E72" s="41">
        <v>59.4</v>
      </c>
      <c r="F72" s="42" t="e">
        <f>ROUND(#REF!*#REF!*E72,-1)</f>
        <v>#REF!</v>
      </c>
      <c r="G72" s="43" t="e">
        <f>C72*F72</f>
        <v>#REF!</v>
      </c>
    </row>
    <row r="73" spans="1:7">
      <c r="A73" s="17"/>
      <c r="B73" s="39" t="s">
        <v>61</v>
      </c>
      <c r="C73" s="40"/>
      <c r="D73" s="20" t="s">
        <v>8</v>
      </c>
      <c r="E73" s="41">
        <v>77.7</v>
      </c>
      <c r="F73" s="42" t="e">
        <f>ROUND(#REF!*#REF!*E73,-1)</f>
        <v>#REF!</v>
      </c>
      <c r="G73" s="43" t="e">
        <f>C73*F73</f>
        <v>#REF!</v>
      </c>
    </row>
    <row r="74" spans="1:7">
      <c r="A74" s="17"/>
      <c r="B74" s="39" t="s">
        <v>62</v>
      </c>
      <c r="C74" s="40"/>
      <c r="D74" s="20" t="s">
        <v>8</v>
      </c>
      <c r="E74" s="41">
        <v>125</v>
      </c>
      <c r="F74" s="42" t="e">
        <f>ROUND(#REF!*#REF!*E74,-1)</f>
        <v>#REF!</v>
      </c>
      <c r="G74" s="43" t="e">
        <f>C74*F74</f>
        <v>#REF!</v>
      </c>
    </row>
    <row r="75" spans="1:7">
      <c r="C75" s="54"/>
      <c r="E75" s="41"/>
      <c r="F75" s="42"/>
      <c r="G75" s="46"/>
    </row>
    <row r="76" spans="1:7" ht="35.1" customHeight="1">
      <c r="A76" s="35">
        <f>COUNT($A$7:A75)+1</f>
        <v>16</v>
      </c>
      <c r="B76" s="36" t="s">
        <v>63</v>
      </c>
      <c r="C76" s="51"/>
      <c r="D76" s="52"/>
      <c r="E76" s="41"/>
      <c r="F76" s="42"/>
      <c r="G76" s="53"/>
    </row>
    <row r="77" spans="1:7">
      <c r="A77" s="17"/>
      <c r="B77" s="39" t="s">
        <v>60</v>
      </c>
      <c r="C77" s="40"/>
      <c r="D77" s="20" t="s">
        <v>8</v>
      </c>
      <c r="E77" s="41">
        <v>59.4</v>
      </c>
      <c r="F77" s="42" t="e">
        <f>ROUND(#REF!*#REF!*E77,-1)</f>
        <v>#REF!</v>
      </c>
      <c r="G77" s="43" t="e">
        <f>C77*F77</f>
        <v>#REF!</v>
      </c>
    </row>
    <row r="78" spans="1:7">
      <c r="A78" s="17"/>
      <c r="B78" s="39" t="s">
        <v>61</v>
      </c>
      <c r="C78" s="40"/>
      <c r="D78" s="20" t="s">
        <v>8</v>
      </c>
      <c r="E78" s="41">
        <v>77.7</v>
      </c>
      <c r="F78" s="42" t="e">
        <f>ROUND(#REF!*#REF!*E78,-1)</f>
        <v>#REF!</v>
      </c>
      <c r="G78" s="43" t="e">
        <f>C78*F78</f>
        <v>#REF!</v>
      </c>
    </row>
    <row r="79" spans="1:7">
      <c r="A79" s="17"/>
      <c r="B79" s="39" t="s">
        <v>62</v>
      </c>
      <c r="C79" s="40"/>
      <c r="D79" s="20" t="s">
        <v>8</v>
      </c>
      <c r="E79" s="41">
        <v>125</v>
      </c>
      <c r="F79" s="42" t="e">
        <f>ROUND(#REF!*#REF!*E79,-1)</f>
        <v>#REF!</v>
      </c>
      <c r="G79" s="43" t="e">
        <f>C79*F79</f>
        <v>#REF!</v>
      </c>
    </row>
    <row r="80" spans="1:7">
      <c r="B80" s="18"/>
      <c r="C80" s="37"/>
      <c r="D80" s="20"/>
      <c r="E80" s="41"/>
      <c r="F80" s="42"/>
      <c r="G80" s="22"/>
    </row>
    <row r="81" spans="1:7" ht="57.4" customHeight="1">
      <c r="A81" s="35">
        <f>COUNT($A$7:A80)+1</f>
        <v>17</v>
      </c>
      <c r="B81" s="36" t="s">
        <v>64</v>
      </c>
      <c r="C81" s="55"/>
      <c r="D81" s="56"/>
      <c r="E81" s="41"/>
      <c r="F81" s="42"/>
      <c r="G81" s="57"/>
    </row>
    <row r="82" spans="1:7">
      <c r="A82" s="17"/>
      <c r="B82" s="45" t="s">
        <v>65</v>
      </c>
      <c r="C82" s="54"/>
      <c r="D82" s="5" t="s">
        <v>8</v>
      </c>
      <c r="E82" s="41">
        <v>409.96138000000002</v>
      </c>
      <c r="F82" s="42" t="e">
        <f>ROUND(#REF!*#REF!*E82,-1)</f>
        <v>#REF!</v>
      </c>
      <c r="G82" s="46" t="e">
        <f>C82*F82</f>
        <v>#REF!</v>
      </c>
    </row>
    <row r="83" spans="1:7">
      <c r="A83" s="17"/>
      <c r="B83" s="18"/>
      <c r="C83" s="37"/>
      <c r="D83" s="20"/>
      <c r="E83" s="41"/>
      <c r="F83" s="42"/>
      <c r="G83" s="22"/>
    </row>
    <row r="84" spans="1:7" ht="68.650000000000006" customHeight="1">
      <c r="A84" s="35">
        <f>COUNT($A$7:A83)+1</f>
        <v>18</v>
      </c>
      <c r="B84" s="36" t="s">
        <v>66</v>
      </c>
      <c r="C84" s="37"/>
      <c r="D84" s="20"/>
      <c r="E84" s="41"/>
      <c r="F84" s="42"/>
      <c r="G84" s="22"/>
    </row>
    <row r="85" spans="1:7">
      <c r="A85" s="17"/>
      <c r="B85" s="39" t="s">
        <v>67</v>
      </c>
      <c r="C85" s="37"/>
      <c r="D85" s="20" t="s">
        <v>8</v>
      </c>
      <c r="E85" s="41">
        <v>54.878050000000002</v>
      </c>
      <c r="F85" s="42" t="e">
        <f>ROUND(#REF!*#REF!*E85,-1)</f>
        <v>#REF!</v>
      </c>
      <c r="G85" s="43" t="e">
        <f>C85*F85</f>
        <v>#REF!</v>
      </c>
    </row>
    <row r="86" spans="1:7">
      <c r="A86" s="17"/>
      <c r="B86" s="39" t="s">
        <v>68</v>
      </c>
      <c r="C86" s="37"/>
      <c r="D86" s="20" t="s">
        <v>8</v>
      </c>
      <c r="E86" s="41">
        <v>67.073170000000005</v>
      </c>
      <c r="F86" s="42" t="e">
        <f>ROUND(#REF!*#REF!*E86,-1)</f>
        <v>#REF!</v>
      </c>
      <c r="G86" s="43" t="e">
        <f>C86*F86</f>
        <v>#REF!</v>
      </c>
    </row>
    <row r="87" spans="1:7">
      <c r="A87" s="17"/>
      <c r="B87" s="18"/>
      <c r="C87" s="37"/>
      <c r="D87" s="20"/>
      <c r="E87" s="41"/>
      <c r="F87" s="42"/>
      <c r="G87" s="22"/>
    </row>
    <row r="88" spans="1:7" ht="68.650000000000006" customHeight="1">
      <c r="A88" s="35">
        <f>COUNT($A$7:A87)+1</f>
        <v>19</v>
      </c>
      <c r="B88" s="36" t="s">
        <v>69</v>
      </c>
      <c r="C88" s="37"/>
      <c r="D88" s="20"/>
      <c r="E88" s="41"/>
      <c r="F88" s="42"/>
      <c r="G88" s="22"/>
    </row>
    <row r="89" spans="1:7">
      <c r="A89" s="17"/>
      <c r="B89" s="39" t="s">
        <v>67</v>
      </c>
      <c r="C89" s="37"/>
      <c r="D89" s="20" t="s">
        <v>8</v>
      </c>
      <c r="E89" s="41">
        <v>54.878050000000002</v>
      </c>
      <c r="F89" s="42" t="e">
        <f>ROUND(#REF!*#REF!*E89,-1)</f>
        <v>#REF!</v>
      </c>
      <c r="G89" s="43" t="e">
        <f>C89*F89</f>
        <v>#REF!</v>
      </c>
    </row>
    <row r="90" spans="1:7">
      <c r="A90" s="17"/>
      <c r="B90" s="39" t="s">
        <v>68</v>
      </c>
      <c r="C90" s="37"/>
      <c r="D90" s="20" t="s">
        <v>8</v>
      </c>
      <c r="E90" s="41">
        <v>67.073170000000005</v>
      </c>
      <c r="F90" s="42" t="e">
        <f>ROUND(#REF!*#REF!*E90,-1)</f>
        <v>#REF!</v>
      </c>
      <c r="G90" s="43" t="e">
        <f>C90*F90</f>
        <v>#REF!</v>
      </c>
    </row>
    <row r="91" spans="1:7">
      <c r="A91" s="17"/>
      <c r="B91" s="18"/>
      <c r="C91" s="37"/>
      <c r="D91" s="20"/>
      <c r="E91" s="41"/>
      <c r="F91" s="42"/>
      <c r="G91" s="22"/>
    </row>
    <row r="92" spans="1:7" ht="68.650000000000006" customHeight="1">
      <c r="A92" s="35">
        <f>COUNT($A$7:A91)+1</f>
        <v>20</v>
      </c>
      <c r="B92" s="36" t="s">
        <v>70</v>
      </c>
      <c r="C92" s="37"/>
      <c r="D92" s="20"/>
      <c r="E92" s="41"/>
      <c r="F92" s="42"/>
      <c r="G92" s="22"/>
    </row>
    <row r="93" spans="1:7">
      <c r="A93" s="17"/>
      <c r="B93" s="39" t="s">
        <v>71</v>
      </c>
      <c r="C93" s="37"/>
      <c r="D93" s="20" t="s">
        <v>8</v>
      </c>
      <c r="E93" s="41">
        <v>20.50244</v>
      </c>
      <c r="F93" s="42" t="e">
        <f>ROUND(#REF!*#REF!*E93,-1)</f>
        <v>#REF!</v>
      </c>
      <c r="G93" s="43" t="e">
        <f>C93*F93</f>
        <v>#REF!</v>
      </c>
    </row>
    <row r="94" spans="1:7">
      <c r="A94" s="17"/>
      <c r="B94" s="39" t="s">
        <v>65</v>
      </c>
      <c r="C94" s="37"/>
      <c r="D94" s="20" t="s">
        <v>8</v>
      </c>
      <c r="E94" s="41">
        <v>72.718779999999995</v>
      </c>
      <c r="F94" s="42" t="e">
        <f>ROUND(#REF!*#REF!*E94,-1)</f>
        <v>#REF!</v>
      </c>
      <c r="G94" s="43" t="e">
        <f>C94*F94</f>
        <v>#REF!</v>
      </c>
    </row>
    <row r="95" spans="1:7">
      <c r="A95" s="17"/>
      <c r="B95" s="39"/>
      <c r="C95" s="37"/>
      <c r="D95" s="20"/>
      <c r="E95" s="41"/>
      <c r="F95" s="42"/>
      <c r="G95" s="43"/>
    </row>
    <row r="96" spans="1:7" ht="57.4" customHeight="1">
      <c r="A96" s="35">
        <f>COUNT($A$7:A95)+1</f>
        <v>21</v>
      </c>
      <c r="B96" s="58" t="s">
        <v>72</v>
      </c>
      <c r="C96" s="1"/>
      <c r="D96" s="59"/>
      <c r="E96" s="60"/>
      <c r="F96" s="61"/>
      <c r="G96" s="62"/>
    </row>
    <row r="97" spans="1:7" ht="16.5" customHeight="1">
      <c r="A97" s="17"/>
      <c r="B97" s="63" t="s">
        <v>73</v>
      </c>
      <c r="C97" s="1"/>
      <c r="D97" s="59"/>
      <c r="E97" s="60"/>
      <c r="F97" s="61"/>
      <c r="G97" s="62"/>
    </row>
    <row r="98" spans="1:7">
      <c r="A98" s="17"/>
      <c r="B98" s="64"/>
      <c r="C98" s="1"/>
      <c r="D98" s="59" t="s">
        <v>8</v>
      </c>
      <c r="E98" s="60">
        <v>43</v>
      </c>
      <c r="F98" s="65" t="e">
        <f>ROUND((#REF!*#REF!*E98),-1)</f>
        <v>#REF!</v>
      </c>
      <c r="G98" s="66" t="e">
        <f>C98*F98</f>
        <v>#REF!</v>
      </c>
    </row>
    <row r="99" spans="1:7">
      <c r="A99" s="17"/>
      <c r="B99" s="39"/>
      <c r="C99" s="37"/>
      <c r="D99" s="20"/>
      <c r="E99" s="41"/>
      <c r="F99" s="42"/>
      <c r="G99" s="43"/>
    </row>
    <row r="100" spans="1:7" ht="46.35" customHeight="1">
      <c r="A100" s="35">
        <f>COUNT($A$7:A99)+1</f>
        <v>22</v>
      </c>
      <c r="B100" s="36" t="s">
        <v>74</v>
      </c>
      <c r="C100" s="37"/>
      <c r="D100" s="20"/>
      <c r="E100" s="41"/>
      <c r="F100" s="42"/>
      <c r="G100" s="22"/>
    </row>
    <row r="101" spans="1:7">
      <c r="A101" s="17"/>
      <c r="B101" s="39" t="s">
        <v>75</v>
      </c>
      <c r="C101" s="40"/>
      <c r="D101" s="20" t="s">
        <v>8</v>
      </c>
      <c r="E101" s="41">
        <v>101.14646</v>
      </c>
      <c r="F101" s="42" t="e">
        <f>ROUND(#REF!*#REF!*E101,-1)</f>
        <v>#REF!</v>
      </c>
      <c r="G101" s="43" t="e">
        <f>C101*F101</f>
        <v>#REF!</v>
      </c>
    </row>
    <row r="102" spans="1:7">
      <c r="A102" s="17"/>
      <c r="B102" s="18"/>
      <c r="C102" s="37"/>
      <c r="D102" s="20"/>
      <c r="E102" s="41"/>
      <c r="F102" s="42"/>
      <c r="G102" s="22"/>
    </row>
    <row r="103" spans="1:7" ht="46.35" customHeight="1">
      <c r="A103" s="35">
        <f>COUNT($A$7:A102)+1</f>
        <v>23</v>
      </c>
      <c r="B103" s="36" t="s">
        <v>76</v>
      </c>
      <c r="C103" s="37"/>
      <c r="D103" s="20"/>
      <c r="E103" s="41"/>
      <c r="F103" s="42"/>
      <c r="G103" s="22"/>
    </row>
    <row r="104" spans="1:7">
      <c r="A104" s="17"/>
      <c r="B104" s="39" t="s">
        <v>77</v>
      </c>
      <c r="C104" s="40"/>
      <c r="D104" s="20" t="s">
        <v>8</v>
      </c>
      <c r="E104" s="41">
        <v>12.855980000000001</v>
      </c>
      <c r="F104" s="42" t="e">
        <f>ROUND(#REF!*#REF!*E104,-1)</f>
        <v>#REF!</v>
      </c>
      <c r="G104" s="43" t="e">
        <f>C104*F104</f>
        <v>#REF!</v>
      </c>
    </row>
    <row r="105" spans="1:7">
      <c r="A105" s="17"/>
      <c r="B105" s="39" t="s">
        <v>78</v>
      </c>
      <c r="C105" s="40"/>
      <c r="D105" s="20" t="s">
        <v>8</v>
      </c>
      <c r="E105" s="41">
        <v>17.883659999999999</v>
      </c>
      <c r="F105" s="42" t="e">
        <f>ROUND(#REF!*#REF!*E105,-1)</f>
        <v>#REF!</v>
      </c>
      <c r="G105" s="43" t="e">
        <f>C105*F105</f>
        <v>#REF!</v>
      </c>
    </row>
    <row r="106" spans="1:7">
      <c r="A106" s="17"/>
      <c r="B106" s="39" t="s">
        <v>79</v>
      </c>
      <c r="C106" s="40"/>
      <c r="D106" s="20" t="s">
        <v>8</v>
      </c>
      <c r="E106" s="41">
        <v>39.268659999999997</v>
      </c>
      <c r="F106" s="42" t="e">
        <f>ROUND(#REF!*#REF!*E106,-1)</f>
        <v>#REF!</v>
      </c>
      <c r="G106" s="43" t="e">
        <f>C106*F106</f>
        <v>#REF!</v>
      </c>
    </row>
    <row r="107" spans="1:7">
      <c r="A107" s="17"/>
      <c r="B107" s="39"/>
      <c r="C107" s="37"/>
      <c r="D107" s="20"/>
      <c r="E107" s="41"/>
      <c r="F107" s="42"/>
      <c r="G107" s="22"/>
    </row>
    <row r="108" spans="1:7" ht="46.35" customHeight="1">
      <c r="A108" s="35">
        <f>COUNT($A$7:A107)+1</f>
        <v>24</v>
      </c>
      <c r="B108" s="36" t="s">
        <v>80</v>
      </c>
      <c r="C108" s="37"/>
      <c r="D108" s="20"/>
      <c r="E108" s="41"/>
      <c r="F108" s="42"/>
      <c r="G108" s="22"/>
    </row>
    <row r="109" spans="1:7">
      <c r="A109" s="17"/>
      <c r="B109" s="39" t="s">
        <v>81</v>
      </c>
      <c r="C109" s="37"/>
      <c r="D109" s="20" t="s">
        <v>8</v>
      </c>
      <c r="E109" s="41">
        <v>39.678130000000003</v>
      </c>
      <c r="F109" s="42" t="e">
        <f>ROUND(#REF!*#REF!*E109,-1)</f>
        <v>#REF!</v>
      </c>
      <c r="G109" s="43" t="e">
        <f>C109*F109</f>
        <v>#REF!</v>
      </c>
    </row>
    <row r="110" spans="1:7">
      <c r="A110" s="17"/>
      <c r="B110" s="39" t="s">
        <v>82</v>
      </c>
      <c r="C110" s="37"/>
      <c r="D110" s="20" t="s">
        <v>8</v>
      </c>
      <c r="E110" s="41">
        <v>52.73171</v>
      </c>
      <c r="F110" s="42" t="e">
        <f>ROUND(#REF!*#REF!*E110,-1)</f>
        <v>#REF!</v>
      </c>
      <c r="G110" s="43" t="e">
        <f>C110*F110</f>
        <v>#REF!</v>
      </c>
    </row>
    <row r="111" spans="1:7">
      <c r="A111" s="17"/>
      <c r="B111" s="39" t="s">
        <v>83</v>
      </c>
      <c r="C111" s="37"/>
      <c r="D111" s="20" t="s">
        <v>8</v>
      </c>
      <c r="E111" s="41">
        <v>64.451220000000006</v>
      </c>
      <c r="F111" s="42" t="e">
        <f>ROUND(#REF!*#REF!*E111,-1)</f>
        <v>#REF!</v>
      </c>
      <c r="G111" s="43" t="e">
        <f>C111*F111</f>
        <v>#REF!</v>
      </c>
    </row>
    <row r="112" spans="1:7">
      <c r="A112" s="17"/>
      <c r="B112" s="18"/>
      <c r="C112" s="37"/>
      <c r="D112" s="20"/>
      <c r="E112" s="41"/>
      <c r="F112" s="42"/>
      <c r="G112" s="22"/>
    </row>
    <row r="113" spans="1:7" ht="68.650000000000006" customHeight="1">
      <c r="A113" s="35">
        <f>COUNT($A$7:A112)+1</f>
        <v>25</v>
      </c>
      <c r="B113" s="36" t="s">
        <v>84</v>
      </c>
      <c r="C113" s="37"/>
      <c r="D113" s="20"/>
      <c r="E113" s="41"/>
      <c r="F113" s="42"/>
      <c r="G113" s="22"/>
    </row>
    <row r="114" spans="1:7">
      <c r="A114" s="17"/>
      <c r="B114" s="18"/>
      <c r="C114" s="37"/>
      <c r="D114" s="20" t="s">
        <v>7</v>
      </c>
      <c r="E114" s="41">
        <v>4.5243900000000004</v>
      </c>
      <c r="F114" s="42" t="e">
        <f>ROUND(#REF!*#REF!*E114,-1)</f>
        <v>#REF!</v>
      </c>
      <c r="G114" s="43" t="e">
        <f>C114*F114</f>
        <v>#REF!</v>
      </c>
    </row>
    <row r="115" spans="1:7">
      <c r="A115" s="17"/>
      <c r="B115" s="18"/>
      <c r="C115" s="37"/>
      <c r="D115" s="20"/>
      <c r="E115" s="41"/>
      <c r="F115" s="42"/>
      <c r="G115" s="22"/>
    </row>
    <row r="116" spans="1:7" ht="57.4" customHeight="1">
      <c r="A116" s="35">
        <f>COUNT($A$7:A115)+1</f>
        <v>26</v>
      </c>
      <c r="B116" s="36" t="s">
        <v>85</v>
      </c>
      <c r="C116" s="37"/>
      <c r="D116" s="20"/>
      <c r="E116" s="41"/>
      <c r="F116" s="42"/>
      <c r="G116" s="22"/>
    </row>
    <row r="117" spans="1:7">
      <c r="A117" s="17"/>
      <c r="B117" s="39" t="s">
        <v>86</v>
      </c>
      <c r="C117" s="37"/>
      <c r="D117" s="20" t="s">
        <v>8</v>
      </c>
      <c r="E117" s="41">
        <v>49.146340000000002</v>
      </c>
      <c r="F117" s="42" t="e">
        <f>ROUND(#REF!*#REF!*E117,-1)</f>
        <v>#REF!</v>
      </c>
      <c r="G117" s="43" t="e">
        <f>C117*F117</f>
        <v>#REF!</v>
      </c>
    </row>
    <row r="118" spans="1:7">
      <c r="A118" s="17"/>
      <c r="B118" s="39" t="s">
        <v>87</v>
      </c>
      <c r="C118" s="37"/>
      <c r="D118" s="20" t="s">
        <v>8</v>
      </c>
      <c r="E118" s="41">
        <v>65</v>
      </c>
      <c r="F118" s="42" t="e">
        <f>ROUND(#REF!*#REF!*E118,-1)</f>
        <v>#REF!</v>
      </c>
      <c r="G118" s="43" t="e">
        <f>C118*F118</f>
        <v>#REF!</v>
      </c>
    </row>
    <row r="119" spans="1:7">
      <c r="A119" s="17"/>
      <c r="B119" s="18"/>
      <c r="C119" s="37"/>
      <c r="D119" s="20"/>
      <c r="E119" s="41"/>
      <c r="F119" s="42"/>
      <c r="G119" s="22"/>
    </row>
    <row r="120" spans="1:7" ht="57.4" customHeight="1">
      <c r="A120" s="35">
        <f>COUNT($A$7:A119)+1</f>
        <v>27</v>
      </c>
      <c r="B120" s="36" t="s">
        <v>88</v>
      </c>
      <c r="C120" s="37"/>
      <c r="D120" s="20"/>
      <c r="E120" s="41"/>
      <c r="F120" s="42"/>
      <c r="G120" s="22"/>
    </row>
    <row r="121" spans="1:7">
      <c r="A121" s="17"/>
      <c r="B121" s="39" t="s">
        <v>86</v>
      </c>
      <c r="C121" s="37"/>
      <c r="D121" s="20" t="s">
        <v>8</v>
      </c>
      <c r="E121" s="41">
        <v>49.146340000000002</v>
      </c>
      <c r="F121" s="42" t="e">
        <f>ROUND(#REF!*#REF!*E121,-1)</f>
        <v>#REF!</v>
      </c>
      <c r="G121" s="43" t="e">
        <f>C121*F121</f>
        <v>#REF!</v>
      </c>
    </row>
    <row r="122" spans="1:7">
      <c r="A122" s="17"/>
      <c r="B122" s="39" t="s">
        <v>87</v>
      </c>
      <c r="C122" s="37"/>
      <c r="D122" s="20" t="s">
        <v>8</v>
      </c>
      <c r="E122" s="41">
        <v>65</v>
      </c>
      <c r="F122" s="42" t="e">
        <f>ROUND(#REF!*#REF!*E122,-1)</f>
        <v>#REF!</v>
      </c>
      <c r="G122" s="43" t="e">
        <f>C122*F122</f>
        <v>#REF!</v>
      </c>
    </row>
    <row r="123" spans="1:7">
      <c r="A123" s="17"/>
      <c r="B123" s="18"/>
      <c r="C123" s="37"/>
      <c r="D123" s="20"/>
      <c r="E123" s="41"/>
      <c r="F123" s="42"/>
      <c r="G123" s="22"/>
    </row>
    <row r="124" spans="1:7" ht="46.35" customHeight="1">
      <c r="A124" s="35">
        <f>COUNT($A$7:A123)+1</f>
        <v>28</v>
      </c>
      <c r="B124" s="36" t="s">
        <v>89</v>
      </c>
      <c r="C124" s="37"/>
      <c r="D124" s="20"/>
      <c r="E124" s="41"/>
      <c r="F124" s="42"/>
      <c r="G124" s="22"/>
    </row>
    <row r="125" spans="1:7" ht="15.75">
      <c r="A125" s="17"/>
      <c r="B125" s="18"/>
      <c r="C125" s="37"/>
      <c r="D125" s="20" t="s">
        <v>5</v>
      </c>
      <c r="E125" s="41">
        <v>7.5365799999999998</v>
      </c>
      <c r="F125" s="42" t="e">
        <f>ROUND(#REF!*#REF!*E125,-1)</f>
        <v>#REF!</v>
      </c>
      <c r="G125" s="43" t="e">
        <f>C125*F125</f>
        <v>#REF!</v>
      </c>
    </row>
    <row r="126" spans="1:7">
      <c r="A126" s="17"/>
      <c r="B126" s="18"/>
      <c r="C126" s="37"/>
      <c r="D126" s="20"/>
      <c r="E126" s="41"/>
      <c r="F126" s="42"/>
      <c r="G126" s="22"/>
    </row>
    <row r="127" spans="1:7" ht="57.4" customHeight="1">
      <c r="A127" s="35">
        <f>COUNT($A$7:A126)+1</f>
        <v>29</v>
      </c>
      <c r="B127" s="36" t="s">
        <v>90</v>
      </c>
      <c r="C127" s="37"/>
      <c r="D127" s="20"/>
      <c r="E127" s="41"/>
      <c r="F127" s="42"/>
      <c r="G127" s="22"/>
    </row>
    <row r="128" spans="1:7" ht="15.75">
      <c r="A128" s="17"/>
      <c r="B128" s="18"/>
      <c r="C128" s="37"/>
      <c r="D128" s="20" t="s">
        <v>5</v>
      </c>
      <c r="E128" s="41">
        <v>14.03659</v>
      </c>
      <c r="F128" s="42" t="e">
        <f>ROUND(#REF!*#REF!*E128,-1)</f>
        <v>#REF!</v>
      </c>
      <c r="G128" s="43" t="e">
        <f>C128*F128</f>
        <v>#REF!</v>
      </c>
    </row>
    <row r="129" spans="1:7">
      <c r="A129" s="17"/>
      <c r="B129" s="18"/>
      <c r="C129" s="37"/>
      <c r="D129" s="20"/>
      <c r="E129" s="41"/>
      <c r="F129" s="42"/>
      <c r="G129" s="22"/>
    </row>
    <row r="130" spans="1:7" ht="46.35" customHeight="1">
      <c r="A130" s="35">
        <f>COUNT($A$7:A129)+1</f>
        <v>30</v>
      </c>
      <c r="B130" s="36" t="s">
        <v>91</v>
      </c>
      <c r="C130" s="37"/>
      <c r="D130" s="20"/>
      <c r="E130" s="41"/>
      <c r="F130" s="42"/>
      <c r="G130" s="22"/>
    </row>
    <row r="131" spans="1:7">
      <c r="A131" s="17"/>
      <c r="B131" s="18"/>
      <c r="C131" s="37"/>
      <c r="D131" s="20" t="s">
        <v>8</v>
      </c>
      <c r="E131" s="41">
        <v>35.814959999999999</v>
      </c>
      <c r="F131" s="42" t="e">
        <f>ROUND(#REF!*#REF!*E131,-1)</f>
        <v>#REF!</v>
      </c>
      <c r="G131" s="43" t="e">
        <f>C131*F131</f>
        <v>#REF!</v>
      </c>
    </row>
    <row r="132" spans="1:7">
      <c r="A132" s="17"/>
      <c r="B132" s="18"/>
      <c r="C132" s="37"/>
      <c r="D132" s="20"/>
      <c r="E132" s="32"/>
      <c r="F132" s="38"/>
      <c r="G132" s="22"/>
    </row>
    <row r="133" spans="1:7" ht="42" customHeight="1">
      <c r="A133" s="35">
        <f>COUNT($A$7:A132)+1</f>
        <v>31</v>
      </c>
      <c r="B133" s="67" t="s">
        <v>92</v>
      </c>
      <c r="C133" s="37"/>
      <c r="D133" s="20"/>
      <c r="E133" s="32"/>
      <c r="F133" s="38"/>
      <c r="G133" s="22"/>
    </row>
    <row r="134" spans="1:7">
      <c r="C134" s="54"/>
      <c r="D134" s="5" t="s">
        <v>6</v>
      </c>
      <c r="E134" s="41">
        <v>3.2317100000000001</v>
      </c>
      <c r="F134" s="42" t="e">
        <f>ROUND(#REF!*#REF!*E134,-1)</f>
        <v>#REF!</v>
      </c>
      <c r="G134" s="46" t="e">
        <f>C134*F134</f>
        <v>#REF!</v>
      </c>
    </row>
    <row r="135" spans="1:7">
      <c r="A135" s="17"/>
      <c r="B135" s="18"/>
      <c r="C135" s="37"/>
      <c r="D135" s="20"/>
      <c r="E135" s="41"/>
      <c r="F135" s="38"/>
      <c r="G135" s="22"/>
    </row>
    <row r="136" spans="1:7" ht="46.35" customHeight="1">
      <c r="A136" s="35">
        <f>COUNT($A$7:A135)+1</f>
        <v>32</v>
      </c>
      <c r="B136" s="36" t="s">
        <v>93</v>
      </c>
      <c r="C136" s="37"/>
      <c r="D136" s="20"/>
      <c r="E136" s="32"/>
      <c r="F136" s="38"/>
      <c r="G136" s="22"/>
    </row>
    <row r="137" spans="1:7">
      <c r="C137" s="54"/>
      <c r="D137" s="68" t="s">
        <v>94</v>
      </c>
      <c r="E137" s="41"/>
      <c r="G137" s="46" t="e">
        <f>ROUND(0.03*(SUM(G8:G134)),-1)</f>
        <v>#REF!</v>
      </c>
    </row>
    <row r="138" spans="1:7">
      <c r="A138" s="17"/>
      <c r="B138" s="18"/>
      <c r="C138" s="37"/>
      <c r="D138" s="20"/>
      <c r="E138" s="32"/>
      <c r="F138" s="38"/>
      <c r="G138" s="22"/>
    </row>
    <row r="139" spans="1:7" ht="46.35" customHeight="1">
      <c r="A139" s="69">
        <f>COUNT($A$7:A138)+1</f>
        <v>33</v>
      </c>
      <c r="B139" s="48" t="s">
        <v>95</v>
      </c>
      <c r="C139" s="54"/>
      <c r="E139" s="41"/>
      <c r="G139" s="46"/>
    </row>
    <row r="140" spans="1:7">
      <c r="C140" s="54"/>
      <c r="D140" s="68">
        <v>0.06</v>
      </c>
      <c r="E140" s="41"/>
      <c r="G140" s="46" t="e">
        <f>ROUND(D140*(SUM(G8:G134)),-1)</f>
        <v>#REF!</v>
      </c>
    </row>
    <row r="141" spans="1:7">
      <c r="A141" s="17"/>
      <c r="B141" s="18"/>
      <c r="C141" s="37"/>
      <c r="D141" s="20"/>
      <c r="E141" s="32"/>
      <c r="F141" s="38"/>
      <c r="G141" s="22"/>
    </row>
    <row r="142" spans="1:7">
      <c r="A142" s="70"/>
      <c r="B142" s="71" t="s">
        <v>96</v>
      </c>
      <c r="C142" s="72"/>
      <c r="D142" s="73"/>
      <c r="E142" s="71" t="s">
        <v>97</v>
      </c>
      <c r="F142" s="74"/>
      <c r="G142" s="75" t="e">
        <f>SUM(G8:G140)</f>
        <v>#REF!</v>
      </c>
    </row>
    <row r="143" spans="1:7">
      <c r="E143" s="18"/>
    </row>
    <row r="144" spans="1:7">
      <c r="E144" s="20"/>
    </row>
    <row r="145" spans="5:5">
      <c r="E145" s="20"/>
    </row>
    <row r="146" spans="5:5">
      <c r="E146" s="20"/>
    </row>
    <row r="147" spans="5:5">
      <c r="E147" s="20"/>
    </row>
    <row r="148" spans="5:5">
      <c r="E148" s="20"/>
    </row>
    <row r="149" spans="5:5">
      <c r="E149" s="20"/>
    </row>
    <row r="150" spans="5:5">
      <c r="E150" s="20"/>
    </row>
    <row r="151" spans="5:5">
      <c r="E151" s="20"/>
    </row>
    <row r="152" spans="5:5">
      <c r="E152" s="20"/>
    </row>
    <row r="153" spans="5:5">
      <c r="E153" s="20"/>
    </row>
    <row r="154" spans="5:5">
      <c r="E154" s="20"/>
    </row>
    <row r="155" spans="5:5">
      <c r="E155" s="20"/>
    </row>
    <row r="156" spans="5:5">
      <c r="E156" s="20"/>
    </row>
    <row r="157" spans="5:5">
      <c r="E157" s="20"/>
    </row>
    <row r="158" spans="5:5">
      <c r="E158" s="20"/>
    </row>
    <row r="159" spans="5:5">
      <c r="E159" s="20"/>
    </row>
    <row r="160" spans="5:5">
      <c r="E160" s="20"/>
    </row>
    <row r="161" spans="5:7">
      <c r="E161" s="20"/>
    </row>
    <row r="162" spans="5:7">
      <c r="E162" s="20"/>
    </row>
    <row r="163" spans="5:7">
      <c r="E163" s="20"/>
    </row>
    <row r="164" spans="5:7">
      <c r="E164" s="20"/>
    </row>
    <row r="165" spans="5:7">
      <c r="E165" s="20"/>
    </row>
    <row r="166" spans="5:7">
      <c r="E166" s="20"/>
    </row>
    <row r="167" spans="5:7">
      <c r="E167" s="20"/>
    </row>
    <row r="168" spans="5:7">
      <c r="E168" s="20"/>
    </row>
    <row r="169" spans="5:7">
      <c r="E169" s="20"/>
    </row>
    <row r="170" spans="5:7">
      <c r="E170" s="7"/>
      <c r="G170" s="5"/>
    </row>
    <row r="171" spans="5:7">
      <c r="E171" s="7"/>
      <c r="G171" s="5"/>
    </row>
  </sheetData>
  <mergeCells count="1">
    <mergeCell ref="C5:D5"/>
  </mergeCells>
  <phoneticPr fontId="0" type="noConversion"/>
  <pageMargins left="1.3777777777777778" right="0.59027777777777779" top="1.0902777777777779" bottom="0.78750000000000009" header="0.51180555555555562" footer="0.51180555555555562"/>
  <pageSetup paperSize="9" firstPageNumber="0" orientation="portrait" horizontalDpi="300" verticalDpi="300" r:id="rId1"/>
  <headerFooter alignWithMargins="0">
    <oddHeader xml:space="preserve">&amp;L&amp;8                    Energetika Ljubljana, d.o.o. 
                    RIS-Projektivni oddelek
                    št. projekta: N 16052/20564&amp;R&amp;8    </oddHeader>
    <oddFooter>&amp;C&amp;"Times New Roman CE,Navadno"&amp;P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3</vt:i4>
      </vt:variant>
      <vt:variant>
        <vt:lpstr>Imenovani obsegi</vt:lpstr>
      </vt:variant>
      <vt:variant>
        <vt:i4>4</vt:i4>
      </vt:variant>
    </vt:vector>
  </HeadingPairs>
  <TitlesOfParts>
    <vt:vector size="7" baseType="lpstr">
      <vt:lpstr>REKAP SKUPNA</vt:lpstr>
      <vt:lpstr>Popis del</vt:lpstr>
      <vt:lpstr>HPR_SD_stara verzija</vt:lpstr>
      <vt:lpstr>'Popis del'!Področje_tiskanja</vt:lpstr>
      <vt:lpstr>'REKAP SKUPNA'!Področje_tiskanja</vt:lpstr>
      <vt:lpstr>'HPR_SD_stara verzija'!Tiskanje_naslovov</vt:lpstr>
      <vt:lpstr>'Popis del'!Tiskanje_naslovov</vt:lpstr>
    </vt:vector>
  </TitlesOfParts>
  <Company>Projekt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TadejC@projekt.si</dc:creator>
  <cp:lastModifiedBy>ZLOBKO Ana</cp:lastModifiedBy>
  <cp:lastPrinted>2021-08-04T16:05:03Z</cp:lastPrinted>
  <dcterms:created xsi:type="dcterms:W3CDTF">2007-03-07T06:54:00Z</dcterms:created>
  <dcterms:modified xsi:type="dcterms:W3CDTF">2021-10-07T08:06:07Z</dcterms:modified>
</cp:coreProperties>
</file>