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oljsekl08\Downloads\"/>
    </mc:Choice>
  </mc:AlternateContent>
  <bookViews>
    <workbookView xWindow="0" yWindow="0" windowWidth="28800" windowHeight="10500" tabRatio="830" firstSheet="1" activeTab="1"/>
  </bookViews>
  <sheets>
    <sheet name="POVZETEK PREDRAČUNA" sheetId="16" r:id="rId1"/>
    <sheet name="PREDRACUN - ENOSTAVNI" sheetId="12" r:id="rId2"/>
  </sheets>
  <definedNames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H28" i="12" l="1"/>
  <c r="G28" i="12"/>
  <c r="H29" i="12"/>
  <c r="G29" i="12"/>
  <c r="H27" i="12"/>
  <c r="G27" i="12"/>
  <c r="H26" i="12"/>
  <c r="G26" i="12"/>
  <c r="H25" i="12"/>
  <c r="I25" i="12"/>
  <c r="G25" i="12"/>
  <c r="H24" i="12"/>
  <c r="G24" i="12"/>
  <c r="H23" i="12"/>
  <c r="I23" i="12"/>
  <c r="H22" i="12"/>
  <c r="I22" i="12"/>
  <c r="H21" i="12"/>
  <c r="G21" i="12"/>
  <c r="H20" i="12"/>
  <c r="G20" i="12"/>
  <c r="H19" i="12"/>
  <c r="I19" i="12"/>
  <c r="G19" i="12"/>
  <c r="H18" i="12"/>
  <c r="G18" i="12"/>
  <c r="H17" i="12"/>
  <c r="G17" i="12"/>
  <c r="H16" i="12"/>
  <c r="G16" i="12"/>
  <c r="H15" i="12"/>
  <c r="G15" i="12"/>
  <c r="I15" i="12"/>
  <c r="H14" i="12"/>
  <c r="G14" i="12"/>
  <c r="H13" i="12"/>
  <c r="G13" i="12"/>
  <c r="I13" i="12"/>
  <c r="H12" i="12"/>
  <c r="I12" i="12"/>
  <c r="H11" i="12"/>
  <c r="I11" i="12"/>
  <c r="H10" i="12"/>
  <c r="G10" i="12"/>
  <c r="F12" i="16"/>
  <c r="F9" i="16"/>
  <c r="F10" i="16"/>
  <c r="F11" i="16"/>
  <c r="D12" i="16"/>
  <c r="E10" i="16"/>
  <c r="D10" i="16"/>
  <c r="E11" i="16"/>
  <c r="D11" i="16"/>
  <c r="E12" i="16"/>
  <c r="E9" i="16"/>
  <c r="D9" i="16"/>
  <c r="D13" i="16"/>
  <c r="F13" i="16"/>
  <c r="E13" i="16"/>
  <c r="G23" i="12"/>
  <c r="I10" i="12"/>
  <c r="I27" i="12"/>
  <c r="I21" i="12"/>
  <c r="I17" i="12"/>
  <c r="I16" i="12"/>
  <c r="I26" i="12"/>
  <c r="I24" i="12"/>
  <c r="I18" i="12"/>
  <c r="G12" i="12"/>
  <c r="I20" i="12"/>
  <c r="G22" i="12"/>
  <c r="I29" i="12"/>
  <c r="I32" i="12"/>
  <c r="I14" i="12"/>
  <c r="G11" i="12"/>
  <c r="D8" i="16"/>
  <c r="I30" i="12"/>
  <c r="F8" i="16"/>
  <c r="K480" i="16"/>
  <c r="I28" i="12"/>
  <c r="I31" i="12"/>
  <c r="E8" i="16"/>
</calcChain>
</file>

<file path=xl/sharedStrings.xml><?xml version="1.0" encoding="utf-8"?>
<sst xmlns="http://schemas.openxmlformats.org/spreadsheetml/2006/main" count="90" uniqueCount="71">
  <si>
    <t>Zap. št.</t>
  </si>
  <si>
    <t>E/M</t>
  </si>
  <si>
    <t>SKLOP</t>
  </si>
  <si>
    <t>Skupaj vrednost sklopa 
(v EUR z DDV)</t>
  </si>
  <si>
    <t xml:space="preserve">Blago, ki je predmet JN mora v celoti ustrezati tehničnemu opisu, ki je naveden v razpisni dokumentaciji v poglavju V. </t>
  </si>
  <si>
    <t>Ponudniku ni dovoljeno spreminjanje vsebine zahtev naročnika. Če naročnik ugotovi, da je ponudnik vsebino spreminjal, bo ponudnik v tem delu izločen iz nadaljnje obravnave.</t>
  </si>
  <si>
    <t>MORS 396/2019 - ODP; POTROŠNI MATERIAL ZA POTREBE VZDRŽEVANJA ZGRADB</t>
  </si>
  <si>
    <t>POVZETEK PREDRAČUNA (REKAPITULACIJA)</t>
  </si>
  <si>
    <t>PONUDBA ŠT.: _________________ DATUM: _________________</t>
  </si>
  <si>
    <t>KRAJ DOBAVE: Lokacije naročnika na območju Republike Slovenije</t>
  </si>
  <si>
    <t>VELJAVNOST PONUDBE: 90 dni, šteto od datuma določeneg za oddajo ponudb.</t>
  </si>
  <si>
    <t>Gorenjska</t>
  </si>
  <si>
    <t>Primorska</t>
  </si>
  <si>
    <t>Dolenjska</t>
  </si>
  <si>
    <t>Skupaj vrednost sklopa 
(v EUR brez DDV)</t>
  </si>
  <si>
    <t>Vrednost DDV</t>
  </si>
  <si>
    <t>Štajerska</t>
  </si>
  <si>
    <t xml:space="preserve">Ljubljana z okolico </t>
  </si>
  <si>
    <t xml:space="preserve">Centralno tehnično skladišče SV </t>
  </si>
  <si>
    <t>SKLOP 2:</t>
  </si>
  <si>
    <t xml:space="preserve"> SKLOP 3:</t>
  </si>
  <si>
    <t xml:space="preserve"> SKLOP 4:</t>
  </si>
  <si>
    <t xml:space="preserve"> SKLOP 5:</t>
  </si>
  <si>
    <t xml:space="preserve"> SKLOP 6:</t>
  </si>
  <si>
    <t>V kolikor ponudnik ne bo vpisal višino popusta za sklop na katerega se prijavlja, bo naročnik upošteval, da ponudnik ne ponuja popusta oz. je popust 0 % !</t>
  </si>
  <si>
    <t xml:space="preserve">Ponudnik mora izpolniti vse zahtevane podatke v Obrazcu »PREDRAČUN KOMPLEKSNI« in vpisati višino popusta na veljavni cenik! </t>
  </si>
  <si>
    <t>Popust v % (odstotkih) na veljavni cenik ostalega prodajnega asortimana za SKLOP 1:</t>
  </si>
  <si>
    <r>
      <t xml:space="preserve">Ponudnik vpiše </t>
    </r>
    <r>
      <rPr>
        <i/>
        <u/>
        <sz val="10"/>
        <rFont val="Arial"/>
        <family val="2"/>
        <charset val="238"/>
      </rPr>
      <t>popust</t>
    </r>
    <r>
      <rPr>
        <i/>
        <sz val="10"/>
        <rFont val="Arial"/>
        <family val="2"/>
        <charset val="238"/>
      </rPr>
      <t xml:space="preserve"> na veljavni cenik ostalega prodajnega asortimana, vezan na predmet naročila, ki ga navede v % (odstotku)! </t>
    </r>
  </si>
  <si>
    <t>Ponudnik: ______________________________________</t>
  </si>
  <si>
    <t>Aparat gasilni S-1</t>
  </si>
  <si>
    <t>Aparat gasilni S-2</t>
  </si>
  <si>
    <t>Aparat gasilni S-6</t>
  </si>
  <si>
    <t>Aparat gasilni S-9</t>
  </si>
  <si>
    <t>Aparat gasilni CO2-5</t>
  </si>
  <si>
    <t>Gasilni aparat S-50</t>
  </si>
  <si>
    <t>Metla požarna</t>
  </si>
  <si>
    <t>Tlačna C-cev 15m</t>
  </si>
  <si>
    <t>Tlačna B-cev (20m)</t>
  </si>
  <si>
    <t>Ročnik na zasun</t>
  </si>
  <si>
    <t>Ključ za odpiranje nadzemnih hidrantov</t>
  </si>
  <si>
    <t>Omara za podzemni hidrant</t>
  </si>
  <si>
    <t>Hidrantni nastavek za podzemni hidrant</t>
  </si>
  <si>
    <t>Gasilnik z vodo V25 – naprtnjača</t>
  </si>
  <si>
    <t>Ključ za spajanje cevi ABC</t>
  </si>
  <si>
    <t>Vodni razdelivec B/CC-dvojak</t>
  </si>
  <si>
    <t>Vodni razdelivec B/CBC-trojak</t>
  </si>
  <si>
    <t>Spojka prehodna B/C</t>
  </si>
  <si>
    <t>kos</t>
  </si>
  <si>
    <t>SKUPNA VREDNOST PONUDBE BREZ  DDV V EUR</t>
  </si>
  <si>
    <t>SKUPNA VREDNOST PONUDBE Z DDV V EUR</t>
  </si>
  <si>
    <t>VREDNOST   DDV V EUR</t>
  </si>
  <si>
    <t>Blago</t>
  </si>
  <si>
    <t>22% DDV/ E.M. 
V EUR</t>
  </si>
  <si>
    <t>Cena/ E.M. brez DDV V EUR</t>
  </si>
  <si>
    <t>6= 5*22%</t>
  </si>
  <si>
    <t>Cena v EUR z DDV/E.M.</t>
  </si>
  <si>
    <t>7 = 6+5</t>
  </si>
  <si>
    <t>8=4*7</t>
  </si>
  <si>
    <t xml:space="preserve">Skupna vrednost v EUR z DDV </t>
  </si>
  <si>
    <t>Št. ponudbe: ______________ Dat. ______________</t>
  </si>
  <si>
    <t>Aparat gasilni S-3</t>
  </si>
  <si>
    <t>KOLIČINA</t>
  </si>
  <si>
    <t>PRILOGA 3 - PONUDBA - CENE</t>
  </si>
  <si>
    <t>MORS 367/2021-JNNV; GASILNI APARATI IN GASILSKA OPREMA</t>
  </si>
  <si>
    <r>
      <rPr>
        <b/>
        <sz val="10"/>
        <rFont val="Arial"/>
        <family val="2"/>
        <charset val="238"/>
      </rPr>
      <t>KRAJ DOBAVE:</t>
    </r>
    <r>
      <rPr>
        <sz val="10"/>
        <rFont val="Arial"/>
        <family val="2"/>
        <charset val="238"/>
      </rPr>
      <t xml:space="preserve"> Centralno skladišče MORS, Koščeva ulica 6, 1210 Ljubljana-Šentvid  
</t>
    </r>
    <r>
      <rPr>
        <b/>
        <sz val="10"/>
        <rFont val="Arial"/>
        <family val="2"/>
        <charset val="238"/>
      </rPr>
      <t>PLAČILO:</t>
    </r>
    <r>
      <rPr>
        <sz val="10"/>
        <rFont val="Arial"/>
        <family val="2"/>
        <charset val="238"/>
      </rPr>
      <t xml:space="preserve"> 30. dan, pri čemer začne teči naslednji dan od uradnega prejema e-računa na naslov naročnika.        
</t>
    </r>
    <r>
      <rPr>
        <b/>
        <sz val="10"/>
        <rFont val="Arial"/>
        <family val="2"/>
        <charset val="238"/>
      </rPr>
      <t xml:space="preserve">DOBAVNI ROK: </t>
    </r>
    <r>
      <rPr>
        <sz val="10"/>
        <rFont val="Arial"/>
        <family val="2"/>
        <charset val="238"/>
      </rPr>
      <t>najkasneje do 26. 11. 2021</t>
    </r>
    <r>
      <rPr>
        <b/>
        <sz val="10"/>
        <rFont val="Arial"/>
        <family val="2"/>
        <charset val="238"/>
      </rPr>
      <t xml:space="preserve">
GARANCIJSKI ROK: </t>
    </r>
    <r>
      <rPr>
        <sz val="10"/>
        <rFont val="Arial"/>
        <family val="2"/>
        <charset val="238"/>
      </rPr>
      <t xml:space="preserve">24 mesecev od dneva podpisa kakovostnega prevzema blaga s strani 
</t>
    </r>
  </si>
  <si>
    <t xml:space="preserve">Ponudnik mora izpolniti vse zahtevane podatke v predračunu!
Ponudnik mora ponuditi  vse razpisane  arikle. Če naročnik ugotovi, da je ponudnik ni ponudil vseh artiklov, bo izločen iz nadaljnje obravnave
Predmet JN mora v celoti ustrezati tehničnemu opisu, ki je naveden v 8. točki povabilne dokumentacije in PRILOGI A.
Veljavnost ponudbe: 90 dni od datuma določenega za oddajo ponudbe.
Ponudniku ni dovoljeno spreminjanje vsebine zahtev naročnika. Če naročnik ugotovi, da je ponudnik vsebino spreminjal, bo ponudnik v tem delu izločen iz nadaljnje obravnave.
</t>
  </si>
  <si>
    <t>Kraj in datum</t>
  </si>
  <si>
    <t>Žig</t>
  </si>
  <si>
    <t>_____________________</t>
  </si>
  <si>
    <t xml:space="preserve"> Podpis odgovornr osebe</t>
  </si>
  <si>
    <t>Zaščitne omarice PVC za gasilnike S-9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</si>
</sst>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left" vertical="center"/>
    </xf>
    <xf numFmtId="0" fontId="2" fillId="0" borderId="1">
      <alignment horizontal="left" vertical="center" wrapText="1"/>
    </xf>
    <xf numFmtId="0" fontId="3" fillId="2" borderId="0" applyNumberFormat="0" applyBorder="0" applyAlignment="0" applyProtection="0"/>
    <xf numFmtId="0" fontId="12" fillId="0" borderId="0"/>
    <xf numFmtId="9" fontId="1" fillId="0" borderId="0" applyFill="0" applyBorder="0" applyAlignment="0" applyProtection="0"/>
  </cellStyleXfs>
  <cellXfs count="76">
    <xf numFmtId="0" fontId="0" fillId="0" borderId="0" xfId="0"/>
    <xf numFmtId="0" fontId="0" fillId="3" borderId="2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4" fontId="0" fillId="3" borderId="0" xfId="0" applyNumberFormat="1" applyFont="1" applyFill="1" applyAlignment="1">
      <alignment horizontal="center" vertical="center"/>
    </xf>
    <xf numFmtId="0" fontId="0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0" borderId="0" xfId="0" applyFont="1"/>
    <xf numFmtId="0" fontId="5" fillId="0" borderId="0" xfId="0" applyFont="1" applyAlignment="1"/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0" fillId="0" borderId="0" xfId="0" applyFont="1"/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5" fillId="0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top"/>
      <protection locked="0"/>
    </xf>
    <xf numFmtId="1" fontId="5" fillId="0" borderId="0" xfId="0" applyNumberFormat="1" applyFont="1" applyFill="1" applyBorder="1" applyAlignment="1" applyProtection="1">
      <alignment horizontal="center" vertical="top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/>
    <xf numFmtId="0" fontId="0" fillId="0" borderId="0" xfId="0" applyFont="1" applyAlignment="1">
      <alignment vertical="top"/>
    </xf>
    <xf numFmtId="0" fontId="5" fillId="0" borderId="3" xfId="0" applyFont="1" applyBorder="1"/>
    <xf numFmtId="4" fontId="4" fillId="0" borderId="2" xfId="3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/>
    </xf>
    <xf numFmtId="4" fontId="4" fillId="5" borderId="2" xfId="3" applyNumberFormat="1" applyFont="1" applyFill="1" applyBorder="1" applyAlignment="1">
      <alignment horizontal="center" vertical="center"/>
    </xf>
    <xf numFmtId="4" fontId="4" fillId="5" borderId="2" xfId="3" applyNumberFormat="1" applyFont="1" applyFill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10" fontId="1" fillId="5" borderId="2" xfId="5" applyNumberForma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0" fillId="7" borderId="4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4" fontId="11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4" fontId="0" fillId="3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0" fillId="3" borderId="6" xfId="0" applyFont="1" applyFill="1" applyBorder="1"/>
    <xf numFmtId="0" fontId="0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</cellXfs>
  <cellStyles count="6">
    <cellStyle name="JN-navadno" xfId="1"/>
    <cellStyle name="JN-tabela" xfId="2"/>
    <cellStyle name="Navadno" xfId="0" builtinId="0"/>
    <cellStyle name="Nevtralno" xfId="3" builtinId="28"/>
    <cellStyle name="Normal 2" xfId="4"/>
    <cellStyle name="Odstotek" xfId="5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0"/>
  <sheetViews>
    <sheetView topLeftCell="A7" workbookViewId="0">
      <selection activeCell="D14" sqref="D14"/>
    </sheetView>
  </sheetViews>
  <sheetFormatPr defaultColWidth="9.109375" defaultRowHeight="13.2" x14ac:dyDescent="0.25"/>
  <cols>
    <col min="1" max="1" width="9.109375" style="14"/>
    <col min="2" max="2" width="12.88671875" style="14" customWidth="1"/>
    <col min="3" max="3" width="35.6640625" style="14" customWidth="1"/>
    <col min="4" max="4" width="19.109375" style="14" customWidth="1"/>
    <col min="5" max="5" width="18" style="14" customWidth="1"/>
    <col min="6" max="6" width="22.44140625" style="14" bestFit="1" customWidth="1"/>
    <col min="7" max="16384" width="9.109375" style="14"/>
  </cols>
  <sheetData>
    <row r="1" spans="2:6" ht="31.5" customHeight="1" x14ac:dyDescent="0.25">
      <c r="B1" s="9" t="s">
        <v>7</v>
      </c>
      <c r="C1" s="9"/>
    </row>
    <row r="2" spans="2:6" ht="23.25" customHeight="1" x14ac:dyDescent="0.25">
      <c r="B2" s="9" t="s">
        <v>6</v>
      </c>
      <c r="C2" s="9"/>
    </row>
    <row r="3" spans="2:6" ht="15" customHeight="1" x14ac:dyDescent="0.25">
      <c r="B3" s="9"/>
      <c r="C3" s="9"/>
      <c r="D3" s="9"/>
      <c r="E3" s="10"/>
    </row>
    <row r="4" spans="2:6" x14ac:dyDescent="0.25">
      <c r="B4" s="9"/>
      <c r="C4" s="9"/>
      <c r="D4" s="9"/>
    </row>
    <row r="5" spans="2:6" x14ac:dyDescent="0.25">
      <c r="B5" s="19" t="s">
        <v>8</v>
      </c>
      <c r="C5" s="20"/>
      <c r="D5" s="21"/>
      <c r="E5" s="22"/>
    </row>
    <row r="6" spans="2:6" x14ac:dyDescent="0.25">
      <c r="B6" s="9"/>
      <c r="C6" s="9"/>
    </row>
    <row r="7" spans="2:6" ht="42" customHeight="1" x14ac:dyDescent="0.25">
      <c r="B7" s="66" t="s">
        <v>2</v>
      </c>
      <c r="C7" s="67"/>
      <c r="D7" s="15" t="s">
        <v>14</v>
      </c>
      <c r="E7" s="15" t="s">
        <v>15</v>
      </c>
      <c r="F7" s="15" t="s">
        <v>3</v>
      </c>
    </row>
    <row r="8" spans="2:6" ht="18" customHeight="1" x14ac:dyDescent="0.25">
      <c r="B8" s="16">
        <v>1</v>
      </c>
      <c r="C8" s="8" t="s">
        <v>17</v>
      </c>
      <c r="D8" s="26">
        <f>'PREDRACUN - ENOSTAVNI'!$I$32</f>
        <v>0</v>
      </c>
      <c r="E8" s="28">
        <f>'PREDRACUN - ENOSTAVNI'!$I$31</f>
        <v>0</v>
      </c>
      <c r="F8" s="27">
        <f>'PREDRACUN - ENOSTAVNI'!$I$30</f>
        <v>0</v>
      </c>
    </row>
    <row r="9" spans="2:6" ht="18" customHeight="1" x14ac:dyDescent="0.25">
      <c r="B9" s="16">
        <v>2</v>
      </c>
      <c r="C9" s="23" t="s">
        <v>11</v>
      </c>
      <c r="D9" s="26" t="e">
        <f>#REF!</f>
        <v>#REF!</v>
      </c>
      <c r="E9" s="28" t="e">
        <f>#REF!</f>
        <v>#REF!</v>
      </c>
      <c r="F9" s="30" t="e">
        <f>#REF!</f>
        <v>#REF!</v>
      </c>
    </row>
    <row r="10" spans="2:6" ht="18" customHeight="1" x14ac:dyDescent="0.25">
      <c r="B10" s="16">
        <v>3</v>
      </c>
      <c r="C10" s="23" t="s">
        <v>12</v>
      </c>
      <c r="D10" s="26" t="e">
        <f>#REF!</f>
        <v>#REF!</v>
      </c>
      <c r="E10" s="28" t="e">
        <f>#REF!</f>
        <v>#REF!</v>
      </c>
      <c r="F10" s="31" t="e">
        <f>#REF!</f>
        <v>#REF!</v>
      </c>
    </row>
    <row r="11" spans="2:6" ht="18" customHeight="1" x14ac:dyDescent="0.25">
      <c r="B11" s="16">
        <v>4</v>
      </c>
      <c r="C11" s="23" t="s">
        <v>13</v>
      </c>
      <c r="D11" s="26" t="e">
        <f>#REF!</f>
        <v>#REF!</v>
      </c>
      <c r="E11" s="28" t="e">
        <f>#REF!</f>
        <v>#REF!</v>
      </c>
      <c r="F11" s="31" t="e">
        <f>#REF!</f>
        <v>#REF!</v>
      </c>
    </row>
    <row r="12" spans="2:6" ht="18" customHeight="1" x14ac:dyDescent="0.25">
      <c r="B12" s="16">
        <v>5</v>
      </c>
      <c r="C12" s="23" t="s">
        <v>16</v>
      </c>
      <c r="D12" s="26" t="e">
        <f>#REF!</f>
        <v>#REF!</v>
      </c>
      <c r="E12" s="28" t="e">
        <f>#REF!</f>
        <v>#REF!</v>
      </c>
      <c r="F12" s="32" t="e">
        <f>#REF!</f>
        <v>#REF!</v>
      </c>
    </row>
    <row r="13" spans="2:6" ht="18" customHeight="1" x14ac:dyDescent="0.25">
      <c r="B13" s="16">
        <v>6</v>
      </c>
      <c r="C13" s="25" t="s">
        <v>18</v>
      </c>
      <c r="D13" s="26" t="e">
        <f>#REF!</f>
        <v>#REF!</v>
      </c>
      <c r="E13" s="28" t="e">
        <f>#REF!</f>
        <v>#REF!</v>
      </c>
      <c r="F13" s="29" t="e">
        <f>#REF!</f>
        <v>#REF!</v>
      </c>
    </row>
    <row r="15" spans="2:6" x14ac:dyDescent="0.25">
      <c r="B15" s="65" t="s">
        <v>26</v>
      </c>
      <c r="C15" s="65"/>
      <c r="D15" s="65"/>
      <c r="E15" s="65"/>
      <c r="F15" s="33"/>
    </row>
    <row r="16" spans="2:6" ht="14.25" customHeight="1" x14ac:dyDescent="0.25">
      <c r="B16" s="65" t="s">
        <v>19</v>
      </c>
      <c r="C16" s="65"/>
      <c r="D16" s="65"/>
      <c r="E16" s="65"/>
      <c r="F16" s="33"/>
    </row>
    <row r="17" spans="2:8" x14ac:dyDescent="0.25">
      <c r="B17" s="65" t="s">
        <v>20</v>
      </c>
      <c r="C17" s="65"/>
      <c r="D17" s="65"/>
      <c r="E17" s="65"/>
      <c r="F17" s="33"/>
    </row>
    <row r="18" spans="2:8" x14ac:dyDescent="0.25">
      <c r="B18" s="65" t="s">
        <v>21</v>
      </c>
      <c r="C18" s="65"/>
      <c r="D18" s="65"/>
      <c r="E18" s="65"/>
      <c r="F18" s="33"/>
    </row>
    <row r="19" spans="2:8" x14ac:dyDescent="0.25">
      <c r="B19" s="65" t="s">
        <v>22</v>
      </c>
      <c r="C19" s="65"/>
      <c r="D19" s="65"/>
      <c r="E19" s="65"/>
      <c r="F19" s="33"/>
    </row>
    <row r="20" spans="2:8" x14ac:dyDescent="0.25">
      <c r="B20" s="65" t="s">
        <v>23</v>
      </c>
      <c r="C20" s="65"/>
      <c r="D20" s="65"/>
      <c r="E20" s="65"/>
      <c r="F20" s="33"/>
    </row>
    <row r="21" spans="2:8" s="24" customFormat="1" ht="26.25" customHeight="1" x14ac:dyDescent="0.25">
      <c r="B21" s="68" t="s">
        <v>27</v>
      </c>
      <c r="C21" s="68"/>
      <c r="D21" s="68"/>
      <c r="E21" s="68"/>
      <c r="F21" s="68"/>
      <c r="G21" s="68"/>
      <c r="H21" s="68"/>
    </row>
    <row r="22" spans="2:8" ht="24" customHeight="1" x14ac:dyDescent="0.25">
      <c r="B22" s="11" t="s">
        <v>9</v>
      </c>
      <c r="D22" s="11"/>
    </row>
    <row r="23" spans="2:8" x14ac:dyDescent="0.25">
      <c r="B23" s="12"/>
      <c r="D23" s="13"/>
      <c r="E23" s="13"/>
      <c r="F23" s="13"/>
    </row>
    <row r="24" spans="2:8" ht="16.5" customHeight="1" x14ac:dyDescent="0.25">
      <c r="B24" s="12" t="s">
        <v>10</v>
      </c>
      <c r="D24" s="34"/>
      <c r="E24" s="34"/>
      <c r="F24" s="34"/>
    </row>
    <row r="26" spans="2:8" s="17" customFormat="1" ht="25.5" customHeight="1" x14ac:dyDescent="0.25">
      <c r="B26" s="18" t="s">
        <v>25</v>
      </c>
    </row>
    <row r="27" spans="2:8" s="17" customFormat="1" ht="25.5" customHeight="1" x14ac:dyDescent="0.25">
      <c r="B27" s="18" t="s">
        <v>24</v>
      </c>
    </row>
    <row r="28" spans="2:8" ht="21" customHeight="1" x14ac:dyDescent="0.25">
      <c r="B28" s="11" t="s">
        <v>4</v>
      </c>
    </row>
    <row r="29" spans="2:8" ht="24" customHeight="1" x14ac:dyDescent="0.25">
      <c r="B29" s="11" t="s">
        <v>5</v>
      </c>
    </row>
    <row r="480" spans="11:11" x14ac:dyDescent="0.25">
      <c r="K480" s="14" t="b">
        <f>'POVZETEK PREDRAČUNA'!F8=SUM(K479,K418,K333,K318,K295,K229,K192,K164,K61)</f>
        <v>1</v>
      </c>
    </row>
  </sheetData>
  <mergeCells count="8">
    <mergeCell ref="B20:E20"/>
    <mergeCell ref="B7:C7"/>
    <mergeCell ref="B21:H21"/>
    <mergeCell ref="B15:E15"/>
    <mergeCell ref="B16:E16"/>
    <mergeCell ref="B17:E17"/>
    <mergeCell ref="B18:E18"/>
    <mergeCell ref="B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4"/>
  <sheetViews>
    <sheetView showGridLines="0" tabSelected="1" topLeftCell="A4" zoomScaleNormal="100" workbookViewId="0">
      <selection activeCell="B10" sqref="B10:B29"/>
    </sheetView>
  </sheetViews>
  <sheetFormatPr defaultColWidth="9.109375" defaultRowHeight="13.2" x14ac:dyDescent="0.25"/>
  <cols>
    <col min="1" max="1" width="6.6640625" style="2" customWidth="1"/>
    <col min="2" max="2" width="7.88671875" style="2" customWidth="1"/>
    <col min="3" max="3" width="36.6640625" style="3" customWidth="1"/>
    <col min="4" max="4" width="13.109375" style="2" customWidth="1"/>
    <col min="5" max="5" width="14.33203125" style="2" customWidth="1"/>
    <col min="6" max="6" width="14.33203125" style="4" customWidth="1"/>
    <col min="7" max="7" width="14.44140625" style="2" customWidth="1"/>
    <col min="8" max="8" width="15.33203125" style="2" customWidth="1"/>
    <col min="9" max="9" width="34.109375" style="2" customWidth="1"/>
    <col min="10" max="10" width="35.109375" style="5" customWidth="1"/>
    <col min="11" max="16384" width="9.109375" style="5"/>
  </cols>
  <sheetData>
    <row r="1" spans="1:10" s="50" customFormat="1" ht="33" customHeight="1" x14ac:dyDescent="0.25">
      <c r="A1" s="47"/>
      <c r="B1" s="47"/>
      <c r="C1" s="48"/>
      <c r="D1" s="47"/>
      <c r="E1" s="47"/>
      <c r="F1" s="49"/>
      <c r="G1" s="47"/>
      <c r="H1" s="47"/>
      <c r="I1" s="47"/>
    </row>
    <row r="2" spans="1:10" s="50" customFormat="1" ht="15.75" customHeight="1" x14ac:dyDescent="0.3">
      <c r="A2" s="35"/>
      <c r="B2" s="71" t="s">
        <v>62</v>
      </c>
      <c r="C2" s="71"/>
      <c r="D2" s="71"/>
      <c r="E2" s="71"/>
      <c r="F2" s="49"/>
      <c r="G2" s="47"/>
      <c r="H2" s="47"/>
      <c r="I2" s="47"/>
    </row>
    <row r="3" spans="1:10" s="50" customFormat="1" ht="15.75" customHeight="1" x14ac:dyDescent="0.3">
      <c r="A3" s="35"/>
      <c r="B3" s="35"/>
      <c r="C3" s="35"/>
      <c r="D3" s="35"/>
      <c r="E3" s="35"/>
      <c r="F3" s="49"/>
      <c r="G3" s="47"/>
      <c r="H3" s="47"/>
      <c r="I3" s="47"/>
    </row>
    <row r="4" spans="1:10" s="50" customFormat="1" ht="15.75" customHeight="1" x14ac:dyDescent="0.3">
      <c r="A4" s="35"/>
      <c r="B4" s="72" t="s">
        <v>63</v>
      </c>
      <c r="C4" s="72"/>
      <c r="D4" s="72"/>
      <c r="E4" s="72"/>
      <c r="F4" s="49"/>
      <c r="G4" s="47"/>
      <c r="H4" s="47"/>
      <c r="I4" s="47"/>
    </row>
    <row r="5" spans="1:10" s="50" customFormat="1" ht="26.25" customHeight="1" x14ac:dyDescent="0.3">
      <c r="A5" s="47"/>
      <c r="B5" s="71" t="s">
        <v>28</v>
      </c>
      <c r="C5" s="71"/>
      <c r="D5" s="71"/>
      <c r="E5" s="71"/>
      <c r="F5" s="49"/>
      <c r="G5" s="47"/>
      <c r="H5" s="47"/>
      <c r="I5" s="47"/>
    </row>
    <row r="6" spans="1:10" ht="28.5" customHeight="1" x14ac:dyDescent="0.3">
      <c r="B6" s="71" t="s">
        <v>59</v>
      </c>
      <c r="C6" s="71"/>
      <c r="D6" s="71"/>
      <c r="E6" s="71"/>
    </row>
    <row r="8" spans="1:10" ht="41.25" customHeight="1" x14ac:dyDescent="0.25">
      <c r="B8" s="39" t="s">
        <v>0</v>
      </c>
      <c r="C8" s="39" t="s">
        <v>51</v>
      </c>
      <c r="D8" s="42" t="s">
        <v>1</v>
      </c>
      <c r="E8" s="42" t="s">
        <v>61</v>
      </c>
      <c r="F8" s="43" t="s">
        <v>53</v>
      </c>
      <c r="G8" s="42" t="s">
        <v>52</v>
      </c>
      <c r="H8" s="42" t="s">
        <v>55</v>
      </c>
      <c r="I8" s="42" t="s">
        <v>58</v>
      </c>
    </row>
    <row r="9" spans="1:10" ht="9.75" customHeight="1" x14ac:dyDescent="0.25">
      <c r="B9" s="58">
        <v>1</v>
      </c>
      <c r="C9" s="59">
        <v>2</v>
      </c>
      <c r="D9" s="58">
        <v>3</v>
      </c>
      <c r="E9" s="58">
        <v>4</v>
      </c>
      <c r="F9" s="60">
        <v>5</v>
      </c>
      <c r="G9" s="58" t="s">
        <v>54</v>
      </c>
      <c r="H9" s="58" t="s">
        <v>56</v>
      </c>
      <c r="I9" s="58" t="s">
        <v>57</v>
      </c>
    </row>
    <row r="10" spans="1:10" ht="17.25" customHeight="1" x14ac:dyDescent="0.25">
      <c r="B10" s="38">
        <v>1</v>
      </c>
      <c r="C10" s="55" t="s">
        <v>29</v>
      </c>
      <c r="D10" s="40" t="s">
        <v>47</v>
      </c>
      <c r="E10" s="54">
        <v>50</v>
      </c>
      <c r="F10" s="44"/>
      <c r="G10" s="46">
        <f>H10-F10</f>
        <v>0</v>
      </c>
      <c r="H10" s="41">
        <f>F10*122/100</f>
        <v>0</v>
      </c>
      <c r="I10" s="57">
        <f>E10*H10</f>
        <v>0</v>
      </c>
      <c r="J10" s="56"/>
    </row>
    <row r="11" spans="1:10" ht="17.25" customHeight="1" x14ac:dyDescent="0.25">
      <c r="B11" s="1">
        <v>2</v>
      </c>
      <c r="C11" s="55" t="s">
        <v>30</v>
      </c>
      <c r="D11" s="36" t="s">
        <v>47</v>
      </c>
      <c r="E11" s="54">
        <v>70</v>
      </c>
      <c r="F11" s="44"/>
      <c r="G11" s="46">
        <f t="shared" ref="G11:G29" si="0">H11-F11</f>
        <v>0</v>
      </c>
      <c r="H11" s="41">
        <f t="shared" ref="H11:H29" si="1">F11*122/100</f>
        <v>0</v>
      </c>
      <c r="I11" s="57">
        <f t="shared" ref="I11:I29" si="2">E11*H11</f>
        <v>0</v>
      </c>
      <c r="J11" s="56"/>
    </row>
    <row r="12" spans="1:10" ht="17.25" customHeight="1" x14ac:dyDescent="0.25">
      <c r="B12" s="38">
        <v>3</v>
      </c>
      <c r="C12" s="55" t="s">
        <v>60</v>
      </c>
      <c r="D12" s="36" t="s">
        <v>47</v>
      </c>
      <c r="E12" s="54">
        <v>6</v>
      </c>
      <c r="F12" s="44"/>
      <c r="G12" s="46">
        <f t="shared" si="0"/>
        <v>0</v>
      </c>
      <c r="H12" s="41">
        <f t="shared" si="1"/>
        <v>0</v>
      </c>
      <c r="I12" s="57">
        <f t="shared" si="2"/>
        <v>0</v>
      </c>
      <c r="J12" s="56"/>
    </row>
    <row r="13" spans="1:10" ht="17.25" customHeight="1" x14ac:dyDescent="0.25">
      <c r="B13" s="1">
        <v>4</v>
      </c>
      <c r="C13" s="55" t="s">
        <v>31</v>
      </c>
      <c r="D13" s="36" t="s">
        <v>47</v>
      </c>
      <c r="E13" s="54">
        <v>167</v>
      </c>
      <c r="F13" s="44"/>
      <c r="G13" s="46">
        <f t="shared" si="0"/>
        <v>0</v>
      </c>
      <c r="H13" s="41">
        <f t="shared" si="1"/>
        <v>0</v>
      </c>
      <c r="I13" s="57">
        <f t="shared" si="2"/>
        <v>0</v>
      </c>
      <c r="J13" s="56"/>
    </row>
    <row r="14" spans="1:10" ht="17.25" customHeight="1" x14ac:dyDescent="0.25">
      <c r="B14" s="38">
        <v>5</v>
      </c>
      <c r="C14" s="55" t="s">
        <v>32</v>
      </c>
      <c r="D14" s="36" t="s">
        <v>47</v>
      </c>
      <c r="E14" s="54">
        <v>140</v>
      </c>
      <c r="F14" s="44"/>
      <c r="G14" s="46">
        <f t="shared" si="0"/>
        <v>0</v>
      </c>
      <c r="H14" s="41">
        <f t="shared" si="1"/>
        <v>0</v>
      </c>
      <c r="I14" s="57">
        <f t="shared" si="2"/>
        <v>0</v>
      </c>
      <c r="J14" s="56"/>
    </row>
    <row r="15" spans="1:10" ht="17.25" customHeight="1" x14ac:dyDescent="0.25">
      <c r="B15" s="1">
        <v>6</v>
      </c>
      <c r="C15" s="55" t="s">
        <v>33</v>
      </c>
      <c r="D15" s="36" t="s">
        <v>47</v>
      </c>
      <c r="E15" s="54">
        <v>15</v>
      </c>
      <c r="F15" s="44"/>
      <c r="G15" s="46">
        <f t="shared" si="0"/>
        <v>0</v>
      </c>
      <c r="H15" s="41">
        <f t="shared" si="1"/>
        <v>0</v>
      </c>
      <c r="I15" s="57">
        <f t="shared" si="2"/>
        <v>0</v>
      </c>
      <c r="J15" s="56"/>
    </row>
    <row r="16" spans="1:10" ht="17.25" customHeight="1" x14ac:dyDescent="0.25">
      <c r="B16" s="38">
        <v>7</v>
      </c>
      <c r="C16" s="55" t="s">
        <v>34</v>
      </c>
      <c r="D16" s="36" t="s">
        <v>47</v>
      </c>
      <c r="E16" s="54">
        <v>6</v>
      </c>
      <c r="F16" s="44"/>
      <c r="G16" s="46">
        <f t="shared" si="0"/>
        <v>0</v>
      </c>
      <c r="H16" s="41">
        <f t="shared" si="1"/>
        <v>0</v>
      </c>
      <c r="I16" s="57">
        <f t="shared" si="2"/>
        <v>0</v>
      </c>
      <c r="J16" s="56"/>
    </row>
    <row r="17" spans="1:10" ht="17.25" customHeight="1" x14ac:dyDescent="0.25">
      <c r="A17" s="5"/>
      <c r="B17" s="1">
        <v>8</v>
      </c>
      <c r="C17" s="55" t="s">
        <v>35</v>
      </c>
      <c r="D17" s="36" t="s">
        <v>47</v>
      </c>
      <c r="E17" s="54">
        <v>18</v>
      </c>
      <c r="F17" s="44"/>
      <c r="G17" s="46">
        <f t="shared" si="0"/>
        <v>0</v>
      </c>
      <c r="H17" s="41">
        <f t="shared" si="1"/>
        <v>0</v>
      </c>
      <c r="I17" s="57">
        <f t="shared" si="2"/>
        <v>0</v>
      </c>
      <c r="J17" s="56"/>
    </row>
    <row r="18" spans="1:10" ht="17.25" customHeight="1" x14ac:dyDescent="0.25">
      <c r="A18" s="5"/>
      <c r="B18" s="38">
        <v>9</v>
      </c>
      <c r="C18" s="55" t="s">
        <v>36</v>
      </c>
      <c r="D18" s="37" t="s">
        <v>47</v>
      </c>
      <c r="E18" s="54">
        <v>221</v>
      </c>
      <c r="F18" s="44"/>
      <c r="G18" s="46">
        <f t="shared" si="0"/>
        <v>0</v>
      </c>
      <c r="H18" s="41">
        <f t="shared" si="1"/>
        <v>0</v>
      </c>
      <c r="I18" s="57">
        <f t="shared" si="2"/>
        <v>0</v>
      </c>
      <c r="J18" s="56"/>
    </row>
    <row r="19" spans="1:10" ht="17.25" customHeight="1" x14ac:dyDescent="0.25">
      <c r="A19" s="5"/>
      <c r="B19" s="1">
        <v>10</v>
      </c>
      <c r="C19" s="55" t="s">
        <v>37</v>
      </c>
      <c r="D19" s="36" t="s">
        <v>47</v>
      </c>
      <c r="E19" s="54">
        <v>10</v>
      </c>
      <c r="F19" s="44"/>
      <c r="G19" s="46">
        <f t="shared" si="0"/>
        <v>0</v>
      </c>
      <c r="H19" s="41">
        <f t="shared" si="1"/>
        <v>0</v>
      </c>
      <c r="I19" s="57">
        <f t="shared" si="2"/>
        <v>0</v>
      </c>
      <c r="J19" s="56"/>
    </row>
    <row r="20" spans="1:10" ht="17.25" customHeight="1" x14ac:dyDescent="0.25">
      <c r="A20" s="5"/>
      <c r="B20" s="38">
        <v>11</v>
      </c>
      <c r="C20" s="55" t="s">
        <v>38</v>
      </c>
      <c r="D20" s="36" t="s">
        <v>47</v>
      </c>
      <c r="E20" s="54">
        <v>11</v>
      </c>
      <c r="F20" s="44"/>
      <c r="G20" s="46">
        <f t="shared" si="0"/>
        <v>0</v>
      </c>
      <c r="H20" s="41">
        <f t="shared" si="1"/>
        <v>0</v>
      </c>
      <c r="I20" s="57">
        <f t="shared" si="2"/>
        <v>0</v>
      </c>
      <c r="J20" s="56"/>
    </row>
    <row r="21" spans="1:10" ht="17.25" customHeight="1" x14ac:dyDescent="0.25">
      <c r="A21" s="5"/>
      <c r="B21" s="1">
        <v>12</v>
      </c>
      <c r="C21" s="55" t="s">
        <v>39</v>
      </c>
      <c r="D21" s="36" t="s">
        <v>47</v>
      </c>
      <c r="E21" s="54">
        <v>15</v>
      </c>
      <c r="F21" s="44"/>
      <c r="G21" s="46">
        <f t="shared" si="0"/>
        <v>0</v>
      </c>
      <c r="H21" s="41">
        <f t="shared" si="1"/>
        <v>0</v>
      </c>
      <c r="I21" s="57">
        <f t="shared" si="2"/>
        <v>0</v>
      </c>
      <c r="J21" s="56"/>
    </row>
    <row r="22" spans="1:10" ht="17.25" customHeight="1" x14ac:dyDescent="0.25">
      <c r="A22" s="5"/>
      <c r="B22" s="38">
        <v>13</v>
      </c>
      <c r="C22" s="55" t="s">
        <v>40</v>
      </c>
      <c r="D22" s="36" t="s">
        <v>47</v>
      </c>
      <c r="E22" s="54">
        <v>4</v>
      </c>
      <c r="F22" s="44"/>
      <c r="G22" s="46">
        <f t="shared" si="0"/>
        <v>0</v>
      </c>
      <c r="H22" s="41">
        <f t="shared" si="1"/>
        <v>0</v>
      </c>
      <c r="I22" s="57">
        <f t="shared" si="2"/>
        <v>0</v>
      </c>
      <c r="J22" s="56"/>
    </row>
    <row r="23" spans="1:10" ht="17.25" customHeight="1" x14ac:dyDescent="0.25">
      <c r="A23" s="5"/>
      <c r="B23" s="1">
        <v>14</v>
      </c>
      <c r="C23" s="55" t="s">
        <v>41</v>
      </c>
      <c r="D23" s="36" t="s">
        <v>47</v>
      </c>
      <c r="E23" s="54">
        <v>2</v>
      </c>
      <c r="F23" s="44"/>
      <c r="G23" s="46">
        <f t="shared" si="0"/>
        <v>0</v>
      </c>
      <c r="H23" s="41">
        <f t="shared" si="1"/>
        <v>0</v>
      </c>
      <c r="I23" s="57">
        <f t="shared" si="2"/>
        <v>0</v>
      </c>
      <c r="J23" s="56"/>
    </row>
    <row r="24" spans="1:10" ht="17.25" customHeight="1" x14ac:dyDescent="0.25">
      <c r="A24" s="5"/>
      <c r="B24" s="38">
        <v>15</v>
      </c>
      <c r="C24" s="55" t="s">
        <v>42</v>
      </c>
      <c r="D24" s="36" t="s">
        <v>47</v>
      </c>
      <c r="E24" s="54">
        <v>2</v>
      </c>
      <c r="F24" s="44"/>
      <c r="G24" s="46">
        <f t="shared" si="0"/>
        <v>0</v>
      </c>
      <c r="H24" s="41">
        <f t="shared" si="1"/>
        <v>0</v>
      </c>
      <c r="I24" s="57">
        <f t="shared" si="2"/>
        <v>0</v>
      </c>
      <c r="J24" s="56"/>
    </row>
    <row r="25" spans="1:10" ht="17.25" customHeight="1" x14ac:dyDescent="0.25">
      <c r="A25" s="5"/>
      <c r="B25" s="1">
        <v>16</v>
      </c>
      <c r="C25" s="55" t="s">
        <v>43</v>
      </c>
      <c r="D25" s="36" t="s">
        <v>47</v>
      </c>
      <c r="E25" s="54">
        <v>2</v>
      </c>
      <c r="F25" s="44"/>
      <c r="G25" s="46">
        <f t="shared" si="0"/>
        <v>0</v>
      </c>
      <c r="H25" s="41">
        <f t="shared" si="1"/>
        <v>0</v>
      </c>
      <c r="I25" s="57">
        <f t="shared" si="2"/>
        <v>0</v>
      </c>
      <c r="J25" s="56"/>
    </row>
    <row r="26" spans="1:10" ht="17.25" customHeight="1" x14ac:dyDescent="0.25">
      <c r="A26" s="5"/>
      <c r="B26" s="38">
        <v>17</v>
      </c>
      <c r="C26" s="55" t="s">
        <v>44</v>
      </c>
      <c r="D26" s="36" t="s">
        <v>47</v>
      </c>
      <c r="E26" s="54">
        <v>1</v>
      </c>
      <c r="F26" s="44"/>
      <c r="G26" s="46">
        <f t="shared" si="0"/>
        <v>0</v>
      </c>
      <c r="H26" s="41">
        <f t="shared" si="1"/>
        <v>0</v>
      </c>
      <c r="I26" s="57">
        <f t="shared" si="2"/>
        <v>0</v>
      </c>
      <c r="J26" s="56"/>
    </row>
    <row r="27" spans="1:10" ht="17.25" customHeight="1" x14ac:dyDescent="0.25">
      <c r="A27" s="5"/>
      <c r="B27" s="1">
        <v>18</v>
      </c>
      <c r="C27" s="55" t="s">
        <v>45</v>
      </c>
      <c r="D27" s="36" t="s">
        <v>47</v>
      </c>
      <c r="E27" s="54">
        <v>2</v>
      </c>
      <c r="F27" s="44"/>
      <c r="G27" s="46">
        <f t="shared" si="0"/>
        <v>0</v>
      </c>
      <c r="H27" s="41">
        <f t="shared" si="1"/>
        <v>0</v>
      </c>
      <c r="I27" s="57">
        <f t="shared" si="2"/>
        <v>0</v>
      </c>
      <c r="J27" s="56"/>
    </row>
    <row r="28" spans="1:10" ht="17.25" customHeight="1" x14ac:dyDescent="0.25">
      <c r="A28" s="5"/>
      <c r="B28" s="38">
        <v>19</v>
      </c>
      <c r="C28" s="55" t="s">
        <v>46</v>
      </c>
      <c r="D28" s="36" t="s">
        <v>47</v>
      </c>
      <c r="E28" s="54">
        <v>11</v>
      </c>
      <c r="F28" s="44"/>
      <c r="G28" s="46">
        <f>H28-F28</f>
        <v>0</v>
      </c>
      <c r="H28" s="41">
        <f>F28*122/100</f>
        <v>0</v>
      </c>
      <c r="I28" s="57">
        <f>E28*H28</f>
        <v>0</v>
      </c>
      <c r="J28" s="56"/>
    </row>
    <row r="29" spans="1:10" ht="17.25" customHeight="1" x14ac:dyDescent="0.25">
      <c r="A29" s="5"/>
      <c r="B29" s="1">
        <v>20</v>
      </c>
      <c r="C29" s="64" t="s">
        <v>70</v>
      </c>
      <c r="D29" s="36" t="s">
        <v>47</v>
      </c>
      <c r="E29" s="54">
        <v>30</v>
      </c>
      <c r="F29" s="44"/>
      <c r="G29" s="46">
        <f t="shared" si="0"/>
        <v>0</v>
      </c>
      <c r="H29" s="41">
        <f t="shared" si="1"/>
        <v>0</v>
      </c>
      <c r="I29" s="57">
        <f t="shared" si="2"/>
        <v>0</v>
      </c>
      <c r="J29" s="56"/>
    </row>
    <row r="30" spans="1:10" ht="31.5" customHeight="1" x14ac:dyDescent="0.25">
      <c r="A30" s="5"/>
      <c r="B30" s="73" t="s">
        <v>48</v>
      </c>
      <c r="C30" s="74"/>
      <c r="D30" s="74"/>
      <c r="E30" s="74"/>
      <c r="F30" s="74"/>
      <c r="G30" s="74"/>
      <c r="H30" s="75"/>
      <c r="I30" s="45">
        <f>I32*100/122</f>
        <v>0</v>
      </c>
    </row>
    <row r="31" spans="1:10" ht="31.5" customHeight="1" x14ac:dyDescent="0.25">
      <c r="A31" s="5"/>
      <c r="B31" s="73" t="s">
        <v>50</v>
      </c>
      <c r="C31" s="74"/>
      <c r="D31" s="74"/>
      <c r="E31" s="74"/>
      <c r="F31" s="74"/>
      <c r="G31" s="74"/>
      <c r="H31" s="75"/>
      <c r="I31" s="45">
        <f>I32-I30</f>
        <v>0</v>
      </c>
    </row>
    <row r="32" spans="1:10" ht="30" customHeight="1" x14ac:dyDescent="0.25">
      <c r="A32" s="5"/>
      <c r="B32" s="73" t="s">
        <v>49</v>
      </c>
      <c r="C32" s="74"/>
      <c r="D32" s="74"/>
      <c r="E32" s="74"/>
      <c r="F32" s="74"/>
      <c r="G32" s="74"/>
      <c r="H32" s="75"/>
      <c r="I32" s="45">
        <f>I10+I11+I12+I13+I14+I15+I16+I17+I18+I19+I20+I21+I22+I23+I24+I25+I26+I27+I29</f>
        <v>0</v>
      </c>
    </row>
    <row r="33" spans="1:9" x14ac:dyDescent="0.25">
      <c r="A33" s="51"/>
    </row>
    <row r="34" spans="1:9" ht="95.25" customHeight="1" x14ac:dyDescent="0.25">
      <c r="A34" s="51"/>
      <c r="B34" s="70" t="s">
        <v>64</v>
      </c>
      <c r="C34" s="70"/>
      <c r="D34" s="70"/>
      <c r="E34" s="70"/>
      <c r="F34" s="70"/>
      <c r="G34" s="70"/>
      <c r="H34" s="70"/>
      <c r="I34" s="70"/>
    </row>
    <row r="35" spans="1:9" s="52" customFormat="1" ht="12.75" customHeight="1" x14ac:dyDescent="0.25">
      <c r="A35" s="51"/>
      <c r="B35" s="69" t="s">
        <v>65</v>
      </c>
      <c r="C35" s="69"/>
      <c r="D35" s="69"/>
      <c r="E35" s="69"/>
      <c r="F35" s="53"/>
      <c r="G35" s="51"/>
      <c r="H35" s="51"/>
      <c r="I35" s="51"/>
    </row>
    <row r="36" spans="1:9" s="52" customFormat="1" x14ac:dyDescent="0.25">
      <c r="A36" s="51"/>
      <c r="B36" s="69"/>
      <c r="C36" s="69"/>
      <c r="D36" s="69"/>
      <c r="E36" s="69"/>
      <c r="F36" s="53"/>
      <c r="G36" s="51"/>
      <c r="H36" s="51"/>
      <c r="I36" s="51"/>
    </row>
    <row r="37" spans="1:9" s="52" customFormat="1" x14ac:dyDescent="0.25">
      <c r="A37" s="51"/>
      <c r="B37" s="69"/>
      <c r="C37" s="69"/>
      <c r="D37" s="69"/>
      <c r="E37" s="69"/>
      <c r="F37" s="53"/>
      <c r="G37" s="51"/>
      <c r="H37" s="51"/>
      <c r="I37" s="51"/>
    </row>
    <row r="38" spans="1:9" s="52" customFormat="1" x14ac:dyDescent="0.25">
      <c r="A38" s="51"/>
      <c r="B38" s="69"/>
      <c r="C38" s="69"/>
      <c r="D38" s="69"/>
      <c r="E38" s="69"/>
      <c r="F38" s="53"/>
      <c r="G38" s="51"/>
      <c r="H38" s="51"/>
      <c r="I38" s="51"/>
    </row>
    <row r="39" spans="1:9" s="52" customFormat="1" x14ac:dyDescent="0.25">
      <c r="A39" s="51"/>
      <c r="B39" s="69"/>
      <c r="C39" s="69"/>
      <c r="D39" s="69"/>
      <c r="E39" s="69"/>
      <c r="F39" s="53"/>
      <c r="G39" s="51"/>
      <c r="H39" s="51"/>
      <c r="I39" s="51"/>
    </row>
    <row r="40" spans="1:9" s="52" customFormat="1" x14ac:dyDescent="0.25">
      <c r="A40" s="51"/>
      <c r="B40" s="69"/>
      <c r="C40" s="69"/>
      <c r="D40" s="69"/>
      <c r="E40" s="69"/>
      <c r="F40" s="53"/>
      <c r="G40" s="51"/>
      <c r="H40" s="51"/>
      <c r="I40" s="51"/>
    </row>
    <row r="41" spans="1:9" s="52" customFormat="1" x14ac:dyDescent="0.25">
      <c r="A41" s="51"/>
      <c r="B41" s="69"/>
      <c r="C41" s="69"/>
      <c r="D41" s="69"/>
      <c r="E41" s="69"/>
      <c r="F41" s="53"/>
      <c r="G41" s="51"/>
      <c r="H41" s="51"/>
      <c r="I41" s="51"/>
    </row>
    <row r="42" spans="1:9" s="52" customFormat="1" x14ac:dyDescent="0.25">
      <c r="A42" s="51"/>
      <c r="B42" s="69"/>
      <c r="C42" s="69"/>
      <c r="D42" s="69"/>
      <c r="E42" s="69"/>
      <c r="F42" s="53"/>
      <c r="G42" s="51"/>
      <c r="H42" s="51"/>
      <c r="I42" s="51"/>
    </row>
    <row r="43" spans="1:9" s="52" customFormat="1" x14ac:dyDescent="0.25">
      <c r="A43" s="51"/>
      <c r="B43" s="69"/>
      <c r="C43" s="69"/>
      <c r="D43" s="69"/>
      <c r="E43" s="69"/>
      <c r="F43" s="53"/>
      <c r="G43" s="51"/>
      <c r="H43" s="51"/>
      <c r="I43" s="51"/>
    </row>
    <row r="44" spans="1:9" s="52" customFormat="1" x14ac:dyDescent="0.25">
      <c r="A44" s="51"/>
      <c r="B44" s="69"/>
      <c r="C44" s="69"/>
      <c r="D44" s="69"/>
      <c r="E44" s="69"/>
      <c r="F44" s="53"/>
      <c r="G44" s="51"/>
      <c r="H44" s="51"/>
      <c r="I44" s="51"/>
    </row>
    <row r="45" spans="1:9" s="52" customFormat="1" x14ac:dyDescent="0.25">
      <c r="A45" s="51"/>
      <c r="B45" s="69"/>
      <c r="C45" s="69"/>
      <c r="D45" s="69"/>
      <c r="E45" s="69"/>
      <c r="F45" s="53"/>
      <c r="G45" s="51"/>
      <c r="H45" s="51"/>
      <c r="I45" s="51"/>
    </row>
    <row r="46" spans="1:9" s="52" customFormat="1" x14ac:dyDescent="0.25">
      <c r="A46" s="51"/>
      <c r="B46" s="69"/>
      <c r="C46" s="69"/>
      <c r="D46" s="69"/>
      <c r="E46" s="69"/>
      <c r="F46" s="53"/>
      <c r="G46" s="51"/>
      <c r="H46" s="51"/>
      <c r="I46" s="51"/>
    </row>
    <row r="47" spans="1:9" s="52" customFormat="1" ht="17.25" customHeight="1" x14ac:dyDescent="0.25"/>
    <row r="48" spans="1:9" s="52" customFormat="1" ht="12" customHeight="1" x14ac:dyDescent="0.25">
      <c r="A48" s="51"/>
    </row>
    <row r="49" spans="1:9" s="52" customFormat="1" ht="12" customHeight="1" x14ac:dyDescent="0.25">
      <c r="A49" s="51"/>
      <c r="C49" s="62" t="s">
        <v>68</v>
      </c>
    </row>
    <row r="50" spans="1:9" s="52" customFormat="1" ht="12" customHeight="1" x14ac:dyDescent="0.25">
      <c r="A50" s="51"/>
      <c r="C50" s="61" t="s">
        <v>66</v>
      </c>
      <c r="E50" s="52" t="s">
        <v>67</v>
      </c>
      <c r="F50" s="63" t="s">
        <v>69</v>
      </c>
      <c r="G50" s="63"/>
    </row>
    <row r="51" spans="1:9" s="52" customFormat="1" ht="12" customHeight="1" x14ac:dyDescent="0.25">
      <c r="A51" s="51"/>
    </row>
    <row r="52" spans="1:9" s="52" customFormat="1" ht="12" customHeight="1" x14ac:dyDescent="0.25">
      <c r="A52" s="51"/>
    </row>
    <row r="53" spans="1:9" s="52" customFormat="1" ht="12" customHeight="1" x14ac:dyDescent="0.25">
      <c r="A53" s="51"/>
    </row>
    <row r="54" spans="1:9" ht="12" customHeight="1" x14ac:dyDescent="0.25">
      <c r="A54" s="5"/>
      <c r="B54" s="5"/>
      <c r="C54" s="5"/>
      <c r="D54" s="5"/>
      <c r="E54" s="5"/>
      <c r="F54" s="5"/>
      <c r="G54" s="5"/>
      <c r="H54" s="5"/>
      <c r="I54" s="5"/>
    </row>
    <row r="55" spans="1:9" ht="12" customHeight="1" x14ac:dyDescent="0.25">
      <c r="A55" s="5"/>
      <c r="B55" s="5"/>
      <c r="C55" s="5"/>
      <c r="D55" s="5"/>
      <c r="E55" s="5"/>
      <c r="F55" s="5"/>
      <c r="G55" s="5"/>
      <c r="H55" s="5"/>
      <c r="I55" s="5"/>
    </row>
    <row r="56" spans="1:9" ht="12" customHeight="1" x14ac:dyDescent="0.25">
      <c r="A56" s="5"/>
      <c r="B56" s="5"/>
      <c r="C56" s="5"/>
      <c r="D56" s="5"/>
      <c r="E56" s="5"/>
      <c r="F56" s="5"/>
      <c r="G56" s="5"/>
      <c r="H56" s="5"/>
      <c r="I56" s="5"/>
    </row>
    <row r="57" spans="1:9" ht="12" customHeight="1" x14ac:dyDescent="0.25">
      <c r="A57" s="5"/>
      <c r="B57" s="5"/>
      <c r="C57" s="5"/>
      <c r="D57" s="5"/>
      <c r="E57" s="5"/>
      <c r="F57" s="5"/>
      <c r="G57" s="5"/>
      <c r="H57" s="5"/>
      <c r="I57" s="5"/>
    </row>
    <row r="58" spans="1:9" ht="12" customHeight="1" x14ac:dyDescent="0.25">
      <c r="A58" s="5"/>
      <c r="B58" s="5"/>
      <c r="C58" s="5"/>
      <c r="D58" s="5"/>
      <c r="E58" s="5"/>
      <c r="F58" s="5"/>
      <c r="G58" s="5"/>
      <c r="H58" s="5"/>
      <c r="I58" s="5"/>
    </row>
    <row r="59" spans="1:9" ht="12" customHeight="1" x14ac:dyDescent="0.25">
      <c r="A59" s="5"/>
      <c r="B59" s="5"/>
      <c r="C59" s="5"/>
      <c r="D59" s="5"/>
      <c r="E59" s="5"/>
      <c r="F59" s="5"/>
      <c r="G59" s="5"/>
      <c r="H59" s="5"/>
      <c r="I59" s="5"/>
    </row>
    <row r="60" spans="1:9" ht="12" customHeight="1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9" ht="12" customHeight="1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9" ht="12" customHeight="1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9" ht="12" customHeight="1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9" ht="12" customHeight="1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9" ht="12" customHeight="1" x14ac:dyDescent="0.25">
      <c r="A65" s="5"/>
      <c r="B65" s="5"/>
      <c r="C65" s="5"/>
      <c r="D65" s="5"/>
      <c r="E65" s="5"/>
      <c r="F65" s="5"/>
      <c r="G65" s="5"/>
      <c r="H65" s="5"/>
      <c r="I65" s="5"/>
    </row>
    <row r="66" spans="1:9" ht="12" customHeight="1" x14ac:dyDescent="0.25">
      <c r="A66" s="5"/>
      <c r="B66" s="5"/>
      <c r="C66" s="5"/>
      <c r="D66" s="5"/>
      <c r="E66" s="5"/>
      <c r="F66" s="5"/>
      <c r="G66" s="5"/>
      <c r="H66" s="5"/>
      <c r="I66" s="5"/>
    </row>
    <row r="67" spans="1:9" ht="12" customHeight="1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9" ht="12" customHeight="1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ht="12" customHeight="1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ht="12" customHeight="1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ht="12" customHeight="1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ht="12" customHeight="1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ht="12" customHeight="1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ht="12" customHeight="1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ht="12" customHeight="1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ht="12" customHeight="1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ht="12" customHeight="1" x14ac:dyDescent="0.25">
      <c r="A77" s="5"/>
      <c r="B77" s="5"/>
      <c r="C77" s="5"/>
      <c r="D77" s="5"/>
      <c r="E77" s="5"/>
      <c r="F77" s="5"/>
      <c r="G77" s="5"/>
      <c r="H77" s="5"/>
      <c r="I77" s="5"/>
    </row>
    <row r="78" spans="1:9" ht="12" customHeight="1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ht="12" customHeight="1" x14ac:dyDescent="0.25">
      <c r="A79" s="5"/>
      <c r="B79" s="5"/>
      <c r="C79" s="5"/>
      <c r="D79" s="5"/>
      <c r="E79" s="5"/>
      <c r="F79" s="5"/>
      <c r="G79" s="5"/>
      <c r="H79" s="5"/>
      <c r="I79" s="5"/>
    </row>
    <row r="80" spans="1:9" ht="12" customHeight="1" x14ac:dyDescent="0.25">
      <c r="A80" s="5"/>
      <c r="B80" s="5"/>
      <c r="C80" s="5"/>
      <c r="D80" s="5"/>
      <c r="E80" s="5"/>
      <c r="F80" s="5"/>
      <c r="G80" s="5"/>
      <c r="H80" s="5"/>
      <c r="I80" s="5"/>
    </row>
    <row r="81" spans="1:9" ht="12" customHeight="1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ht="12" customHeight="1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ht="12" customHeight="1" x14ac:dyDescent="0.25">
      <c r="A83" s="5"/>
      <c r="B83" s="5"/>
      <c r="C83" s="5"/>
      <c r="D83" s="5"/>
      <c r="E83" s="5"/>
      <c r="F83" s="5"/>
      <c r="G83" s="5"/>
      <c r="H83" s="5"/>
      <c r="I83" s="5"/>
    </row>
    <row r="84" spans="1:9" ht="12" customHeight="1" x14ac:dyDescent="0.25">
      <c r="A84" s="5"/>
      <c r="B84" s="5"/>
      <c r="C84" s="5"/>
      <c r="D84" s="5"/>
      <c r="E84" s="5"/>
      <c r="F84" s="5"/>
      <c r="G84" s="5"/>
      <c r="H84" s="5"/>
      <c r="I84" s="5"/>
    </row>
    <row r="85" spans="1:9" ht="12" customHeight="1" x14ac:dyDescent="0.25">
      <c r="A85" s="5"/>
      <c r="B85" s="5"/>
      <c r="C85" s="5"/>
      <c r="D85" s="5"/>
      <c r="E85" s="5"/>
      <c r="F85" s="5"/>
      <c r="G85" s="5"/>
      <c r="H85" s="5"/>
      <c r="I85" s="5"/>
    </row>
    <row r="86" spans="1:9" ht="12" customHeight="1" x14ac:dyDescent="0.25">
      <c r="A86" s="5"/>
      <c r="B86" s="5"/>
      <c r="C86" s="5"/>
      <c r="D86" s="5"/>
      <c r="E86" s="5"/>
      <c r="F86" s="5"/>
      <c r="G86" s="5"/>
      <c r="H86" s="5"/>
      <c r="I86" s="5"/>
    </row>
    <row r="87" spans="1:9" ht="12" customHeight="1" x14ac:dyDescent="0.25">
      <c r="A87" s="5"/>
      <c r="B87" s="5"/>
      <c r="C87" s="5"/>
      <c r="D87" s="5"/>
      <c r="E87" s="5"/>
      <c r="F87" s="5"/>
      <c r="G87" s="5"/>
      <c r="H87" s="5"/>
      <c r="I87" s="5"/>
    </row>
    <row r="88" spans="1:9" ht="12" customHeight="1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ht="12" customHeight="1" x14ac:dyDescent="0.25">
      <c r="A89" s="5"/>
      <c r="B89" s="5"/>
      <c r="C89" s="5"/>
      <c r="D89" s="5"/>
      <c r="E89" s="5"/>
      <c r="F89" s="5"/>
      <c r="G89" s="5"/>
      <c r="H89" s="5"/>
      <c r="I89" s="5"/>
    </row>
    <row r="90" spans="1:9" ht="12" customHeight="1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ht="12" customHeight="1" x14ac:dyDescent="0.25">
      <c r="A91" s="5"/>
      <c r="B91" s="5"/>
      <c r="C91" s="5"/>
      <c r="D91" s="5"/>
      <c r="E91" s="5"/>
      <c r="F91" s="5"/>
      <c r="G91" s="5"/>
      <c r="H91" s="5"/>
      <c r="I91" s="5"/>
    </row>
    <row r="92" spans="1:9" ht="12" customHeight="1" x14ac:dyDescent="0.25">
      <c r="A92" s="5"/>
      <c r="B92" s="5"/>
      <c r="C92" s="5"/>
      <c r="D92" s="5"/>
      <c r="E92" s="5"/>
      <c r="F92" s="5"/>
      <c r="G92" s="5"/>
      <c r="H92" s="5"/>
      <c r="I92" s="5"/>
    </row>
    <row r="93" spans="1:9" ht="12" customHeight="1" x14ac:dyDescent="0.25">
      <c r="A93" s="5"/>
      <c r="B93" s="5"/>
      <c r="C93" s="5"/>
      <c r="D93" s="5"/>
      <c r="E93" s="5"/>
      <c r="F93" s="5"/>
      <c r="G93" s="5"/>
      <c r="H93" s="5"/>
      <c r="I93" s="5"/>
    </row>
    <row r="94" spans="1:9" ht="12" customHeight="1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ht="12" customHeight="1" x14ac:dyDescent="0.25">
      <c r="A95" s="5"/>
      <c r="B95" s="5"/>
      <c r="C95" s="5"/>
      <c r="D95" s="5"/>
      <c r="E95" s="5"/>
      <c r="F95" s="5"/>
      <c r="G95" s="5"/>
      <c r="H95" s="5"/>
      <c r="I95" s="5"/>
    </row>
    <row r="96" spans="1:9" ht="12" customHeight="1" x14ac:dyDescent="0.25">
      <c r="A96" s="5"/>
      <c r="B96" s="5"/>
      <c r="C96" s="5"/>
      <c r="D96" s="5"/>
      <c r="E96" s="5"/>
      <c r="F96" s="5"/>
      <c r="G96" s="5"/>
      <c r="H96" s="5"/>
      <c r="I96" s="5"/>
    </row>
    <row r="97" spans="1:9" ht="12" customHeight="1" x14ac:dyDescent="0.25">
      <c r="A97" s="5"/>
      <c r="B97" s="5"/>
      <c r="C97" s="5"/>
      <c r="D97" s="5"/>
      <c r="E97" s="5"/>
      <c r="F97" s="5"/>
      <c r="G97" s="5"/>
      <c r="H97" s="5"/>
      <c r="I97" s="5"/>
    </row>
    <row r="98" spans="1:9" ht="12" customHeight="1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ht="12" customHeight="1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ht="12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ht="12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ht="12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ht="12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ht="12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ht="12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ht="12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ht="12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ht="12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12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ht="12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</row>
    <row r="111" spans="1:9" ht="12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</row>
    <row r="112" spans="1:9" ht="12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9" ht="12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</row>
    <row r="114" spans="1:9" ht="12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ht="12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2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ht="12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ht="12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</row>
    <row r="119" spans="1:9" ht="12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</row>
    <row r="120" spans="1:9" ht="12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</row>
    <row r="121" spans="1:9" ht="12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</row>
    <row r="122" spans="1:9" ht="12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</row>
    <row r="123" spans="1:9" ht="12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</row>
    <row r="124" spans="1:9" ht="12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</row>
    <row r="125" spans="1:9" ht="12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</row>
    <row r="126" spans="1:9" ht="12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9" ht="12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</row>
    <row r="128" spans="1:9" ht="12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</row>
    <row r="129" spans="1:9" ht="12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</row>
    <row r="130" spans="1:9" ht="12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</row>
    <row r="131" spans="1:9" ht="12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</row>
    <row r="132" spans="1:9" ht="12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</row>
    <row r="133" spans="1:9" ht="12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9" ht="12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</row>
    <row r="135" spans="1:9" ht="12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</row>
    <row r="136" spans="1:9" ht="12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</row>
    <row r="137" spans="1:9" ht="12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</row>
    <row r="138" spans="1:9" ht="12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</row>
    <row r="139" spans="1:9" ht="12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ht="12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9" ht="12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9" ht="12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9" ht="12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9" ht="12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ht="12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</row>
    <row r="146" spans="1:9" ht="18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</row>
    <row r="147" spans="1:9" ht="18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74" spans="1:9" ht="18.75" customHeight="1" x14ac:dyDescent="0.25"/>
    <row r="175" spans="1:9" s="7" customFormat="1" ht="18" customHeight="1" x14ac:dyDescent="0.25">
      <c r="A175" s="6"/>
      <c r="B175" s="2"/>
      <c r="C175" s="3"/>
      <c r="D175" s="2"/>
      <c r="E175" s="2"/>
      <c r="F175" s="4"/>
      <c r="G175" s="2"/>
      <c r="H175" s="2"/>
      <c r="I175" s="2"/>
    </row>
    <row r="211" spans="1:9" ht="18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</row>
    <row r="212" spans="1:9" ht="18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</row>
    <row r="277" spans="1:9" ht="18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ht="18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300" spans="1:9" ht="18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</row>
    <row r="301" spans="1:9" ht="18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</row>
    <row r="315" spans="1:9" ht="18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</row>
    <row r="316" spans="1:9" ht="18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</row>
    <row r="400" spans="1:9" ht="18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</row>
    <row r="401" spans="1:9" ht="18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</row>
    <row r="461" spans="1:9" ht="18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</row>
    <row r="462" spans="1:9" ht="47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</row>
    <row r="463" spans="1:9" ht="46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</row>
    <row r="464" spans="1:9" ht="48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</row>
  </sheetData>
  <mergeCells count="9">
    <mergeCell ref="B35:E46"/>
    <mergeCell ref="B34:I34"/>
    <mergeCell ref="B2:E2"/>
    <mergeCell ref="B4:E4"/>
    <mergeCell ref="B6:E6"/>
    <mergeCell ref="B31:H31"/>
    <mergeCell ref="B32:H32"/>
    <mergeCell ref="B30:H30"/>
    <mergeCell ref="B5:E5"/>
  </mergeCells>
  <conditionalFormatting sqref="C51:C65536 C33 B35 C7:C8 C10:C27 C47:C48 C29">
    <cfRule type="duplicateValues" dxfId="7" priority="17" stopIfTrue="1"/>
    <cfRule type="duplicateValues" dxfId="6" priority="18" stopIfTrue="1"/>
    <cfRule type="cellIs" dxfId="5" priority="19" stopIfTrue="1" operator="equal">
      <formula>2</formula>
    </cfRule>
  </conditionalFormatting>
  <conditionalFormatting sqref="C10:C27 C29">
    <cfRule type="duplicateValues" dxfId="4" priority="1601" stopIfTrue="1"/>
  </conditionalFormatting>
  <conditionalFormatting sqref="C28">
    <cfRule type="duplicateValues" dxfId="3" priority="1" stopIfTrue="1"/>
    <cfRule type="duplicateValues" dxfId="2" priority="2" stopIfTrue="1"/>
    <cfRule type="cellIs" dxfId="1" priority="3" stopIfTrue="1" operator="equal">
      <formula>2</formula>
    </cfRule>
  </conditionalFormatting>
  <conditionalFormatting sqref="C28">
    <cfRule type="duplicateValues" dxfId="0" priority="4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POVZETEK PREDRAČUNA</vt:lpstr>
      <vt:lpstr>PREDRACUN - ENOSTAVNI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KUMP Alojzij</dc:creator>
  <cp:lastModifiedBy>ANDOLJŠEK Lilijana</cp:lastModifiedBy>
  <cp:lastPrinted>2021-10-25T07:04:09Z</cp:lastPrinted>
  <dcterms:created xsi:type="dcterms:W3CDTF">2013-06-09T08:45:09Z</dcterms:created>
  <dcterms:modified xsi:type="dcterms:W3CDTF">2021-10-25T11:23:00Z</dcterms:modified>
</cp:coreProperties>
</file>