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8800" windowHeight="14100"/>
  </bookViews>
  <sheets>
    <sheet name="Navor" sheetId="6" r:id="rId1"/>
    <sheet name="Sila_masa" sheetId="7" r:id="rId2"/>
    <sheet name="Temperatura" sheetId="8" r:id="rId3"/>
    <sheet name="Dolzina" sheetId="9" r:id="rId4"/>
    <sheet name="Volumen" sheetId="10" r:id="rId5"/>
    <sheet name="Tlak" sheetId="12" r:id="rId6"/>
    <sheet name="Ostalo" sheetId="11" r:id="rId7"/>
    <sheet name="Skupna_vrednost" sheetId="20" r:id="rId8"/>
  </sheets>
  <definedNames>
    <definedName name="_xlnm._FilterDatabase" localSheetId="3" hidden="1">Dolzina!$B$6:$K$134</definedName>
    <definedName name="_xlnm._FilterDatabase" localSheetId="0" hidden="1">Navor!$B$8:$J$8</definedName>
    <definedName name="_xlnm._FilterDatabase" localSheetId="6" hidden="1">Ostalo!$B$6:$K$6</definedName>
    <definedName name="_xlnm._FilterDatabase" localSheetId="1" hidden="1">Sila_masa!$B$8:$J$8</definedName>
    <definedName name="_xlnm._FilterDatabase" localSheetId="2" hidden="1">Temperatura!$B$6:$J$6</definedName>
    <definedName name="_xlnm._FilterDatabase" localSheetId="5" hidden="1">Tlak!$B$6:$K$6</definedName>
    <definedName name="_xlnm._FilterDatabase" localSheetId="4" hidden="1">Volumen!$B$6:$J$6</definedName>
  </definedNames>
  <calcPr calcId="162913"/>
</workbook>
</file>

<file path=xl/calcChain.xml><?xml version="1.0" encoding="utf-8"?>
<calcChain xmlns="http://schemas.openxmlformats.org/spreadsheetml/2006/main">
  <c r="E11" i="20" l="1"/>
  <c r="E10" i="20"/>
  <c r="E9" i="20"/>
  <c r="E8" i="20"/>
  <c r="E7" i="20"/>
  <c r="E6" i="20"/>
  <c r="E5" i="20"/>
  <c r="D21" i="11"/>
  <c r="D20" i="11"/>
  <c r="D19" i="11"/>
  <c r="D45" i="12"/>
  <c r="D44" i="12"/>
  <c r="D43" i="12"/>
  <c r="D17" i="10"/>
  <c r="D16" i="10"/>
  <c r="D15" i="10"/>
  <c r="D139" i="9"/>
  <c r="D138" i="9"/>
  <c r="D137" i="9"/>
  <c r="D20" i="8"/>
  <c r="D19" i="8"/>
  <c r="D18" i="8"/>
  <c r="D65" i="7"/>
  <c r="D67" i="7"/>
  <c r="D77" i="6"/>
  <c r="D79" i="6"/>
  <c r="I6" i="11"/>
  <c r="J6" i="11"/>
  <c r="K6" i="11"/>
  <c r="D6" i="11"/>
  <c r="E6" i="11"/>
  <c r="F6" i="11"/>
  <c r="G6" i="11"/>
  <c r="C6" i="11"/>
  <c r="J6" i="12"/>
  <c r="K6" i="12"/>
  <c r="I6" i="12"/>
  <c r="C6" i="12"/>
  <c r="D6" i="12"/>
  <c r="E6" i="12"/>
  <c r="F6" i="12"/>
  <c r="G6" i="12"/>
  <c r="I6" i="10"/>
  <c r="J6" i="10"/>
  <c r="K6" i="10"/>
  <c r="C6" i="10"/>
  <c r="D6" i="10"/>
  <c r="E6" i="10"/>
  <c r="F6" i="10"/>
  <c r="G6" i="10"/>
  <c r="I8" i="7"/>
  <c r="J8" i="7"/>
  <c r="K8" i="7"/>
  <c r="C8" i="7"/>
  <c r="D8" i="7"/>
  <c r="E8" i="7"/>
  <c r="F8" i="7"/>
  <c r="G8" i="7"/>
  <c r="B8" i="11"/>
  <c r="B9" i="11"/>
  <c r="B10" i="11"/>
  <c r="B11" i="11"/>
  <c r="B12" i="11"/>
  <c r="B13" i="11"/>
  <c r="B14" i="11"/>
  <c r="B15" i="11"/>
  <c r="B16" i="11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I6" i="9"/>
  <c r="J6" i="9"/>
  <c r="K6" i="9"/>
  <c r="D6" i="9"/>
  <c r="E6" i="9"/>
  <c r="F6" i="9"/>
  <c r="G6" i="9"/>
  <c r="B8" i="10"/>
  <c r="B9" i="10"/>
  <c r="B10" i="10"/>
  <c r="B11" i="10"/>
  <c r="B12" i="10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8" i="8"/>
  <c r="B9" i="8"/>
  <c r="B10" i="8"/>
  <c r="B11" i="8"/>
  <c r="B12" i="8"/>
  <c r="B13" i="8"/>
  <c r="B14" i="8"/>
  <c r="D6" i="8"/>
  <c r="E6" i="8"/>
  <c r="F6" i="8"/>
  <c r="G6" i="8"/>
  <c r="H6" i="8"/>
  <c r="I6" i="8"/>
  <c r="J6" i="8"/>
  <c r="K6" i="8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C8" i="6"/>
  <c r="D8" i="6"/>
  <c r="E8" i="6"/>
  <c r="F8" i="6"/>
  <c r="G8" i="6"/>
  <c r="I8" i="6"/>
  <c r="J8" i="6"/>
  <c r="K8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D78" i="6"/>
  <c r="E4" i="20"/>
  <c r="D66" i="7"/>
</calcChain>
</file>

<file path=xl/sharedStrings.xml><?xml version="1.0" encoding="utf-8"?>
<sst xmlns="http://schemas.openxmlformats.org/spreadsheetml/2006/main" count="1413" uniqueCount="907">
  <si>
    <t xml:space="preserve">Zap. </t>
  </si>
  <si>
    <t>Naziv SLO osnovnega instrumenta</t>
  </si>
  <si>
    <t>Naziv ORIG. ali DODATEK</t>
  </si>
  <si>
    <t>TIP</t>
  </si>
  <si>
    <t>Proizvajalec</t>
  </si>
  <si>
    <t>Opomba II</t>
  </si>
  <si>
    <t>Tehnične</t>
  </si>
  <si>
    <t>št.</t>
  </si>
  <si>
    <t>k osnov. instrumentu</t>
  </si>
  <si>
    <t>karakteristike</t>
  </si>
  <si>
    <t>MANOMETER</t>
  </si>
  <si>
    <t>332A95-7501-00</t>
  </si>
  <si>
    <t>Manometer</t>
  </si>
  <si>
    <t>WIKA</t>
  </si>
  <si>
    <t>Manometer potapljaški</t>
  </si>
  <si>
    <t>0-300 bar</t>
  </si>
  <si>
    <t>Spirotechnique</t>
  </si>
  <si>
    <t>Manometer testni</t>
  </si>
  <si>
    <t>250bar</t>
  </si>
  <si>
    <t>BOURDON SEDEME</t>
  </si>
  <si>
    <t>Razred točnosti 1.6%, toleranca ±4.0%, merilna negotovost 1.2%!</t>
  </si>
  <si>
    <t>0-250 bar</t>
  </si>
  <si>
    <t>0-250bar</t>
  </si>
  <si>
    <t>OXYGENE</t>
  </si>
  <si>
    <t>MEX5 0-4 bar</t>
  </si>
  <si>
    <t>Bourdon Sedeme</t>
  </si>
  <si>
    <t>MEX5 0-25 bar</t>
  </si>
  <si>
    <t>Hydrotechnik</t>
  </si>
  <si>
    <t>Manometer za jeklenko kontr.</t>
  </si>
  <si>
    <t>RUDI ČAJAVEC</t>
  </si>
  <si>
    <t>Merilnik tlaka</t>
  </si>
  <si>
    <t>Merilnik tlaka, analogni, d=0,2 bar</t>
  </si>
  <si>
    <t>od 0 bar do 1,6 bar</t>
  </si>
  <si>
    <t>Merilnik tlaka, analogni, d=5 bar</t>
  </si>
  <si>
    <t>od 0 bar do 250 bar</t>
  </si>
  <si>
    <t>IN-6</t>
  </si>
  <si>
    <t>HCB100K200</t>
  </si>
  <si>
    <t>Torque Wrench 10 ÷ 100Nm</t>
  </si>
  <si>
    <t>TORCOFIX 4100-01</t>
  </si>
  <si>
    <t>GEDORE</t>
  </si>
  <si>
    <t>Torque Wrench 25 ÷ 150Nm</t>
  </si>
  <si>
    <t>BLM</t>
  </si>
  <si>
    <t>Typ D</t>
  </si>
  <si>
    <t>Moment ključ 0 ÷ 80Nm</t>
  </si>
  <si>
    <t>UNIOR</t>
  </si>
  <si>
    <t>Torque Wrench 40 ÷ 200Nm</t>
  </si>
  <si>
    <t>Manoskop 730</t>
  </si>
  <si>
    <t>STAHLWILLE</t>
  </si>
  <si>
    <t>ART. 262</t>
  </si>
  <si>
    <t>Drehmomentschlüssel 20 ÷ 100Nm</t>
  </si>
  <si>
    <t>Manoskop 730 / 10</t>
  </si>
  <si>
    <t>Drehmomentschlüssel 140 ÷ 760Nm</t>
  </si>
  <si>
    <t>Drehmomentschlüssel 80 ÷ 400Nm</t>
  </si>
  <si>
    <t>Manoskop 730 / 40</t>
  </si>
  <si>
    <t>ART. 263</t>
  </si>
  <si>
    <t>Drehmomentschlüssel 60 ÷ 300Nm</t>
  </si>
  <si>
    <t>TORCOFIX-SE 14x18</t>
  </si>
  <si>
    <t>GEDORE/RAHSOL</t>
  </si>
  <si>
    <t>Libela precizijska</t>
  </si>
  <si>
    <t>960-603</t>
  </si>
  <si>
    <t>Mitutoyo</t>
  </si>
  <si>
    <t>Vernier Caliper</t>
  </si>
  <si>
    <t>560-102</t>
  </si>
  <si>
    <t>157-904</t>
  </si>
  <si>
    <t>Digimatic Outside Micrometer 25 - 50mm, 0.001mm</t>
  </si>
  <si>
    <t>293-152-30</t>
  </si>
  <si>
    <t>Mikrometer zunanji 25 - 50mm, 0.01mm</t>
  </si>
  <si>
    <t>102-218</t>
  </si>
  <si>
    <t>157-903</t>
  </si>
  <si>
    <t>Mikrometer ISM-50, 25 - 50mm</t>
  </si>
  <si>
    <t>Indicating Snap Micrometer ISM-50, 25 - 50mm</t>
  </si>
  <si>
    <t>510-302</t>
  </si>
  <si>
    <t>526-160</t>
  </si>
  <si>
    <t>Tehtnica elektronska</t>
  </si>
  <si>
    <t>Libela</t>
  </si>
  <si>
    <t>Libela kontrolna</t>
  </si>
  <si>
    <t xml:space="preserve">MERILNIK NAGIBA </t>
  </si>
  <si>
    <t>GARNITURA NOTR. MERIL</t>
  </si>
  <si>
    <t>BERNSTEIN</t>
  </si>
  <si>
    <t>ŽELEZNIKI</t>
  </si>
  <si>
    <t>MITUTOYO</t>
  </si>
  <si>
    <t>TESA</t>
  </si>
  <si>
    <t>ISKRA</t>
  </si>
  <si>
    <t>SPIRAL</t>
  </si>
  <si>
    <t xml:space="preserve">MITUTOYO </t>
  </si>
  <si>
    <t xml:space="preserve">DIGIBAR </t>
  </si>
  <si>
    <t>TIC 300kg</t>
  </si>
  <si>
    <t>DI 10-30A do 30 kg.</t>
  </si>
  <si>
    <t>TESA53.31058</t>
  </si>
  <si>
    <t>TESA53.31503</t>
  </si>
  <si>
    <t>0 - 250</t>
  </si>
  <si>
    <t>533 - 504</t>
  </si>
  <si>
    <t>187 - 907</t>
  </si>
  <si>
    <t>533 - 506</t>
  </si>
  <si>
    <t>187 - 908</t>
  </si>
  <si>
    <t>180 - 910</t>
  </si>
  <si>
    <t>500 - 161U</t>
  </si>
  <si>
    <t>530 - 115</t>
  </si>
  <si>
    <t>533 - 404</t>
  </si>
  <si>
    <t>533 - 405</t>
  </si>
  <si>
    <t>533 - 406</t>
  </si>
  <si>
    <t>500 - 151 U</t>
  </si>
  <si>
    <t>500 - 181 U</t>
  </si>
  <si>
    <t>513 - 404 E</t>
  </si>
  <si>
    <t>35 - 60 mm</t>
  </si>
  <si>
    <t>100 - 160 mm</t>
  </si>
  <si>
    <t>160 -250 mm</t>
  </si>
  <si>
    <t>250 - 400mm</t>
  </si>
  <si>
    <t>3.7 - 7.30 mm</t>
  </si>
  <si>
    <t>50- 150mm</t>
  </si>
  <si>
    <t>PE300A1</t>
  </si>
  <si>
    <t>526-162</t>
  </si>
  <si>
    <t>Komparator - merilna ura za notranje merjenje / 1.5-4mm</t>
  </si>
  <si>
    <t>Comparator - dial gauge for internal measurement / 1.5-4mm</t>
  </si>
  <si>
    <t>103-138</t>
  </si>
  <si>
    <t>500-152-20</t>
  </si>
  <si>
    <t>Electronic Digital Caliper 0-300mm</t>
  </si>
  <si>
    <t>293-522-30</t>
  </si>
  <si>
    <t>293-521-30</t>
  </si>
  <si>
    <t>293-523-30</t>
  </si>
  <si>
    <t>Komparator - merilna ura za notranje merjenje / 100-160mm</t>
  </si>
  <si>
    <t>Comparator - dial gauge for internal measurement / 100-160mm</t>
  </si>
  <si>
    <t>411-129-05</t>
  </si>
  <si>
    <t>Mikrometer notranji 3 točkovni / 6-8mm</t>
  </si>
  <si>
    <t>368-901-10</t>
  </si>
  <si>
    <t>Mikrometer notranji 3 točkovni / 8-10mm</t>
  </si>
  <si>
    <t>Mikrometer notranji 3 točkovni / 10-12mm</t>
  </si>
  <si>
    <t>Merilni obroč - gladek 10.002mm</t>
  </si>
  <si>
    <t>177-126</t>
  </si>
  <si>
    <t>Merilni obroč - gladek 8.000mm</t>
  </si>
  <si>
    <t>177-125</t>
  </si>
  <si>
    <t>Mikrometer notranji 3 točkovni / 20-25mm</t>
  </si>
  <si>
    <t>368-706</t>
  </si>
  <si>
    <t>Mikrometer notranji 3 točkovni / 25-30mm</t>
  </si>
  <si>
    <t>368-707</t>
  </si>
  <si>
    <t>Mikrometer notranji 3 točkovni / 30-40mm</t>
  </si>
  <si>
    <t>368-738</t>
  </si>
  <si>
    <t>Mikrometer notranji 3 točkovni / 40-50mm</t>
  </si>
  <si>
    <t>368-739</t>
  </si>
  <si>
    <t>Merilni obroč - gladek 40.001mm</t>
  </si>
  <si>
    <t>177-290</t>
  </si>
  <si>
    <t>Merilni obroč - gladek 25.002mm</t>
  </si>
  <si>
    <t>177-139</t>
  </si>
  <si>
    <t>Komplet merilnih kladic BM1-87-0/PD / prvi</t>
  </si>
  <si>
    <t>Gauge Block Set BM1-78-0/PD / first</t>
  </si>
  <si>
    <t>516-946-10</t>
  </si>
  <si>
    <t>Komplet merilnih kladic BM1-87-0/PD / naslednji</t>
  </si>
  <si>
    <t>Gauge Block Set BM1-78-0/PD / next</t>
  </si>
  <si>
    <t>Komplet merilnih kladic BM1-3C-1/D</t>
  </si>
  <si>
    <t>Gauge Block Set BM1-3C-1/D</t>
  </si>
  <si>
    <t>516-124-10</t>
  </si>
  <si>
    <t>Gladek obroč 25.000mm</t>
  </si>
  <si>
    <t>Gladek obroč 4.003mm</t>
  </si>
  <si>
    <t>Precision Level</t>
  </si>
  <si>
    <t>Merilni obroč - gladek 15.996mm</t>
  </si>
  <si>
    <t>177-177</t>
  </si>
  <si>
    <t>Three Point internal micrometer / 6-8mm</t>
  </si>
  <si>
    <t>Three Point internal micrometer / 8-10mm</t>
  </si>
  <si>
    <t>Three Point internal micrometer / 10-12mm</t>
  </si>
  <si>
    <t>Three Point internal micrometer / 20-25mm</t>
  </si>
  <si>
    <t>Three Point internal micrometer / 25-30mm</t>
  </si>
  <si>
    <t>Three Point internal micrometer / 30-40mm</t>
  </si>
  <si>
    <t>Three Point internal micrometer / 40-50mm</t>
  </si>
  <si>
    <t>Mikrometer zunanji 0 - 25mm</t>
  </si>
  <si>
    <t>Outside Micrometer 0 - 25mm</t>
  </si>
  <si>
    <t>102-217</t>
  </si>
  <si>
    <t>P300W</t>
  </si>
  <si>
    <t>TERMOMETER DIGITALNI</t>
  </si>
  <si>
    <t>TERMOMETER INFRARDEČI LASERSKI</t>
  </si>
  <si>
    <t>TEHTNICA ANALITSKA</t>
  </si>
  <si>
    <t>AX204-A</t>
  </si>
  <si>
    <t>Mettler-Toledo</t>
  </si>
  <si>
    <t>AX205/a</t>
  </si>
  <si>
    <t>TEHTNICA PRECIZIJSKA</t>
  </si>
  <si>
    <t>PB303-S</t>
  </si>
  <si>
    <t>PB 1502-S</t>
  </si>
  <si>
    <t>PB 602-S</t>
  </si>
  <si>
    <t>UTEŽ 1 gram</t>
  </si>
  <si>
    <t>1g</t>
  </si>
  <si>
    <t>X</t>
  </si>
  <si>
    <t>UTEŽ 100 gramov</t>
  </si>
  <si>
    <t>100g</t>
  </si>
  <si>
    <t>TEHTNICA 12 kilogramov</t>
  </si>
  <si>
    <t>LTS GSW 12 KA</t>
  </si>
  <si>
    <t>LIBELA TS</t>
  </si>
  <si>
    <t>SI M-2-01</t>
  </si>
  <si>
    <t>Exacta 15000 EB</t>
  </si>
  <si>
    <t>TEHTNICA Železniki</t>
  </si>
  <si>
    <t>TEHTNICA DIGITALNA 30kg</t>
  </si>
  <si>
    <t>SI M-3-41</t>
  </si>
  <si>
    <t>DI 10-30A</t>
  </si>
  <si>
    <t>M-11-81</t>
  </si>
  <si>
    <t>BETA 20 (T)</t>
  </si>
  <si>
    <t>LIBELA Celje</t>
  </si>
  <si>
    <t>M-12-15</t>
  </si>
  <si>
    <t>M-12-15, tip KG II</t>
  </si>
  <si>
    <t>SKALAR 100</t>
  </si>
  <si>
    <t>M-12-26</t>
  </si>
  <si>
    <t>MAXIMA 10</t>
  </si>
  <si>
    <t>EXPRESS PRECIZ</t>
  </si>
  <si>
    <t>SKALAR 200</t>
  </si>
  <si>
    <t>MAXIMA 5</t>
  </si>
  <si>
    <t>TEHTNICA 3 kilogramov</t>
  </si>
  <si>
    <t>omas 3kg</t>
  </si>
  <si>
    <t>MAXIMA 20</t>
  </si>
  <si>
    <t>SKALAR 500</t>
  </si>
  <si>
    <t>UTEŽ 10 kilogramska</t>
  </si>
  <si>
    <t>10kg</t>
  </si>
  <si>
    <t>TEHTNICA 300g</t>
  </si>
  <si>
    <t>TEHTNICA DIGITALNA 15kg</t>
  </si>
  <si>
    <t>ATM15</t>
  </si>
  <si>
    <t>M-12-26, raz. III</t>
  </si>
  <si>
    <t>TERMOMETER DIGITALNI VBODNI -40°C ÷ +200°C</t>
  </si>
  <si>
    <t>Digital Probe Thermometer -40°C ÷ +200°C</t>
  </si>
  <si>
    <t>30.1018</t>
  </si>
  <si>
    <t>TERMOMETER DIGITALNI S SONDO -40°C ÷ +200°C</t>
  </si>
  <si>
    <t>Radiation Thermometer</t>
  </si>
  <si>
    <t>Torque Wrench 8Nm-55Nm</t>
  </si>
  <si>
    <t>608/5</t>
  </si>
  <si>
    <t>DINABETA</t>
  </si>
  <si>
    <t>TEHTNICA PISEMSKA</t>
  </si>
  <si>
    <t>SKRE-2000I</t>
  </si>
  <si>
    <t>SKREBBA</t>
  </si>
  <si>
    <t>Exacta 300EB</t>
  </si>
  <si>
    <t>TEHTNICA 100kg</t>
  </si>
  <si>
    <t>WE2110</t>
  </si>
  <si>
    <t>HBM</t>
  </si>
  <si>
    <t>SCALE HOUSE</t>
  </si>
  <si>
    <t>Torque Wrench 70Nm-350Nm, couple</t>
  </si>
  <si>
    <t>S.306-350D</t>
  </si>
  <si>
    <t>FACOM</t>
  </si>
  <si>
    <t>Torque Wrench 40Nm-200Nm, couple</t>
  </si>
  <si>
    <t>S.208-200</t>
  </si>
  <si>
    <t>Torque Wrench 10Nm-50Nm, couple</t>
  </si>
  <si>
    <t>J.208-50</t>
  </si>
  <si>
    <t>Momentni izvijač 0.5Nm-2.5Nm enosmerni</t>
  </si>
  <si>
    <t>Torque Screwdriver 0.5Nm-2.5Nm</t>
  </si>
  <si>
    <t>A.402</t>
  </si>
  <si>
    <t>Momentni izvijač 2Nm-10Nm enosmerni</t>
  </si>
  <si>
    <t>Torque Screwdriver 2Nm-10Nm</t>
  </si>
  <si>
    <t>A.404</t>
  </si>
  <si>
    <t>Torque Wrench 100Ncm, couple</t>
  </si>
  <si>
    <t>R.282 320</t>
  </si>
  <si>
    <t>RADIALL</t>
  </si>
  <si>
    <t>Torque Wrench 2.5Nm, couple</t>
  </si>
  <si>
    <t>TBN10</t>
  </si>
  <si>
    <t>MHH ENGINEERING Co. Ltd</t>
  </si>
  <si>
    <r>
      <t>Kalibracija v petih (5) točkah: -20</t>
    </r>
    <r>
      <rPr>
        <sz val="11"/>
        <rFont val="Calibri"/>
        <family val="2"/>
        <charset val="238"/>
      </rPr>
      <t>°</t>
    </r>
    <r>
      <rPr>
        <sz val="11"/>
        <rFont val="Times New Roman"/>
        <family val="1"/>
        <charset val="238"/>
      </rPr>
      <t>C, 0°C, 40°C, 80°C, 120°C,</t>
    </r>
  </si>
  <si>
    <t>Ura merilna 0-5mm ±0.01mm</t>
  </si>
  <si>
    <t>2044F</t>
  </si>
  <si>
    <t>Ura merilna 0-10mm ±0.01mm</t>
  </si>
  <si>
    <t>Merilo pomično digitalno 0-150 mm</t>
  </si>
  <si>
    <t>Caliper 0-150 mm</t>
  </si>
  <si>
    <t>Torque Wrench 5÷25 Nm</t>
  </si>
  <si>
    <t>Torque Wrench 40÷250 lb ft</t>
  </si>
  <si>
    <t>TQFR 250 C</t>
  </si>
  <si>
    <t>SNAP-ON</t>
  </si>
  <si>
    <t>QD2R200</t>
  </si>
  <si>
    <t>Torque Wrench 20÷100 Nm</t>
  </si>
  <si>
    <t>QC 2N 100</t>
  </si>
  <si>
    <t>Torque Wrench 50÷250 lb ft</t>
  </si>
  <si>
    <t>QC3R250</t>
  </si>
  <si>
    <t>Torque Wrench 50÷250 dNm</t>
  </si>
  <si>
    <t>QD1RN25</t>
  </si>
  <si>
    <t>Torque Wrench 0÷100 cNm, couple</t>
  </si>
  <si>
    <t>580/10F</t>
  </si>
  <si>
    <t>BETA</t>
  </si>
  <si>
    <t>Torque Wrench 10÷50 lb in</t>
  </si>
  <si>
    <t>Quickset</t>
  </si>
  <si>
    <t>TORQLEADER</t>
  </si>
  <si>
    <t>Torque Wrench 150÷750 lb in</t>
  </si>
  <si>
    <t>CCM-750I</t>
  </si>
  <si>
    <t>STURTEW</t>
  </si>
  <si>
    <t>Torque Wrench 120 lb in</t>
  </si>
  <si>
    <t>LTC-0/2</t>
  </si>
  <si>
    <t>QD2RN100</t>
  </si>
  <si>
    <t>TEC-50A</t>
  </si>
  <si>
    <t>Torque Wrench 0÷600 lb in, couple</t>
  </si>
  <si>
    <t>QD2RN50</t>
  </si>
  <si>
    <t>Torque Wrench 0÷150 lb in, couple</t>
  </si>
  <si>
    <t>TE 12 FUA</t>
  </si>
  <si>
    <t>Torque Wrench 50÷250 lb ft, couple</t>
  </si>
  <si>
    <t>QD3R250</t>
  </si>
  <si>
    <t>QC 2100</t>
  </si>
  <si>
    <t>Torque Wrench 200÷1000 lb ft</t>
  </si>
  <si>
    <t>QC 21000</t>
  </si>
  <si>
    <t>Torque Wrench 40÷200 Nm</t>
  </si>
  <si>
    <t>Torque Wrench 40÷200 lb in</t>
  </si>
  <si>
    <t>QJR217D</t>
  </si>
  <si>
    <t>Torque Wrench 0÷90 kg cm, couple</t>
  </si>
  <si>
    <t>BELZER</t>
  </si>
  <si>
    <t>Torque Wrench 1÷6 Nm</t>
  </si>
  <si>
    <t>6976CN</t>
  </si>
  <si>
    <t>Torque Wrench 0÷215 Nm</t>
  </si>
  <si>
    <t>8181C</t>
  </si>
  <si>
    <t>Torque Wrench 0÷4 Nm</t>
  </si>
  <si>
    <t>6981A</t>
  </si>
  <si>
    <t>Torque Wrench 10÷100 Nm</t>
  </si>
  <si>
    <t>4550-10</t>
  </si>
  <si>
    <t>RAHSOL</t>
  </si>
  <si>
    <t>Torque Wrench 70÷400 Nm</t>
  </si>
  <si>
    <t>????</t>
  </si>
  <si>
    <t>Torque Wrench 40÷800 Nm</t>
  </si>
  <si>
    <t>Torque Wrench 50÷230 Nm</t>
  </si>
  <si>
    <t>263 50-230</t>
  </si>
  <si>
    <t>Torque Wrench 0÷24 Nm, couple</t>
  </si>
  <si>
    <t>615485 264</t>
  </si>
  <si>
    <t>Torque Wrench 2÷30 cNm</t>
  </si>
  <si>
    <t>775/3</t>
  </si>
  <si>
    <t>Torque Wrench 8÷54 Nm, couple</t>
  </si>
  <si>
    <t>263 8-54</t>
  </si>
  <si>
    <t>Torque Wrench 750÷2000 Nm</t>
  </si>
  <si>
    <t>Torque Wrench 0÷600 lb ft, couple</t>
  </si>
  <si>
    <t>T100965</t>
  </si>
  <si>
    <t>SWEENEY</t>
  </si>
  <si>
    <t>12000kg</t>
  </si>
  <si>
    <t>JW 100</t>
  </si>
  <si>
    <t>4000kg</t>
  </si>
  <si>
    <t>HMO4X1</t>
  </si>
  <si>
    <t>1500kg</t>
  </si>
  <si>
    <t>EW9150</t>
  </si>
  <si>
    <t>EXACTA 6000EBC</t>
  </si>
  <si>
    <t>LIBELa Celje</t>
  </si>
  <si>
    <t>EXACTA 3000EBC</t>
  </si>
  <si>
    <t>3kg</t>
  </si>
  <si>
    <t>60kg</t>
  </si>
  <si>
    <t>SILOMER DIGITLNI</t>
  </si>
  <si>
    <t>DHS 60</t>
  </si>
  <si>
    <t>100kg</t>
  </si>
  <si>
    <t>Komparator - merilna ura za notranje merjenje 18-35mm</t>
  </si>
  <si>
    <t>Comparator - dial gauge internal 18-35mm</t>
  </si>
  <si>
    <t>511-701</t>
  </si>
  <si>
    <t>Komparator - merilna ura za notranje merjenje 35-60mm</t>
  </si>
  <si>
    <t>Comparator - dial gauge internal 35-60mm</t>
  </si>
  <si>
    <t>511-702</t>
  </si>
  <si>
    <t>Komparator - merilna ura za notranje merjenje 50-150mm</t>
  </si>
  <si>
    <t>Comparator - dial gauge internal 50-150mm</t>
  </si>
  <si>
    <t>511-703</t>
  </si>
  <si>
    <t>513-405-10E</t>
  </si>
  <si>
    <t>Mikrometer zunanji 0-25 mm±0.01mm</t>
  </si>
  <si>
    <t>Micrometer two point external 0-25mm ±0.01mm</t>
  </si>
  <si>
    <t>103-137</t>
  </si>
  <si>
    <t>Mikrometer zunanji 25-50 mm±0.01mm</t>
  </si>
  <si>
    <t>Merilni kaliber 25mm±0µm</t>
  </si>
  <si>
    <t>Setting Gauge 25mm±0µm</t>
  </si>
  <si>
    <t>167-101</t>
  </si>
  <si>
    <t>Mikrometer zunanji 50-75 mm±0.001mm</t>
  </si>
  <si>
    <t>Setting Gauge 50mm±0µm</t>
  </si>
  <si>
    <t>167-102</t>
  </si>
  <si>
    <t>Mikrometer zunanji 75-100 mm±0.01mm</t>
  </si>
  <si>
    <t>Setting Gauge 75mm±0µm</t>
  </si>
  <si>
    <t>167-103</t>
  </si>
  <si>
    <t>Mikrometer zunanji 100-125 mm±0.01mm</t>
  </si>
  <si>
    <t>Micrometer two point external 100-125mm ±0.01mm</t>
  </si>
  <si>
    <t>Setting Gauge 100mm±0µm</t>
  </si>
  <si>
    <t>167-104</t>
  </si>
  <si>
    <t>Mikrometer zunanji 125-150 mm±0.01mm</t>
  </si>
  <si>
    <t>Setting Gauge 125mm±0µm</t>
  </si>
  <si>
    <t>167-105</t>
  </si>
  <si>
    <t>Mikrometer notranji 50-63 mm±0.005mm</t>
  </si>
  <si>
    <t>Internal Micrometer 50-63 mm±0.005mm</t>
  </si>
  <si>
    <t>368-170</t>
  </si>
  <si>
    <t>Mikrometer notranji 62-75 mm±0.005mm</t>
  </si>
  <si>
    <t>Internal Micrometer 62-75 mm±0.005mm</t>
  </si>
  <si>
    <t>368-171</t>
  </si>
  <si>
    <t>Mikrometer notranji 75-88 mm±0.005mm</t>
  </si>
  <si>
    <t>Internal Micrometer 75-88 mm±0.005mm</t>
  </si>
  <si>
    <t>368-172</t>
  </si>
  <si>
    <t>Mikrometer notranji 87-100 mm±0.005mm</t>
  </si>
  <si>
    <t>Internal Micrometer 87-100 mm±0.005mm</t>
  </si>
  <si>
    <t>368-173</t>
  </si>
  <si>
    <t>177-314</t>
  </si>
  <si>
    <t>177-318</t>
  </si>
  <si>
    <t>126-129</t>
  </si>
  <si>
    <t>Mikrometer</t>
  </si>
  <si>
    <t>YUXB</t>
  </si>
  <si>
    <t>NSK</t>
  </si>
  <si>
    <t>Merilo za izvrtine 10-18 mm ±0.01mm</t>
  </si>
  <si>
    <t>Bore Gauge 10-18mm ±0.01mm</t>
  </si>
  <si>
    <t>511-204</t>
  </si>
  <si>
    <t>Merilo za izvrtine 6-10 mm ±0.01mm</t>
  </si>
  <si>
    <t>Bore Gauge 6-10mm ±0.01mm</t>
  </si>
  <si>
    <t>511-210</t>
  </si>
  <si>
    <t>516-597-10</t>
  </si>
  <si>
    <t>Merilo pomično 0-200 mm ±0.05mm</t>
  </si>
  <si>
    <t>Vernier Caliper 0-200 mm ±0.05mm</t>
  </si>
  <si>
    <t>530-108</t>
  </si>
  <si>
    <t>Merilo pomično digitalno 0-500 mm ±0.05mm</t>
  </si>
  <si>
    <t>Vernier Caliper 0-500 mm ±0.05mm</t>
  </si>
  <si>
    <t>500-182-30</t>
  </si>
  <si>
    <t>500-184-30</t>
  </si>
  <si>
    <t>Setting Ring fi=125mm</t>
  </si>
  <si>
    <t>Mikrometer zunanji digitalni 150-300 mm±0.0 1mm</t>
  </si>
  <si>
    <t>Digimatic Micrometer external 150-300mm ±0.001mm</t>
  </si>
  <si>
    <t>340-252-30</t>
  </si>
  <si>
    <t>Mikrometer notranji 12-16 mm±0.005mm</t>
  </si>
  <si>
    <t>Internal Micrometer 12-16 mm±0.005mm</t>
  </si>
  <si>
    <t>368-164</t>
  </si>
  <si>
    <t>Mikrometer notranji 16-20 mm±0.005mm</t>
  </si>
  <si>
    <t>Internal Micrometer 16-20 mm±0.005mm</t>
  </si>
  <si>
    <t>368-165</t>
  </si>
  <si>
    <t>Setting Ring fi=16mm</t>
  </si>
  <si>
    <t>Mikrometer notranji 6-8 mm±0.001mm</t>
  </si>
  <si>
    <t>Internal Micrometer 6-8 mm±0.001mm</t>
  </si>
  <si>
    <t>368-161</t>
  </si>
  <si>
    <t>Mikrometer notranji 8-10 mm±0.001mm</t>
  </si>
  <si>
    <t>Internal Micrometer 8-10 mm±0.001mm</t>
  </si>
  <si>
    <t>368-162</t>
  </si>
  <si>
    <t>Mikrometer notranji 10-12 mm±0.001mm</t>
  </si>
  <si>
    <t>Internal Micrometer 10-12 mm±0.001mm</t>
  </si>
  <si>
    <t>368-163</t>
  </si>
  <si>
    <t>Setting Ring fi=8mm</t>
  </si>
  <si>
    <t>Setting Ring fi=10mm</t>
  </si>
  <si>
    <t>Mikrometer notranji 20-25 mm±0.005mm</t>
  </si>
  <si>
    <t>Internal Micrometer 20-25 mm±0.005mm</t>
  </si>
  <si>
    <t>368-166</t>
  </si>
  <si>
    <t>Mikrometer notranji 25-30 mm±0.005mm</t>
  </si>
  <si>
    <t>Internal Micrometer 25-30 mm±0.005mm</t>
  </si>
  <si>
    <t>368-167</t>
  </si>
  <si>
    <t>Mikrometer notranji 30-40 mm±0.005mm</t>
  </si>
  <si>
    <t>Internal Micrometer 30-40 mm±0.005mm</t>
  </si>
  <si>
    <t>368-168</t>
  </si>
  <si>
    <t>Mikrometer notranji 40-50 mm±0.005mm</t>
  </si>
  <si>
    <t>Internal Micrometer 40-50 mm±0.005mm</t>
  </si>
  <si>
    <t>368-169</t>
  </si>
  <si>
    <t>Setting Ring fi=25mm</t>
  </si>
  <si>
    <t>Setting Ring fi=40mm</t>
  </si>
  <si>
    <t>177-298</t>
  </si>
  <si>
    <t>Setting Ring fi=175mm</t>
  </si>
  <si>
    <t>81-141</t>
  </si>
  <si>
    <t>Meter 10m</t>
  </si>
  <si>
    <t>BMI 555-10M</t>
  </si>
  <si>
    <t>Laserski merilnik dolžine</t>
  </si>
  <si>
    <t>Disto</t>
  </si>
  <si>
    <t>Merilnik tlaka 0 ÷ 0.5 bar</t>
  </si>
  <si>
    <t>Manometer 0 ÷ 0.5 bar</t>
  </si>
  <si>
    <t>Air Hydravlic Tool</t>
  </si>
  <si>
    <t>Merilnik tlaka 0 ÷ 6 bar</t>
  </si>
  <si>
    <t>Manometer 0 ÷ 6 bar</t>
  </si>
  <si>
    <t>Merilnik tlaka 0 ÷ 10 bar</t>
  </si>
  <si>
    <t>Manometer 0 ÷ 10 bar</t>
  </si>
  <si>
    <t>EN 837-1</t>
  </si>
  <si>
    <t>FIMA</t>
  </si>
  <si>
    <t>Merilnik tlaka 0 ÷ 25 bar</t>
  </si>
  <si>
    <t>Manometer 0 ÷ 25 bar</t>
  </si>
  <si>
    <t>PPC 35</t>
  </si>
  <si>
    <t>Merilnik tlaka 0 ÷ 35 bar</t>
  </si>
  <si>
    <t>Manometer 0 ÷ 35 bar</t>
  </si>
  <si>
    <t>Jofra Ametek</t>
  </si>
  <si>
    <t>Merilnik tlaka 0 ÷ 60 bar</t>
  </si>
  <si>
    <t>Manometer 0 ÷ 60 bar</t>
  </si>
  <si>
    <t>Merilnik tlaka 0 ÷ 100 bar</t>
  </si>
  <si>
    <t>Manometer 0 ÷ 100 bar</t>
  </si>
  <si>
    <t>Merilnik tlaka 0 ÷ 250 bar</t>
  </si>
  <si>
    <t>Manometer 0 ÷ 250 bar</t>
  </si>
  <si>
    <t>Merilnik tlaka 0 ÷ 315 bar</t>
  </si>
  <si>
    <t>Manometer 0 ÷ 315 bar</t>
  </si>
  <si>
    <t>Merilnik tlaka 0 ÷ 350 bar</t>
  </si>
  <si>
    <t>Manometer 0 ÷ 350 bar</t>
  </si>
  <si>
    <t>PPC 350</t>
  </si>
  <si>
    <t>Merilnik tlaka 0 ÷ 400 bar</t>
  </si>
  <si>
    <t>Manometer 0 ÷ 400 bar</t>
  </si>
  <si>
    <t>TENSIOMETER</t>
  </si>
  <si>
    <t>IN-11</t>
  </si>
  <si>
    <t>TENSIOMETER PACIFIC</t>
  </si>
  <si>
    <t>T5-2002-101-00</t>
  </si>
  <si>
    <t>760-1001-C8-1A</t>
  </si>
  <si>
    <t>TENSIOMETER DIGITALNI</t>
  </si>
  <si>
    <t>513EX</t>
  </si>
  <si>
    <t>INKLINOMETER</t>
  </si>
  <si>
    <t>PRO 360</t>
  </si>
  <si>
    <t>950-315</t>
  </si>
  <si>
    <t>T5-2004.113-00</t>
  </si>
  <si>
    <t>MERILNIK TLAKA 0.7 ÷ 12 bar</t>
  </si>
  <si>
    <t>MANOMETER 0.7 ÷ 12 bar</t>
  </si>
  <si>
    <t>Eurodainu</t>
  </si>
  <si>
    <t>SCHRADER s.a.</t>
  </si>
  <si>
    <t>MERILNIK TLAKA 0 ÷ 200 bar</t>
  </si>
  <si>
    <t>MANOMETER 0 ÷ 200 bar</t>
  </si>
  <si>
    <t>0 ÷ 200 bar</t>
  </si>
  <si>
    <t>MERILNIK TLAKA 0 ÷ 250 bar</t>
  </si>
  <si>
    <t>MANOMETER 0 ÷ 250 bar</t>
  </si>
  <si>
    <t>0 ÷ 250 bar</t>
  </si>
  <si>
    <t>MERILNIK TLAKA</t>
  </si>
  <si>
    <t>0 ÷ 160 bar</t>
  </si>
  <si>
    <t>MANOMETER WITH BOURDON TUBE</t>
  </si>
  <si>
    <t>NOSHOK</t>
  </si>
  <si>
    <t>MERILNIK TLAKA 0.7 ÷ 25 bar</t>
  </si>
  <si>
    <t>MANOMETER 0 ÷ 25 bar</t>
  </si>
  <si>
    <t>BLITZ</t>
  </si>
  <si>
    <t>Torque Wrench 5Nm-25Nm</t>
  </si>
  <si>
    <t>R.305 DA</t>
  </si>
  <si>
    <t>Torque Wrench 40Nm-200Nm</t>
  </si>
  <si>
    <t>S.315 DA</t>
  </si>
  <si>
    <t>Torque Wrench 20÷100 lb ft, couple</t>
  </si>
  <si>
    <t>Torque Wrench 200÷1000 lb ft, couple</t>
  </si>
  <si>
    <t>Torque Wrench 10÷50 Nm, couple</t>
  </si>
  <si>
    <t>Torque Wrench 50÷250 dNm, couple</t>
  </si>
  <si>
    <t>QD3RN200</t>
  </si>
  <si>
    <t>Torque Wrench 19mm, 2.5Nm, couple</t>
  </si>
  <si>
    <t>TORQUELEADER</t>
  </si>
  <si>
    <t>Momentni izvijač 0Nm-10dNm enosmerni</t>
  </si>
  <si>
    <t>Torque Wrench 0Nm-10dNm</t>
  </si>
  <si>
    <t>0 - 10dNm</t>
  </si>
  <si>
    <t>Ključ momentni 50Nm÷230Nm, enosmerni</t>
  </si>
  <si>
    <t>Ključ momentni 10Nm÷60Nm, enosmerni</t>
  </si>
  <si>
    <t>Mikrometer zunanji digitalni 0-25mm ±0.001mm</t>
  </si>
  <si>
    <t>Digimatic Micrometer external 0-25mm ±0.001mm</t>
  </si>
  <si>
    <t>Mikrometer zunanji digitalni 25-50mm ±0.001mm</t>
  </si>
  <si>
    <t>Digimatic Micrometer external 25-50mm ±0.001mm</t>
  </si>
  <si>
    <t>Mikrometer zunanji digitalni 50-75mm ±0.001mm</t>
  </si>
  <si>
    <t>Digimatic Micrometer external 50-75mm ±0.001mm</t>
  </si>
  <si>
    <r>
      <t xml:space="preserve">Micrometer two point external 25-50mm </t>
    </r>
    <r>
      <rPr>
        <sz val="11"/>
        <rFont val="Calibri"/>
        <family val="2"/>
        <charset val="238"/>
      </rPr>
      <t>±0.01mm</t>
    </r>
  </si>
  <si>
    <r>
      <t xml:space="preserve">Micrometer two point external 50-75mm </t>
    </r>
    <r>
      <rPr>
        <sz val="11"/>
        <rFont val="Calibri"/>
        <family val="2"/>
        <charset val="238"/>
      </rPr>
      <t>±0.01mm</t>
    </r>
  </si>
  <si>
    <t>103-139</t>
  </si>
  <si>
    <r>
      <t>Merilni kaliber 50mm±0</t>
    </r>
    <r>
      <rPr>
        <sz val="11"/>
        <rFont val="Calibri"/>
        <family val="2"/>
        <charset val="238"/>
      </rPr>
      <t>µ</t>
    </r>
    <r>
      <rPr>
        <sz val="11"/>
        <rFont val="Times New Roman"/>
        <family val="1"/>
        <charset val="238"/>
      </rPr>
      <t>m</t>
    </r>
  </si>
  <si>
    <r>
      <t xml:space="preserve">Micrometer two point external 75-100mm </t>
    </r>
    <r>
      <rPr>
        <sz val="11"/>
        <rFont val="Calibri"/>
        <family val="2"/>
        <charset val="238"/>
      </rPr>
      <t>±0.01mm</t>
    </r>
  </si>
  <si>
    <t>103-140</t>
  </si>
  <si>
    <r>
      <t>Merilni kaliber 75mm±0</t>
    </r>
    <r>
      <rPr>
        <sz val="11"/>
        <rFont val="Calibri"/>
        <family val="2"/>
        <charset val="238"/>
      </rPr>
      <t>µ</t>
    </r>
    <r>
      <rPr>
        <sz val="11"/>
        <rFont val="Times New Roman"/>
        <family val="1"/>
        <charset val="238"/>
      </rPr>
      <t>m</t>
    </r>
  </si>
  <si>
    <r>
      <t xml:space="preserve">Micrometer two point external 100-125mm </t>
    </r>
    <r>
      <rPr>
        <sz val="11"/>
        <rFont val="Calibri"/>
        <family val="2"/>
        <charset val="238"/>
      </rPr>
      <t>±0.01mm</t>
    </r>
  </si>
  <si>
    <t>103-141</t>
  </si>
  <si>
    <r>
      <t>Merilni kaliber 100mm±0</t>
    </r>
    <r>
      <rPr>
        <sz val="11"/>
        <rFont val="Calibri"/>
        <family val="2"/>
        <charset val="238"/>
      </rPr>
      <t>µ</t>
    </r>
    <r>
      <rPr>
        <sz val="11"/>
        <rFont val="Times New Roman"/>
        <family val="1"/>
        <charset val="238"/>
      </rPr>
      <t>m</t>
    </r>
  </si>
  <si>
    <r>
      <t xml:space="preserve">Micrometer two point external 125-150mm </t>
    </r>
    <r>
      <rPr>
        <sz val="11"/>
        <rFont val="Calibri"/>
        <family val="2"/>
        <charset val="238"/>
      </rPr>
      <t>±0.01mm</t>
    </r>
  </si>
  <si>
    <t>103-142</t>
  </si>
  <si>
    <r>
      <t>Merilni kaliber 125mm±0</t>
    </r>
    <r>
      <rPr>
        <sz val="11"/>
        <rFont val="Calibri"/>
        <family val="2"/>
        <charset val="238"/>
      </rPr>
      <t>µ</t>
    </r>
    <r>
      <rPr>
        <sz val="11"/>
        <rFont val="Times New Roman"/>
        <family val="1"/>
        <charset val="238"/>
      </rPr>
      <t>m</t>
    </r>
  </si>
  <si>
    <t>Merilo pomično digitalno višinsko 0-600mm</t>
  </si>
  <si>
    <t>HDS-G60 Digimatic Height Gage 0-600mm</t>
  </si>
  <si>
    <t>570-225</t>
  </si>
  <si>
    <t>Merilo pomično digitalno višinsko 0-300mm</t>
  </si>
  <si>
    <t>HDS-30 Digimatic Height Gage 0-300mm</t>
  </si>
  <si>
    <t>570-203</t>
  </si>
  <si>
    <t>Volumetrična naprava - pipeta tip A</t>
  </si>
  <si>
    <t>Handdispenser autoclavable 0.5 - 5mL</t>
  </si>
  <si>
    <t>ACURA835</t>
  </si>
  <si>
    <t>SOCOREX</t>
  </si>
  <si>
    <t>Handdispenser autoclavable 100-1000µL</t>
  </si>
  <si>
    <t>ACURA826</t>
  </si>
  <si>
    <t>MT4U</t>
  </si>
  <si>
    <t>TERMOMETER DIGITALNI S SONDO TIP K</t>
  </si>
  <si>
    <t>Typ 106 K Thermometer</t>
  </si>
  <si>
    <t>BEHA</t>
  </si>
  <si>
    <t>TEHTNICA DIGITALNA 6/15kg</t>
  </si>
  <si>
    <t>SW-III-15MR</t>
  </si>
  <si>
    <t>T-Scale</t>
  </si>
  <si>
    <t>Ključ momentni 50Nm ÷ 270Nm, enosmerni</t>
  </si>
  <si>
    <t>Torque Wrench 50 Nm ÷ 270 Nm</t>
  </si>
  <si>
    <t>KLIMATSKA KOMORA TERMOSTATSKA</t>
  </si>
  <si>
    <t>VT 7018</t>
  </si>
  <si>
    <t>VOTSCH</t>
  </si>
  <si>
    <t>TERMOBLOK</t>
  </si>
  <si>
    <t>TB1-32-29</t>
  </si>
  <si>
    <t>KAMBIČ</t>
  </si>
  <si>
    <t>Kalibracija v devetih (9) položajih pri temperaturi  -20°C in 50°C (2 uri).</t>
  </si>
  <si>
    <t>Kalibracija v devetih (9) položajih pri temperaturi  90°C (2 uri).</t>
  </si>
  <si>
    <t>Merilna ura z vzvodnim tipalom 0-0,2mm 0,002mm</t>
  </si>
  <si>
    <t>DOSTMANN ELECTRONIC</t>
  </si>
  <si>
    <t>Torque Wrench 2.5 Nm ÷ 25 Nm, couple</t>
  </si>
  <si>
    <t>656050_25</t>
  </si>
  <si>
    <t>GARANT</t>
  </si>
  <si>
    <t>Torque Wrench 10 Nm ÷ 60 Nm, couple</t>
  </si>
  <si>
    <t>6110-1 CT</t>
  </si>
  <si>
    <t>HAZET</t>
  </si>
  <si>
    <t>Torque Wrench 40 Nm ÷ 200 Nm</t>
  </si>
  <si>
    <t>Torque Wrench 40÷200 in lb, couple</t>
  </si>
  <si>
    <t>QD21000</t>
  </si>
  <si>
    <t>Torque Wrench 1.2 Nm ÷ 6 Nm, couple</t>
  </si>
  <si>
    <t>QD1RN6A</t>
  </si>
  <si>
    <t>Torque Wrench 5 Nm ÷ 25 Nm, couple</t>
  </si>
  <si>
    <t>QD1RN25A</t>
  </si>
  <si>
    <t>Torque Wrench 70 Nm ÷ 350 Nm</t>
  </si>
  <si>
    <t>QD3RN350</t>
  </si>
  <si>
    <t>Torque Wrench 20 Nm ÷ 100 Nm, couple</t>
  </si>
  <si>
    <t>0 ÷ 3000 psi</t>
  </si>
  <si>
    <t>TIRE PRESSURE GAUGE</t>
  </si>
  <si>
    <t>TRONAIR</t>
  </si>
  <si>
    <t>14-6806-6011</t>
  </si>
  <si>
    <t>STRUT PRESSURE GAUGE</t>
  </si>
  <si>
    <t>14-6805-6010</t>
  </si>
  <si>
    <t>FHA 20-210B2</t>
  </si>
  <si>
    <t>WST1</t>
  </si>
  <si>
    <t>MI7021</t>
  </si>
  <si>
    <t>Ura merilna 0-1mm ±0.001mm</t>
  </si>
  <si>
    <t>Dial Indicator 0-1mm ±0.001mm</t>
  </si>
  <si>
    <t>2109S-10</t>
  </si>
  <si>
    <t>Ura merilna 0-25mm ±0.01mm</t>
  </si>
  <si>
    <t>Dial Gauge 0-25mm ±0.01mm</t>
  </si>
  <si>
    <t>STARRETT</t>
  </si>
  <si>
    <t>Gravitacijski merilnik kota ali nagiba 0° ÷ 180°, 0.01°&lt;d&lt;1°</t>
  </si>
  <si>
    <t>CH-8134</t>
  </si>
  <si>
    <t>REGLUS</t>
  </si>
  <si>
    <t>Merilnik tlaka 0 bar ÷ 250 bar.</t>
  </si>
  <si>
    <t>Manometer 0 bar ÷ 250 bar</t>
  </si>
  <si>
    <t>0 bar ÷ 250 bar</t>
  </si>
  <si>
    <t>OLAER</t>
  </si>
  <si>
    <t>Merilnik tlaka 0 bar ÷ 30 bar</t>
  </si>
  <si>
    <t>Manometer 0 bar ÷ 30 bar</t>
  </si>
  <si>
    <t>0 bar ÷ 30 bar</t>
  </si>
  <si>
    <t>Glicerinska kopel</t>
  </si>
  <si>
    <t>WB-22E</t>
  </si>
  <si>
    <t>Kos</t>
  </si>
  <si>
    <t>Ključ momentni 40÷800 Nm, enosmerni</t>
  </si>
  <si>
    <t>Ključ momentni 0÷90 kg cm, dvosmerni</t>
  </si>
  <si>
    <t>Ključ momentni 1÷6 Nm, enosmerni</t>
  </si>
  <si>
    <t>Ključ momentni 0÷4 Nm, enosmerni</t>
  </si>
  <si>
    <t>Ključ momentni 0÷215 Nm, enosmerni</t>
  </si>
  <si>
    <t>Ključ momentni 0÷100 cNm, dvosmerni</t>
  </si>
  <si>
    <t>Ključ momentni 25 ÷ 150Nm</t>
  </si>
  <si>
    <t>Ključ momentni 8Nm-55Nm</t>
  </si>
  <si>
    <t>Ključ momentni 10Nm-50Nm, dvosmerni</t>
  </si>
  <si>
    <t>Ključ momentni 5Nm-25Nm, enosmerni</t>
  </si>
  <si>
    <t>Ključ momentni 40Nm-200Nm, dvosmerni</t>
  </si>
  <si>
    <t>Ključ momentni 70Nm-350Nm, dvosmerni</t>
  </si>
  <si>
    <t>Ključ momentni 40Nm-200Nm, enosmerni</t>
  </si>
  <si>
    <t>Ključ momentni 40÷200 Nm, enosmerni</t>
  </si>
  <si>
    <t>Ključ momentni 5÷25 Nm, enosmerni</t>
  </si>
  <si>
    <t>Ključ momentni 2.5 Nm ÷ 25 Nm (dvosmerni)</t>
  </si>
  <si>
    <t>Ključ momentni 750÷2000 Nm, enosmerni</t>
  </si>
  <si>
    <t>Ključ momentni 10 ÷ 100Nm</t>
  </si>
  <si>
    <t>Ključ momentni 140 ÷ 760Nm</t>
  </si>
  <si>
    <t>Ključ momentni 60 ÷ 300Nm</t>
  </si>
  <si>
    <t>Ključ momentni 10 Nm ÷ 60 Nm (dvosmerni)</t>
  </si>
  <si>
    <t>Ključ momentni 2.5Nm, dvosmerni</t>
  </si>
  <si>
    <t>Ključ momentni 100Ncm dvosmerni</t>
  </si>
  <si>
    <t>Ključ momentni 10÷100 Nm, enosmerni</t>
  </si>
  <si>
    <t>Ključ momentni 20÷100 Nm, enosmerni</t>
  </si>
  <si>
    <t>Ključ momentni 50÷250 dNm, dvosmerni</t>
  </si>
  <si>
    <t>Ključ momentni 50÷250 dNm, enosmerni</t>
  </si>
  <si>
    <t>Ključ momentni 5 Nm ÷ 25 Nm (dvosmerni)</t>
  </si>
  <si>
    <t>Ključ momentni 1.2 Nm ÷ 6 Nm (dvosmerni)</t>
  </si>
  <si>
    <t>Ključ momentni 20 Nm ÷ 100 Nm (dvosmerni)</t>
  </si>
  <si>
    <t>Ključ momentni 10÷50 Nm, dvosmerni</t>
  </si>
  <si>
    <t>Ključ momentni 40Nm-200Nm,  dvosmerni</t>
  </si>
  <si>
    <t>Ključ momentni 70 Nm ÷ 350 Nm (enosmerni)</t>
  </si>
  <si>
    <t>Ključ momentni 0÷150 lb in, dvosmerni</t>
  </si>
  <si>
    <t>Ključ momentni 0÷600 lb in, dvosmerni</t>
  </si>
  <si>
    <t>Ključ momentni 70÷400 Nm, enosmerni</t>
  </si>
  <si>
    <t>Ključ momentni 2÷30 cNm, enosmerni</t>
  </si>
  <si>
    <t>Ključ momentni 40 ÷ 200Nm</t>
  </si>
  <si>
    <t>Ključ momentni 20 ÷ 100Nm</t>
  </si>
  <si>
    <t>Ključ momentni 80 ÷ 400Nm</t>
  </si>
  <si>
    <t>Ključ momentni 19mm, 2.5Nm, dvosmerni</t>
  </si>
  <si>
    <t>Ključ momentni 0 ÷ 80Nm</t>
  </si>
  <si>
    <t>Ključ momentni 50÷230 Nm, enosmerni</t>
  </si>
  <si>
    <t>Ključ momentni 8÷54 Nm, dvosmerni</t>
  </si>
  <si>
    <t>Ključ momentni 0÷24 Nm, dvosmerni</t>
  </si>
  <si>
    <t>Ključ momentni 40 Nm ÷ 200 Nm enosmerni</t>
  </si>
  <si>
    <t>Ključ momentni 20÷100 lb ft, dvosmerni</t>
  </si>
  <si>
    <t>Ključ momentni 200÷1000 lb ft, enosmerni</t>
  </si>
  <si>
    <t>Ključ momentni 50÷250 lb ft, enosmerni</t>
  </si>
  <si>
    <t>Ključ momentni 200÷1000 lb ft, dvosmerni</t>
  </si>
  <si>
    <t>Ključ momentni 40÷200 in lb, dvosmerni</t>
  </si>
  <si>
    <t>Ključ momentni 40÷200 lb in, enosmerni</t>
  </si>
  <si>
    <t>Ključ momentni 40÷250 lb ft, enosmerni</t>
  </si>
  <si>
    <t>Ključ momentni 150÷750 lb in, enosmerni</t>
  </si>
  <si>
    <t>Ključ momentni 120 lb in, enosmerni</t>
  </si>
  <si>
    <t>Ključ momentni 0÷600 lb ft, dvosmerni</t>
  </si>
  <si>
    <t>Ključ momentni 10÷50 lb in, enosmerni</t>
  </si>
  <si>
    <t>Opomba I</t>
  </si>
  <si>
    <t>enosmerni</t>
  </si>
  <si>
    <t>dvosmerni</t>
  </si>
  <si>
    <t>Aircraft Weighing System</t>
  </si>
  <si>
    <t>BRIDGESTONE</t>
  </si>
  <si>
    <t>REVER/EVERGREEN</t>
  </si>
  <si>
    <t>VPG</t>
  </si>
  <si>
    <t>Komplet za tehtanje letal; prikazovalnik, 4xLoad Cell</t>
  </si>
  <si>
    <t>HM04X1, 4xHA1003</t>
  </si>
  <si>
    <t>TEHTNICA NAGIBNA S KROŽNO SKALO</t>
  </si>
  <si>
    <t>TEHTNICA NAGIBNA Z NEPOPOLNO KROŽNO SKALO</t>
  </si>
  <si>
    <t>TEHTNICA ELEKTROMEHANSKA ZA HELIKOPTER</t>
  </si>
  <si>
    <t>TEHTNICA ELEKTROMEHANSKA ZA LETALA</t>
  </si>
  <si>
    <t>VISHAY</t>
  </si>
  <si>
    <t>TEHTNICA 12000kg</t>
  </si>
  <si>
    <t>TEHTNICA 15kg</t>
  </si>
  <si>
    <t>TEHTNICA 50 kg</t>
  </si>
  <si>
    <t>Doseg</t>
  </si>
  <si>
    <t>6kg</t>
  </si>
  <si>
    <t>15kg</t>
  </si>
  <si>
    <t>12kg</t>
  </si>
  <si>
    <t>300g</t>
  </si>
  <si>
    <t>50kg</t>
  </si>
  <si>
    <t>30kg</t>
  </si>
  <si>
    <t>300kg</t>
  </si>
  <si>
    <t>TEHTNICA TOVORNA 300KG</t>
  </si>
  <si>
    <t>40000kg</t>
  </si>
  <si>
    <t>20kg</t>
  </si>
  <si>
    <t>5kg</t>
  </si>
  <si>
    <t>200kg</t>
  </si>
  <si>
    <t>500kg</t>
  </si>
  <si>
    <t>2,5kg</t>
  </si>
  <si>
    <t>0,2kg</t>
  </si>
  <si>
    <t>0,3kg</t>
  </si>
  <si>
    <t>0,5kg</t>
  </si>
  <si>
    <t>0,6kg</t>
  </si>
  <si>
    <t>MERILNIK TLAKA 0.8 ÷ 20 bar</t>
  </si>
  <si>
    <t>MERILNIK TLAKA 10 ÷ 205 bar</t>
  </si>
  <si>
    <t>Laser Length Measure</t>
  </si>
  <si>
    <t>Leica</t>
  </si>
  <si>
    <t>Manometer with Bourdon tube 160 psi</t>
  </si>
  <si>
    <t>160psi</t>
  </si>
  <si>
    <t>ASHCROFT</t>
  </si>
  <si>
    <t>CD-45C</t>
  </si>
  <si>
    <t>368-174</t>
  </si>
  <si>
    <r>
      <t>Ura merilna 0-30mm ±10</t>
    </r>
    <r>
      <rPr>
        <sz val="11"/>
        <rFont val="Calibri"/>
        <family val="2"/>
        <charset val="238"/>
      </rPr>
      <t>μ</t>
    </r>
    <r>
      <rPr>
        <sz val="11"/>
        <rFont val="Times New Roman"/>
        <family val="1"/>
        <charset val="238"/>
      </rPr>
      <t>m</t>
    </r>
  </si>
  <si>
    <t>Käfer</t>
  </si>
  <si>
    <t>SILOMER 2N / 0.2kg</t>
  </si>
  <si>
    <t>SILOMER 3N / 0.3kg</t>
  </si>
  <si>
    <t>SILOMER 5N / 0.5kg</t>
  </si>
  <si>
    <t>SILOMER 6N / 0.6kg</t>
  </si>
  <si>
    <t>SILOMER 25N / 2.5kg</t>
  </si>
  <si>
    <t>SILOMER 30N / 3kg</t>
  </si>
  <si>
    <t>SILOMER 50N / 5kg</t>
  </si>
  <si>
    <t>SILOMER 100N / 10kg</t>
  </si>
  <si>
    <t>SILOMER 200N / 20kg</t>
  </si>
  <si>
    <t>SILOMER 500N / 50kg</t>
  </si>
  <si>
    <t>SILOMER 600N / 60kg</t>
  </si>
  <si>
    <t>SILOMER 1000N / 100kg</t>
  </si>
  <si>
    <t>Force Gauge 2N / 0.2kg</t>
  </si>
  <si>
    <t>Force Gauge 3N / 0.3kg</t>
  </si>
  <si>
    <t>Force Gauge 5N / 0.5kg</t>
  </si>
  <si>
    <t>Force Gauge 6N / 0.6kg</t>
  </si>
  <si>
    <t>Force Gauge 25N / 2.5kg</t>
  </si>
  <si>
    <t>Force Gauge 30N / 3kg</t>
  </si>
  <si>
    <t>Force Gauge 50N / 5kg</t>
  </si>
  <si>
    <t>Force Gauge 100N / 10kg</t>
  </si>
  <si>
    <t>Force Gauge 200N / 20kg</t>
  </si>
  <si>
    <t>Force Gauge 500N / 50kg</t>
  </si>
  <si>
    <t>Force Gauge 600N / 60kg</t>
  </si>
  <si>
    <t>Force Gauge DIGITLNI</t>
  </si>
  <si>
    <t>Force Gauge 1000N / 100kg</t>
  </si>
  <si>
    <t>2Nx0.02N</t>
  </si>
  <si>
    <t>5Nx0.05N</t>
  </si>
  <si>
    <t>Merilnik tlaka potapljaški</t>
  </si>
  <si>
    <t>Merilnik tlaka testni</t>
  </si>
  <si>
    <t>Merilnik tlaka z bourdonovo cevjo</t>
  </si>
  <si>
    <t>Merilnik tlaka za jeklenko kontr.</t>
  </si>
  <si>
    <t>Merilnik tlaka digitalni</t>
  </si>
  <si>
    <t>Merilnik tlaka Z BOURDONOVO CEVJO</t>
  </si>
  <si>
    <t>Merilnik tlaka z bourdonovo cevjo 160 psi</t>
  </si>
  <si>
    <t>Volumetrična naprava - pipeta elektronska</t>
  </si>
  <si>
    <t>Electronischer Handdispenser</t>
  </si>
  <si>
    <t>HandyStep Electronic</t>
  </si>
  <si>
    <t>BRAND</t>
  </si>
  <si>
    <t>Handdispenser</t>
  </si>
  <si>
    <r>
      <t>Transferpette 10-100</t>
    </r>
    <r>
      <rPr>
        <sz val="11"/>
        <rFont val="Calibri"/>
        <family val="2"/>
        <charset val="238"/>
      </rPr>
      <t>µL</t>
    </r>
  </si>
  <si>
    <r>
      <t>Transferpette S 2-20</t>
    </r>
    <r>
      <rPr>
        <sz val="11"/>
        <rFont val="Calibri"/>
        <family val="2"/>
        <charset val="238"/>
      </rPr>
      <t>µL</t>
    </r>
  </si>
  <si>
    <r>
      <t>Transferpette S 20-200</t>
    </r>
    <r>
      <rPr>
        <sz val="11"/>
        <rFont val="Calibri"/>
        <family val="2"/>
        <charset val="238"/>
      </rPr>
      <t>µL</t>
    </r>
  </si>
  <si>
    <t>Merillo pomično globinsko 0-300 mm</t>
  </si>
  <si>
    <t>Depth Caliper 0-300mm</t>
  </si>
  <si>
    <t>4076 0300</t>
  </si>
  <si>
    <t>FORMAT</t>
  </si>
  <si>
    <t>Merilo pomično digitalno 0-200 mm</t>
  </si>
  <si>
    <t>Caliper 0-200 mm</t>
  </si>
  <si>
    <t>CD-20APX</t>
  </si>
  <si>
    <t>Merilo pomično notranje 15-160 mm±0.05mm</t>
  </si>
  <si>
    <t>Inner Caliper 15-160 mm±0.05mm</t>
  </si>
  <si>
    <t>0258502</t>
  </si>
  <si>
    <t>PREISSER</t>
  </si>
  <si>
    <t>KOS</t>
  </si>
  <si>
    <t>1</t>
  </si>
  <si>
    <t>Bore Gauge for Extra Small Holes 1.5-4mm ±0.001mm</t>
  </si>
  <si>
    <t>Merilnik za izvrtine 1.5-4mm ±0.001mm</t>
  </si>
  <si>
    <t>2046S / SB</t>
  </si>
  <si>
    <t>Dial Indicator 0-10mm ±0.01mm</t>
  </si>
  <si>
    <t>Dial Indicator 0-5mm ±0.01mm</t>
  </si>
  <si>
    <t>Merilni nastavek 100 - 160 mm</t>
  </si>
  <si>
    <t>Merilni nastavek 160 - 250 mm</t>
  </si>
  <si>
    <t>Merilni nastavek 250 - 400 mm</t>
  </si>
  <si>
    <t>Merilni nastavek 3.7 - 7.3 mm</t>
  </si>
  <si>
    <t>Merilni nastavek 35 - 60 mm</t>
  </si>
  <si>
    <t>Comparator - dial gauge internal 6-8mm</t>
  </si>
  <si>
    <t>Comparator - dial gauge internal 12-20mm</t>
  </si>
  <si>
    <t>Comparator - dial gauge internal 8-12mm</t>
  </si>
  <si>
    <t>Komparator - merilna ura za notranje merjenje / 6-8mm</t>
  </si>
  <si>
    <t>Komparator - merilna ura za notranje merjenje / 8-12mm</t>
  </si>
  <si>
    <t>Komparator - merilna ura za notranje merjenje / 12-20mm</t>
  </si>
  <si>
    <t>Steel Gauge Block Set - 1 mm Base / 122pcs</t>
  </si>
  <si>
    <t>Komplet merilnih kladic / 122 kos</t>
  </si>
  <si>
    <t>Optical Parallel 12mm, 4pcs</t>
  </si>
  <si>
    <t>Optical Parallel 25mm, 4pcs</t>
  </si>
  <si>
    <t>Kontrolnik paralelnosti 12mm, 4kos</t>
  </si>
  <si>
    <t>Kontrolnik paralelnosti 25mm, 4kos</t>
  </si>
  <si>
    <t>2</t>
  </si>
  <si>
    <t>Lever Indicator - Horizontal Type 0-0,2mm 0,002mm</t>
  </si>
  <si>
    <t>Merilna ura z vzvodnim tipalom 0-0,8m 0,01mm</t>
  </si>
  <si>
    <t>Lever Indicator - Horizontal Type 0-0,8mm 0,01mm</t>
  </si>
  <si>
    <t>4</t>
  </si>
  <si>
    <t>3</t>
  </si>
  <si>
    <t>5</t>
  </si>
  <si>
    <t>6</t>
  </si>
  <si>
    <t>177-302</t>
  </si>
  <si>
    <t>Merilni obroč - gladek 175mm</t>
  </si>
  <si>
    <t>Merilni obroč - gladek 125mm</t>
  </si>
  <si>
    <t>Merilni obroč - gladek 62mm</t>
  </si>
  <si>
    <t>Setting Ring fi= 62mm</t>
  </si>
  <si>
    <t>Merilni obroč - gladek 87mm</t>
  </si>
  <si>
    <t>Setting Ring fi= 87mm</t>
  </si>
  <si>
    <t>368-175</t>
  </si>
  <si>
    <t>368-176</t>
  </si>
  <si>
    <t>368-177</t>
  </si>
  <si>
    <t>Mikrometer notranji 100-125 mm±0.001mm</t>
  </si>
  <si>
    <t>Mikrometer notranji 125-150 mm±0.001mm</t>
  </si>
  <si>
    <t>Mikrometer notranji 150-175 mm±0.001mm</t>
  </si>
  <si>
    <t>Mikrometer notranji 175-200 mm±0.001mm</t>
  </si>
  <si>
    <t>Internal Micrometer 100-125 mm±0.001mm</t>
  </si>
  <si>
    <t>Internal Micrometer 125-150 mm±0.001mm</t>
  </si>
  <si>
    <t>Internal Micrometer 150-175 mm±0.001mm</t>
  </si>
  <si>
    <t>Internal Micrometer 175-200 mm±0.001mm</t>
  </si>
  <si>
    <t>526-153</t>
  </si>
  <si>
    <t>Bore Gauge for Extra Small Holes 3.7-7.3mm ±0.01mm</t>
  </si>
  <si>
    <t>Merilnik za izvrtine 3.7 - 7.3mm ±0.01mm</t>
  </si>
  <si>
    <t>Merilnik za izvrtine 250 - 400mm ±0.01mm</t>
  </si>
  <si>
    <t>Bore Gauge 250-400mm ±0.01mm</t>
  </si>
  <si>
    <t>511-716</t>
  </si>
  <si>
    <t xml:space="preserve">GLOBINOMER POMIČNI </t>
  </si>
  <si>
    <t>AOS Digimatic Caliper 0-150 mm</t>
  </si>
  <si>
    <t>AOS Digimatic Caliper 0-200 mm</t>
  </si>
  <si>
    <t>Vernier Caliper 0-200 mm ±0.08mm</t>
  </si>
  <si>
    <t>Merilo pomično 0-200 mm ±0.08mm</t>
  </si>
  <si>
    <t>Merilo pomično 0-500 mm ±0.1mm</t>
  </si>
  <si>
    <t>Vernier Caliper 0-500 mm ±0.1mm</t>
  </si>
  <si>
    <t>Merilo pomično 0-750 mm ±0.12mm</t>
  </si>
  <si>
    <t>Vernier Caliper 0-750 mm ±0.12mm</t>
  </si>
  <si>
    <t>Vernier Caliper 0-1000 mm ±0.15mm</t>
  </si>
  <si>
    <t>Merilo pomično 0-1000 mm ±0.15mm</t>
  </si>
  <si>
    <t>Merilo pomično 0-500 mm ±0.05mm</t>
  </si>
  <si>
    <t>Merilo pomično 0-1000 mm ±0.08mm</t>
  </si>
  <si>
    <t>Vernier Caliper 0-1000 mm ±0.08mm</t>
  </si>
  <si>
    <t>500-718</t>
  </si>
  <si>
    <t>Merilo pomično digitalno 0-300mm</t>
  </si>
  <si>
    <t>CD-15APX/CP/DC</t>
  </si>
  <si>
    <t>Merilo pomično</t>
  </si>
  <si>
    <t>Merilo pomično 150mm</t>
  </si>
  <si>
    <t>Vernier Caliper 150mm</t>
  </si>
  <si>
    <t>102-236</t>
  </si>
  <si>
    <t>Outside Micrometer 25 - 50mm, 0.01mm</t>
  </si>
  <si>
    <t>Mikrometer zunanji 50 - 75mm, 0.01mm</t>
  </si>
  <si>
    <t>Outside Micrometer 50 - 75mm, 0.01mm</t>
  </si>
  <si>
    <t>Mikrometer zunanji Digitalni 25 - 50mm, 0.001mm</t>
  </si>
  <si>
    <t>102-237</t>
  </si>
  <si>
    <t>104-135</t>
  </si>
  <si>
    <t>Mikrometer zunanji -150 mm±0.01mm</t>
  </si>
  <si>
    <t>Micrometer two point external 0-150mm ±0.01mm</t>
  </si>
  <si>
    <t>Mikrometer zunanji 75 - 100mm, 0.01mm</t>
  </si>
  <si>
    <t>Outside Micrometer 75 - 100mm, 0.01mm</t>
  </si>
  <si>
    <t>133-147</t>
  </si>
  <si>
    <t>133-148</t>
  </si>
  <si>
    <t>133-149</t>
  </si>
  <si>
    <t>133-150</t>
  </si>
  <si>
    <t>133-151</t>
  </si>
  <si>
    <t>133-152</t>
  </si>
  <si>
    <t>133-146</t>
  </si>
  <si>
    <t>133-145</t>
  </si>
  <si>
    <t>133-144</t>
  </si>
  <si>
    <t>133-143</t>
  </si>
  <si>
    <t>Mikrometer notranji cevni 50-75mm ±0.0003mm</t>
  </si>
  <si>
    <t>Tubular Inside Micrometer 50-75mm ±0.0003mm</t>
  </si>
  <si>
    <t>Mikrometer notranji cevni 75-100mm ±0.0004mm</t>
  </si>
  <si>
    <t>Tubular Inside Micrometer 75-100mm ±0.0004mm</t>
  </si>
  <si>
    <t>Mikrometer notranji cevni 100-125mm ±0.0005mm</t>
  </si>
  <si>
    <t>Tubular Inside Micrometer 100-125mm ±0.0005mm</t>
  </si>
  <si>
    <t>Mikrometer notranji cevni 125-150mm ±0.0005mm</t>
  </si>
  <si>
    <t>Tubular Inside Micrometer 125-150mm ±0.0005mm</t>
  </si>
  <si>
    <t>Mikrometer notranji cevni 150-175mm ±0.0005mm</t>
  </si>
  <si>
    <t>Tubular Inside Micrometer 150-175mm ±0.0005mm</t>
  </si>
  <si>
    <t>Mikrometer notranji cevni 175-200mm ±0.0005mm</t>
  </si>
  <si>
    <t>Tubular Inside Micrometer 175-200mm ±0.0005mm</t>
  </si>
  <si>
    <t>Mikrometer notranji cevni 200-225mm ±0.0005mm</t>
  </si>
  <si>
    <t>Tubular Inside Micrometer 200-225mm ±0.0005mm</t>
  </si>
  <si>
    <t>Mikrometer notranji cevni 225-250mm ±0.0006mm</t>
  </si>
  <si>
    <t>Tubular Inside Micrometer 225-250mm ±0.0006mm</t>
  </si>
  <si>
    <t>Mikrometer notranji cevni 250-275mm ±0.0006mm</t>
  </si>
  <si>
    <t>Tubular Inside Micrometer 250-275mm ±0.0006mm</t>
  </si>
  <si>
    <t>Mikrometer notranji cevni 275-300mm ±0.00063mm</t>
  </si>
  <si>
    <t>Tubular Inside Micrometer 275-300mm ±0.00063mm</t>
  </si>
  <si>
    <t>TEHTNICA 3000g</t>
  </si>
  <si>
    <t>TEHTNICA 6000g</t>
  </si>
  <si>
    <t>v SV</t>
  </si>
  <si>
    <t>Doseg [mm]</t>
  </si>
  <si>
    <t xml:space="preserve">KOTOMER </t>
  </si>
  <si>
    <t>KOTOMER KOMBINIRANI</t>
  </si>
  <si>
    <t>SILA / MASA</t>
  </si>
  <si>
    <t>NAVOR</t>
  </si>
  <si>
    <t>TEMPERATURA</t>
  </si>
  <si>
    <t>DOLŽINA</t>
  </si>
  <si>
    <t>VOLUMEN</t>
  </si>
  <si>
    <t>TLAK</t>
  </si>
  <si>
    <t>OSTALO</t>
  </si>
  <si>
    <t>brez DDV</t>
  </si>
  <si>
    <t>Zap.
št.</t>
  </si>
  <si>
    <t>Zap.št.</t>
  </si>
  <si>
    <t>Zap.</t>
  </si>
  <si>
    <t>Cena/kos</t>
  </si>
  <si>
    <t>Skupna vrednost v EUR brez DDV</t>
  </si>
  <si>
    <t>Skupna vrednost v EUR z DDV</t>
  </si>
  <si>
    <t>Vrednost DDV v EUR</t>
  </si>
  <si>
    <t>Skupna vrednost za kalibracijo
brez DDV</t>
  </si>
  <si>
    <r>
      <rPr>
        <sz val="11"/>
        <rFont val="Times New Roman"/>
        <family val="1"/>
        <charset val="238"/>
      </rPr>
      <t>Opomba: ponudnik skupno vrednost za kalibracijo vpiše v</t>
    </r>
    <r>
      <rPr>
        <b/>
        <sz val="11"/>
        <rFont val="Times New Roman"/>
        <family val="1"/>
        <charset val="238"/>
      </rPr>
      <t xml:space="preserve"> Prilogo 2.1: Ponudba cene: Podatki za ocenjevanje.</t>
    </r>
  </si>
  <si>
    <t>ê</t>
  </si>
  <si>
    <t>Skupna vrednost za kalibracijo brez DDV</t>
  </si>
  <si>
    <t>Fizikalna veličina</t>
  </si>
  <si>
    <t>navor</t>
  </si>
  <si>
    <t>sila / masa</t>
  </si>
  <si>
    <t>temperatura</t>
  </si>
  <si>
    <t>dolžina</t>
  </si>
  <si>
    <t>volumen</t>
  </si>
  <si>
    <t>tlak</t>
  </si>
  <si>
    <t>ostalo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</si>
</sst>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4" x14ac:knownFonts="1">
    <font>
      <sz val="10"/>
      <name val="Arial"/>
      <charset val="238"/>
    </font>
    <font>
      <b/>
      <sz val="10"/>
      <name val="Times New Roman"/>
      <family val="1"/>
      <charset val="238"/>
    </font>
    <font>
      <sz val="10"/>
      <name val="Times New Roman CE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indexed="9"/>
      <name val="Times New Roman"/>
      <family val="1"/>
      <charset val="238"/>
    </font>
    <font>
      <sz val="11"/>
      <color indexed="16"/>
      <name val="Times New Roman"/>
      <family val="1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sz val="11"/>
      <name val="Arial"/>
      <family val="2"/>
      <charset val="238"/>
    </font>
    <font>
      <sz val="10"/>
      <name val="Wingdings"/>
      <charset val="2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8" fillId="0" borderId="0"/>
  </cellStyleXfs>
  <cellXfs count="127">
    <xf numFmtId="0" fontId="0" fillId="0" borderId="0" xfId="0"/>
    <xf numFmtId="0" fontId="4" fillId="0" borderId="1" xfId="1" applyFont="1" applyFill="1" applyBorder="1" applyAlignment="1">
      <alignment horizontal="center"/>
    </xf>
    <xf numFmtId="0" fontId="3" fillId="0" borderId="2" xfId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/>
    <xf numFmtId="0" fontId="5" fillId="0" borderId="3" xfId="0" applyFont="1" applyBorder="1"/>
    <xf numFmtId="0" fontId="5" fillId="0" borderId="3" xfId="1" applyFont="1" applyFill="1" applyBorder="1" applyAlignment="1">
      <alignment vertical="top"/>
    </xf>
    <xf numFmtId="14" fontId="5" fillId="0" borderId="3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horizontal="left" vertical="top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3" xfId="1" applyFont="1" applyFill="1" applyBorder="1"/>
    <xf numFmtId="0" fontId="5" fillId="0" borderId="3" xfId="1" applyFont="1" applyFill="1" applyBorder="1" applyAlignment="1">
      <alignment horizontal="center"/>
    </xf>
    <xf numFmtId="164" fontId="5" fillId="0" borderId="3" xfId="0" applyNumberFormat="1" applyFont="1" applyBorder="1"/>
    <xf numFmtId="164" fontId="5" fillId="0" borderId="3" xfId="0" applyNumberFormat="1" applyFont="1" applyFill="1" applyBorder="1"/>
    <xf numFmtId="0" fontId="7" fillId="0" borderId="3" xfId="0" applyFont="1" applyFill="1" applyBorder="1"/>
    <xf numFmtId="0" fontId="1" fillId="0" borderId="1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4" fontId="5" fillId="2" borderId="3" xfId="0" applyNumberFormat="1" applyFont="1" applyFill="1" applyBorder="1"/>
    <xf numFmtId="164" fontId="5" fillId="0" borderId="6" xfId="0" applyNumberFormat="1" applyFont="1" applyBorder="1"/>
    <xf numFmtId="49" fontId="5" fillId="0" borderId="3" xfId="0" applyNumberFormat="1" applyFont="1" applyFill="1" applyBorder="1" applyAlignment="1">
      <alignment horizontal="center"/>
    </xf>
    <xf numFmtId="0" fontId="1" fillId="0" borderId="1" xfId="1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/>
    </xf>
    <xf numFmtId="0" fontId="0" fillId="0" borderId="3" xfId="0" applyBorder="1"/>
    <xf numFmtId="0" fontId="5" fillId="0" borderId="3" xfId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center" vertical="top"/>
    </xf>
    <xf numFmtId="0" fontId="12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/>
    </xf>
    <xf numFmtId="0" fontId="12" fillId="0" borderId="3" xfId="0" applyFont="1" applyBorder="1" applyAlignment="1">
      <alignment horizontal="left" vertical="center" wrapText="1"/>
    </xf>
    <xf numFmtId="0" fontId="5" fillId="0" borderId="7" xfId="0" applyFont="1" applyFill="1" applyBorder="1"/>
    <xf numFmtId="0" fontId="5" fillId="0" borderId="7" xfId="1" applyFont="1" applyFill="1" applyBorder="1"/>
    <xf numFmtId="0" fontId="5" fillId="0" borderId="7" xfId="0" applyFont="1" applyFill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7" fillId="0" borderId="8" xfId="0" applyFont="1" applyFill="1" applyBorder="1"/>
    <xf numFmtId="0" fontId="5" fillId="0" borderId="3" xfId="0" applyFont="1" applyFill="1" applyBorder="1" applyAlignment="1">
      <alignment horizontal="left"/>
    </xf>
    <xf numFmtId="164" fontId="5" fillId="0" borderId="3" xfId="0" applyNumberFormat="1" applyFont="1" applyBorder="1" applyAlignment="1"/>
    <xf numFmtId="0" fontId="12" fillId="0" borderId="3" xfId="0" applyFont="1" applyBorder="1" applyAlignment="1">
      <alignment horizontal="left" vertical="center"/>
    </xf>
    <xf numFmtId="0" fontId="1" fillId="3" borderId="1" xfId="1" applyFont="1" applyFill="1" applyBorder="1" applyAlignment="1">
      <alignment horizontal="center" vertical="center"/>
    </xf>
    <xf numFmtId="0" fontId="1" fillId="3" borderId="4" xfId="1" applyFont="1" applyFill="1" applyBorder="1" applyAlignment="1">
      <alignment horizontal="center" vertical="center"/>
    </xf>
    <xf numFmtId="164" fontId="5" fillId="2" borderId="7" xfId="0" applyNumberFormat="1" applyFont="1" applyFill="1" applyBorder="1"/>
    <xf numFmtId="0" fontId="5" fillId="0" borderId="7" xfId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left"/>
    </xf>
    <xf numFmtId="0" fontId="5" fillId="0" borderId="3" xfId="1" applyFont="1" applyFill="1" applyBorder="1" applyAlignment="1">
      <alignment horizontal="left"/>
    </xf>
    <xf numFmtId="0" fontId="5" fillId="0" borderId="7" xfId="1" applyFont="1" applyFill="1" applyBorder="1" applyAlignment="1">
      <alignment horizontal="left"/>
    </xf>
    <xf numFmtId="0" fontId="12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12" fillId="0" borderId="3" xfId="0" applyFont="1" applyFill="1" applyBorder="1" applyAlignment="1">
      <alignment horizontal="center"/>
    </xf>
    <xf numFmtId="0" fontId="0" fillId="0" borderId="0" xfId="0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center" wrapText="1"/>
    </xf>
    <xf numFmtId="0" fontId="4" fillId="0" borderId="9" xfId="1" applyFont="1" applyFill="1" applyBorder="1" applyAlignment="1">
      <alignment horizontal="center"/>
    </xf>
    <xf numFmtId="0" fontId="4" fillId="0" borderId="10" xfId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3" xfId="0" applyFont="1" applyBorder="1" applyAlignment="1"/>
    <xf numFmtId="0" fontId="13" fillId="0" borderId="3" xfId="0" applyFont="1" applyFill="1" applyBorder="1" applyAlignment="1">
      <alignment horizontal="center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center"/>
    </xf>
    <xf numFmtId="0" fontId="4" fillId="0" borderId="4" xfId="1" applyNumberFormat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top"/>
    </xf>
    <xf numFmtId="0" fontId="4" fillId="3" borderId="4" xfId="1" applyFont="1" applyFill="1" applyBorder="1" applyAlignment="1">
      <alignment horizontal="center" vertical="center"/>
    </xf>
    <xf numFmtId="49" fontId="5" fillId="0" borderId="3" xfId="1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center" vertical="top"/>
    </xf>
    <xf numFmtId="1" fontId="3" fillId="0" borderId="3" xfId="0" applyNumberFormat="1" applyFont="1" applyFill="1" applyBorder="1" applyAlignment="1">
      <alignment horizontal="center"/>
    </xf>
    <xf numFmtId="1" fontId="5" fillId="0" borderId="3" xfId="0" applyNumberFormat="1" applyFont="1" applyFill="1" applyBorder="1" applyAlignment="1">
      <alignment horizontal="center"/>
    </xf>
    <xf numFmtId="0" fontId="7" fillId="0" borderId="8" xfId="0" applyFont="1" applyFill="1" applyBorder="1" applyAlignment="1"/>
    <xf numFmtId="0" fontId="0" fillId="0" borderId="8" xfId="0" applyBorder="1"/>
    <xf numFmtId="0" fontId="10" fillId="0" borderId="3" xfId="0" applyFont="1" applyBorder="1"/>
    <xf numFmtId="0" fontId="4" fillId="0" borderId="3" xfId="1" applyFont="1" applyFill="1" applyBorder="1" applyAlignment="1">
      <alignment horizontal="center" vertical="top"/>
    </xf>
    <xf numFmtId="0" fontId="4" fillId="0" borderId="3" xfId="1" applyFont="1" applyFill="1" applyBorder="1" applyAlignment="1">
      <alignment horizontal="center"/>
    </xf>
    <xf numFmtId="0" fontId="5" fillId="0" borderId="2" xfId="1" applyNumberFormat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0" fontId="4" fillId="0" borderId="0" xfId="0" applyFont="1" applyFill="1" applyBorder="1"/>
    <xf numFmtId="0" fontId="3" fillId="0" borderId="0" xfId="0" applyFont="1"/>
    <xf numFmtId="0" fontId="5" fillId="0" borderId="0" xfId="0" applyFont="1"/>
    <xf numFmtId="164" fontId="0" fillId="0" borderId="0" xfId="0" applyNumberFormat="1"/>
    <xf numFmtId="0" fontId="4" fillId="0" borderId="1" xfId="1" applyNumberFormat="1" applyFont="1" applyFill="1" applyBorder="1" applyAlignment="1">
      <alignment horizontal="center" vertical="center" wrapText="1"/>
    </xf>
    <xf numFmtId="0" fontId="4" fillId="0" borderId="4" xfId="1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4" borderId="9" xfId="0" applyFont="1" applyFill="1" applyBorder="1" applyAlignment="1">
      <alignment horizontal="right" vertical="center" wrapText="1"/>
    </xf>
    <xf numFmtId="0" fontId="4" fillId="4" borderId="12" xfId="0" applyFont="1" applyFill="1" applyBorder="1" applyAlignment="1">
      <alignment horizontal="right" vertical="center" wrapText="1"/>
    </xf>
    <xf numFmtId="0" fontId="4" fillId="4" borderId="13" xfId="0" applyFont="1" applyFill="1" applyBorder="1" applyAlignment="1">
      <alignment horizontal="right" vertical="center" wrapText="1"/>
    </xf>
    <xf numFmtId="0" fontId="4" fillId="4" borderId="14" xfId="0" applyFont="1" applyFill="1" applyBorder="1" applyAlignment="1">
      <alignment horizontal="right" vertical="center" wrapText="1"/>
    </xf>
    <xf numFmtId="0" fontId="4" fillId="4" borderId="15" xfId="0" applyFont="1" applyFill="1" applyBorder="1" applyAlignment="1">
      <alignment horizontal="right" vertical="center" wrapText="1"/>
    </xf>
    <xf numFmtId="0" fontId="4" fillId="4" borderId="16" xfId="0" applyFont="1" applyFill="1" applyBorder="1" applyAlignment="1">
      <alignment horizontal="right" vertical="center" wrapText="1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</cellXfs>
  <cellStyles count="3">
    <cellStyle name="Navadno" xfId="0" builtinId="0"/>
    <cellStyle name="Navadno_List1" xfId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79"/>
  <sheetViews>
    <sheetView tabSelected="1" zoomScale="110" zoomScaleNormal="110" workbookViewId="0">
      <pane ySplit="8" topLeftCell="A9" activePane="bottomLeft" state="frozen"/>
      <selection pane="bottomLeft" activeCell="H66" sqref="H66:H71"/>
    </sheetView>
  </sheetViews>
  <sheetFormatPr defaultRowHeight="12.75" x14ac:dyDescent="0.2"/>
  <cols>
    <col min="1" max="1" width="3.7109375" customWidth="1"/>
    <col min="2" max="2" width="6.7109375" customWidth="1"/>
    <col min="3" max="3" width="41" bestFit="1" customWidth="1"/>
    <col min="4" max="4" width="37.5703125" bestFit="1" customWidth="1"/>
    <col min="5" max="5" width="20.5703125" bestFit="1" customWidth="1"/>
    <col min="6" max="6" width="28.42578125" bestFit="1" customWidth="1"/>
    <col min="7" max="7" width="6.42578125" bestFit="1" customWidth="1"/>
    <col min="8" max="8" width="15.42578125" customWidth="1"/>
    <col min="9" max="9" width="14.140625" style="90" customWidth="1"/>
    <col min="10" max="10" width="14.5703125" customWidth="1"/>
    <col min="11" max="11" width="20" customWidth="1"/>
  </cols>
  <sheetData>
    <row r="5" spans="1:11" ht="13.5" thickBot="1" x14ac:dyDescent="0.25"/>
    <row r="6" spans="1:11" ht="14.25" x14ac:dyDescent="0.2">
      <c r="A6" s="91"/>
      <c r="B6" s="96" t="s">
        <v>889</v>
      </c>
      <c r="C6" s="1" t="s">
        <v>1</v>
      </c>
      <c r="D6" s="1" t="s">
        <v>2</v>
      </c>
      <c r="E6" s="70" t="s">
        <v>3</v>
      </c>
      <c r="F6" s="1" t="s">
        <v>4</v>
      </c>
      <c r="G6" s="1" t="s">
        <v>599</v>
      </c>
      <c r="H6" s="71" t="s">
        <v>891</v>
      </c>
      <c r="I6" s="1" t="s">
        <v>657</v>
      </c>
      <c r="J6" s="1" t="s">
        <v>5</v>
      </c>
      <c r="K6" s="1" t="s">
        <v>6</v>
      </c>
    </row>
    <row r="7" spans="1:11" ht="15" thickBot="1" x14ac:dyDescent="0.25">
      <c r="B7" s="97"/>
      <c r="C7" s="27"/>
      <c r="D7" s="27" t="s">
        <v>8</v>
      </c>
      <c r="E7" s="73"/>
      <c r="F7" s="27"/>
      <c r="G7" s="27" t="s">
        <v>876</v>
      </c>
      <c r="H7" s="74" t="s">
        <v>887</v>
      </c>
      <c r="I7" s="27" t="s">
        <v>674</v>
      </c>
      <c r="J7" s="27"/>
      <c r="K7" s="27" t="s">
        <v>9</v>
      </c>
    </row>
    <row r="8" spans="1:11" ht="13.5" thickTop="1" x14ac:dyDescent="0.2">
      <c r="B8" s="2">
        <v>1</v>
      </c>
      <c r="C8" s="19">
        <f>B8+1</f>
        <v>2</v>
      </c>
      <c r="D8" s="19">
        <f t="shared" ref="D8:J8" si="0">C8+1</f>
        <v>3</v>
      </c>
      <c r="E8" s="19">
        <f t="shared" si="0"/>
        <v>4</v>
      </c>
      <c r="F8" s="19">
        <f t="shared" si="0"/>
        <v>5</v>
      </c>
      <c r="G8" s="19">
        <f t="shared" si="0"/>
        <v>6</v>
      </c>
      <c r="H8" s="19">
        <v>7</v>
      </c>
      <c r="I8" s="19">
        <f t="shared" si="0"/>
        <v>8</v>
      </c>
      <c r="J8" s="19">
        <f t="shared" si="0"/>
        <v>9</v>
      </c>
      <c r="K8" s="19">
        <f>J8+1</f>
        <v>10</v>
      </c>
    </row>
    <row r="9" spans="1:11" ht="15" x14ac:dyDescent="0.25">
      <c r="B9" s="5">
        <v>1</v>
      </c>
      <c r="C9" s="12" t="s">
        <v>636</v>
      </c>
      <c r="D9" s="12" t="s">
        <v>307</v>
      </c>
      <c r="E9" s="31" t="s">
        <v>308</v>
      </c>
      <c r="F9" s="48" t="s">
        <v>47</v>
      </c>
      <c r="G9" s="51">
        <v>1</v>
      </c>
      <c r="H9" s="20"/>
      <c r="I9" s="40">
        <v>0.3</v>
      </c>
      <c r="J9" s="3" t="s">
        <v>658</v>
      </c>
      <c r="K9" s="28"/>
    </row>
    <row r="10" spans="1:11" ht="15" x14ac:dyDescent="0.25">
      <c r="B10" s="5">
        <f t="shared" ref="B10:B72" si="1">B9+1</f>
        <v>2</v>
      </c>
      <c r="C10" s="12" t="s">
        <v>501</v>
      </c>
      <c r="D10" s="12" t="s">
        <v>502</v>
      </c>
      <c r="E10" s="29" t="s">
        <v>503</v>
      </c>
      <c r="F10" s="48" t="s">
        <v>78</v>
      </c>
      <c r="G10" s="51">
        <v>1</v>
      </c>
      <c r="H10" s="20"/>
      <c r="I10" s="40">
        <v>1</v>
      </c>
      <c r="J10" s="3" t="s">
        <v>658</v>
      </c>
      <c r="K10" s="28"/>
    </row>
    <row r="11" spans="1:11" ht="15" x14ac:dyDescent="0.25">
      <c r="B11" s="5">
        <f t="shared" si="1"/>
        <v>3</v>
      </c>
      <c r="C11" s="12" t="s">
        <v>235</v>
      </c>
      <c r="D11" s="12" t="s">
        <v>236</v>
      </c>
      <c r="E11" s="29" t="s">
        <v>237</v>
      </c>
      <c r="F11" s="48" t="s">
        <v>230</v>
      </c>
      <c r="G11" s="51">
        <v>2</v>
      </c>
      <c r="H11" s="20"/>
      <c r="I11" s="40">
        <v>2.5</v>
      </c>
      <c r="J11" s="3" t="s">
        <v>658</v>
      </c>
      <c r="K11" s="28"/>
    </row>
    <row r="12" spans="1:11" ht="15" x14ac:dyDescent="0.25">
      <c r="B12" s="5">
        <f t="shared" si="1"/>
        <v>4</v>
      </c>
      <c r="C12" s="12" t="s">
        <v>603</v>
      </c>
      <c r="D12" s="12" t="s">
        <v>295</v>
      </c>
      <c r="E12" s="31" t="s">
        <v>296</v>
      </c>
      <c r="F12" s="30" t="s">
        <v>290</v>
      </c>
      <c r="G12" s="51">
        <v>2</v>
      </c>
      <c r="H12" s="20"/>
      <c r="I12" s="40">
        <v>4</v>
      </c>
      <c r="J12" s="3" t="s">
        <v>658</v>
      </c>
      <c r="K12" s="28"/>
    </row>
    <row r="13" spans="1:11" ht="15" x14ac:dyDescent="0.25">
      <c r="B13" s="5">
        <f t="shared" si="1"/>
        <v>5</v>
      </c>
      <c r="C13" s="12" t="s">
        <v>656</v>
      </c>
      <c r="D13" s="12" t="s">
        <v>267</v>
      </c>
      <c r="E13" s="31" t="s">
        <v>268</v>
      </c>
      <c r="F13" s="30" t="s">
        <v>269</v>
      </c>
      <c r="G13" s="51">
        <v>2</v>
      </c>
      <c r="H13" s="20"/>
      <c r="I13" s="40">
        <v>5.6</v>
      </c>
      <c r="J13" s="3" t="s">
        <v>658</v>
      </c>
      <c r="K13" s="28"/>
    </row>
    <row r="14" spans="1:11" ht="15" x14ac:dyDescent="0.25">
      <c r="B14" s="5">
        <f t="shared" si="1"/>
        <v>6</v>
      </c>
      <c r="C14" s="12" t="s">
        <v>602</v>
      </c>
      <c r="D14" s="12" t="s">
        <v>291</v>
      </c>
      <c r="E14" s="31" t="s">
        <v>292</v>
      </c>
      <c r="F14" s="30" t="s">
        <v>290</v>
      </c>
      <c r="G14" s="51">
        <v>1</v>
      </c>
      <c r="H14" s="20"/>
      <c r="I14" s="40">
        <v>6</v>
      </c>
      <c r="J14" s="3" t="s">
        <v>658</v>
      </c>
      <c r="K14" s="28"/>
    </row>
    <row r="15" spans="1:11" ht="15" x14ac:dyDescent="0.25">
      <c r="B15" s="5">
        <f t="shared" si="1"/>
        <v>7</v>
      </c>
      <c r="C15" s="12" t="s">
        <v>238</v>
      </c>
      <c r="D15" s="12" t="s">
        <v>239</v>
      </c>
      <c r="E15" s="29" t="s">
        <v>240</v>
      </c>
      <c r="F15" s="48" t="s">
        <v>230</v>
      </c>
      <c r="G15" s="51">
        <v>2</v>
      </c>
      <c r="H15" s="20"/>
      <c r="I15" s="40">
        <v>10</v>
      </c>
      <c r="J15" s="3" t="s">
        <v>658</v>
      </c>
      <c r="K15" s="28"/>
    </row>
    <row r="16" spans="1:11" ht="15" x14ac:dyDescent="0.25">
      <c r="B16" s="5">
        <f t="shared" si="1"/>
        <v>8</v>
      </c>
      <c r="C16" s="12" t="s">
        <v>654</v>
      </c>
      <c r="D16" s="12" t="s">
        <v>273</v>
      </c>
      <c r="E16" s="31" t="s">
        <v>274</v>
      </c>
      <c r="F16" s="30" t="s">
        <v>272</v>
      </c>
      <c r="G16" s="51">
        <v>4</v>
      </c>
      <c r="H16" s="20"/>
      <c r="I16" s="40">
        <v>13</v>
      </c>
      <c r="J16" s="3" t="s">
        <v>658</v>
      </c>
      <c r="K16" s="28"/>
    </row>
    <row r="17" spans="2:11" ht="15" x14ac:dyDescent="0.25">
      <c r="B17" s="5">
        <f t="shared" si="1"/>
        <v>9</v>
      </c>
      <c r="C17" s="12" t="s">
        <v>651</v>
      </c>
      <c r="D17" s="12" t="s">
        <v>287</v>
      </c>
      <c r="E17" s="31" t="s">
        <v>288</v>
      </c>
      <c r="F17" s="30" t="s">
        <v>256</v>
      </c>
      <c r="G17" s="51">
        <v>2</v>
      </c>
      <c r="H17" s="20"/>
      <c r="I17" s="40">
        <v>22.6</v>
      </c>
      <c r="J17" s="3" t="s">
        <v>658</v>
      </c>
      <c r="K17" s="28"/>
    </row>
    <row r="18" spans="2:11" ht="15" x14ac:dyDescent="0.25">
      <c r="B18" s="5">
        <f t="shared" si="1"/>
        <v>10</v>
      </c>
      <c r="C18" s="36" t="s">
        <v>609</v>
      </c>
      <c r="D18" s="36" t="s">
        <v>490</v>
      </c>
      <c r="E18" s="46" t="s">
        <v>491</v>
      </c>
      <c r="F18" s="49" t="s">
        <v>230</v>
      </c>
      <c r="G18" s="51">
        <v>2</v>
      </c>
      <c r="H18" s="20"/>
      <c r="I18" s="40">
        <v>25</v>
      </c>
      <c r="J18" s="3" t="s">
        <v>658</v>
      </c>
      <c r="K18" s="28"/>
    </row>
    <row r="19" spans="2:11" ht="15" x14ac:dyDescent="0.25">
      <c r="B19" s="5">
        <f t="shared" si="1"/>
        <v>11</v>
      </c>
      <c r="C19" s="12" t="s">
        <v>614</v>
      </c>
      <c r="D19" s="12" t="s">
        <v>253</v>
      </c>
      <c r="E19" s="31"/>
      <c r="F19" s="30" t="s">
        <v>230</v>
      </c>
      <c r="G19" s="51">
        <v>1</v>
      </c>
      <c r="H19" s="20"/>
      <c r="I19" s="40">
        <v>25</v>
      </c>
      <c r="J19" s="3" t="s">
        <v>658</v>
      </c>
      <c r="K19" s="28"/>
    </row>
    <row r="20" spans="2:11" ht="15" x14ac:dyDescent="0.25">
      <c r="B20" s="5">
        <f t="shared" si="1"/>
        <v>12</v>
      </c>
      <c r="C20" s="12" t="s">
        <v>626</v>
      </c>
      <c r="D20" s="12" t="s">
        <v>262</v>
      </c>
      <c r="E20" s="31" t="s">
        <v>263</v>
      </c>
      <c r="F20" s="30" t="s">
        <v>256</v>
      </c>
      <c r="G20" s="51">
        <v>2</v>
      </c>
      <c r="H20" s="20"/>
      <c r="I20" s="40">
        <v>25</v>
      </c>
      <c r="J20" s="3" t="s">
        <v>658</v>
      </c>
      <c r="K20" s="28"/>
    </row>
    <row r="21" spans="2:11" ht="15" x14ac:dyDescent="0.25">
      <c r="B21" s="5">
        <f t="shared" si="1"/>
        <v>13</v>
      </c>
      <c r="C21" s="4" t="s">
        <v>505</v>
      </c>
      <c r="D21" s="4" t="s">
        <v>505</v>
      </c>
      <c r="E21" s="3" t="s">
        <v>54</v>
      </c>
      <c r="F21" s="40" t="s">
        <v>44</v>
      </c>
      <c r="G21" s="51">
        <v>2</v>
      </c>
      <c r="H21" s="20"/>
      <c r="I21" s="40">
        <v>60</v>
      </c>
      <c r="J21" s="3" t="s">
        <v>658</v>
      </c>
      <c r="K21" s="28"/>
    </row>
    <row r="22" spans="2:11" ht="15" x14ac:dyDescent="0.25">
      <c r="B22" s="5">
        <f t="shared" si="1"/>
        <v>14</v>
      </c>
      <c r="C22" s="12" t="s">
        <v>653</v>
      </c>
      <c r="D22" s="12" t="s">
        <v>270</v>
      </c>
      <c r="E22" s="31" t="s">
        <v>271</v>
      </c>
      <c r="F22" s="52" t="s">
        <v>272</v>
      </c>
      <c r="G22" s="51">
        <v>3</v>
      </c>
      <c r="H22" s="20"/>
      <c r="I22" s="40">
        <v>85</v>
      </c>
      <c r="J22" s="3" t="s">
        <v>658</v>
      </c>
      <c r="K22" s="28"/>
    </row>
    <row r="23" spans="2:11" ht="15" x14ac:dyDescent="0.25">
      <c r="B23" s="5">
        <f t="shared" si="1"/>
        <v>15</v>
      </c>
      <c r="C23" s="12" t="s">
        <v>623</v>
      </c>
      <c r="D23" s="12" t="s">
        <v>297</v>
      </c>
      <c r="E23" s="31" t="s">
        <v>298</v>
      </c>
      <c r="F23" s="52" t="s">
        <v>299</v>
      </c>
      <c r="G23" s="51">
        <v>1</v>
      </c>
      <c r="H23" s="20"/>
      <c r="I23" s="40">
        <v>100</v>
      </c>
      <c r="J23" s="3" t="s">
        <v>658</v>
      </c>
      <c r="K23" s="28"/>
    </row>
    <row r="24" spans="2:11" ht="15" x14ac:dyDescent="0.25">
      <c r="B24" s="5">
        <f t="shared" si="1"/>
        <v>16</v>
      </c>
      <c r="C24" s="12" t="s">
        <v>624</v>
      </c>
      <c r="D24" s="12" t="s">
        <v>258</v>
      </c>
      <c r="E24" s="37" t="s">
        <v>259</v>
      </c>
      <c r="F24" s="52" t="s">
        <v>256</v>
      </c>
      <c r="G24" s="51">
        <v>1</v>
      </c>
      <c r="H24" s="45"/>
      <c r="I24" s="40">
        <v>100</v>
      </c>
      <c r="J24" s="3" t="s">
        <v>658</v>
      </c>
      <c r="K24" s="28"/>
    </row>
    <row r="25" spans="2:11" ht="15" x14ac:dyDescent="0.25">
      <c r="B25" s="5">
        <f t="shared" si="1"/>
        <v>17</v>
      </c>
      <c r="C25" s="12" t="s">
        <v>613</v>
      </c>
      <c r="D25" s="12" t="s">
        <v>286</v>
      </c>
      <c r="E25" s="31"/>
      <c r="F25" s="30" t="s">
        <v>230</v>
      </c>
      <c r="G25" s="51">
        <v>1</v>
      </c>
      <c r="H25" s="20"/>
      <c r="I25" s="40">
        <v>200</v>
      </c>
      <c r="J25" s="3" t="s">
        <v>658</v>
      </c>
      <c r="K25" s="28"/>
    </row>
    <row r="26" spans="2:11" ht="15" x14ac:dyDescent="0.25">
      <c r="B26" s="5">
        <f t="shared" si="1"/>
        <v>18</v>
      </c>
      <c r="C26" s="12" t="s">
        <v>645</v>
      </c>
      <c r="D26" s="12" t="s">
        <v>562</v>
      </c>
      <c r="E26" s="29" t="s">
        <v>54</v>
      </c>
      <c r="F26" s="12" t="s">
        <v>44</v>
      </c>
      <c r="G26" s="51">
        <v>1</v>
      </c>
      <c r="H26" s="20"/>
      <c r="I26" s="40">
        <v>200</v>
      </c>
      <c r="J26" s="3" t="s">
        <v>658</v>
      </c>
      <c r="K26" s="28"/>
    </row>
    <row r="27" spans="2:11" ht="15" x14ac:dyDescent="0.25">
      <c r="B27" s="5">
        <f t="shared" si="1"/>
        <v>19</v>
      </c>
      <c r="C27" s="12" t="s">
        <v>604</v>
      </c>
      <c r="D27" s="12" t="s">
        <v>293</v>
      </c>
      <c r="E27" s="31" t="s">
        <v>294</v>
      </c>
      <c r="F27" s="30" t="s">
        <v>290</v>
      </c>
      <c r="G27" s="51">
        <v>4</v>
      </c>
      <c r="H27" s="20"/>
      <c r="I27" s="40">
        <v>215</v>
      </c>
      <c r="J27" s="3" t="s">
        <v>658</v>
      </c>
      <c r="K27" s="28"/>
    </row>
    <row r="28" spans="2:11" ht="15" x14ac:dyDescent="0.25">
      <c r="B28" s="5">
        <f t="shared" si="1"/>
        <v>20</v>
      </c>
      <c r="C28" s="12" t="s">
        <v>642</v>
      </c>
      <c r="D28" s="12" t="s">
        <v>303</v>
      </c>
      <c r="E28" s="31" t="s">
        <v>304</v>
      </c>
      <c r="F28" s="30" t="s">
        <v>44</v>
      </c>
      <c r="G28" s="51">
        <v>1</v>
      </c>
      <c r="H28" s="20"/>
      <c r="I28" s="40">
        <v>230</v>
      </c>
      <c r="J28" s="3" t="s">
        <v>658</v>
      </c>
      <c r="K28" s="28"/>
    </row>
    <row r="29" spans="2:11" ht="15" x14ac:dyDescent="0.25">
      <c r="B29" s="5">
        <f t="shared" si="1"/>
        <v>21</v>
      </c>
      <c r="C29" s="4" t="s">
        <v>504</v>
      </c>
      <c r="D29" s="4" t="s">
        <v>504</v>
      </c>
      <c r="E29" s="3" t="s">
        <v>54</v>
      </c>
      <c r="F29" s="40" t="s">
        <v>44</v>
      </c>
      <c r="G29" s="51">
        <v>2</v>
      </c>
      <c r="H29" s="20"/>
      <c r="I29" s="40">
        <v>230</v>
      </c>
      <c r="J29" s="3" t="s">
        <v>658</v>
      </c>
      <c r="K29" s="28"/>
    </row>
    <row r="30" spans="2:11" ht="15" x14ac:dyDescent="0.25">
      <c r="B30" s="5">
        <f t="shared" si="1"/>
        <v>22</v>
      </c>
      <c r="C30" s="4" t="s">
        <v>544</v>
      </c>
      <c r="D30" s="12" t="s">
        <v>545</v>
      </c>
      <c r="E30" s="3" t="s">
        <v>42</v>
      </c>
      <c r="F30" s="40" t="s">
        <v>299</v>
      </c>
      <c r="G30" s="51">
        <v>1</v>
      </c>
      <c r="H30" s="20"/>
      <c r="I30" s="40">
        <v>270</v>
      </c>
      <c r="J30" s="3" t="s">
        <v>658</v>
      </c>
      <c r="K30" s="28"/>
    </row>
    <row r="31" spans="2:11" ht="15" x14ac:dyDescent="0.25">
      <c r="B31" s="5">
        <f t="shared" si="1"/>
        <v>23</v>
      </c>
      <c r="C31" s="12" t="s">
        <v>648</v>
      </c>
      <c r="D31" s="12" t="s">
        <v>260</v>
      </c>
      <c r="E31" s="31" t="s">
        <v>261</v>
      </c>
      <c r="F31" s="30" t="s">
        <v>256</v>
      </c>
      <c r="G31" s="51">
        <v>1</v>
      </c>
      <c r="H31" s="20"/>
      <c r="I31" s="40">
        <v>340</v>
      </c>
      <c r="J31" s="3" t="s">
        <v>658</v>
      </c>
      <c r="K31" s="28"/>
    </row>
    <row r="32" spans="2:11" ht="15" x14ac:dyDescent="0.25">
      <c r="B32" s="5">
        <f t="shared" si="1"/>
        <v>24</v>
      </c>
      <c r="C32" s="12" t="s">
        <v>648</v>
      </c>
      <c r="D32" s="12" t="s">
        <v>281</v>
      </c>
      <c r="E32" s="31" t="s">
        <v>282</v>
      </c>
      <c r="F32" s="30" t="s">
        <v>256</v>
      </c>
      <c r="G32" s="51">
        <v>1</v>
      </c>
      <c r="H32" s="20"/>
      <c r="I32" s="40">
        <v>340</v>
      </c>
      <c r="J32" s="3" t="s">
        <v>658</v>
      </c>
      <c r="K32" s="28"/>
    </row>
    <row r="33" spans="2:11" ht="15" x14ac:dyDescent="0.25">
      <c r="B33" s="5">
        <f t="shared" si="1"/>
        <v>25</v>
      </c>
      <c r="C33" s="36" t="s">
        <v>652</v>
      </c>
      <c r="D33" s="12" t="s">
        <v>254</v>
      </c>
      <c r="E33" s="31" t="s">
        <v>255</v>
      </c>
      <c r="F33" s="30" t="s">
        <v>256</v>
      </c>
      <c r="G33" s="51">
        <v>4</v>
      </c>
      <c r="H33" s="20"/>
      <c r="I33" s="40">
        <v>340</v>
      </c>
      <c r="J33" s="3" t="s">
        <v>658</v>
      </c>
      <c r="K33" s="28"/>
    </row>
    <row r="34" spans="2:11" ht="15" x14ac:dyDescent="0.25">
      <c r="B34" s="5">
        <f t="shared" si="1"/>
        <v>26</v>
      </c>
      <c r="C34" s="12" t="s">
        <v>612</v>
      </c>
      <c r="D34" s="12" t="s">
        <v>492</v>
      </c>
      <c r="E34" s="29" t="s">
        <v>493</v>
      </c>
      <c r="F34" s="48" t="s">
        <v>230</v>
      </c>
      <c r="G34" s="51">
        <v>2</v>
      </c>
      <c r="H34" s="20"/>
      <c r="I34" s="40">
        <v>350</v>
      </c>
      <c r="J34" s="3" t="s">
        <v>658</v>
      </c>
      <c r="K34" s="28"/>
    </row>
    <row r="35" spans="2:11" ht="15" x14ac:dyDescent="0.25">
      <c r="B35" s="5">
        <f t="shared" si="1"/>
        <v>27</v>
      </c>
      <c r="C35" s="12" t="s">
        <v>632</v>
      </c>
      <c r="D35" s="12" t="s">
        <v>569</v>
      </c>
      <c r="E35" s="29" t="s">
        <v>570</v>
      </c>
      <c r="F35" s="30" t="s">
        <v>256</v>
      </c>
      <c r="G35" s="51">
        <v>1</v>
      </c>
      <c r="H35" s="20"/>
      <c r="I35" s="40">
        <v>350</v>
      </c>
      <c r="J35" s="3" t="s">
        <v>658</v>
      </c>
      <c r="K35" s="28"/>
    </row>
    <row r="36" spans="2:11" ht="15" x14ac:dyDescent="0.25">
      <c r="B36" s="5">
        <f t="shared" si="1"/>
        <v>28</v>
      </c>
      <c r="C36" s="12" t="s">
        <v>635</v>
      </c>
      <c r="D36" s="12" t="s">
        <v>300</v>
      </c>
      <c r="E36" s="31" t="s">
        <v>301</v>
      </c>
      <c r="F36" s="48" t="s">
        <v>47</v>
      </c>
      <c r="G36" s="51">
        <v>1</v>
      </c>
      <c r="H36" s="20"/>
      <c r="I36" s="40">
        <v>400</v>
      </c>
      <c r="J36" s="3" t="s">
        <v>658</v>
      </c>
      <c r="K36" s="28"/>
    </row>
    <row r="37" spans="2:11" ht="15" x14ac:dyDescent="0.25">
      <c r="B37" s="5">
        <f t="shared" si="1"/>
        <v>29</v>
      </c>
      <c r="C37" s="12" t="s">
        <v>600</v>
      </c>
      <c r="D37" s="12" t="s">
        <v>302</v>
      </c>
      <c r="E37" s="31">
        <v>8981</v>
      </c>
      <c r="F37" s="30" t="s">
        <v>301</v>
      </c>
      <c r="G37" s="51">
        <v>1</v>
      </c>
      <c r="H37" s="20"/>
      <c r="I37" s="40">
        <v>800</v>
      </c>
      <c r="J37" s="3" t="s">
        <v>658</v>
      </c>
      <c r="K37" s="28"/>
    </row>
    <row r="38" spans="2:11" ht="15" x14ac:dyDescent="0.25">
      <c r="B38" s="5">
        <f t="shared" si="1"/>
        <v>30</v>
      </c>
      <c r="C38" s="12" t="s">
        <v>647</v>
      </c>
      <c r="D38" s="12" t="s">
        <v>284</v>
      </c>
      <c r="E38" s="31" t="s">
        <v>285</v>
      </c>
      <c r="F38" s="30" t="s">
        <v>256</v>
      </c>
      <c r="G38" s="51">
        <v>1</v>
      </c>
      <c r="H38" s="20"/>
      <c r="I38" s="40">
        <v>1360</v>
      </c>
      <c r="J38" s="3" t="s">
        <v>658</v>
      </c>
      <c r="K38" s="28"/>
    </row>
    <row r="39" spans="2:11" ht="15" x14ac:dyDescent="0.25">
      <c r="B39" s="5">
        <f t="shared" si="1"/>
        <v>31</v>
      </c>
      <c r="C39" s="12" t="s">
        <v>616</v>
      </c>
      <c r="D39" s="12" t="s">
        <v>311</v>
      </c>
      <c r="E39" s="31" t="s">
        <v>301</v>
      </c>
      <c r="F39" s="30" t="s">
        <v>39</v>
      </c>
      <c r="G39" s="51">
        <v>1</v>
      </c>
      <c r="H39" s="20"/>
      <c r="I39" s="40">
        <v>2000</v>
      </c>
      <c r="J39" s="3" t="s">
        <v>658</v>
      </c>
      <c r="K39" s="28"/>
    </row>
    <row r="40" spans="2:11" ht="15" x14ac:dyDescent="0.25">
      <c r="B40" s="5">
        <f t="shared" si="1"/>
        <v>32</v>
      </c>
      <c r="C40" s="12" t="s">
        <v>605</v>
      </c>
      <c r="D40" s="12" t="s">
        <v>264</v>
      </c>
      <c r="E40" s="31" t="s">
        <v>265</v>
      </c>
      <c r="F40" s="30" t="s">
        <v>266</v>
      </c>
      <c r="G40" s="51">
        <v>1</v>
      </c>
      <c r="H40" s="20"/>
      <c r="I40" s="40">
        <v>1</v>
      </c>
      <c r="J40" s="3" t="s">
        <v>659</v>
      </c>
      <c r="K40" s="28"/>
    </row>
    <row r="41" spans="2:11" ht="15" x14ac:dyDescent="0.25">
      <c r="B41" s="5">
        <f t="shared" si="1"/>
        <v>33</v>
      </c>
      <c r="C41" s="12" t="s">
        <v>622</v>
      </c>
      <c r="D41" s="12" t="s">
        <v>241</v>
      </c>
      <c r="E41" s="29" t="s">
        <v>242</v>
      </c>
      <c r="F41" s="48" t="s">
        <v>243</v>
      </c>
      <c r="G41" s="51">
        <v>2</v>
      </c>
      <c r="H41" s="20"/>
      <c r="I41" s="40">
        <v>1</v>
      </c>
      <c r="J41" s="3" t="s">
        <v>659</v>
      </c>
      <c r="K41" s="28"/>
    </row>
    <row r="42" spans="2:11" ht="15" x14ac:dyDescent="0.25">
      <c r="B42" s="5">
        <f t="shared" si="1"/>
        <v>34</v>
      </c>
      <c r="C42" s="12" t="s">
        <v>621</v>
      </c>
      <c r="D42" s="12" t="s">
        <v>244</v>
      </c>
      <c r="E42" s="29" t="s">
        <v>245</v>
      </c>
      <c r="F42" s="48" t="s">
        <v>246</v>
      </c>
      <c r="G42" s="51">
        <v>1</v>
      </c>
      <c r="H42" s="20"/>
      <c r="I42" s="40">
        <v>2.5</v>
      </c>
      <c r="J42" s="3" t="s">
        <v>659</v>
      </c>
      <c r="K42" s="28"/>
    </row>
    <row r="43" spans="2:11" ht="15" x14ac:dyDescent="0.25">
      <c r="B43" s="5">
        <f t="shared" si="1"/>
        <v>35</v>
      </c>
      <c r="C43" s="12" t="s">
        <v>640</v>
      </c>
      <c r="D43" s="12" t="s">
        <v>499</v>
      </c>
      <c r="E43" s="29" t="s">
        <v>245</v>
      </c>
      <c r="F43" s="48" t="s">
        <v>500</v>
      </c>
      <c r="G43" s="51">
        <v>1</v>
      </c>
      <c r="H43" s="20"/>
      <c r="I43" s="40">
        <v>2.5</v>
      </c>
      <c r="J43" s="3" t="s">
        <v>659</v>
      </c>
      <c r="K43" s="28"/>
    </row>
    <row r="44" spans="2:11" ht="15" x14ac:dyDescent="0.25">
      <c r="B44" s="5">
        <f t="shared" si="1"/>
        <v>36</v>
      </c>
      <c r="C44" s="12" t="s">
        <v>628</v>
      </c>
      <c r="D44" s="12" t="s">
        <v>565</v>
      </c>
      <c r="E44" s="29" t="s">
        <v>566</v>
      </c>
      <c r="F44" s="30" t="s">
        <v>256</v>
      </c>
      <c r="G44" s="51">
        <v>1</v>
      </c>
      <c r="H44" s="20"/>
      <c r="I44" s="40">
        <v>6</v>
      </c>
      <c r="J44" s="3" t="s">
        <v>659</v>
      </c>
      <c r="K44" s="28"/>
    </row>
    <row r="45" spans="2:11" ht="15" x14ac:dyDescent="0.25">
      <c r="B45" s="5">
        <f t="shared" si="1"/>
        <v>37</v>
      </c>
      <c r="C45" s="12" t="s">
        <v>601</v>
      </c>
      <c r="D45" s="12" t="s">
        <v>289</v>
      </c>
      <c r="E45" s="31">
        <v>6968</v>
      </c>
      <c r="F45" s="30" t="s">
        <v>290</v>
      </c>
      <c r="G45" s="51">
        <v>1</v>
      </c>
      <c r="H45" s="20"/>
      <c r="I45" s="40">
        <v>8.8000000000000007</v>
      </c>
      <c r="J45" s="3" t="s">
        <v>659</v>
      </c>
      <c r="K45" s="28"/>
    </row>
    <row r="46" spans="2:11" ht="15" x14ac:dyDescent="0.25">
      <c r="B46" s="5">
        <f t="shared" si="1"/>
        <v>38</v>
      </c>
      <c r="C46" s="12" t="s">
        <v>633</v>
      </c>
      <c r="D46" s="12" t="s">
        <v>279</v>
      </c>
      <c r="E46" s="31" t="s">
        <v>280</v>
      </c>
      <c r="F46" s="30" t="s">
        <v>256</v>
      </c>
      <c r="G46" s="51">
        <v>1</v>
      </c>
      <c r="H46" s="20"/>
      <c r="I46" s="40">
        <v>17</v>
      </c>
      <c r="J46" s="3" t="s">
        <v>659</v>
      </c>
      <c r="K46" s="28"/>
    </row>
    <row r="47" spans="2:11" ht="15" x14ac:dyDescent="0.25">
      <c r="B47" s="5">
        <f t="shared" si="1"/>
        <v>39</v>
      </c>
      <c r="C47" s="12" t="s">
        <v>650</v>
      </c>
      <c r="D47" s="12" t="s">
        <v>563</v>
      </c>
      <c r="E47" s="31" t="s">
        <v>257</v>
      </c>
      <c r="F47" s="30" t="s">
        <v>256</v>
      </c>
      <c r="G47" s="51">
        <v>13</v>
      </c>
      <c r="H47" s="20"/>
      <c r="I47" s="40">
        <v>22.6</v>
      </c>
      <c r="J47" s="3" t="s">
        <v>659</v>
      </c>
      <c r="K47" s="28"/>
    </row>
    <row r="48" spans="2:11" ht="15" x14ac:dyDescent="0.25">
      <c r="B48" s="5">
        <f t="shared" si="1"/>
        <v>40</v>
      </c>
      <c r="C48" s="12" t="s">
        <v>644</v>
      </c>
      <c r="D48" s="12" t="s">
        <v>305</v>
      </c>
      <c r="E48" s="31" t="s">
        <v>306</v>
      </c>
      <c r="F48" s="30" t="s">
        <v>44</v>
      </c>
      <c r="G48" s="51">
        <v>1</v>
      </c>
      <c r="H48" s="20"/>
      <c r="I48" s="40">
        <v>24</v>
      </c>
      <c r="J48" s="3" t="s">
        <v>659</v>
      </c>
      <c r="K48" s="28"/>
    </row>
    <row r="49" spans="2:11" ht="15" x14ac:dyDescent="0.25">
      <c r="B49" s="5">
        <f t="shared" si="1"/>
        <v>41</v>
      </c>
      <c r="C49" s="12" t="s">
        <v>615</v>
      </c>
      <c r="D49" s="12" t="s">
        <v>556</v>
      </c>
      <c r="E49" s="29" t="s">
        <v>557</v>
      </c>
      <c r="F49" s="12" t="s">
        <v>558</v>
      </c>
      <c r="G49" s="51">
        <v>1</v>
      </c>
      <c r="H49" s="20"/>
      <c r="I49" s="40">
        <v>25</v>
      </c>
      <c r="J49" s="3" t="s">
        <v>659</v>
      </c>
      <c r="K49" s="28"/>
    </row>
    <row r="50" spans="2:11" ht="15" x14ac:dyDescent="0.25">
      <c r="B50" s="5">
        <f t="shared" si="1"/>
        <v>42</v>
      </c>
      <c r="C50" s="12" t="s">
        <v>625</v>
      </c>
      <c r="D50" s="12" t="s">
        <v>497</v>
      </c>
      <c r="E50" s="31" t="s">
        <v>263</v>
      </c>
      <c r="F50" s="30" t="s">
        <v>256</v>
      </c>
      <c r="G50" s="51">
        <v>1</v>
      </c>
      <c r="H50" s="20"/>
      <c r="I50" s="40">
        <v>25</v>
      </c>
      <c r="J50" s="3" t="s">
        <v>659</v>
      </c>
      <c r="K50" s="28"/>
    </row>
    <row r="51" spans="2:11" ht="15" x14ac:dyDescent="0.25">
      <c r="B51" s="5">
        <f t="shared" si="1"/>
        <v>43</v>
      </c>
      <c r="C51" s="12" t="s">
        <v>627</v>
      </c>
      <c r="D51" s="12" t="s">
        <v>567</v>
      </c>
      <c r="E51" s="29" t="s">
        <v>568</v>
      </c>
      <c r="F51" s="30" t="s">
        <v>256</v>
      </c>
      <c r="G51" s="51">
        <v>1</v>
      </c>
      <c r="H51" s="20"/>
      <c r="I51" s="40">
        <v>25</v>
      </c>
      <c r="J51" s="3" t="s">
        <v>659</v>
      </c>
      <c r="K51" s="28"/>
    </row>
    <row r="52" spans="2:11" ht="15" x14ac:dyDescent="0.25">
      <c r="B52" s="5">
        <f t="shared" si="1"/>
        <v>44</v>
      </c>
      <c r="C52" s="12" t="s">
        <v>608</v>
      </c>
      <c r="D52" s="12" t="s">
        <v>233</v>
      </c>
      <c r="E52" s="29" t="s">
        <v>234</v>
      </c>
      <c r="F52" s="48" t="s">
        <v>230</v>
      </c>
      <c r="G52" s="51">
        <v>2</v>
      </c>
      <c r="H52" s="20"/>
      <c r="I52" s="40">
        <v>50</v>
      </c>
      <c r="J52" s="3" t="s">
        <v>659</v>
      </c>
      <c r="K52" s="28"/>
    </row>
    <row r="53" spans="2:11" ht="15" x14ac:dyDescent="0.25">
      <c r="B53" s="5">
        <f t="shared" si="1"/>
        <v>45</v>
      </c>
      <c r="C53" s="12" t="s">
        <v>630</v>
      </c>
      <c r="D53" s="12" t="s">
        <v>496</v>
      </c>
      <c r="E53" s="31" t="s">
        <v>278</v>
      </c>
      <c r="F53" s="30" t="s">
        <v>256</v>
      </c>
      <c r="G53" s="51">
        <v>2</v>
      </c>
      <c r="H53" s="20"/>
      <c r="I53" s="40">
        <v>50</v>
      </c>
      <c r="J53" s="3" t="s">
        <v>659</v>
      </c>
      <c r="K53" s="28"/>
    </row>
    <row r="54" spans="2:11" ht="15" x14ac:dyDescent="0.25">
      <c r="B54" s="5">
        <f t="shared" si="1"/>
        <v>46</v>
      </c>
      <c r="C54" s="12" t="s">
        <v>643</v>
      </c>
      <c r="D54" s="12" t="s">
        <v>309</v>
      </c>
      <c r="E54" s="31" t="s">
        <v>310</v>
      </c>
      <c r="F54" s="30" t="s">
        <v>44</v>
      </c>
      <c r="G54" s="51">
        <v>1</v>
      </c>
      <c r="H54" s="20"/>
      <c r="I54" s="40">
        <v>54</v>
      </c>
      <c r="J54" s="3" t="s">
        <v>659</v>
      </c>
      <c r="K54" s="28"/>
    </row>
    <row r="55" spans="2:11" ht="15" x14ac:dyDescent="0.25">
      <c r="B55" s="5">
        <f t="shared" si="1"/>
        <v>47</v>
      </c>
      <c r="C55" s="12" t="s">
        <v>620</v>
      </c>
      <c r="D55" s="12" t="s">
        <v>559</v>
      </c>
      <c r="E55" s="29" t="s">
        <v>560</v>
      </c>
      <c r="F55" s="12" t="s">
        <v>561</v>
      </c>
      <c r="G55" s="51">
        <v>3</v>
      </c>
      <c r="H55" s="20"/>
      <c r="I55" s="40">
        <v>60</v>
      </c>
      <c r="J55" s="3" t="s">
        <v>659</v>
      </c>
      <c r="K55" s="28"/>
    </row>
    <row r="56" spans="2:11" ht="15" x14ac:dyDescent="0.25">
      <c r="B56" s="5">
        <f t="shared" si="1"/>
        <v>48</v>
      </c>
      <c r="C56" s="12" t="s">
        <v>634</v>
      </c>
      <c r="D56" s="12" t="s">
        <v>277</v>
      </c>
      <c r="E56" s="31" t="s">
        <v>276</v>
      </c>
      <c r="F56" s="30" t="s">
        <v>256</v>
      </c>
      <c r="G56" s="51">
        <v>3</v>
      </c>
      <c r="H56" s="20"/>
      <c r="I56" s="40">
        <v>68</v>
      </c>
      <c r="J56" s="3" t="s">
        <v>659</v>
      </c>
      <c r="K56" s="28"/>
    </row>
    <row r="57" spans="2:11" ht="15" x14ac:dyDescent="0.25">
      <c r="B57" s="5">
        <f t="shared" si="1"/>
        <v>49</v>
      </c>
      <c r="C57" s="12" t="s">
        <v>629</v>
      </c>
      <c r="D57" s="12" t="s">
        <v>571</v>
      </c>
      <c r="E57" s="29" t="s">
        <v>275</v>
      </c>
      <c r="F57" s="30" t="s">
        <v>256</v>
      </c>
      <c r="G57" s="51">
        <v>3</v>
      </c>
      <c r="H57" s="20"/>
      <c r="I57" s="40">
        <v>100</v>
      </c>
      <c r="J57" s="3" t="s">
        <v>659</v>
      </c>
      <c r="K57" s="28"/>
    </row>
    <row r="58" spans="2:11" ht="15" x14ac:dyDescent="0.25">
      <c r="B58" s="5">
        <f t="shared" si="1"/>
        <v>50</v>
      </c>
      <c r="C58" s="12" t="s">
        <v>646</v>
      </c>
      <c r="D58" s="12" t="s">
        <v>494</v>
      </c>
      <c r="E58" s="31" t="s">
        <v>283</v>
      </c>
      <c r="F58" s="30" t="s">
        <v>256</v>
      </c>
      <c r="G58" s="51">
        <v>2</v>
      </c>
      <c r="H58" s="20"/>
      <c r="I58" s="40">
        <v>136</v>
      </c>
      <c r="J58" s="3" t="s">
        <v>659</v>
      </c>
      <c r="K58" s="28"/>
    </row>
    <row r="59" spans="2:11" ht="15" x14ac:dyDescent="0.25">
      <c r="B59" s="5">
        <f t="shared" si="1"/>
        <v>51</v>
      </c>
      <c r="C59" s="12" t="s">
        <v>610</v>
      </c>
      <c r="D59" s="12" t="s">
        <v>231</v>
      </c>
      <c r="E59" s="29" t="s">
        <v>232</v>
      </c>
      <c r="F59" s="48" t="s">
        <v>230</v>
      </c>
      <c r="G59" s="51">
        <v>2</v>
      </c>
      <c r="H59" s="20"/>
      <c r="I59" s="40">
        <v>200</v>
      </c>
      <c r="J59" s="3" t="s">
        <v>659</v>
      </c>
      <c r="K59" s="28"/>
    </row>
    <row r="60" spans="2:11" ht="15" x14ac:dyDescent="0.25">
      <c r="B60" s="5">
        <f t="shared" si="1"/>
        <v>52</v>
      </c>
      <c r="C60" s="12" t="s">
        <v>631</v>
      </c>
      <c r="D60" s="12" t="s">
        <v>231</v>
      </c>
      <c r="E60" s="29" t="s">
        <v>498</v>
      </c>
      <c r="F60" s="30" t="s">
        <v>256</v>
      </c>
      <c r="G60" s="51">
        <v>1</v>
      </c>
      <c r="H60" s="20"/>
      <c r="I60" s="40">
        <v>200</v>
      </c>
      <c r="J60" s="3" t="s">
        <v>659</v>
      </c>
      <c r="K60" s="28"/>
    </row>
    <row r="61" spans="2:11" ht="15" x14ac:dyDescent="0.25">
      <c r="B61" s="5">
        <f t="shared" si="1"/>
        <v>53</v>
      </c>
      <c r="C61" s="12" t="s">
        <v>611</v>
      </c>
      <c r="D61" s="12" t="s">
        <v>228</v>
      </c>
      <c r="E61" s="29" t="s">
        <v>229</v>
      </c>
      <c r="F61" s="48" t="s">
        <v>230</v>
      </c>
      <c r="G61" s="51">
        <v>1</v>
      </c>
      <c r="H61" s="20"/>
      <c r="I61" s="40">
        <v>350</v>
      </c>
      <c r="J61" s="3" t="s">
        <v>659</v>
      </c>
      <c r="K61" s="28"/>
    </row>
    <row r="62" spans="2:11" ht="15" x14ac:dyDescent="0.25">
      <c r="B62" s="5">
        <f t="shared" si="1"/>
        <v>54</v>
      </c>
      <c r="C62" s="12" t="s">
        <v>655</v>
      </c>
      <c r="D62" s="12" t="s">
        <v>312</v>
      </c>
      <c r="E62" s="31" t="s">
        <v>313</v>
      </c>
      <c r="F62" s="30" t="s">
        <v>314</v>
      </c>
      <c r="G62" s="51">
        <v>1</v>
      </c>
      <c r="H62" s="20"/>
      <c r="I62" s="40">
        <v>814</v>
      </c>
      <c r="J62" s="3" t="s">
        <v>659</v>
      </c>
      <c r="K62" s="28"/>
    </row>
    <row r="63" spans="2:11" ht="15" x14ac:dyDescent="0.25">
      <c r="B63" s="5">
        <f t="shared" si="1"/>
        <v>55</v>
      </c>
      <c r="C63" s="12" t="s">
        <v>649</v>
      </c>
      <c r="D63" s="12" t="s">
        <v>495</v>
      </c>
      <c r="E63" s="31" t="s">
        <v>564</v>
      </c>
      <c r="F63" s="30" t="s">
        <v>256</v>
      </c>
      <c r="G63" s="51">
        <v>1</v>
      </c>
      <c r="H63" s="20"/>
      <c r="I63" s="40">
        <v>1360</v>
      </c>
      <c r="J63" s="3" t="s">
        <v>659</v>
      </c>
      <c r="K63" s="28"/>
    </row>
    <row r="64" spans="2:11" ht="15" x14ac:dyDescent="0.25">
      <c r="B64" s="5">
        <f t="shared" si="1"/>
        <v>56</v>
      </c>
      <c r="C64" s="12" t="s">
        <v>607</v>
      </c>
      <c r="D64" s="12" t="s">
        <v>217</v>
      </c>
      <c r="E64" s="29" t="s">
        <v>218</v>
      </c>
      <c r="F64" s="48" t="s">
        <v>219</v>
      </c>
      <c r="G64" s="51">
        <v>1</v>
      </c>
      <c r="H64" s="20"/>
      <c r="I64" s="40">
        <v>55</v>
      </c>
      <c r="J64" s="3"/>
      <c r="K64" s="28"/>
    </row>
    <row r="65" spans="2:11" ht="15" x14ac:dyDescent="0.25">
      <c r="B65" s="5">
        <f t="shared" si="1"/>
        <v>57</v>
      </c>
      <c r="C65" s="4" t="s">
        <v>641</v>
      </c>
      <c r="D65" s="4" t="s">
        <v>43</v>
      </c>
      <c r="E65" s="3" t="s">
        <v>48</v>
      </c>
      <c r="F65" s="40" t="s">
        <v>44</v>
      </c>
      <c r="G65" s="51">
        <v>2</v>
      </c>
      <c r="H65" s="20"/>
      <c r="I65" s="40">
        <v>80</v>
      </c>
      <c r="J65" s="3"/>
      <c r="K65" s="28"/>
    </row>
    <row r="66" spans="2:11" ht="15" x14ac:dyDescent="0.25">
      <c r="B66" s="5">
        <f t="shared" si="1"/>
        <v>58</v>
      </c>
      <c r="C66" s="4" t="s">
        <v>617</v>
      </c>
      <c r="D66" s="4" t="s">
        <v>37</v>
      </c>
      <c r="E66" s="3" t="s">
        <v>38</v>
      </c>
      <c r="F66" s="40" t="s">
        <v>39</v>
      </c>
      <c r="G66" s="51">
        <v>1</v>
      </c>
      <c r="H66" s="20"/>
      <c r="I66" s="40">
        <v>100</v>
      </c>
      <c r="J66" s="3"/>
      <c r="K66" s="28"/>
    </row>
    <row r="67" spans="2:11" ht="15" x14ac:dyDescent="0.25">
      <c r="B67" s="5">
        <f t="shared" si="1"/>
        <v>59</v>
      </c>
      <c r="C67" s="4" t="s">
        <v>638</v>
      </c>
      <c r="D67" s="4" t="s">
        <v>49</v>
      </c>
      <c r="E67" s="3" t="s">
        <v>50</v>
      </c>
      <c r="F67" s="40" t="s">
        <v>47</v>
      </c>
      <c r="G67" s="51">
        <v>1</v>
      </c>
      <c r="H67" s="20"/>
      <c r="I67" s="40">
        <v>100</v>
      </c>
      <c r="J67" s="3"/>
      <c r="K67" s="28"/>
    </row>
    <row r="68" spans="2:11" ht="15" x14ac:dyDescent="0.25">
      <c r="B68" s="5">
        <f t="shared" si="1"/>
        <v>60</v>
      </c>
      <c r="C68" s="4" t="s">
        <v>606</v>
      </c>
      <c r="D68" s="4" t="s">
        <v>40</v>
      </c>
      <c r="E68" s="3">
        <v>1015</v>
      </c>
      <c r="F68" s="40" t="s">
        <v>41</v>
      </c>
      <c r="G68" s="51">
        <v>1</v>
      </c>
      <c r="H68" s="20"/>
      <c r="I68" s="40">
        <v>150</v>
      </c>
      <c r="J68" s="3"/>
      <c r="K68" s="28"/>
    </row>
    <row r="69" spans="2:11" ht="15" x14ac:dyDescent="0.25">
      <c r="B69" s="5">
        <f t="shared" si="1"/>
        <v>61</v>
      </c>
      <c r="C69" s="4" t="s">
        <v>637</v>
      </c>
      <c r="D69" s="4" t="s">
        <v>45</v>
      </c>
      <c r="E69" s="3" t="s">
        <v>46</v>
      </c>
      <c r="F69" s="40" t="s">
        <v>47</v>
      </c>
      <c r="G69" s="51">
        <v>1</v>
      </c>
      <c r="H69" s="20"/>
      <c r="I69" s="40">
        <v>200</v>
      </c>
      <c r="J69" s="3"/>
      <c r="K69" s="28"/>
    </row>
    <row r="70" spans="2:11" ht="15" x14ac:dyDescent="0.25">
      <c r="B70" s="5">
        <f t="shared" si="1"/>
        <v>62</v>
      </c>
      <c r="C70" s="4" t="s">
        <v>619</v>
      </c>
      <c r="D70" s="4" t="s">
        <v>55</v>
      </c>
      <c r="E70" s="3" t="s">
        <v>56</v>
      </c>
      <c r="F70" s="40" t="s">
        <v>57</v>
      </c>
      <c r="G70" s="51">
        <v>1</v>
      </c>
      <c r="H70" s="20"/>
      <c r="I70" s="40">
        <v>300</v>
      </c>
      <c r="J70" s="3"/>
      <c r="K70" s="28"/>
    </row>
    <row r="71" spans="2:11" ht="15" x14ac:dyDescent="0.25">
      <c r="B71" s="5">
        <f t="shared" si="1"/>
        <v>63</v>
      </c>
      <c r="C71" s="4" t="s">
        <v>639</v>
      </c>
      <c r="D71" s="4" t="s">
        <v>52</v>
      </c>
      <c r="E71" s="3" t="s">
        <v>53</v>
      </c>
      <c r="F71" s="40" t="s">
        <v>47</v>
      </c>
      <c r="G71" s="51">
        <v>1</v>
      </c>
      <c r="H71" s="20"/>
      <c r="I71" s="40">
        <v>400</v>
      </c>
      <c r="J71" s="3"/>
      <c r="K71" s="28"/>
    </row>
    <row r="72" spans="2:11" ht="15" x14ac:dyDescent="0.25">
      <c r="B72" s="5">
        <f t="shared" si="1"/>
        <v>64</v>
      </c>
      <c r="C72" s="4" t="s">
        <v>618</v>
      </c>
      <c r="D72" s="4" t="s">
        <v>51</v>
      </c>
      <c r="E72" s="3" t="s">
        <v>42</v>
      </c>
      <c r="F72" s="40" t="s">
        <v>39</v>
      </c>
      <c r="G72" s="51">
        <v>3</v>
      </c>
      <c r="H72" s="20"/>
      <c r="I72" s="40">
        <v>760</v>
      </c>
      <c r="J72" s="3"/>
      <c r="K72" s="28"/>
    </row>
    <row r="75" spans="2:11" ht="14.25" x14ac:dyDescent="0.2">
      <c r="C75" s="92"/>
    </row>
    <row r="76" spans="2:11" ht="14.25" x14ac:dyDescent="0.2">
      <c r="C76" s="98" t="s">
        <v>881</v>
      </c>
      <c r="D76" s="99"/>
    </row>
    <row r="77" spans="2:11" ht="15" x14ac:dyDescent="0.25">
      <c r="C77" s="5" t="s">
        <v>892</v>
      </c>
      <c r="D77" s="14">
        <f>SUM(H9:H72)</f>
        <v>0</v>
      </c>
      <c r="F77" s="95"/>
    </row>
    <row r="78" spans="2:11" ht="15" x14ac:dyDescent="0.25">
      <c r="C78" s="5" t="s">
        <v>894</v>
      </c>
      <c r="D78" s="14">
        <f>+D77*0.22</f>
        <v>0</v>
      </c>
    </row>
    <row r="79" spans="2:11" ht="15" x14ac:dyDescent="0.25">
      <c r="C79" s="5" t="s">
        <v>893</v>
      </c>
      <c r="D79" s="14">
        <f>+D77*1.22</f>
        <v>0</v>
      </c>
    </row>
  </sheetData>
  <autoFilter ref="B8:J8"/>
  <sortState ref="C9:K73">
    <sortCondition descending="1" ref="J9:J73"/>
    <sortCondition ref="I9:I73"/>
    <sortCondition ref="F9:F73"/>
    <sortCondition ref="E9:E73"/>
  </sortState>
  <mergeCells count="2">
    <mergeCell ref="B6:B7"/>
    <mergeCell ref="C76:D76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67"/>
  <sheetViews>
    <sheetView workbookViewId="0">
      <pane ySplit="8" topLeftCell="A55" activePane="bottomLeft" state="frozen"/>
      <selection activeCell="B1" sqref="B1"/>
      <selection pane="bottomLeft" activeCell="D70" sqref="D70"/>
    </sheetView>
  </sheetViews>
  <sheetFormatPr defaultRowHeight="12.75" x14ac:dyDescent="0.2"/>
  <cols>
    <col min="1" max="1" width="3.42578125" customWidth="1"/>
    <col min="2" max="2" width="4.7109375" customWidth="1"/>
    <col min="3" max="3" width="43.5703125" customWidth="1"/>
    <col min="4" max="4" width="39.42578125" customWidth="1"/>
    <col min="5" max="5" width="26.7109375" style="55" customWidth="1"/>
    <col min="6" max="6" width="17.28515625" customWidth="1"/>
    <col min="7" max="7" width="8.85546875" customWidth="1"/>
    <col min="8" max="8" width="16.140625" customWidth="1"/>
    <col min="9" max="9" width="14.7109375" customWidth="1"/>
    <col min="10" max="10" width="15.7109375" customWidth="1"/>
    <col min="11" max="11" width="69.5703125" customWidth="1"/>
  </cols>
  <sheetData>
    <row r="5" spans="2:11" ht="13.5" thickBot="1" x14ac:dyDescent="0.25"/>
    <row r="6" spans="2:11" ht="14.25" x14ac:dyDescent="0.2">
      <c r="B6" s="69" t="s">
        <v>890</v>
      </c>
      <c r="C6" s="1" t="s">
        <v>1</v>
      </c>
      <c r="D6" s="1" t="s">
        <v>2</v>
      </c>
      <c r="E6" s="70" t="s">
        <v>3</v>
      </c>
      <c r="F6" s="1" t="s">
        <v>4</v>
      </c>
      <c r="G6" s="1" t="s">
        <v>599</v>
      </c>
      <c r="H6" s="71" t="s">
        <v>891</v>
      </c>
      <c r="I6" s="1" t="s">
        <v>657</v>
      </c>
      <c r="J6" s="1" t="s">
        <v>5</v>
      </c>
      <c r="K6" s="62" t="s">
        <v>6</v>
      </c>
    </row>
    <row r="7" spans="2:11" ht="15" thickBot="1" x14ac:dyDescent="0.25">
      <c r="B7" s="72" t="s">
        <v>7</v>
      </c>
      <c r="C7" s="27"/>
      <c r="D7" s="27" t="s">
        <v>8</v>
      </c>
      <c r="E7" s="73"/>
      <c r="F7" s="27"/>
      <c r="G7" s="27" t="s">
        <v>876</v>
      </c>
      <c r="H7" s="74" t="s">
        <v>887</v>
      </c>
      <c r="I7" s="27" t="s">
        <v>674</v>
      </c>
      <c r="J7" s="27"/>
      <c r="K7" s="63" t="s">
        <v>9</v>
      </c>
    </row>
    <row r="8" spans="2:11" ht="13.5" thickTop="1" x14ac:dyDescent="0.2">
      <c r="B8" s="2">
        <v>1</v>
      </c>
      <c r="C8" s="19">
        <f>B8+1</f>
        <v>2</v>
      </c>
      <c r="D8" s="19">
        <f t="shared" ref="D8:J8" si="0">C8+1</f>
        <v>3</v>
      </c>
      <c r="E8" s="19">
        <f t="shared" si="0"/>
        <v>4</v>
      </c>
      <c r="F8" s="19">
        <f t="shared" si="0"/>
        <v>5</v>
      </c>
      <c r="G8" s="19">
        <f t="shared" si="0"/>
        <v>6</v>
      </c>
      <c r="H8" s="19">
        <v>7</v>
      </c>
      <c r="I8" s="19">
        <f t="shared" si="0"/>
        <v>8</v>
      </c>
      <c r="J8" s="19">
        <f t="shared" si="0"/>
        <v>9</v>
      </c>
      <c r="K8" s="19">
        <f>J8+1</f>
        <v>10</v>
      </c>
    </row>
    <row r="9" spans="2:11" ht="15" x14ac:dyDescent="0.25">
      <c r="B9" s="5">
        <v>1</v>
      </c>
      <c r="C9" s="4" t="s">
        <v>202</v>
      </c>
      <c r="D9" s="40" t="s">
        <v>202</v>
      </c>
      <c r="E9" s="31" t="s">
        <v>203</v>
      </c>
      <c r="F9" s="40"/>
      <c r="G9" s="68">
        <v>1</v>
      </c>
      <c r="H9" s="20"/>
      <c r="I9" s="14" t="s">
        <v>324</v>
      </c>
      <c r="J9" s="39"/>
      <c r="K9" s="28"/>
    </row>
    <row r="10" spans="2:11" ht="15" x14ac:dyDescent="0.25">
      <c r="B10" s="5">
        <f t="shared" ref="B10:B33" si="1">B9+1</f>
        <v>2</v>
      </c>
      <c r="C10" s="32" t="s">
        <v>874</v>
      </c>
      <c r="D10" s="34" t="s">
        <v>874</v>
      </c>
      <c r="E10" s="56" t="s">
        <v>323</v>
      </c>
      <c r="F10" s="50" t="s">
        <v>322</v>
      </c>
      <c r="G10" s="68">
        <v>3</v>
      </c>
      <c r="H10" s="20"/>
      <c r="I10" s="14" t="s">
        <v>324</v>
      </c>
      <c r="J10" s="39"/>
      <c r="K10" s="28"/>
    </row>
    <row r="11" spans="2:11" ht="15" x14ac:dyDescent="0.25">
      <c r="B11" s="5">
        <f t="shared" si="1"/>
        <v>3</v>
      </c>
      <c r="C11" s="4" t="s">
        <v>666</v>
      </c>
      <c r="D11" s="40" t="s">
        <v>197</v>
      </c>
      <c r="E11" s="31" t="s">
        <v>201</v>
      </c>
      <c r="F11" s="40" t="s">
        <v>193</v>
      </c>
      <c r="G11" s="68">
        <v>16</v>
      </c>
      <c r="H11" s="20"/>
      <c r="I11" s="14" t="s">
        <v>685</v>
      </c>
      <c r="J11" s="39"/>
      <c r="K11" s="28"/>
    </row>
    <row r="12" spans="2:11" ht="15" x14ac:dyDescent="0.25">
      <c r="B12" s="5">
        <f t="shared" si="1"/>
        <v>4</v>
      </c>
      <c r="C12" s="32" t="s">
        <v>875</v>
      </c>
      <c r="D12" s="34" t="s">
        <v>875</v>
      </c>
      <c r="E12" s="56" t="s">
        <v>321</v>
      </c>
      <c r="F12" s="50" t="s">
        <v>322</v>
      </c>
      <c r="G12" s="68">
        <v>1</v>
      </c>
      <c r="H12" s="20"/>
      <c r="I12" s="14" t="s">
        <v>675</v>
      </c>
      <c r="J12" s="39"/>
      <c r="K12" s="28"/>
    </row>
    <row r="13" spans="2:11" ht="15" x14ac:dyDescent="0.25">
      <c r="B13" s="5">
        <f t="shared" si="1"/>
        <v>5</v>
      </c>
      <c r="C13" s="4" t="s">
        <v>666</v>
      </c>
      <c r="D13" s="40" t="s">
        <v>197</v>
      </c>
      <c r="E13" s="31" t="s">
        <v>198</v>
      </c>
      <c r="F13" s="40" t="s">
        <v>193</v>
      </c>
      <c r="G13" s="68">
        <v>22</v>
      </c>
      <c r="H13" s="20"/>
      <c r="I13" s="14" t="s">
        <v>207</v>
      </c>
      <c r="J13" s="39"/>
      <c r="K13" s="28"/>
    </row>
    <row r="14" spans="2:11" ht="15" x14ac:dyDescent="0.25">
      <c r="B14" s="5">
        <f t="shared" si="1"/>
        <v>6</v>
      </c>
      <c r="C14" s="5" t="s">
        <v>182</v>
      </c>
      <c r="D14" s="11" t="s">
        <v>182</v>
      </c>
      <c r="E14" s="8" t="s">
        <v>183</v>
      </c>
      <c r="F14" s="11" t="s">
        <v>184</v>
      </c>
      <c r="G14" s="68">
        <v>1</v>
      </c>
      <c r="H14" s="20"/>
      <c r="I14" s="14" t="s">
        <v>677</v>
      </c>
      <c r="J14" s="39"/>
      <c r="K14" s="28"/>
    </row>
    <row r="15" spans="2:11" ht="15" x14ac:dyDescent="0.25">
      <c r="B15" s="5">
        <f t="shared" si="1"/>
        <v>7</v>
      </c>
      <c r="C15" s="5" t="s">
        <v>672</v>
      </c>
      <c r="D15" s="11" t="s">
        <v>185</v>
      </c>
      <c r="E15" s="8" t="s">
        <v>186</v>
      </c>
      <c r="F15" s="11" t="s">
        <v>187</v>
      </c>
      <c r="G15" s="68">
        <v>2</v>
      </c>
      <c r="H15" s="20"/>
      <c r="I15" s="14" t="s">
        <v>676</v>
      </c>
      <c r="J15" s="39"/>
      <c r="K15" s="28"/>
    </row>
    <row r="16" spans="2:11" ht="15" x14ac:dyDescent="0.25">
      <c r="B16" s="5">
        <f t="shared" si="1"/>
        <v>8</v>
      </c>
      <c r="C16" s="4" t="s">
        <v>209</v>
      </c>
      <c r="D16" s="40" t="s">
        <v>209</v>
      </c>
      <c r="E16" s="31" t="s">
        <v>210</v>
      </c>
      <c r="F16" s="40" t="s">
        <v>227</v>
      </c>
      <c r="G16" s="68">
        <v>2</v>
      </c>
      <c r="H16" s="20"/>
      <c r="I16" s="14" t="s">
        <v>676</v>
      </c>
      <c r="J16" s="39"/>
      <c r="K16" s="28"/>
    </row>
    <row r="17" spans="2:11" ht="15" x14ac:dyDescent="0.25">
      <c r="B17" s="5">
        <f t="shared" si="1"/>
        <v>9</v>
      </c>
      <c r="C17" s="4" t="s">
        <v>541</v>
      </c>
      <c r="D17" s="40" t="s">
        <v>541</v>
      </c>
      <c r="E17" s="31" t="s">
        <v>542</v>
      </c>
      <c r="F17" s="40" t="s">
        <v>543</v>
      </c>
      <c r="G17" s="68">
        <v>1</v>
      </c>
      <c r="H17" s="20"/>
      <c r="I17" s="14" t="s">
        <v>676</v>
      </c>
      <c r="J17" s="39"/>
      <c r="K17" s="28"/>
    </row>
    <row r="18" spans="2:11" ht="15" x14ac:dyDescent="0.25">
      <c r="B18" s="5">
        <f t="shared" si="1"/>
        <v>10</v>
      </c>
      <c r="C18" s="5" t="s">
        <v>666</v>
      </c>
      <c r="D18" s="11" t="s">
        <v>211</v>
      </c>
      <c r="E18" s="8" t="s">
        <v>204</v>
      </c>
      <c r="F18" s="11" t="s">
        <v>193</v>
      </c>
      <c r="G18" s="68">
        <v>6</v>
      </c>
      <c r="H18" s="20"/>
      <c r="I18" s="14" t="s">
        <v>684</v>
      </c>
      <c r="J18" s="39"/>
      <c r="K18" s="28"/>
    </row>
    <row r="19" spans="2:11" ht="15" x14ac:dyDescent="0.25">
      <c r="B19" s="5">
        <f t="shared" si="1"/>
        <v>11</v>
      </c>
      <c r="C19" s="5" t="s">
        <v>188</v>
      </c>
      <c r="D19" s="11" t="s">
        <v>189</v>
      </c>
      <c r="E19" s="8" t="s">
        <v>190</v>
      </c>
      <c r="F19" s="11" t="s">
        <v>187</v>
      </c>
      <c r="G19" s="68">
        <v>1</v>
      </c>
      <c r="H19" s="20"/>
      <c r="I19" s="14" t="s">
        <v>680</v>
      </c>
      <c r="J19" s="39"/>
      <c r="K19" s="28"/>
    </row>
    <row r="20" spans="2:11" ht="15" x14ac:dyDescent="0.25">
      <c r="B20" s="5">
        <f t="shared" si="1"/>
        <v>12</v>
      </c>
      <c r="C20" s="5" t="s">
        <v>73</v>
      </c>
      <c r="D20" s="11" t="s">
        <v>73</v>
      </c>
      <c r="E20" s="8" t="s">
        <v>87</v>
      </c>
      <c r="F20" s="11" t="s">
        <v>79</v>
      </c>
      <c r="G20" s="68">
        <v>1</v>
      </c>
      <c r="H20" s="20"/>
      <c r="I20" s="15" t="s">
        <v>680</v>
      </c>
      <c r="J20" s="39"/>
      <c r="K20" s="28"/>
    </row>
    <row r="21" spans="2:11" ht="15" x14ac:dyDescent="0.25">
      <c r="B21" s="5">
        <f t="shared" si="1"/>
        <v>13</v>
      </c>
      <c r="C21" s="4" t="s">
        <v>673</v>
      </c>
      <c r="D21" s="40" t="s">
        <v>673</v>
      </c>
      <c r="E21" s="31" t="s">
        <v>199</v>
      </c>
      <c r="F21" s="40" t="s">
        <v>193</v>
      </c>
      <c r="G21" s="68">
        <v>1</v>
      </c>
      <c r="H21" s="20"/>
      <c r="I21" s="14" t="s">
        <v>679</v>
      </c>
      <c r="J21" s="39"/>
      <c r="K21" s="28"/>
    </row>
    <row r="22" spans="2:11" ht="15" x14ac:dyDescent="0.25">
      <c r="B22" s="5">
        <f t="shared" si="1"/>
        <v>14</v>
      </c>
      <c r="C22" s="5" t="s">
        <v>224</v>
      </c>
      <c r="D22" s="11" t="s">
        <v>224</v>
      </c>
      <c r="E22" s="8" t="s">
        <v>225</v>
      </c>
      <c r="F22" s="11" t="s">
        <v>226</v>
      </c>
      <c r="G22" s="68">
        <v>1</v>
      </c>
      <c r="H22" s="20"/>
      <c r="I22" s="15" t="s">
        <v>328</v>
      </c>
      <c r="J22" s="39"/>
      <c r="K22" s="28"/>
    </row>
    <row r="23" spans="2:11" ht="15" x14ac:dyDescent="0.25">
      <c r="B23" s="5">
        <f t="shared" si="1"/>
        <v>15</v>
      </c>
      <c r="C23" s="4" t="s">
        <v>666</v>
      </c>
      <c r="D23" s="40" t="s">
        <v>195</v>
      </c>
      <c r="E23" s="31" t="s">
        <v>196</v>
      </c>
      <c r="F23" s="40" t="s">
        <v>193</v>
      </c>
      <c r="G23" s="68">
        <v>9</v>
      </c>
      <c r="H23" s="20"/>
      <c r="I23" s="14" t="s">
        <v>328</v>
      </c>
      <c r="J23" s="39"/>
      <c r="K23" s="28"/>
    </row>
    <row r="24" spans="2:11" ht="15" x14ac:dyDescent="0.25">
      <c r="B24" s="5">
        <f t="shared" si="1"/>
        <v>16</v>
      </c>
      <c r="C24" s="4" t="s">
        <v>666</v>
      </c>
      <c r="D24" s="40" t="s">
        <v>195</v>
      </c>
      <c r="E24" s="31" t="s">
        <v>200</v>
      </c>
      <c r="F24" s="40" t="s">
        <v>193</v>
      </c>
      <c r="G24" s="68">
        <v>11</v>
      </c>
      <c r="H24" s="20"/>
      <c r="I24" s="14" t="s">
        <v>686</v>
      </c>
      <c r="J24" s="39"/>
      <c r="K24" s="28"/>
    </row>
    <row r="25" spans="2:11" ht="15" x14ac:dyDescent="0.25">
      <c r="B25" s="5">
        <f t="shared" si="1"/>
        <v>17</v>
      </c>
      <c r="C25" s="5" t="s">
        <v>682</v>
      </c>
      <c r="D25" s="11" t="s">
        <v>682</v>
      </c>
      <c r="E25" s="8" t="s">
        <v>86</v>
      </c>
      <c r="F25" s="11"/>
      <c r="G25" s="68">
        <v>1</v>
      </c>
      <c r="H25" s="20"/>
      <c r="I25" s="15" t="s">
        <v>681</v>
      </c>
      <c r="J25" s="39"/>
      <c r="K25" s="28"/>
    </row>
    <row r="26" spans="2:11" ht="15" x14ac:dyDescent="0.25">
      <c r="B26" s="5">
        <f t="shared" si="1"/>
        <v>18</v>
      </c>
      <c r="C26" s="5" t="s">
        <v>666</v>
      </c>
      <c r="D26" s="11" t="s">
        <v>194</v>
      </c>
      <c r="E26" s="8" t="s">
        <v>205</v>
      </c>
      <c r="F26" s="11" t="s">
        <v>193</v>
      </c>
      <c r="G26" s="68">
        <v>3</v>
      </c>
      <c r="H26" s="20"/>
      <c r="I26" s="14" t="s">
        <v>687</v>
      </c>
      <c r="J26" s="39"/>
      <c r="K26" s="28"/>
    </row>
    <row r="27" spans="2:11" ht="15" x14ac:dyDescent="0.25">
      <c r="B27" s="5">
        <f t="shared" si="1"/>
        <v>19</v>
      </c>
      <c r="C27" s="33" t="s">
        <v>668</v>
      </c>
      <c r="D27" s="34" t="s">
        <v>319</v>
      </c>
      <c r="E27" s="56" t="s">
        <v>320</v>
      </c>
      <c r="F27" s="50"/>
      <c r="G27" s="68">
        <v>1</v>
      </c>
      <c r="H27" s="20"/>
      <c r="I27" s="14" t="s">
        <v>319</v>
      </c>
      <c r="J27" s="39"/>
      <c r="K27" s="28"/>
    </row>
    <row r="28" spans="2:11" ht="15" x14ac:dyDescent="0.25">
      <c r="B28" s="5">
        <f t="shared" si="1"/>
        <v>20</v>
      </c>
      <c r="C28" s="33" t="s">
        <v>669</v>
      </c>
      <c r="D28" s="34" t="s">
        <v>317</v>
      </c>
      <c r="E28" s="56" t="s">
        <v>318</v>
      </c>
      <c r="F28" s="50"/>
      <c r="G28" s="68">
        <v>1</v>
      </c>
      <c r="H28" s="20"/>
      <c r="I28" s="14" t="s">
        <v>317</v>
      </c>
      <c r="J28" s="39"/>
      <c r="K28" s="28"/>
    </row>
    <row r="29" spans="2:11" ht="15" x14ac:dyDescent="0.25">
      <c r="B29" s="5">
        <f t="shared" si="1"/>
        <v>21</v>
      </c>
      <c r="C29" s="4" t="s">
        <v>664</v>
      </c>
      <c r="D29" s="48" t="s">
        <v>660</v>
      </c>
      <c r="E29" s="29" t="s">
        <v>665</v>
      </c>
      <c r="F29" s="48" t="s">
        <v>661</v>
      </c>
      <c r="G29" s="68">
        <v>1</v>
      </c>
      <c r="H29" s="20"/>
      <c r="I29" s="14" t="s">
        <v>315</v>
      </c>
      <c r="J29" s="39"/>
      <c r="K29" s="28"/>
    </row>
    <row r="30" spans="2:11" ht="15" x14ac:dyDescent="0.25">
      <c r="B30" s="5">
        <f t="shared" si="1"/>
        <v>22</v>
      </c>
      <c r="C30" s="33" t="s">
        <v>671</v>
      </c>
      <c r="D30" s="42" t="s">
        <v>671</v>
      </c>
      <c r="E30" s="56" t="s">
        <v>316</v>
      </c>
      <c r="F30" s="42" t="s">
        <v>670</v>
      </c>
      <c r="G30" s="68">
        <v>4</v>
      </c>
      <c r="H30" s="20"/>
      <c r="I30" s="41" t="s">
        <v>315</v>
      </c>
      <c r="J30" s="83"/>
      <c r="K30" s="28"/>
    </row>
    <row r="31" spans="2:11" ht="15" x14ac:dyDescent="0.25">
      <c r="B31" s="5">
        <f t="shared" si="1"/>
        <v>23</v>
      </c>
      <c r="C31" s="4" t="s">
        <v>664</v>
      </c>
      <c r="D31" s="48" t="s">
        <v>660</v>
      </c>
      <c r="E31" s="3" t="s">
        <v>662</v>
      </c>
      <c r="F31" s="48" t="s">
        <v>663</v>
      </c>
      <c r="G31" s="68">
        <v>1</v>
      </c>
      <c r="H31" s="20"/>
      <c r="I31" s="14" t="s">
        <v>683</v>
      </c>
      <c r="J31" s="39"/>
      <c r="K31" s="28"/>
    </row>
    <row r="32" spans="2:11" ht="15" x14ac:dyDescent="0.25">
      <c r="B32" s="5">
        <f t="shared" si="1"/>
        <v>24</v>
      </c>
      <c r="C32" s="5" t="s">
        <v>208</v>
      </c>
      <c r="D32" s="11" t="s">
        <v>208</v>
      </c>
      <c r="E32" s="8" t="s">
        <v>223</v>
      </c>
      <c r="F32" s="11" t="s">
        <v>187</v>
      </c>
      <c r="G32" s="68">
        <v>1</v>
      </c>
      <c r="H32" s="20"/>
      <c r="I32" s="15" t="s">
        <v>678</v>
      </c>
      <c r="J32" s="39"/>
      <c r="K32" s="28"/>
    </row>
    <row r="33" spans="2:11" ht="15" x14ac:dyDescent="0.25">
      <c r="B33" s="5">
        <f t="shared" si="1"/>
        <v>25</v>
      </c>
      <c r="C33" s="5" t="s">
        <v>169</v>
      </c>
      <c r="D33" s="11" t="s">
        <v>169</v>
      </c>
      <c r="E33" s="8" t="s">
        <v>170</v>
      </c>
      <c r="F33" s="11" t="s">
        <v>171</v>
      </c>
      <c r="G33" s="68">
        <v>1</v>
      </c>
      <c r="H33" s="20"/>
      <c r="I33" s="14"/>
      <c r="J33" s="39"/>
      <c r="K33" s="28"/>
    </row>
    <row r="34" spans="2:11" ht="15" x14ac:dyDescent="0.25">
      <c r="B34" s="5">
        <f t="shared" ref="B34:B60" si="2">B33+1</f>
        <v>26</v>
      </c>
      <c r="C34" s="5" t="s">
        <v>169</v>
      </c>
      <c r="D34" s="11" t="s">
        <v>169</v>
      </c>
      <c r="E34" s="8" t="s">
        <v>172</v>
      </c>
      <c r="F34" s="11" t="s">
        <v>171</v>
      </c>
      <c r="G34" s="68">
        <v>1</v>
      </c>
      <c r="H34" s="20"/>
      <c r="I34" s="14"/>
      <c r="J34" s="39"/>
      <c r="K34" s="28"/>
    </row>
    <row r="35" spans="2:11" ht="15" x14ac:dyDescent="0.25">
      <c r="B35" s="5">
        <f t="shared" si="2"/>
        <v>27</v>
      </c>
      <c r="C35" s="5" t="s">
        <v>667</v>
      </c>
      <c r="D35" s="11" t="s">
        <v>191</v>
      </c>
      <c r="E35" s="8" t="s">
        <v>192</v>
      </c>
      <c r="F35" s="11" t="s">
        <v>193</v>
      </c>
      <c r="G35" s="68">
        <v>1</v>
      </c>
      <c r="H35" s="20"/>
      <c r="I35" s="14"/>
      <c r="J35" s="39"/>
      <c r="K35" s="28"/>
    </row>
    <row r="36" spans="2:11" ht="15" x14ac:dyDescent="0.25">
      <c r="B36" s="5">
        <f t="shared" si="2"/>
        <v>28</v>
      </c>
      <c r="C36" s="5" t="s">
        <v>220</v>
      </c>
      <c r="D36" s="11" t="s">
        <v>220</v>
      </c>
      <c r="E36" s="31" t="s">
        <v>221</v>
      </c>
      <c r="F36" s="11" t="s">
        <v>222</v>
      </c>
      <c r="G36" s="68">
        <v>1</v>
      </c>
      <c r="H36" s="20"/>
      <c r="I36" s="14"/>
      <c r="J36" s="39"/>
      <c r="K36" s="28"/>
    </row>
    <row r="37" spans="2:11" ht="15" x14ac:dyDescent="0.25">
      <c r="B37" s="5">
        <f t="shared" si="2"/>
        <v>29</v>
      </c>
      <c r="C37" s="5" t="s">
        <v>173</v>
      </c>
      <c r="D37" s="11" t="s">
        <v>173</v>
      </c>
      <c r="E37" s="8" t="s">
        <v>175</v>
      </c>
      <c r="F37" s="11" t="s">
        <v>171</v>
      </c>
      <c r="G37" s="68">
        <v>1</v>
      </c>
      <c r="H37" s="20"/>
      <c r="I37" s="14"/>
      <c r="J37" s="39"/>
      <c r="K37" s="28"/>
    </row>
    <row r="38" spans="2:11" ht="15" x14ac:dyDescent="0.25">
      <c r="B38" s="5">
        <f t="shared" si="2"/>
        <v>30</v>
      </c>
      <c r="C38" s="5" t="s">
        <v>173</v>
      </c>
      <c r="D38" s="11" t="s">
        <v>173</v>
      </c>
      <c r="E38" s="8" t="s">
        <v>176</v>
      </c>
      <c r="F38" s="11" t="s">
        <v>171</v>
      </c>
      <c r="G38" s="68">
        <v>1</v>
      </c>
      <c r="H38" s="20"/>
      <c r="I38" s="14"/>
      <c r="J38" s="39"/>
      <c r="K38" s="28"/>
    </row>
    <row r="39" spans="2:11" ht="15" x14ac:dyDescent="0.25">
      <c r="B39" s="5">
        <f t="shared" si="2"/>
        <v>31</v>
      </c>
      <c r="C39" s="5" t="s">
        <v>173</v>
      </c>
      <c r="D39" s="11" t="s">
        <v>173</v>
      </c>
      <c r="E39" s="8" t="s">
        <v>174</v>
      </c>
      <c r="F39" s="11" t="s">
        <v>171</v>
      </c>
      <c r="G39" s="68">
        <v>1</v>
      </c>
      <c r="H39" s="20"/>
      <c r="I39" s="14"/>
      <c r="J39" s="39"/>
      <c r="K39" s="28"/>
    </row>
    <row r="40" spans="2:11" ht="15" x14ac:dyDescent="0.25">
      <c r="B40" s="5">
        <f t="shared" si="2"/>
        <v>32</v>
      </c>
      <c r="C40" s="53" t="s">
        <v>462</v>
      </c>
      <c r="D40" s="53" t="s">
        <v>463</v>
      </c>
      <c r="E40" s="38"/>
      <c r="F40" s="53">
        <v>10740</v>
      </c>
      <c r="G40" s="68">
        <v>1</v>
      </c>
      <c r="H40" s="45"/>
      <c r="I40" s="14"/>
      <c r="J40" s="39"/>
      <c r="K40" s="28"/>
    </row>
    <row r="41" spans="2:11" ht="15" x14ac:dyDescent="0.25">
      <c r="B41" s="5">
        <f t="shared" si="2"/>
        <v>33</v>
      </c>
      <c r="C41" s="9" t="s">
        <v>462</v>
      </c>
      <c r="D41" s="9" t="s">
        <v>472</v>
      </c>
      <c r="E41" s="8"/>
      <c r="F41" s="9">
        <v>62767</v>
      </c>
      <c r="G41" s="68">
        <v>1</v>
      </c>
      <c r="H41" s="20"/>
      <c r="I41" s="14"/>
      <c r="J41" s="39"/>
      <c r="K41" s="28"/>
    </row>
    <row r="42" spans="2:11" ht="15" x14ac:dyDescent="0.25">
      <c r="B42" s="5">
        <f t="shared" si="2"/>
        <v>34</v>
      </c>
      <c r="C42" s="9" t="s">
        <v>467</v>
      </c>
      <c r="D42" s="9" t="s">
        <v>468</v>
      </c>
      <c r="E42" s="8"/>
      <c r="F42" s="9"/>
      <c r="G42" s="68">
        <v>1</v>
      </c>
      <c r="H42" s="20"/>
      <c r="I42" s="14"/>
      <c r="J42" s="39"/>
      <c r="K42" s="28"/>
    </row>
    <row r="43" spans="2:11" ht="15" x14ac:dyDescent="0.25">
      <c r="B43" s="5">
        <f t="shared" si="2"/>
        <v>35</v>
      </c>
      <c r="C43" s="9" t="s">
        <v>464</v>
      </c>
      <c r="D43" s="9" t="s">
        <v>465</v>
      </c>
      <c r="E43" s="8"/>
      <c r="F43" s="9">
        <v>56364</v>
      </c>
      <c r="G43" s="68">
        <v>1</v>
      </c>
      <c r="H43" s="20"/>
      <c r="I43" s="14"/>
      <c r="J43" s="39"/>
      <c r="K43" s="28"/>
    </row>
    <row r="44" spans="2:11" ht="15" x14ac:dyDescent="0.25">
      <c r="B44" s="5">
        <f t="shared" si="2"/>
        <v>36</v>
      </c>
      <c r="C44" s="9" t="s">
        <v>464</v>
      </c>
      <c r="D44" s="9" t="s">
        <v>466</v>
      </c>
      <c r="E44" s="8"/>
      <c r="F44" s="9"/>
      <c r="G44" s="68">
        <v>1</v>
      </c>
      <c r="H44" s="20"/>
      <c r="I44" s="14"/>
      <c r="J44" s="39"/>
      <c r="K44" s="28"/>
    </row>
    <row r="45" spans="2:11" ht="15" x14ac:dyDescent="0.25">
      <c r="B45" s="5">
        <f t="shared" si="2"/>
        <v>37</v>
      </c>
      <c r="C45" s="5" t="s">
        <v>177</v>
      </c>
      <c r="D45" s="11" t="s">
        <v>177</v>
      </c>
      <c r="E45" s="8" t="s">
        <v>178</v>
      </c>
      <c r="F45" s="11" t="s">
        <v>171</v>
      </c>
      <c r="G45" s="68">
        <v>1</v>
      </c>
      <c r="H45" s="20"/>
      <c r="I45" s="14" t="s">
        <v>178</v>
      </c>
      <c r="J45" s="39"/>
      <c r="K45" s="28"/>
    </row>
    <row r="46" spans="2:11" ht="15" x14ac:dyDescent="0.25">
      <c r="B46" s="5">
        <f t="shared" si="2"/>
        <v>38</v>
      </c>
      <c r="C46" s="5" t="s">
        <v>180</v>
      </c>
      <c r="D46" s="11" t="s">
        <v>180</v>
      </c>
      <c r="E46" s="8" t="s">
        <v>181</v>
      </c>
      <c r="F46" s="11" t="s">
        <v>171</v>
      </c>
      <c r="G46" s="68">
        <v>2</v>
      </c>
      <c r="H46" s="20"/>
      <c r="I46" s="14" t="s">
        <v>181</v>
      </c>
      <c r="J46" s="39"/>
      <c r="K46" s="28"/>
    </row>
    <row r="47" spans="2:11" ht="15" x14ac:dyDescent="0.25">
      <c r="B47" s="5">
        <f t="shared" si="2"/>
        <v>39</v>
      </c>
      <c r="C47" s="5" t="s">
        <v>206</v>
      </c>
      <c r="D47" s="11" t="s">
        <v>206</v>
      </c>
      <c r="E47" s="8" t="s">
        <v>207</v>
      </c>
      <c r="F47" s="11" t="s">
        <v>179</v>
      </c>
      <c r="G47" s="68">
        <v>10</v>
      </c>
      <c r="H47" s="20"/>
      <c r="I47" s="14" t="s">
        <v>207</v>
      </c>
      <c r="J47" s="84"/>
      <c r="K47" s="28"/>
    </row>
    <row r="48" spans="2:11" ht="15" x14ac:dyDescent="0.25">
      <c r="B48" s="5">
        <f t="shared" si="2"/>
        <v>40</v>
      </c>
      <c r="C48" s="34" t="s">
        <v>704</v>
      </c>
      <c r="D48" s="34" t="s">
        <v>716</v>
      </c>
      <c r="E48" s="58" t="s">
        <v>729</v>
      </c>
      <c r="F48" s="34"/>
      <c r="G48" s="68">
        <v>1</v>
      </c>
      <c r="H48" s="20"/>
      <c r="I48" s="14" t="s">
        <v>689</v>
      </c>
      <c r="J48" s="39"/>
      <c r="K48" s="28"/>
    </row>
    <row r="49" spans="2:11" ht="15" x14ac:dyDescent="0.25">
      <c r="B49" s="5">
        <f t="shared" si="2"/>
        <v>41</v>
      </c>
      <c r="C49" s="34" t="s">
        <v>705</v>
      </c>
      <c r="D49" s="34" t="s">
        <v>717</v>
      </c>
      <c r="E49" s="59"/>
      <c r="F49" s="34"/>
      <c r="G49" s="68">
        <v>1</v>
      </c>
      <c r="H49" s="20"/>
      <c r="I49" s="14" t="s">
        <v>690</v>
      </c>
      <c r="J49" s="39"/>
      <c r="K49" s="28"/>
    </row>
    <row r="50" spans="2:11" ht="15" x14ac:dyDescent="0.25">
      <c r="B50" s="5">
        <f t="shared" si="2"/>
        <v>42</v>
      </c>
      <c r="C50" s="34" t="s">
        <v>706</v>
      </c>
      <c r="D50" s="34" t="s">
        <v>718</v>
      </c>
      <c r="E50" s="59" t="s">
        <v>730</v>
      </c>
      <c r="F50" s="34"/>
      <c r="G50" s="68">
        <v>1</v>
      </c>
      <c r="H50" s="20"/>
      <c r="I50" s="21" t="s">
        <v>691</v>
      </c>
      <c r="J50" s="39"/>
      <c r="K50" s="28"/>
    </row>
    <row r="51" spans="2:11" ht="15" x14ac:dyDescent="0.25">
      <c r="B51" s="5">
        <f t="shared" si="2"/>
        <v>43</v>
      </c>
      <c r="C51" s="34" t="s">
        <v>707</v>
      </c>
      <c r="D51" s="34" t="s">
        <v>719</v>
      </c>
      <c r="E51" s="59"/>
      <c r="F51" s="34"/>
      <c r="G51" s="68">
        <v>1</v>
      </c>
      <c r="H51" s="20"/>
      <c r="I51" s="21" t="s">
        <v>692</v>
      </c>
      <c r="J51" s="39"/>
      <c r="K51" s="28"/>
    </row>
    <row r="52" spans="2:11" ht="15" x14ac:dyDescent="0.25">
      <c r="B52" s="5">
        <f t="shared" si="2"/>
        <v>44</v>
      </c>
      <c r="C52" s="34" t="s">
        <v>708</v>
      </c>
      <c r="D52" s="34" t="s">
        <v>720</v>
      </c>
      <c r="E52" s="59"/>
      <c r="F52" s="34"/>
      <c r="G52" s="68">
        <v>3</v>
      </c>
      <c r="H52" s="20"/>
      <c r="I52" s="14" t="s">
        <v>688</v>
      </c>
      <c r="J52" s="39"/>
      <c r="K52" s="28"/>
    </row>
    <row r="53" spans="2:11" ht="15" x14ac:dyDescent="0.25">
      <c r="B53" s="5">
        <f t="shared" si="2"/>
        <v>45</v>
      </c>
      <c r="C53" s="34" t="s">
        <v>709</v>
      </c>
      <c r="D53" s="34" t="s">
        <v>721</v>
      </c>
      <c r="E53" s="59" t="s">
        <v>35</v>
      </c>
      <c r="F53" s="34"/>
      <c r="G53" s="68">
        <v>2</v>
      </c>
      <c r="H53" s="20"/>
      <c r="I53" s="21" t="s">
        <v>324</v>
      </c>
      <c r="J53" s="39"/>
      <c r="K53" s="28"/>
    </row>
    <row r="54" spans="2:11" ht="15" x14ac:dyDescent="0.25">
      <c r="B54" s="5">
        <f t="shared" si="2"/>
        <v>46</v>
      </c>
      <c r="C54" s="34" t="s">
        <v>710</v>
      </c>
      <c r="D54" s="34" t="s">
        <v>722</v>
      </c>
      <c r="E54" s="59"/>
      <c r="F54" s="34"/>
      <c r="G54" s="68">
        <v>3</v>
      </c>
      <c r="H54" s="20"/>
      <c r="I54" s="14" t="s">
        <v>685</v>
      </c>
      <c r="J54" s="39"/>
      <c r="K54" s="28"/>
    </row>
    <row r="55" spans="2:11" ht="15" x14ac:dyDescent="0.25">
      <c r="B55" s="5">
        <f t="shared" si="2"/>
        <v>47</v>
      </c>
      <c r="C55" s="34" t="s">
        <v>711</v>
      </c>
      <c r="D55" s="34" t="s">
        <v>723</v>
      </c>
      <c r="E55" s="59"/>
      <c r="F55" s="34"/>
      <c r="G55" s="68">
        <v>1</v>
      </c>
      <c r="H55" s="20"/>
      <c r="I55" s="14" t="s">
        <v>207</v>
      </c>
      <c r="J55" s="39"/>
      <c r="K55" s="28"/>
    </row>
    <row r="56" spans="2:11" ht="15" x14ac:dyDescent="0.25">
      <c r="B56" s="5">
        <f t="shared" si="2"/>
        <v>48</v>
      </c>
      <c r="C56" s="34" t="s">
        <v>712</v>
      </c>
      <c r="D56" s="34" t="s">
        <v>724</v>
      </c>
      <c r="E56" s="59"/>
      <c r="F56" s="34"/>
      <c r="G56" s="68">
        <v>2</v>
      </c>
      <c r="H56" s="20"/>
      <c r="I56" s="14" t="s">
        <v>684</v>
      </c>
      <c r="J56" s="39"/>
      <c r="K56" s="28"/>
    </row>
    <row r="57" spans="2:11" ht="15" x14ac:dyDescent="0.25">
      <c r="B57" s="5">
        <f t="shared" si="2"/>
        <v>49</v>
      </c>
      <c r="C57" s="34" t="s">
        <v>713</v>
      </c>
      <c r="D57" s="34" t="s">
        <v>725</v>
      </c>
      <c r="E57" s="56"/>
      <c r="F57" s="34"/>
      <c r="G57" s="68">
        <v>1</v>
      </c>
      <c r="H57" s="20"/>
      <c r="I57" s="14" t="s">
        <v>679</v>
      </c>
      <c r="J57" s="39"/>
      <c r="K57" s="28"/>
    </row>
    <row r="58" spans="2:11" ht="15" x14ac:dyDescent="0.25">
      <c r="B58" s="5">
        <f t="shared" si="2"/>
        <v>50</v>
      </c>
      <c r="C58" s="34" t="s">
        <v>714</v>
      </c>
      <c r="D58" s="34" t="s">
        <v>726</v>
      </c>
      <c r="E58" s="56"/>
      <c r="F58" s="34"/>
      <c r="G58" s="68">
        <v>1</v>
      </c>
      <c r="H58" s="20"/>
      <c r="I58" s="14" t="s">
        <v>325</v>
      </c>
      <c r="J58" s="39"/>
      <c r="K58" s="28"/>
    </row>
    <row r="59" spans="2:11" ht="15" x14ac:dyDescent="0.25">
      <c r="B59" s="5">
        <f t="shared" si="2"/>
        <v>51</v>
      </c>
      <c r="C59" s="34" t="s">
        <v>326</v>
      </c>
      <c r="D59" s="34" t="s">
        <v>727</v>
      </c>
      <c r="E59" s="56" t="s">
        <v>327</v>
      </c>
      <c r="F59" s="48"/>
      <c r="G59" s="68">
        <v>1</v>
      </c>
      <c r="H59" s="20"/>
      <c r="I59" s="14" t="s">
        <v>325</v>
      </c>
      <c r="J59" s="39"/>
      <c r="K59" s="28"/>
    </row>
    <row r="60" spans="2:11" ht="15" x14ac:dyDescent="0.25">
      <c r="B60" s="5">
        <f t="shared" si="2"/>
        <v>52</v>
      </c>
      <c r="C60" s="34" t="s">
        <v>715</v>
      </c>
      <c r="D60" s="34" t="s">
        <v>728</v>
      </c>
      <c r="E60" s="56" t="s">
        <v>36</v>
      </c>
      <c r="F60" s="48"/>
      <c r="G60" s="68">
        <v>1</v>
      </c>
      <c r="H60" s="20"/>
      <c r="I60" s="14" t="s">
        <v>328</v>
      </c>
      <c r="J60" s="39"/>
      <c r="K60" s="28"/>
    </row>
    <row r="64" spans="2:11" ht="14.25" x14ac:dyDescent="0.2">
      <c r="C64" s="100" t="s">
        <v>880</v>
      </c>
      <c r="D64" s="100"/>
    </row>
    <row r="65" spans="3:4" ht="15" x14ac:dyDescent="0.25">
      <c r="C65" s="5" t="s">
        <v>892</v>
      </c>
      <c r="D65" s="14">
        <f>SUM(H9:H60)</f>
        <v>0</v>
      </c>
    </row>
    <row r="66" spans="3:4" ht="15" x14ac:dyDescent="0.25">
      <c r="C66" s="5" t="s">
        <v>894</v>
      </c>
      <c r="D66" s="14">
        <f>D65*0.22</f>
        <v>0</v>
      </c>
    </row>
    <row r="67" spans="3:4" ht="15" x14ac:dyDescent="0.25">
      <c r="C67" s="5" t="s">
        <v>893</v>
      </c>
      <c r="D67" s="14">
        <f>D65*1.22</f>
        <v>0</v>
      </c>
    </row>
  </sheetData>
  <autoFilter ref="B8:J8"/>
  <mergeCells count="1">
    <mergeCell ref="C64:D6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0"/>
  <sheetViews>
    <sheetView workbookViewId="0">
      <pane ySplit="6" topLeftCell="A7" activePane="bottomLeft" state="frozen"/>
      <selection pane="bottomLeft" activeCell="D21" sqref="D21"/>
    </sheetView>
  </sheetViews>
  <sheetFormatPr defaultRowHeight="12.75" x14ac:dyDescent="0.2"/>
  <cols>
    <col min="1" max="1" width="3.28515625" customWidth="1"/>
    <col min="2" max="2" width="7.140625" customWidth="1"/>
    <col min="3" max="3" width="43.7109375" customWidth="1"/>
    <col min="4" max="4" width="33.5703125" customWidth="1"/>
    <col min="5" max="5" width="14.5703125" customWidth="1"/>
    <col min="6" max="6" width="16.140625" customWidth="1"/>
    <col min="7" max="7" width="14.85546875" customWidth="1"/>
    <col min="8" max="8" width="9.5703125" customWidth="1"/>
    <col min="9" max="9" width="12.140625" customWidth="1"/>
    <col min="10" max="10" width="62.85546875" bestFit="1" customWidth="1"/>
    <col min="11" max="11" width="54.42578125" customWidth="1"/>
  </cols>
  <sheetData>
    <row r="3" spans="2:11" ht="13.5" thickBot="1" x14ac:dyDescent="0.25"/>
    <row r="4" spans="2:11" ht="14.25" x14ac:dyDescent="0.2">
      <c r="B4" s="96" t="s">
        <v>888</v>
      </c>
      <c r="C4" s="1" t="s">
        <v>1</v>
      </c>
      <c r="D4" s="1" t="s">
        <v>2</v>
      </c>
      <c r="E4" s="70" t="s">
        <v>3</v>
      </c>
      <c r="F4" s="1" t="s">
        <v>4</v>
      </c>
      <c r="G4" s="1" t="s">
        <v>599</v>
      </c>
      <c r="H4" s="71" t="s">
        <v>891</v>
      </c>
      <c r="I4" s="1" t="s">
        <v>657</v>
      </c>
      <c r="J4" s="1" t="s">
        <v>5</v>
      </c>
      <c r="K4" s="62" t="s">
        <v>6</v>
      </c>
    </row>
    <row r="5" spans="2:11" ht="15" thickBot="1" x14ac:dyDescent="0.25">
      <c r="B5" s="97"/>
      <c r="C5" s="27"/>
      <c r="D5" s="27" t="s">
        <v>8</v>
      </c>
      <c r="E5" s="73"/>
      <c r="F5" s="27"/>
      <c r="G5" s="27" t="s">
        <v>876</v>
      </c>
      <c r="H5" s="74" t="s">
        <v>887</v>
      </c>
      <c r="I5" s="27" t="s">
        <v>674</v>
      </c>
      <c r="J5" s="27"/>
      <c r="K5" s="63" t="s">
        <v>9</v>
      </c>
    </row>
    <row r="6" spans="2:11" ht="13.5" thickTop="1" x14ac:dyDescent="0.2">
      <c r="B6" s="2">
        <v>1</v>
      </c>
      <c r="C6" s="19">
        <v>2</v>
      </c>
      <c r="D6" s="19">
        <f t="shared" ref="D6:K6" si="0">C6+1</f>
        <v>3</v>
      </c>
      <c r="E6" s="19">
        <f t="shared" si="0"/>
        <v>4</v>
      </c>
      <c r="F6" s="19">
        <f t="shared" si="0"/>
        <v>5</v>
      </c>
      <c r="G6" s="19">
        <f t="shared" si="0"/>
        <v>6</v>
      </c>
      <c r="H6" s="19">
        <f t="shared" si="0"/>
        <v>7</v>
      </c>
      <c r="I6" s="19">
        <f t="shared" si="0"/>
        <v>8</v>
      </c>
      <c r="J6" s="19">
        <f t="shared" si="0"/>
        <v>9</v>
      </c>
      <c r="K6" s="19">
        <f t="shared" si="0"/>
        <v>10</v>
      </c>
    </row>
    <row r="7" spans="2:11" ht="15" x14ac:dyDescent="0.25">
      <c r="B7" s="5">
        <v>1</v>
      </c>
      <c r="C7" s="4" t="s">
        <v>538</v>
      </c>
      <c r="D7" s="4" t="s">
        <v>539</v>
      </c>
      <c r="E7" s="3">
        <v>93449</v>
      </c>
      <c r="F7" s="40" t="s">
        <v>540</v>
      </c>
      <c r="G7" s="3">
        <v>1</v>
      </c>
      <c r="H7" s="20"/>
      <c r="I7" s="16"/>
      <c r="J7" s="4" t="s">
        <v>247</v>
      </c>
      <c r="K7" s="28"/>
    </row>
    <row r="8" spans="2:11" ht="15" x14ac:dyDescent="0.25">
      <c r="B8" s="5">
        <f t="shared" ref="B8:B14" si="1">B7+1</f>
        <v>2</v>
      </c>
      <c r="C8" s="4" t="s">
        <v>212</v>
      </c>
      <c r="D8" s="4" t="s">
        <v>213</v>
      </c>
      <c r="E8" s="22" t="s">
        <v>214</v>
      </c>
      <c r="F8" s="40" t="s">
        <v>555</v>
      </c>
      <c r="G8" s="3">
        <v>20</v>
      </c>
      <c r="H8" s="20"/>
      <c r="I8" s="16"/>
      <c r="J8" s="4" t="s">
        <v>247</v>
      </c>
      <c r="K8" s="28"/>
    </row>
    <row r="9" spans="2:11" ht="15" x14ac:dyDescent="0.25">
      <c r="B9" s="5">
        <f t="shared" si="1"/>
        <v>3</v>
      </c>
      <c r="C9" s="35" t="s">
        <v>167</v>
      </c>
      <c r="D9" s="4" t="s">
        <v>167</v>
      </c>
      <c r="E9" s="37" t="s">
        <v>580</v>
      </c>
      <c r="F9" s="12" t="s">
        <v>82</v>
      </c>
      <c r="G9" s="3">
        <v>1</v>
      </c>
      <c r="H9" s="45"/>
      <c r="I9" s="16"/>
      <c r="J9" s="4" t="s">
        <v>247</v>
      </c>
      <c r="K9" s="28"/>
    </row>
    <row r="10" spans="2:11" ht="15" x14ac:dyDescent="0.25">
      <c r="B10" s="5">
        <f t="shared" si="1"/>
        <v>4</v>
      </c>
      <c r="C10" s="4" t="s">
        <v>168</v>
      </c>
      <c r="D10" s="4" t="s">
        <v>216</v>
      </c>
      <c r="E10" s="29" t="s">
        <v>537</v>
      </c>
      <c r="F10" s="40" t="s">
        <v>555</v>
      </c>
      <c r="G10" s="3">
        <v>20</v>
      </c>
      <c r="H10" s="20"/>
      <c r="I10" s="16"/>
      <c r="J10" s="4" t="s">
        <v>247</v>
      </c>
      <c r="K10" s="28"/>
    </row>
    <row r="11" spans="2:11" ht="15" x14ac:dyDescent="0.25">
      <c r="B11" s="5">
        <f t="shared" si="1"/>
        <v>5</v>
      </c>
      <c r="C11" s="35" t="s">
        <v>215</v>
      </c>
      <c r="D11" s="4" t="s">
        <v>213</v>
      </c>
      <c r="E11" s="3" t="s">
        <v>166</v>
      </c>
      <c r="F11" s="40" t="s">
        <v>555</v>
      </c>
      <c r="G11" s="3">
        <v>20</v>
      </c>
      <c r="H11" s="20"/>
      <c r="I11" s="7"/>
      <c r="J11" s="4" t="s">
        <v>247</v>
      </c>
      <c r="K11" s="28"/>
    </row>
    <row r="12" spans="2:11" ht="15" x14ac:dyDescent="0.25">
      <c r="B12" s="5">
        <f t="shared" si="1"/>
        <v>6</v>
      </c>
      <c r="C12" s="4" t="s">
        <v>597</v>
      </c>
      <c r="D12" s="4" t="s">
        <v>597</v>
      </c>
      <c r="E12" s="3" t="s">
        <v>598</v>
      </c>
      <c r="F12" s="40" t="s">
        <v>551</v>
      </c>
      <c r="G12" s="3">
        <v>1</v>
      </c>
      <c r="H12" s="20"/>
      <c r="I12" s="7"/>
      <c r="J12" s="4"/>
      <c r="K12" s="28"/>
    </row>
    <row r="13" spans="2:11" ht="15" x14ac:dyDescent="0.25">
      <c r="B13" s="5">
        <f t="shared" si="1"/>
        <v>7</v>
      </c>
      <c r="C13" s="4" t="s">
        <v>549</v>
      </c>
      <c r="D13" s="4"/>
      <c r="E13" s="3" t="s">
        <v>550</v>
      </c>
      <c r="F13" s="40" t="s">
        <v>551</v>
      </c>
      <c r="G13" s="3">
        <v>2</v>
      </c>
      <c r="H13" s="20"/>
      <c r="I13" s="16"/>
      <c r="J13" s="4" t="s">
        <v>553</v>
      </c>
      <c r="K13" s="28"/>
    </row>
    <row r="14" spans="2:11" ht="15" x14ac:dyDescent="0.25">
      <c r="B14" s="5">
        <f t="shared" si="1"/>
        <v>8</v>
      </c>
      <c r="C14" s="4" t="s">
        <v>546</v>
      </c>
      <c r="D14" s="4"/>
      <c r="E14" s="22" t="s">
        <v>547</v>
      </c>
      <c r="F14" s="40" t="s">
        <v>548</v>
      </c>
      <c r="G14" s="3">
        <v>1</v>
      </c>
      <c r="H14" s="20"/>
      <c r="I14" s="16"/>
      <c r="J14" s="4" t="s">
        <v>552</v>
      </c>
      <c r="K14" s="28"/>
    </row>
    <row r="17" spans="3:4" ht="14.25" x14ac:dyDescent="0.2">
      <c r="C17" s="98" t="s">
        <v>882</v>
      </c>
      <c r="D17" s="99"/>
    </row>
    <row r="18" spans="3:4" ht="15" x14ac:dyDescent="0.25">
      <c r="C18" s="5" t="s">
        <v>892</v>
      </c>
      <c r="D18" s="14">
        <f>SUM(H7:H14)</f>
        <v>0</v>
      </c>
    </row>
    <row r="19" spans="3:4" ht="15" x14ac:dyDescent="0.25">
      <c r="C19" s="5" t="s">
        <v>894</v>
      </c>
      <c r="D19" s="14">
        <f>D18*0.22</f>
        <v>0</v>
      </c>
    </row>
    <row r="20" spans="3:4" ht="15" x14ac:dyDescent="0.25">
      <c r="C20" s="5" t="s">
        <v>893</v>
      </c>
      <c r="D20" s="14">
        <f>D18*1.22</f>
        <v>0</v>
      </c>
    </row>
  </sheetData>
  <autoFilter ref="B6:J6"/>
  <mergeCells count="2">
    <mergeCell ref="B4:B5"/>
    <mergeCell ref="C17:D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39"/>
  <sheetViews>
    <sheetView workbookViewId="0">
      <pane ySplit="6" topLeftCell="A115" activePane="bottomLeft" state="frozen"/>
      <selection pane="bottomLeft" activeCell="D139" sqref="D139"/>
    </sheetView>
  </sheetViews>
  <sheetFormatPr defaultRowHeight="12.75" x14ac:dyDescent="0.2"/>
  <cols>
    <col min="1" max="1" width="3.28515625" customWidth="1"/>
    <col min="2" max="2" width="4.7109375" customWidth="1"/>
    <col min="3" max="3" width="50.5703125" customWidth="1"/>
    <col min="4" max="4" width="48" customWidth="1"/>
    <col min="5" max="5" width="14.5703125" customWidth="1"/>
    <col min="6" max="6" width="16.140625" customWidth="1"/>
    <col min="7" max="7" width="9.28515625" customWidth="1"/>
    <col min="8" max="8" width="9.5703125" customWidth="1"/>
    <col min="9" max="9" width="13" customWidth="1"/>
    <col min="10" max="10" width="11" customWidth="1"/>
    <col min="11" max="11" width="64.42578125" customWidth="1"/>
  </cols>
  <sheetData>
    <row r="3" spans="2:11" ht="13.5" thickBot="1" x14ac:dyDescent="0.25"/>
    <row r="4" spans="2:11" ht="14.25" x14ac:dyDescent="0.2">
      <c r="B4" s="23" t="s">
        <v>0</v>
      </c>
      <c r="C4" s="17" t="s">
        <v>1</v>
      </c>
      <c r="D4" s="17" t="s">
        <v>2</v>
      </c>
      <c r="E4" s="24" t="s">
        <v>3</v>
      </c>
      <c r="F4" s="17" t="s">
        <v>4</v>
      </c>
      <c r="G4" s="17" t="s">
        <v>757</v>
      </c>
      <c r="H4" s="43" t="s">
        <v>891</v>
      </c>
      <c r="I4" s="1" t="s">
        <v>657</v>
      </c>
      <c r="J4" s="1" t="s">
        <v>5</v>
      </c>
      <c r="K4" s="62" t="s">
        <v>6</v>
      </c>
    </row>
    <row r="5" spans="2:11" ht="15" thickBot="1" x14ac:dyDescent="0.25">
      <c r="B5" s="25" t="s">
        <v>7</v>
      </c>
      <c r="C5" s="18"/>
      <c r="D5" s="18" t="s">
        <v>8</v>
      </c>
      <c r="E5" s="26"/>
      <c r="F5" s="18"/>
      <c r="G5" s="18"/>
      <c r="H5" s="44" t="s">
        <v>887</v>
      </c>
      <c r="I5" s="27" t="s">
        <v>877</v>
      </c>
      <c r="J5" s="18"/>
      <c r="K5" s="63" t="s">
        <v>9</v>
      </c>
    </row>
    <row r="6" spans="2:11" ht="13.5" thickTop="1" x14ac:dyDescent="0.2">
      <c r="B6" s="2">
        <v>1</v>
      </c>
      <c r="C6" s="19">
        <v>2</v>
      </c>
      <c r="D6" s="19">
        <f>C6+1</f>
        <v>3</v>
      </c>
      <c r="E6" s="19">
        <f>D6+1</f>
        <v>4</v>
      </c>
      <c r="F6" s="19">
        <f>E6+1</f>
        <v>5</v>
      </c>
      <c r="G6" s="19">
        <f>F6+1</f>
        <v>6</v>
      </c>
      <c r="H6" s="19">
        <v>7</v>
      </c>
      <c r="I6" s="19">
        <f>H6+1</f>
        <v>8</v>
      </c>
      <c r="J6" s="19">
        <f>I6+1</f>
        <v>9</v>
      </c>
      <c r="K6" s="19">
        <f>J6+1</f>
        <v>10</v>
      </c>
    </row>
    <row r="7" spans="2:11" ht="15" x14ac:dyDescent="0.25">
      <c r="B7" s="5">
        <v>1</v>
      </c>
      <c r="C7" s="5" t="s">
        <v>831</v>
      </c>
      <c r="D7" s="5" t="s">
        <v>832</v>
      </c>
      <c r="E7" s="10">
        <v>12900</v>
      </c>
      <c r="F7" s="11" t="s">
        <v>47</v>
      </c>
      <c r="G7" s="76">
        <v>1</v>
      </c>
      <c r="H7" s="20"/>
      <c r="I7" s="15"/>
      <c r="J7" s="15"/>
      <c r="K7" s="4"/>
    </row>
    <row r="8" spans="2:11" ht="15" x14ac:dyDescent="0.25">
      <c r="B8" s="5">
        <f t="shared" ref="B8:B79" si="0">B7+1</f>
        <v>2</v>
      </c>
      <c r="C8" s="6" t="s">
        <v>790</v>
      </c>
      <c r="D8" s="12" t="s">
        <v>428</v>
      </c>
      <c r="E8" s="8" t="s">
        <v>789</v>
      </c>
      <c r="F8" s="48" t="s">
        <v>80</v>
      </c>
      <c r="G8" s="51">
        <v>1</v>
      </c>
      <c r="H8" s="20"/>
      <c r="I8" s="14"/>
      <c r="J8" s="15"/>
      <c r="K8" s="81"/>
    </row>
    <row r="9" spans="2:11" ht="15" x14ac:dyDescent="0.25">
      <c r="B9" s="5">
        <f t="shared" si="0"/>
        <v>3</v>
      </c>
      <c r="C9" s="12" t="s">
        <v>753</v>
      </c>
      <c r="D9" s="12" t="s">
        <v>754</v>
      </c>
      <c r="E9" s="75" t="s">
        <v>755</v>
      </c>
      <c r="F9" s="48" t="s">
        <v>756</v>
      </c>
      <c r="G9" s="77" t="s">
        <v>758</v>
      </c>
      <c r="H9" s="20"/>
      <c r="I9" s="15"/>
      <c r="J9" s="15"/>
      <c r="K9" s="81"/>
    </row>
    <row r="10" spans="2:11" ht="15" x14ac:dyDescent="0.25">
      <c r="B10" s="5">
        <f t="shared" si="0"/>
        <v>4</v>
      </c>
      <c r="C10" s="5" t="s">
        <v>76</v>
      </c>
      <c r="D10" s="5"/>
      <c r="E10" s="10">
        <v>5330200</v>
      </c>
      <c r="F10" s="11" t="s">
        <v>81</v>
      </c>
      <c r="G10" s="76">
        <v>1</v>
      </c>
      <c r="H10" s="20"/>
      <c r="I10" s="15"/>
      <c r="J10" s="15"/>
      <c r="K10" s="4"/>
    </row>
    <row r="11" spans="2:11" ht="15" x14ac:dyDescent="0.25">
      <c r="B11" s="5">
        <f t="shared" si="0"/>
        <v>5</v>
      </c>
      <c r="C11" s="5" t="s">
        <v>813</v>
      </c>
      <c r="D11" s="5"/>
      <c r="E11" s="10" t="s">
        <v>90</v>
      </c>
      <c r="F11" s="11"/>
      <c r="G11" s="76">
        <v>1</v>
      </c>
      <c r="H11" s="20"/>
      <c r="I11" s="15"/>
      <c r="J11" s="15"/>
      <c r="K11" s="4"/>
    </row>
    <row r="12" spans="2:11" ht="15" x14ac:dyDescent="0.25">
      <c r="B12" s="5">
        <f t="shared" si="0"/>
        <v>6</v>
      </c>
      <c r="C12" s="5" t="s">
        <v>163</v>
      </c>
      <c r="D12" s="5" t="s">
        <v>164</v>
      </c>
      <c r="E12" s="10" t="s">
        <v>165</v>
      </c>
      <c r="F12" s="11" t="s">
        <v>80</v>
      </c>
      <c r="G12" s="76">
        <v>8</v>
      </c>
      <c r="H12" s="20"/>
      <c r="I12" s="15"/>
      <c r="J12" s="15"/>
      <c r="K12" s="4"/>
    </row>
    <row r="13" spans="2:11" ht="15" x14ac:dyDescent="0.25">
      <c r="B13" s="5">
        <f t="shared" si="0"/>
        <v>7</v>
      </c>
      <c r="C13" s="4" t="s">
        <v>66</v>
      </c>
      <c r="D13" s="4" t="s">
        <v>834</v>
      </c>
      <c r="E13" s="3" t="s">
        <v>67</v>
      </c>
      <c r="F13" s="40" t="s">
        <v>80</v>
      </c>
      <c r="G13" s="78">
        <v>4</v>
      </c>
      <c r="H13" s="20"/>
      <c r="I13" s="15"/>
      <c r="J13" s="15"/>
      <c r="K13" s="4"/>
    </row>
    <row r="14" spans="2:11" ht="15" x14ac:dyDescent="0.25">
      <c r="B14" s="5">
        <f t="shared" si="0"/>
        <v>8</v>
      </c>
      <c r="C14" s="4" t="s">
        <v>339</v>
      </c>
      <c r="D14" s="12" t="s">
        <v>340</v>
      </c>
      <c r="E14" s="3" t="s">
        <v>341</v>
      </c>
      <c r="F14" s="48" t="s">
        <v>80</v>
      </c>
      <c r="G14" s="77" t="s">
        <v>787</v>
      </c>
      <c r="H14" s="20"/>
      <c r="I14" s="15"/>
      <c r="J14" s="15"/>
      <c r="K14" s="4"/>
    </row>
    <row r="15" spans="2:11" ht="15" x14ac:dyDescent="0.25">
      <c r="B15" s="5">
        <f t="shared" si="0"/>
        <v>9</v>
      </c>
      <c r="C15" s="4" t="s">
        <v>342</v>
      </c>
      <c r="D15" s="12" t="s">
        <v>512</v>
      </c>
      <c r="E15" s="3" t="s">
        <v>114</v>
      </c>
      <c r="F15" s="48" t="s">
        <v>80</v>
      </c>
      <c r="G15" s="77" t="s">
        <v>785</v>
      </c>
      <c r="H15" s="20"/>
      <c r="I15" s="15"/>
      <c r="J15" s="15"/>
      <c r="K15" s="4"/>
    </row>
    <row r="16" spans="2:11" ht="15" x14ac:dyDescent="0.25">
      <c r="B16" s="5">
        <f t="shared" si="0"/>
        <v>10</v>
      </c>
      <c r="C16" s="4" t="s">
        <v>346</v>
      </c>
      <c r="D16" s="12" t="s">
        <v>513</v>
      </c>
      <c r="E16" s="3" t="s">
        <v>514</v>
      </c>
      <c r="F16" s="48" t="s">
        <v>80</v>
      </c>
      <c r="G16" s="77" t="s">
        <v>786</v>
      </c>
      <c r="H16" s="20"/>
      <c r="I16" s="15"/>
      <c r="J16" s="15"/>
      <c r="K16" s="4"/>
    </row>
    <row r="17" spans="2:11" ht="15" x14ac:dyDescent="0.25">
      <c r="B17" s="5">
        <f t="shared" si="0"/>
        <v>11</v>
      </c>
      <c r="C17" s="4" t="s">
        <v>349</v>
      </c>
      <c r="D17" s="12" t="s">
        <v>516</v>
      </c>
      <c r="E17" s="3" t="s">
        <v>517</v>
      </c>
      <c r="F17" s="48" t="s">
        <v>80</v>
      </c>
      <c r="G17" s="77" t="s">
        <v>786</v>
      </c>
      <c r="H17" s="20"/>
      <c r="I17" s="15"/>
      <c r="J17" s="15"/>
      <c r="K17" s="4"/>
    </row>
    <row r="18" spans="2:11" ht="15" x14ac:dyDescent="0.25">
      <c r="B18" s="5">
        <f t="shared" si="0"/>
        <v>12</v>
      </c>
      <c r="C18" s="4" t="s">
        <v>352</v>
      </c>
      <c r="D18" s="12" t="s">
        <v>519</v>
      </c>
      <c r="E18" s="3" t="s">
        <v>520</v>
      </c>
      <c r="F18" s="48" t="s">
        <v>80</v>
      </c>
      <c r="G18" s="77" t="s">
        <v>787</v>
      </c>
      <c r="H18" s="20"/>
      <c r="I18" s="15"/>
      <c r="J18" s="15"/>
      <c r="K18" s="4"/>
    </row>
    <row r="19" spans="2:11" ht="15" x14ac:dyDescent="0.25">
      <c r="B19" s="5">
        <f t="shared" si="0"/>
        <v>13</v>
      </c>
      <c r="C19" s="4" t="s">
        <v>356</v>
      </c>
      <c r="D19" s="12" t="s">
        <v>522</v>
      </c>
      <c r="E19" s="3" t="s">
        <v>523</v>
      </c>
      <c r="F19" s="48" t="s">
        <v>80</v>
      </c>
      <c r="G19" s="77" t="s">
        <v>785</v>
      </c>
      <c r="H19" s="20"/>
      <c r="I19" s="15"/>
      <c r="J19" s="15"/>
      <c r="K19" s="4"/>
    </row>
    <row r="20" spans="2:11" ht="15" x14ac:dyDescent="0.25">
      <c r="B20" s="5">
        <f t="shared" si="0"/>
        <v>14</v>
      </c>
      <c r="C20" s="4" t="s">
        <v>352</v>
      </c>
      <c r="D20" s="12" t="s">
        <v>353</v>
      </c>
      <c r="E20" s="8" t="s">
        <v>373</v>
      </c>
      <c r="F20" s="48" t="s">
        <v>80</v>
      </c>
      <c r="G20" s="51">
        <v>1</v>
      </c>
      <c r="H20" s="20"/>
      <c r="I20" s="14"/>
      <c r="J20" s="15"/>
      <c r="K20" s="81"/>
    </row>
    <row r="21" spans="2:11" ht="15" x14ac:dyDescent="0.25">
      <c r="B21" s="5">
        <f t="shared" si="0"/>
        <v>15</v>
      </c>
      <c r="C21" s="4" t="s">
        <v>779</v>
      </c>
      <c r="D21" s="4" t="s">
        <v>777</v>
      </c>
      <c r="E21" s="3" t="s">
        <v>68</v>
      </c>
      <c r="F21" s="40" t="s">
        <v>80</v>
      </c>
      <c r="G21" s="78">
        <v>1</v>
      </c>
      <c r="H21" s="20"/>
      <c r="I21" s="15"/>
      <c r="J21" s="15"/>
      <c r="K21" s="4"/>
    </row>
    <row r="22" spans="2:11" ht="15" x14ac:dyDescent="0.25">
      <c r="B22" s="5">
        <f t="shared" si="0"/>
        <v>16</v>
      </c>
      <c r="C22" s="4" t="s">
        <v>780</v>
      </c>
      <c r="D22" s="4" t="s">
        <v>778</v>
      </c>
      <c r="E22" s="3" t="s">
        <v>63</v>
      </c>
      <c r="F22" s="40" t="s">
        <v>80</v>
      </c>
      <c r="G22" s="78">
        <v>1</v>
      </c>
      <c r="H22" s="20"/>
      <c r="I22" s="15"/>
      <c r="J22" s="15"/>
      <c r="K22" s="4"/>
    </row>
    <row r="23" spans="2:11" ht="15" x14ac:dyDescent="0.25">
      <c r="B23" s="5">
        <f t="shared" si="0"/>
        <v>17</v>
      </c>
      <c r="C23" s="12" t="s">
        <v>343</v>
      </c>
      <c r="D23" s="12" t="s">
        <v>344</v>
      </c>
      <c r="E23" s="29" t="s">
        <v>345</v>
      </c>
      <c r="F23" s="48" t="s">
        <v>80</v>
      </c>
      <c r="G23" s="77" t="s">
        <v>788</v>
      </c>
      <c r="H23" s="20"/>
      <c r="I23" s="15"/>
      <c r="J23" s="15"/>
      <c r="K23" s="4"/>
    </row>
    <row r="24" spans="2:11" ht="15" x14ac:dyDescent="0.25">
      <c r="B24" s="5">
        <f t="shared" si="0"/>
        <v>18</v>
      </c>
      <c r="C24" s="12" t="s">
        <v>515</v>
      </c>
      <c r="D24" s="12" t="s">
        <v>347</v>
      </c>
      <c r="E24" s="29" t="s">
        <v>348</v>
      </c>
      <c r="F24" s="48" t="s">
        <v>80</v>
      </c>
      <c r="G24" s="77" t="s">
        <v>788</v>
      </c>
      <c r="H24" s="20"/>
      <c r="I24" s="15"/>
      <c r="J24" s="15"/>
      <c r="K24" s="4"/>
    </row>
    <row r="25" spans="2:11" ht="15" x14ac:dyDescent="0.25">
      <c r="B25" s="5">
        <f t="shared" si="0"/>
        <v>19</v>
      </c>
      <c r="C25" s="12" t="s">
        <v>518</v>
      </c>
      <c r="D25" s="12" t="s">
        <v>350</v>
      </c>
      <c r="E25" s="29" t="s">
        <v>351</v>
      </c>
      <c r="F25" s="48" t="s">
        <v>80</v>
      </c>
      <c r="G25" s="77" t="s">
        <v>787</v>
      </c>
      <c r="H25" s="20"/>
      <c r="I25" s="15"/>
      <c r="J25" s="15"/>
      <c r="K25" s="4"/>
    </row>
    <row r="26" spans="2:11" ht="15" x14ac:dyDescent="0.25">
      <c r="B26" s="5">
        <f t="shared" si="0"/>
        <v>20</v>
      </c>
      <c r="C26" s="12" t="s">
        <v>521</v>
      </c>
      <c r="D26" s="12" t="s">
        <v>354</v>
      </c>
      <c r="E26" s="29" t="s">
        <v>355</v>
      </c>
      <c r="F26" s="48" t="s">
        <v>80</v>
      </c>
      <c r="G26" s="77" t="s">
        <v>787</v>
      </c>
      <c r="H26" s="20"/>
      <c r="I26" s="15"/>
      <c r="J26" s="15"/>
      <c r="K26" s="4"/>
    </row>
    <row r="27" spans="2:11" ht="15" x14ac:dyDescent="0.25">
      <c r="B27" s="5">
        <f t="shared" si="0"/>
        <v>21</v>
      </c>
      <c r="C27" s="12" t="s">
        <v>524</v>
      </c>
      <c r="D27" s="12" t="s">
        <v>357</v>
      </c>
      <c r="E27" s="29" t="s">
        <v>358</v>
      </c>
      <c r="F27" s="48" t="s">
        <v>80</v>
      </c>
      <c r="G27" s="77" t="s">
        <v>787</v>
      </c>
      <c r="H27" s="20"/>
      <c r="I27" s="15"/>
      <c r="J27" s="15"/>
      <c r="K27" s="4"/>
    </row>
    <row r="28" spans="2:11" ht="15" x14ac:dyDescent="0.25">
      <c r="B28" s="5">
        <f t="shared" si="0"/>
        <v>22</v>
      </c>
      <c r="C28" s="6" t="s">
        <v>129</v>
      </c>
      <c r="D28" s="12" t="s">
        <v>411</v>
      </c>
      <c r="E28" s="8" t="s">
        <v>130</v>
      </c>
      <c r="F28" s="48" t="s">
        <v>80</v>
      </c>
      <c r="G28" s="51">
        <v>2</v>
      </c>
      <c r="H28" s="20"/>
      <c r="I28" s="14"/>
      <c r="J28" s="15"/>
      <c r="K28" s="81"/>
    </row>
    <row r="29" spans="2:11" ht="15" x14ac:dyDescent="0.25">
      <c r="B29" s="5">
        <f t="shared" si="0"/>
        <v>23</v>
      </c>
      <c r="C29" s="6" t="s">
        <v>127</v>
      </c>
      <c r="D29" s="12" t="s">
        <v>412</v>
      </c>
      <c r="E29" s="8" t="s">
        <v>128</v>
      </c>
      <c r="F29" s="48" t="s">
        <v>80</v>
      </c>
      <c r="G29" s="51">
        <v>2</v>
      </c>
      <c r="H29" s="20"/>
      <c r="I29" s="14"/>
      <c r="J29" s="15"/>
      <c r="K29" s="81"/>
    </row>
    <row r="30" spans="2:11" ht="15" x14ac:dyDescent="0.25">
      <c r="B30" s="5">
        <f t="shared" si="0"/>
        <v>24</v>
      </c>
      <c r="C30" s="6" t="s">
        <v>141</v>
      </c>
      <c r="D30" s="12" t="s">
        <v>425</v>
      </c>
      <c r="E30" s="8" t="s">
        <v>142</v>
      </c>
      <c r="F30" s="48" t="s">
        <v>80</v>
      </c>
      <c r="G30" s="51">
        <v>2</v>
      </c>
      <c r="H30" s="20"/>
      <c r="I30" s="14"/>
      <c r="J30" s="15"/>
      <c r="K30" s="81"/>
    </row>
    <row r="31" spans="2:11" ht="15" x14ac:dyDescent="0.25">
      <c r="B31" s="5">
        <f t="shared" si="0"/>
        <v>25</v>
      </c>
      <c r="C31" s="6" t="s">
        <v>154</v>
      </c>
      <c r="D31" s="12" t="s">
        <v>401</v>
      </c>
      <c r="E31" s="8" t="s">
        <v>155</v>
      </c>
      <c r="F31" s="48" t="s">
        <v>80</v>
      </c>
      <c r="G31" s="51">
        <v>3</v>
      </c>
      <c r="H31" s="20"/>
      <c r="I31" s="14"/>
      <c r="J31" s="15"/>
      <c r="K31" s="81"/>
    </row>
    <row r="32" spans="2:11" ht="15" x14ac:dyDescent="0.25">
      <c r="B32" s="5">
        <f t="shared" si="0"/>
        <v>26</v>
      </c>
      <c r="C32" s="6" t="s">
        <v>139</v>
      </c>
      <c r="D32" s="12" t="s">
        <v>426</v>
      </c>
      <c r="E32" s="8" t="s">
        <v>140</v>
      </c>
      <c r="F32" s="48" t="s">
        <v>80</v>
      </c>
      <c r="G32" s="51">
        <v>2</v>
      </c>
      <c r="H32" s="20"/>
      <c r="I32" s="14"/>
      <c r="J32" s="15"/>
      <c r="K32" s="81"/>
    </row>
    <row r="33" spans="2:11" ht="15" x14ac:dyDescent="0.25">
      <c r="B33" s="5">
        <f t="shared" si="0"/>
        <v>27</v>
      </c>
      <c r="C33" s="6" t="s">
        <v>791</v>
      </c>
      <c r="D33" s="12" t="s">
        <v>391</v>
      </c>
      <c r="E33" s="8" t="s">
        <v>427</v>
      </c>
      <c r="F33" s="48" t="s">
        <v>80</v>
      </c>
      <c r="G33" s="51">
        <v>1</v>
      </c>
      <c r="H33" s="20"/>
      <c r="I33" s="14"/>
      <c r="J33" s="15"/>
      <c r="K33" s="81"/>
    </row>
    <row r="34" spans="2:11" ht="15" x14ac:dyDescent="0.25">
      <c r="B34" s="5">
        <f t="shared" si="0"/>
        <v>28</v>
      </c>
      <c r="C34" s="6" t="s">
        <v>792</v>
      </c>
      <c r="D34" s="12" t="s">
        <v>793</v>
      </c>
      <c r="E34" s="8" t="s">
        <v>371</v>
      </c>
      <c r="F34" s="48" t="s">
        <v>80</v>
      </c>
      <c r="G34" s="51">
        <v>2</v>
      </c>
      <c r="H34" s="20"/>
      <c r="I34" s="14"/>
      <c r="J34" s="15"/>
      <c r="K34" s="81"/>
    </row>
    <row r="35" spans="2:11" ht="15" x14ac:dyDescent="0.25">
      <c r="B35" s="5">
        <f t="shared" si="0"/>
        <v>29</v>
      </c>
      <c r="C35" s="6" t="s">
        <v>794</v>
      </c>
      <c r="D35" s="12" t="s">
        <v>795</v>
      </c>
      <c r="E35" s="8" t="s">
        <v>372</v>
      </c>
      <c r="F35" s="48" t="s">
        <v>80</v>
      </c>
      <c r="G35" s="51">
        <v>3</v>
      </c>
      <c r="H35" s="20"/>
      <c r="I35" s="14"/>
      <c r="J35" s="15"/>
      <c r="K35" s="81"/>
    </row>
    <row r="36" spans="2:11" ht="15" x14ac:dyDescent="0.25">
      <c r="B36" s="5">
        <f t="shared" si="0"/>
        <v>30</v>
      </c>
      <c r="C36" s="4" t="s">
        <v>837</v>
      </c>
      <c r="D36" s="4" t="s">
        <v>64</v>
      </c>
      <c r="E36" s="3" t="s">
        <v>65</v>
      </c>
      <c r="F36" s="40" t="s">
        <v>80</v>
      </c>
      <c r="G36" s="78">
        <v>3</v>
      </c>
      <c r="H36" s="20"/>
      <c r="I36" s="15"/>
      <c r="J36" s="15"/>
      <c r="K36" s="4"/>
    </row>
    <row r="37" spans="2:11" ht="15" x14ac:dyDescent="0.25">
      <c r="B37" s="5">
        <f t="shared" si="0"/>
        <v>31</v>
      </c>
      <c r="C37" s="4" t="s">
        <v>506</v>
      </c>
      <c r="D37" s="12" t="s">
        <v>507</v>
      </c>
      <c r="E37" s="29" t="s">
        <v>118</v>
      </c>
      <c r="F37" s="48" t="s">
        <v>80</v>
      </c>
      <c r="G37" s="77" t="s">
        <v>781</v>
      </c>
      <c r="H37" s="20"/>
      <c r="I37" s="15"/>
      <c r="J37" s="15"/>
      <c r="K37" s="4"/>
    </row>
    <row r="38" spans="2:11" ht="15" x14ac:dyDescent="0.25">
      <c r="B38" s="5">
        <f t="shared" si="0"/>
        <v>32</v>
      </c>
      <c r="C38" s="4" t="s">
        <v>508</v>
      </c>
      <c r="D38" s="12" t="s">
        <v>509</v>
      </c>
      <c r="E38" s="29" t="s">
        <v>117</v>
      </c>
      <c r="F38" s="48" t="s">
        <v>80</v>
      </c>
      <c r="G38" s="77" t="s">
        <v>758</v>
      </c>
      <c r="H38" s="20"/>
      <c r="I38" s="15"/>
      <c r="J38" s="15"/>
      <c r="K38" s="4"/>
    </row>
    <row r="39" spans="2:11" ht="15" x14ac:dyDescent="0.25">
      <c r="B39" s="5">
        <f t="shared" si="0"/>
        <v>33</v>
      </c>
      <c r="C39" s="4" t="s">
        <v>510</v>
      </c>
      <c r="D39" s="12" t="s">
        <v>511</v>
      </c>
      <c r="E39" s="29" t="s">
        <v>119</v>
      </c>
      <c r="F39" s="48" t="s">
        <v>80</v>
      </c>
      <c r="G39" s="77" t="s">
        <v>758</v>
      </c>
      <c r="H39" s="20"/>
      <c r="I39" s="15"/>
      <c r="J39" s="15"/>
      <c r="K39" s="4"/>
    </row>
    <row r="40" spans="2:11" ht="15" x14ac:dyDescent="0.25">
      <c r="B40" s="5">
        <f t="shared" si="0"/>
        <v>34</v>
      </c>
      <c r="C40" s="4" t="s">
        <v>810</v>
      </c>
      <c r="D40" s="6" t="s">
        <v>811</v>
      </c>
      <c r="E40" s="10" t="s">
        <v>812</v>
      </c>
      <c r="F40" s="40" t="s">
        <v>80</v>
      </c>
      <c r="G40" s="78">
        <v>1</v>
      </c>
      <c r="H40" s="20"/>
      <c r="I40" s="15"/>
      <c r="J40" s="15"/>
      <c r="K40" s="4"/>
    </row>
    <row r="41" spans="2:11" ht="15" x14ac:dyDescent="0.25">
      <c r="B41" s="5">
        <f t="shared" si="0"/>
        <v>35</v>
      </c>
      <c r="C41" s="4" t="s">
        <v>392</v>
      </c>
      <c r="D41" s="12" t="s">
        <v>393</v>
      </c>
      <c r="E41" s="8" t="s">
        <v>394</v>
      </c>
      <c r="F41" s="48" t="s">
        <v>80</v>
      </c>
      <c r="G41" s="51">
        <v>1</v>
      </c>
      <c r="H41" s="20"/>
      <c r="I41" s="14"/>
      <c r="J41" s="15"/>
      <c r="K41" s="81"/>
    </row>
    <row r="42" spans="2:11" ht="15" x14ac:dyDescent="0.25">
      <c r="B42" s="5">
        <f t="shared" si="0"/>
        <v>36</v>
      </c>
      <c r="C42" s="4" t="s">
        <v>402</v>
      </c>
      <c r="D42" s="12" t="s">
        <v>403</v>
      </c>
      <c r="E42" s="8" t="s">
        <v>404</v>
      </c>
      <c r="F42" s="48" t="s">
        <v>80</v>
      </c>
      <c r="G42" s="51">
        <v>1</v>
      </c>
      <c r="H42" s="20"/>
      <c r="I42" s="14"/>
      <c r="J42" s="15"/>
      <c r="K42" s="81"/>
    </row>
    <row r="43" spans="2:11" ht="15" x14ac:dyDescent="0.25">
      <c r="B43" s="5">
        <f t="shared" si="0"/>
        <v>37</v>
      </c>
      <c r="C43" s="4" t="s">
        <v>405</v>
      </c>
      <c r="D43" s="12" t="s">
        <v>406</v>
      </c>
      <c r="E43" s="8" t="s">
        <v>407</v>
      </c>
      <c r="F43" s="48" t="s">
        <v>80</v>
      </c>
      <c r="G43" s="51">
        <v>1</v>
      </c>
      <c r="H43" s="20"/>
      <c r="I43" s="14"/>
      <c r="J43" s="15"/>
      <c r="K43" s="81"/>
    </row>
    <row r="44" spans="2:11" ht="15" x14ac:dyDescent="0.25">
      <c r="B44" s="5">
        <f t="shared" si="0"/>
        <v>38</v>
      </c>
      <c r="C44" s="4" t="s">
        <v>408</v>
      </c>
      <c r="D44" s="12" t="s">
        <v>409</v>
      </c>
      <c r="E44" s="8" t="s">
        <v>410</v>
      </c>
      <c r="F44" s="48" t="s">
        <v>80</v>
      </c>
      <c r="G44" s="51">
        <v>1</v>
      </c>
      <c r="H44" s="20"/>
      <c r="I44" s="14"/>
      <c r="J44" s="15"/>
      <c r="K44" s="81"/>
    </row>
    <row r="45" spans="2:11" ht="15" x14ac:dyDescent="0.25">
      <c r="B45" s="5">
        <f t="shared" si="0"/>
        <v>39</v>
      </c>
      <c r="C45" s="4" t="s">
        <v>395</v>
      </c>
      <c r="D45" s="12" t="s">
        <v>396</v>
      </c>
      <c r="E45" s="8" t="s">
        <v>397</v>
      </c>
      <c r="F45" s="48" t="s">
        <v>80</v>
      </c>
      <c r="G45" s="51">
        <v>1</v>
      </c>
      <c r="H45" s="20"/>
      <c r="I45" s="14"/>
      <c r="J45" s="15"/>
      <c r="K45" s="81"/>
    </row>
    <row r="46" spans="2:11" ht="15" x14ac:dyDescent="0.25">
      <c r="B46" s="5">
        <f t="shared" si="0"/>
        <v>40</v>
      </c>
      <c r="C46" s="4" t="s">
        <v>398</v>
      </c>
      <c r="D46" s="12" t="s">
        <v>399</v>
      </c>
      <c r="E46" s="8" t="s">
        <v>400</v>
      </c>
      <c r="F46" s="48" t="s">
        <v>80</v>
      </c>
      <c r="G46" s="51">
        <v>1</v>
      </c>
      <c r="H46" s="20"/>
      <c r="I46" s="14"/>
      <c r="J46" s="15"/>
      <c r="K46" s="81"/>
    </row>
    <row r="47" spans="2:11" ht="15" x14ac:dyDescent="0.25">
      <c r="B47" s="5">
        <f t="shared" si="0"/>
        <v>41</v>
      </c>
      <c r="C47" s="4" t="s">
        <v>413</v>
      </c>
      <c r="D47" s="12" t="s">
        <v>414</v>
      </c>
      <c r="E47" s="8" t="s">
        <v>415</v>
      </c>
      <c r="F47" s="48" t="s">
        <v>80</v>
      </c>
      <c r="G47" s="51">
        <v>2</v>
      </c>
      <c r="H47" s="20"/>
      <c r="I47" s="14"/>
      <c r="J47" s="15"/>
      <c r="K47" s="81"/>
    </row>
    <row r="48" spans="2:11" ht="15" x14ac:dyDescent="0.25">
      <c r="B48" s="5">
        <f t="shared" si="0"/>
        <v>42</v>
      </c>
      <c r="C48" s="4" t="s">
        <v>416</v>
      </c>
      <c r="D48" s="12" t="s">
        <v>417</v>
      </c>
      <c r="E48" s="8" t="s">
        <v>418</v>
      </c>
      <c r="F48" s="48" t="s">
        <v>80</v>
      </c>
      <c r="G48" s="51">
        <v>2</v>
      </c>
      <c r="H48" s="20"/>
      <c r="I48" s="14"/>
      <c r="J48" s="15"/>
      <c r="K48" s="81"/>
    </row>
    <row r="49" spans="2:11" ht="15" x14ac:dyDescent="0.25">
      <c r="B49" s="5">
        <f t="shared" si="0"/>
        <v>43</v>
      </c>
      <c r="C49" s="4" t="s">
        <v>419</v>
      </c>
      <c r="D49" s="12" t="s">
        <v>420</v>
      </c>
      <c r="E49" s="8" t="s">
        <v>421</v>
      </c>
      <c r="F49" s="48" t="s">
        <v>80</v>
      </c>
      <c r="G49" s="51">
        <v>2</v>
      </c>
      <c r="H49" s="20"/>
      <c r="I49" s="14"/>
      <c r="J49" s="15"/>
      <c r="K49" s="81"/>
    </row>
    <row r="50" spans="2:11" ht="15" x14ac:dyDescent="0.25">
      <c r="B50" s="5">
        <f t="shared" si="0"/>
        <v>44</v>
      </c>
      <c r="C50" s="4" t="s">
        <v>422</v>
      </c>
      <c r="D50" s="12" t="s">
        <v>423</v>
      </c>
      <c r="E50" s="8" t="s">
        <v>424</v>
      </c>
      <c r="F50" s="48" t="s">
        <v>80</v>
      </c>
      <c r="G50" s="51">
        <v>2</v>
      </c>
      <c r="H50" s="20"/>
      <c r="I50" s="14"/>
      <c r="J50" s="15"/>
      <c r="K50" s="81"/>
    </row>
    <row r="51" spans="2:11" ht="15" x14ac:dyDescent="0.25">
      <c r="B51" s="5">
        <f t="shared" si="0"/>
        <v>45</v>
      </c>
      <c r="C51" s="4" t="s">
        <v>359</v>
      </c>
      <c r="D51" s="12" t="s">
        <v>360</v>
      </c>
      <c r="E51" s="8" t="s">
        <v>361</v>
      </c>
      <c r="F51" s="48" t="s">
        <v>80</v>
      </c>
      <c r="G51" s="51">
        <v>1</v>
      </c>
      <c r="H51" s="20"/>
      <c r="I51" s="14"/>
      <c r="J51" s="15"/>
      <c r="K51" s="81"/>
    </row>
    <row r="52" spans="2:11" ht="15" x14ac:dyDescent="0.25">
      <c r="B52" s="5">
        <f t="shared" si="0"/>
        <v>46</v>
      </c>
      <c r="C52" s="4" t="s">
        <v>362</v>
      </c>
      <c r="D52" s="12" t="s">
        <v>363</v>
      </c>
      <c r="E52" s="8" t="s">
        <v>364</v>
      </c>
      <c r="F52" s="48" t="s">
        <v>80</v>
      </c>
      <c r="G52" s="51">
        <v>1</v>
      </c>
      <c r="H52" s="20"/>
      <c r="I52" s="14"/>
      <c r="J52" s="15"/>
      <c r="K52" s="81"/>
    </row>
    <row r="53" spans="2:11" ht="15" x14ac:dyDescent="0.25">
      <c r="B53" s="5">
        <f t="shared" si="0"/>
        <v>47</v>
      </c>
      <c r="C53" s="4" t="s">
        <v>365</v>
      </c>
      <c r="D53" s="12" t="s">
        <v>366</v>
      </c>
      <c r="E53" s="8" t="s">
        <v>367</v>
      </c>
      <c r="F53" s="48" t="s">
        <v>80</v>
      </c>
      <c r="G53" s="51">
        <v>1</v>
      </c>
      <c r="H53" s="20"/>
      <c r="I53" s="14"/>
      <c r="J53" s="15"/>
      <c r="K53" s="81"/>
    </row>
    <row r="54" spans="2:11" ht="15" x14ac:dyDescent="0.25">
      <c r="B54" s="5">
        <f t="shared" si="0"/>
        <v>48</v>
      </c>
      <c r="C54" s="4" t="s">
        <v>368</v>
      </c>
      <c r="D54" s="12" t="s">
        <v>369</v>
      </c>
      <c r="E54" s="8" t="s">
        <v>370</v>
      </c>
      <c r="F54" s="48" t="s">
        <v>80</v>
      </c>
      <c r="G54" s="51">
        <v>1</v>
      </c>
      <c r="H54" s="20"/>
      <c r="I54" s="14"/>
      <c r="J54" s="15"/>
      <c r="K54" s="81"/>
    </row>
    <row r="55" spans="2:11" ht="15" x14ac:dyDescent="0.25">
      <c r="B55" s="5">
        <f t="shared" si="0"/>
        <v>49</v>
      </c>
      <c r="C55" s="4" t="s">
        <v>799</v>
      </c>
      <c r="D55" s="12" t="s">
        <v>803</v>
      </c>
      <c r="E55" s="31" t="s">
        <v>701</v>
      </c>
      <c r="F55" s="48" t="s">
        <v>80</v>
      </c>
      <c r="G55" s="51">
        <v>2</v>
      </c>
      <c r="H55" s="20"/>
      <c r="I55" s="14"/>
      <c r="J55" s="15"/>
      <c r="K55" s="81"/>
    </row>
    <row r="56" spans="2:11" ht="15" x14ac:dyDescent="0.25">
      <c r="B56" s="5">
        <f t="shared" si="0"/>
        <v>50</v>
      </c>
      <c r="C56" s="6" t="s">
        <v>131</v>
      </c>
      <c r="D56" s="6" t="s">
        <v>159</v>
      </c>
      <c r="E56" s="29" t="s">
        <v>132</v>
      </c>
      <c r="F56" s="11" t="s">
        <v>80</v>
      </c>
      <c r="G56" s="78">
        <v>1</v>
      </c>
      <c r="H56" s="20"/>
      <c r="I56" s="15"/>
      <c r="J56" s="15"/>
      <c r="K56" s="4"/>
    </row>
    <row r="57" spans="2:11" ht="15" x14ac:dyDescent="0.25">
      <c r="B57" s="5">
        <f t="shared" si="0"/>
        <v>51</v>
      </c>
      <c r="C57" s="6" t="s">
        <v>133</v>
      </c>
      <c r="D57" s="6" t="s">
        <v>160</v>
      </c>
      <c r="E57" s="29" t="s">
        <v>134</v>
      </c>
      <c r="F57" s="11" t="s">
        <v>80</v>
      </c>
      <c r="G57" s="78">
        <v>1</v>
      </c>
      <c r="H57" s="20"/>
      <c r="I57" s="15"/>
      <c r="J57" s="15"/>
      <c r="K57" s="4"/>
    </row>
    <row r="58" spans="2:11" ht="15" x14ac:dyDescent="0.25">
      <c r="B58" s="5">
        <f t="shared" si="0"/>
        <v>52</v>
      </c>
      <c r="C58" s="6" t="s">
        <v>135</v>
      </c>
      <c r="D58" s="6" t="s">
        <v>161</v>
      </c>
      <c r="E58" s="29" t="s">
        <v>136</v>
      </c>
      <c r="F58" s="11" t="s">
        <v>80</v>
      </c>
      <c r="G58" s="78">
        <v>3</v>
      </c>
      <c r="H58" s="20"/>
      <c r="I58" s="15"/>
      <c r="J58" s="15"/>
      <c r="K58" s="4"/>
    </row>
    <row r="59" spans="2:11" ht="15" x14ac:dyDescent="0.25">
      <c r="B59" s="5">
        <f t="shared" si="0"/>
        <v>53</v>
      </c>
      <c r="C59" s="6" t="s">
        <v>137</v>
      </c>
      <c r="D59" s="6" t="s">
        <v>162</v>
      </c>
      <c r="E59" s="29" t="s">
        <v>138</v>
      </c>
      <c r="F59" s="11" t="s">
        <v>80</v>
      </c>
      <c r="G59" s="78">
        <v>3</v>
      </c>
      <c r="H59" s="20"/>
      <c r="I59" s="15"/>
      <c r="J59" s="15"/>
      <c r="K59" s="4"/>
    </row>
    <row r="60" spans="2:11" ht="15" x14ac:dyDescent="0.25">
      <c r="B60" s="5">
        <f t="shared" si="0"/>
        <v>54</v>
      </c>
      <c r="C60" s="6" t="s">
        <v>126</v>
      </c>
      <c r="D60" s="6" t="s">
        <v>158</v>
      </c>
      <c r="E60" s="29" t="s">
        <v>124</v>
      </c>
      <c r="F60" s="11" t="s">
        <v>80</v>
      </c>
      <c r="G60" s="78">
        <v>1</v>
      </c>
      <c r="H60" s="20"/>
      <c r="I60" s="15"/>
      <c r="J60" s="15"/>
      <c r="K60" s="4"/>
    </row>
    <row r="61" spans="2:11" ht="15" x14ac:dyDescent="0.25">
      <c r="B61" s="5">
        <f t="shared" si="0"/>
        <v>55</v>
      </c>
      <c r="C61" s="6" t="s">
        <v>123</v>
      </c>
      <c r="D61" s="6" t="s">
        <v>156</v>
      </c>
      <c r="E61" s="29" t="s">
        <v>124</v>
      </c>
      <c r="F61" s="11" t="s">
        <v>80</v>
      </c>
      <c r="G61" s="78">
        <v>1</v>
      </c>
      <c r="H61" s="20"/>
      <c r="I61" s="15"/>
      <c r="J61" s="15"/>
      <c r="K61" s="4"/>
    </row>
    <row r="62" spans="2:11" ht="15" x14ac:dyDescent="0.25">
      <c r="B62" s="5">
        <f t="shared" si="0"/>
        <v>56</v>
      </c>
      <c r="C62" s="6" t="s">
        <v>125</v>
      </c>
      <c r="D62" s="6" t="s">
        <v>157</v>
      </c>
      <c r="E62" s="29" t="s">
        <v>124</v>
      </c>
      <c r="F62" s="11" t="s">
        <v>80</v>
      </c>
      <c r="G62" s="78">
        <v>1</v>
      </c>
      <c r="H62" s="20"/>
      <c r="I62" s="15"/>
      <c r="J62" s="15"/>
      <c r="K62" s="4"/>
    </row>
    <row r="63" spans="2:11" ht="15" x14ac:dyDescent="0.25">
      <c r="B63" s="5">
        <f t="shared" si="0"/>
        <v>57</v>
      </c>
      <c r="C63" s="12" t="s">
        <v>746</v>
      </c>
      <c r="D63" s="12" t="s">
        <v>747</v>
      </c>
      <c r="E63" s="29" t="s">
        <v>748</v>
      </c>
      <c r="F63" s="48" t="s">
        <v>749</v>
      </c>
      <c r="G63" s="78">
        <v>1</v>
      </c>
      <c r="H63" s="20"/>
      <c r="I63" s="15"/>
      <c r="J63" s="15"/>
      <c r="K63" s="81"/>
    </row>
    <row r="64" spans="2:11" ht="15" x14ac:dyDescent="0.25">
      <c r="B64" s="5">
        <f t="shared" si="0"/>
        <v>58</v>
      </c>
      <c r="C64" s="6" t="s">
        <v>120</v>
      </c>
      <c r="D64" s="6" t="s">
        <v>121</v>
      </c>
      <c r="E64" s="29" t="s">
        <v>122</v>
      </c>
      <c r="F64" s="11" t="s">
        <v>80</v>
      </c>
      <c r="G64" s="78">
        <v>1</v>
      </c>
      <c r="H64" s="20"/>
      <c r="I64" s="15"/>
      <c r="J64" s="15"/>
      <c r="K64" s="4"/>
    </row>
    <row r="65" spans="2:11" ht="15" x14ac:dyDescent="0.25">
      <c r="B65" s="5">
        <f t="shared" si="0"/>
        <v>59</v>
      </c>
      <c r="C65" s="4" t="s">
        <v>854</v>
      </c>
      <c r="D65" s="11" t="s">
        <v>855</v>
      </c>
      <c r="E65" s="10" t="s">
        <v>853</v>
      </c>
      <c r="F65" s="11" t="s">
        <v>84</v>
      </c>
      <c r="G65" s="76">
        <v>1</v>
      </c>
      <c r="H65" s="20"/>
      <c r="I65" s="15"/>
      <c r="J65" s="15"/>
      <c r="K65" s="4"/>
    </row>
    <row r="66" spans="2:11" ht="15" x14ac:dyDescent="0.25">
      <c r="B66" s="5">
        <f t="shared" si="0"/>
        <v>60</v>
      </c>
      <c r="C66" s="4" t="s">
        <v>856</v>
      </c>
      <c r="D66" s="11" t="s">
        <v>857</v>
      </c>
      <c r="E66" s="10" t="s">
        <v>852</v>
      </c>
      <c r="F66" s="11" t="s">
        <v>84</v>
      </c>
      <c r="G66" s="76">
        <v>1</v>
      </c>
      <c r="H66" s="20"/>
      <c r="I66" s="15"/>
      <c r="J66" s="15"/>
      <c r="K66" s="4"/>
    </row>
    <row r="67" spans="2:11" ht="15" x14ac:dyDescent="0.25">
      <c r="B67" s="5">
        <f t="shared" si="0"/>
        <v>61</v>
      </c>
      <c r="C67" s="4" t="s">
        <v>858</v>
      </c>
      <c r="D67" s="11" t="s">
        <v>859</v>
      </c>
      <c r="E67" s="10" t="s">
        <v>851</v>
      </c>
      <c r="F67" s="11" t="s">
        <v>84</v>
      </c>
      <c r="G67" s="76">
        <v>1</v>
      </c>
      <c r="H67" s="20"/>
      <c r="I67" s="15"/>
      <c r="J67" s="15"/>
      <c r="K67" s="4"/>
    </row>
    <row r="68" spans="2:11" ht="15" x14ac:dyDescent="0.25">
      <c r="B68" s="5">
        <f t="shared" si="0"/>
        <v>62</v>
      </c>
      <c r="C68" s="4" t="s">
        <v>860</v>
      </c>
      <c r="D68" s="11" t="s">
        <v>861</v>
      </c>
      <c r="E68" s="10" t="s">
        <v>850</v>
      </c>
      <c r="F68" s="11" t="s">
        <v>84</v>
      </c>
      <c r="G68" s="76">
        <v>1</v>
      </c>
      <c r="H68" s="20"/>
      <c r="I68" s="15"/>
      <c r="J68" s="15"/>
      <c r="K68" s="4"/>
    </row>
    <row r="69" spans="2:11" ht="15" x14ac:dyDescent="0.25">
      <c r="B69" s="5">
        <f t="shared" si="0"/>
        <v>63</v>
      </c>
      <c r="C69" s="4" t="s">
        <v>862</v>
      </c>
      <c r="D69" s="11" t="s">
        <v>863</v>
      </c>
      <c r="E69" s="10" t="s">
        <v>844</v>
      </c>
      <c r="F69" s="11" t="s">
        <v>84</v>
      </c>
      <c r="G69" s="76">
        <v>1</v>
      </c>
      <c r="H69" s="20"/>
      <c r="I69" s="15"/>
      <c r="J69" s="15"/>
      <c r="K69" s="4"/>
    </row>
    <row r="70" spans="2:11" ht="15" x14ac:dyDescent="0.25">
      <c r="B70" s="5">
        <f t="shared" si="0"/>
        <v>64</v>
      </c>
      <c r="C70" s="4" t="s">
        <v>864</v>
      </c>
      <c r="D70" s="11" t="s">
        <v>865</v>
      </c>
      <c r="E70" s="10" t="s">
        <v>845</v>
      </c>
      <c r="F70" s="11" t="s">
        <v>84</v>
      </c>
      <c r="G70" s="76">
        <v>1</v>
      </c>
      <c r="H70" s="20"/>
      <c r="I70" s="15"/>
      <c r="J70" s="15"/>
      <c r="K70" s="4"/>
    </row>
    <row r="71" spans="2:11" ht="15" x14ac:dyDescent="0.25">
      <c r="B71" s="5">
        <f t="shared" si="0"/>
        <v>65</v>
      </c>
      <c r="C71" s="4" t="s">
        <v>866</v>
      </c>
      <c r="D71" s="11" t="s">
        <v>867</v>
      </c>
      <c r="E71" s="10" t="s">
        <v>846</v>
      </c>
      <c r="F71" s="11" t="s">
        <v>84</v>
      </c>
      <c r="G71" s="76">
        <v>1</v>
      </c>
      <c r="H71" s="20"/>
      <c r="I71" s="15"/>
      <c r="J71" s="15"/>
      <c r="K71" s="4"/>
    </row>
    <row r="72" spans="2:11" ht="15" x14ac:dyDescent="0.25">
      <c r="B72" s="5">
        <f t="shared" si="0"/>
        <v>66</v>
      </c>
      <c r="C72" s="4" t="s">
        <v>868</v>
      </c>
      <c r="D72" s="11" t="s">
        <v>869</v>
      </c>
      <c r="E72" s="10" t="s">
        <v>847</v>
      </c>
      <c r="F72" s="11" t="s">
        <v>84</v>
      </c>
      <c r="G72" s="76">
        <v>1</v>
      </c>
      <c r="H72" s="20"/>
      <c r="I72" s="15"/>
      <c r="J72" s="15"/>
      <c r="K72" s="4"/>
    </row>
    <row r="73" spans="2:11" ht="15" x14ac:dyDescent="0.25">
      <c r="B73" s="5">
        <f t="shared" si="0"/>
        <v>67</v>
      </c>
      <c r="C73" s="4" t="s">
        <v>870</v>
      </c>
      <c r="D73" s="11" t="s">
        <v>871</v>
      </c>
      <c r="E73" s="10" t="s">
        <v>848</v>
      </c>
      <c r="F73" s="11" t="s">
        <v>84</v>
      </c>
      <c r="G73" s="76">
        <v>1</v>
      </c>
      <c r="H73" s="20"/>
      <c r="I73" s="15"/>
      <c r="J73" s="15"/>
      <c r="K73" s="4"/>
    </row>
    <row r="74" spans="2:11" ht="15" x14ac:dyDescent="0.25">
      <c r="B74" s="5">
        <f t="shared" si="0"/>
        <v>68</v>
      </c>
      <c r="C74" s="4" t="s">
        <v>872</v>
      </c>
      <c r="D74" s="11" t="s">
        <v>873</v>
      </c>
      <c r="E74" s="10" t="s">
        <v>849</v>
      </c>
      <c r="F74" s="11" t="s">
        <v>84</v>
      </c>
      <c r="G74" s="76">
        <v>1</v>
      </c>
      <c r="H74" s="20"/>
      <c r="I74" s="15"/>
      <c r="J74" s="15"/>
      <c r="K74" s="4"/>
    </row>
    <row r="75" spans="2:11" ht="15" x14ac:dyDescent="0.25">
      <c r="B75" s="5">
        <f t="shared" si="0"/>
        <v>69</v>
      </c>
      <c r="C75" s="5" t="s">
        <v>77</v>
      </c>
      <c r="D75" s="5"/>
      <c r="E75" s="10" t="s">
        <v>109</v>
      </c>
      <c r="F75" s="11" t="s">
        <v>83</v>
      </c>
      <c r="G75" s="76">
        <v>1</v>
      </c>
      <c r="H75" s="20"/>
      <c r="I75" s="15"/>
      <c r="J75" s="64"/>
      <c r="K75" s="4"/>
    </row>
    <row r="76" spans="2:11" ht="15" x14ac:dyDescent="0.25">
      <c r="B76" s="5">
        <f t="shared" si="0"/>
        <v>70</v>
      </c>
      <c r="C76" s="4" t="s">
        <v>835</v>
      </c>
      <c r="D76" s="4" t="s">
        <v>836</v>
      </c>
      <c r="E76" s="10" t="s">
        <v>833</v>
      </c>
      <c r="F76" s="40" t="s">
        <v>80</v>
      </c>
      <c r="G76" s="78">
        <v>2</v>
      </c>
      <c r="H76" s="20"/>
      <c r="I76" s="15"/>
      <c r="J76" s="15"/>
      <c r="K76" s="4"/>
    </row>
    <row r="77" spans="2:11" ht="15" x14ac:dyDescent="0.25">
      <c r="B77" s="5">
        <f t="shared" si="0"/>
        <v>71</v>
      </c>
      <c r="C77" s="12" t="s">
        <v>251</v>
      </c>
      <c r="D77" s="12" t="s">
        <v>814</v>
      </c>
      <c r="E77" s="10" t="s">
        <v>101</v>
      </c>
      <c r="F77" s="11" t="s">
        <v>80</v>
      </c>
      <c r="G77" s="76">
        <v>1</v>
      </c>
      <c r="H77" s="20"/>
      <c r="I77" s="15"/>
      <c r="J77" s="15"/>
      <c r="K77" s="4"/>
    </row>
    <row r="78" spans="2:11" ht="15" x14ac:dyDescent="0.25">
      <c r="B78" s="5">
        <f t="shared" si="0"/>
        <v>72</v>
      </c>
      <c r="C78" s="12" t="s">
        <v>251</v>
      </c>
      <c r="D78" s="12" t="s">
        <v>814</v>
      </c>
      <c r="E78" s="10" t="s">
        <v>96</v>
      </c>
      <c r="F78" s="11" t="s">
        <v>80</v>
      </c>
      <c r="G78" s="76">
        <v>1</v>
      </c>
      <c r="H78" s="20"/>
      <c r="I78" s="15"/>
      <c r="J78" s="15"/>
      <c r="K78" s="4"/>
    </row>
    <row r="79" spans="2:11" ht="15" x14ac:dyDescent="0.25">
      <c r="B79" s="5">
        <f t="shared" si="0"/>
        <v>73</v>
      </c>
      <c r="C79" s="12" t="s">
        <v>251</v>
      </c>
      <c r="D79" s="12" t="s">
        <v>814</v>
      </c>
      <c r="E79" s="10" t="s">
        <v>102</v>
      </c>
      <c r="F79" s="11" t="s">
        <v>80</v>
      </c>
      <c r="G79" s="76">
        <v>1</v>
      </c>
      <c r="H79" s="20"/>
      <c r="I79" s="15"/>
      <c r="J79" s="15"/>
      <c r="K79" s="4"/>
    </row>
    <row r="80" spans="2:11" ht="15" x14ac:dyDescent="0.25">
      <c r="B80" s="5">
        <f t="shared" ref="B80:B134" si="1">B79+1</f>
        <v>74</v>
      </c>
      <c r="C80" s="12" t="s">
        <v>750</v>
      </c>
      <c r="D80" s="12" t="s">
        <v>815</v>
      </c>
      <c r="E80" s="29" t="s">
        <v>115</v>
      </c>
      <c r="F80" s="11" t="s">
        <v>80</v>
      </c>
      <c r="G80" s="78">
        <v>1</v>
      </c>
      <c r="H80" s="20"/>
      <c r="I80" s="15"/>
      <c r="J80" s="15"/>
      <c r="K80" s="4"/>
    </row>
    <row r="81" spans="2:11" ht="15" x14ac:dyDescent="0.25">
      <c r="B81" s="5">
        <f t="shared" si="1"/>
        <v>75</v>
      </c>
      <c r="C81" s="12" t="s">
        <v>750</v>
      </c>
      <c r="D81" s="12" t="s">
        <v>815</v>
      </c>
      <c r="E81" s="31" t="s">
        <v>389</v>
      </c>
      <c r="F81" s="48" t="s">
        <v>80</v>
      </c>
      <c r="G81" s="51">
        <v>1</v>
      </c>
      <c r="H81" s="20"/>
      <c r="I81" s="14"/>
      <c r="J81" s="15"/>
      <c r="K81" s="81"/>
    </row>
    <row r="82" spans="2:11" ht="15" x14ac:dyDescent="0.25">
      <c r="B82" s="5">
        <f t="shared" si="1"/>
        <v>76</v>
      </c>
      <c r="C82" s="12" t="s">
        <v>251</v>
      </c>
      <c r="D82" s="12" t="s">
        <v>814</v>
      </c>
      <c r="E82" s="31" t="s">
        <v>390</v>
      </c>
      <c r="F82" s="48" t="s">
        <v>80</v>
      </c>
      <c r="G82" s="51">
        <v>1</v>
      </c>
      <c r="H82" s="20"/>
      <c r="I82" s="14"/>
      <c r="J82" s="15"/>
      <c r="K82" s="81"/>
    </row>
    <row r="83" spans="2:11" ht="15" x14ac:dyDescent="0.25">
      <c r="B83" s="5">
        <f t="shared" si="1"/>
        <v>77</v>
      </c>
      <c r="C83" s="4" t="s">
        <v>69</v>
      </c>
      <c r="D83" s="4" t="s">
        <v>70</v>
      </c>
      <c r="E83" s="3" t="s">
        <v>71</v>
      </c>
      <c r="F83" s="40" t="s">
        <v>80</v>
      </c>
      <c r="G83" s="78">
        <v>2</v>
      </c>
      <c r="H83" s="20"/>
      <c r="I83" s="15"/>
      <c r="J83" s="15"/>
      <c r="K83" s="4"/>
    </row>
    <row r="84" spans="2:11" ht="15" x14ac:dyDescent="0.25">
      <c r="B84" s="5">
        <f t="shared" si="1"/>
        <v>78</v>
      </c>
      <c r="C84" s="4" t="s">
        <v>377</v>
      </c>
      <c r="D84" s="12" t="s">
        <v>378</v>
      </c>
      <c r="E84" s="31" t="s">
        <v>379</v>
      </c>
      <c r="F84" s="48" t="s">
        <v>80</v>
      </c>
      <c r="G84" s="51">
        <v>2</v>
      </c>
      <c r="H84" s="20"/>
      <c r="I84" s="14"/>
      <c r="J84" s="15"/>
      <c r="K84" s="81"/>
    </row>
    <row r="85" spans="2:11" ht="15" x14ac:dyDescent="0.25">
      <c r="B85" s="5">
        <f t="shared" si="1"/>
        <v>79</v>
      </c>
      <c r="C85" s="4" t="s">
        <v>380</v>
      </c>
      <c r="D85" s="12" t="s">
        <v>381</v>
      </c>
      <c r="E85" s="31" t="s">
        <v>382</v>
      </c>
      <c r="F85" s="48" t="s">
        <v>80</v>
      </c>
      <c r="G85" s="51">
        <v>2</v>
      </c>
      <c r="H85" s="20"/>
      <c r="I85" s="14"/>
      <c r="J85" s="15"/>
      <c r="K85" s="81"/>
    </row>
    <row r="86" spans="2:11" ht="15" x14ac:dyDescent="0.25">
      <c r="B86" s="5">
        <f t="shared" si="1"/>
        <v>80</v>
      </c>
      <c r="C86" s="12" t="s">
        <v>329</v>
      </c>
      <c r="D86" s="12" t="s">
        <v>330</v>
      </c>
      <c r="E86" s="3" t="s">
        <v>331</v>
      </c>
      <c r="F86" s="48" t="s">
        <v>80</v>
      </c>
      <c r="G86" s="79">
        <v>2</v>
      </c>
      <c r="H86" s="20"/>
      <c r="I86" s="14"/>
      <c r="J86" s="15"/>
      <c r="K86" s="81"/>
    </row>
    <row r="87" spans="2:11" ht="15" x14ac:dyDescent="0.25">
      <c r="B87" s="5">
        <f t="shared" si="1"/>
        <v>81</v>
      </c>
      <c r="C87" s="12" t="s">
        <v>332</v>
      </c>
      <c r="D87" s="12" t="s">
        <v>333</v>
      </c>
      <c r="E87" s="3" t="s">
        <v>334</v>
      </c>
      <c r="F87" s="48" t="s">
        <v>80</v>
      </c>
      <c r="G87" s="79">
        <v>2</v>
      </c>
      <c r="H87" s="20"/>
      <c r="I87" s="14"/>
      <c r="J87" s="15"/>
      <c r="K87" s="81"/>
    </row>
    <row r="88" spans="2:11" ht="15" x14ac:dyDescent="0.25">
      <c r="B88" s="5">
        <f t="shared" si="1"/>
        <v>82</v>
      </c>
      <c r="C88" s="12" t="s">
        <v>335</v>
      </c>
      <c r="D88" s="12" t="s">
        <v>336</v>
      </c>
      <c r="E88" s="3" t="s">
        <v>337</v>
      </c>
      <c r="F88" s="48" t="s">
        <v>80</v>
      </c>
      <c r="G88" s="51">
        <v>2</v>
      </c>
      <c r="H88" s="20"/>
      <c r="I88" s="14"/>
      <c r="J88" s="15"/>
      <c r="K88" s="81"/>
    </row>
    <row r="89" spans="2:11" ht="15" x14ac:dyDescent="0.25">
      <c r="B89" s="5">
        <f t="shared" si="1"/>
        <v>83</v>
      </c>
      <c r="C89" s="30" t="s">
        <v>554</v>
      </c>
      <c r="D89" s="12" t="s">
        <v>782</v>
      </c>
      <c r="E89" s="31" t="s">
        <v>338</v>
      </c>
      <c r="F89" s="48" t="s">
        <v>80</v>
      </c>
      <c r="G89" s="51">
        <v>1</v>
      </c>
      <c r="H89" s="20"/>
      <c r="I89" s="14"/>
      <c r="J89" s="15"/>
      <c r="K89" s="81"/>
    </row>
    <row r="90" spans="2:11" ht="15" x14ac:dyDescent="0.25">
      <c r="B90" s="5">
        <f t="shared" si="1"/>
        <v>84</v>
      </c>
      <c r="C90" s="6" t="s">
        <v>151</v>
      </c>
      <c r="D90" s="6" t="s">
        <v>151</v>
      </c>
      <c r="E90" s="29" t="s">
        <v>150</v>
      </c>
      <c r="F90" s="47" t="s">
        <v>60</v>
      </c>
      <c r="G90" s="77" t="s">
        <v>758</v>
      </c>
      <c r="H90" s="20"/>
      <c r="I90" s="15"/>
      <c r="J90" s="13"/>
      <c r="K90" s="4"/>
    </row>
    <row r="91" spans="2:11" ht="15" x14ac:dyDescent="0.25">
      <c r="B91" s="5">
        <f t="shared" si="1"/>
        <v>85</v>
      </c>
      <c r="C91" s="6" t="s">
        <v>152</v>
      </c>
      <c r="D91" s="6" t="s">
        <v>152</v>
      </c>
      <c r="E91" s="29" t="s">
        <v>150</v>
      </c>
      <c r="F91" s="47" t="s">
        <v>60</v>
      </c>
      <c r="G91" s="77" t="s">
        <v>758</v>
      </c>
      <c r="H91" s="20"/>
      <c r="I91" s="15"/>
      <c r="J91" s="13"/>
      <c r="K91" s="4"/>
    </row>
    <row r="92" spans="2:11" ht="15" x14ac:dyDescent="0.25">
      <c r="B92" s="5">
        <f t="shared" si="1"/>
        <v>86</v>
      </c>
      <c r="C92" s="6" t="s">
        <v>148</v>
      </c>
      <c r="D92" s="6" t="s">
        <v>149</v>
      </c>
      <c r="E92" s="29" t="s">
        <v>150</v>
      </c>
      <c r="F92" s="47" t="s">
        <v>60</v>
      </c>
      <c r="G92" s="77" t="s">
        <v>758</v>
      </c>
      <c r="H92" s="20"/>
      <c r="I92" s="15"/>
      <c r="J92" s="15"/>
      <c r="K92" s="4"/>
    </row>
    <row r="93" spans="2:11" ht="15" x14ac:dyDescent="0.25">
      <c r="B93" s="5">
        <f t="shared" si="1"/>
        <v>87</v>
      </c>
      <c r="C93" s="4" t="s">
        <v>776</v>
      </c>
      <c r="D93" s="12" t="s">
        <v>775</v>
      </c>
      <c r="E93" s="31" t="s">
        <v>383</v>
      </c>
      <c r="F93" s="48" t="s">
        <v>80</v>
      </c>
      <c r="G93" s="51">
        <v>1</v>
      </c>
      <c r="H93" s="20"/>
      <c r="I93" s="14"/>
      <c r="J93" s="15"/>
      <c r="K93" s="81"/>
    </row>
    <row r="94" spans="2:11" ht="15" x14ac:dyDescent="0.25">
      <c r="B94" s="5">
        <f t="shared" si="1"/>
        <v>88</v>
      </c>
      <c r="C94" s="6" t="s">
        <v>146</v>
      </c>
      <c r="D94" s="6" t="s">
        <v>147</v>
      </c>
      <c r="E94" s="29" t="s">
        <v>145</v>
      </c>
      <c r="F94" s="47" t="s">
        <v>60</v>
      </c>
      <c r="G94" s="77" t="s">
        <v>758</v>
      </c>
      <c r="H94" s="20"/>
      <c r="I94" s="15"/>
      <c r="J94" s="15"/>
      <c r="K94" s="4"/>
    </row>
    <row r="95" spans="2:11" ht="15" x14ac:dyDescent="0.25">
      <c r="B95" s="5">
        <f t="shared" si="1"/>
        <v>89</v>
      </c>
      <c r="C95" s="6" t="s">
        <v>143</v>
      </c>
      <c r="D95" s="6" t="s">
        <v>144</v>
      </c>
      <c r="E95" s="29" t="s">
        <v>145</v>
      </c>
      <c r="F95" s="47" t="s">
        <v>60</v>
      </c>
      <c r="G95" s="77" t="s">
        <v>758</v>
      </c>
      <c r="H95" s="20"/>
      <c r="I95" s="15"/>
      <c r="J95" s="15"/>
      <c r="K95" s="4"/>
    </row>
    <row r="96" spans="2:11" ht="15" x14ac:dyDescent="0.25">
      <c r="B96" s="5">
        <f t="shared" si="1"/>
        <v>90</v>
      </c>
      <c r="C96" s="4" t="s">
        <v>809</v>
      </c>
      <c r="D96" s="6" t="s">
        <v>808</v>
      </c>
      <c r="E96" s="3" t="s">
        <v>807</v>
      </c>
      <c r="F96" s="40" t="s">
        <v>80</v>
      </c>
      <c r="G96" s="78">
        <v>1</v>
      </c>
      <c r="H96" s="20"/>
      <c r="I96" s="15"/>
      <c r="J96" s="15"/>
      <c r="K96" s="4"/>
    </row>
    <row r="97" spans="2:11" ht="15" x14ac:dyDescent="0.25">
      <c r="B97" s="5">
        <f t="shared" si="1"/>
        <v>91</v>
      </c>
      <c r="C97" s="6" t="s">
        <v>112</v>
      </c>
      <c r="D97" s="6" t="s">
        <v>113</v>
      </c>
      <c r="E97" s="29" t="s">
        <v>72</v>
      </c>
      <c r="F97" s="40" t="s">
        <v>80</v>
      </c>
      <c r="G97" s="78">
        <v>1</v>
      </c>
      <c r="H97" s="20"/>
      <c r="I97" s="15"/>
      <c r="J97" s="15"/>
      <c r="K97" s="4"/>
    </row>
    <row r="98" spans="2:11" ht="15" x14ac:dyDescent="0.25">
      <c r="B98" s="5">
        <f t="shared" si="1"/>
        <v>92</v>
      </c>
      <c r="C98" s="12" t="s">
        <v>817</v>
      </c>
      <c r="D98" s="12" t="s">
        <v>816</v>
      </c>
      <c r="E98" s="10" t="s">
        <v>97</v>
      </c>
      <c r="F98" s="11" t="s">
        <v>80</v>
      </c>
      <c r="G98" s="76">
        <v>1</v>
      </c>
      <c r="H98" s="20"/>
      <c r="I98" s="15"/>
      <c r="J98" s="15"/>
      <c r="K98" s="4"/>
    </row>
    <row r="99" spans="2:11" ht="15" x14ac:dyDescent="0.25">
      <c r="B99" s="5">
        <f t="shared" si="1"/>
        <v>93</v>
      </c>
      <c r="C99" s="12" t="s">
        <v>384</v>
      </c>
      <c r="D99" s="12" t="s">
        <v>385</v>
      </c>
      <c r="E99" s="31" t="s">
        <v>386</v>
      </c>
      <c r="F99" s="48" t="s">
        <v>80</v>
      </c>
      <c r="G99" s="51">
        <v>1</v>
      </c>
      <c r="H99" s="20"/>
      <c r="I99" s="14"/>
      <c r="J99" s="15"/>
      <c r="K99" s="81"/>
    </row>
    <row r="100" spans="2:11" ht="15" x14ac:dyDescent="0.25">
      <c r="B100" s="5">
        <f t="shared" si="1"/>
        <v>94</v>
      </c>
      <c r="C100" s="12" t="s">
        <v>818</v>
      </c>
      <c r="D100" s="12" t="s">
        <v>819</v>
      </c>
      <c r="E100" s="10" t="s">
        <v>98</v>
      </c>
      <c r="F100" s="11" t="s">
        <v>80</v>
      </c>
      <c r="G100" s="76">
        <v>3</v>
      </c>
      <c r="H100" s="20"/>
      <c r="I100" s="15"/>
      <c r="J100" s="15"/>
      <c r="K100" s="4"/>
    </row>
    <row r="101" spans="2:11" ht="15" x14ac:dyDescent="0.25">
      <c r="B101" s="5">
        <f t="shared" si="1"/>
        <v>95</v>
      </c>
      <c r="C101" s="12" t="s">
        <v>820</v>
      </c>
      <c r="D101" s="12" t="s">
        <v>821</v>
      </c>
      <c r="E101" s="10" t="s">
        <v>99</v>
      </c>
      <c r="F101" s="11" t="s">
        <v>80</v>
      </c>
      <c r="G101" s="76">
        <v>1</v>
      </c>
      <c r="H101" s="20"/>
      <c r="I101" s="15"/>
      <c r="J101" s="15"/>
      <c r="K101" s="4"/>
    </row>
    <row r="102" spans="2:11" ht="15" x14ac:dyDescent="0.25">
      <c r="B102" s="5">
        <f t="shared" si="1"/>
        <v>96</v>
      </c>
      <c r="C102" s="12" t="s">
        <v>823</v>
      </c>
      <c r="D102" s="12" t="s">
        <v>822</v>
      </c>
      <c r="E102" s="10" t="s">
        <v>100</v>
      </c>
      <c r="F102" s="11" t="s">
        <v>80</v>
      </c>
      <c r="G102" s="76">
        <v>1</v>
      </c>
      <c r="H102" s="20"/>
      <c r="I102" s="15"/>
      <c r="J102" s="15"/>
      <c r="K102" s="4"/>
    </row>
    <row r="103" spans="2:11" ht="15" x14ac:dyDescent="0.25">
      <c r="B103" s="5">
        <f t="shared" si="1"/>
        <v>97</v>
      </c>
      <c r="C103" s="12" t="s">
        <v>824</v>
      </c>
      <c r="D103" s="12" t="s">
        <v>388</v>
      </c>
      <c r="E103" s="10" t="s">
        <v>91</v>
      </c>
      <c r="F103" s="11" t="s">
        <v>80</v>
      </c>
      <c r="G103" s="78">
        <v>1</v>
      </c>
      <c r="H103" s="20"/>
      <c r="I103" s="15"/>
      <c r="J103" s="15"/>
      <c r="K103" s="4"/>
    </row>
    <row r="104" spans="2:11" ht="15" x14ac:dyDescent="0.25">
      <c r="B104" s="5">
        <f t="shared" si="1"/>
        <v>98</v>
      </c>
      <c r="C104" s="12" t="s">
        <v>825</v>
      </c>
      <c r="D104" s="12" t="s">
        <v>826</v>
      </c>
      <c r="E104" s="10" t="s">
        <v>93</v>
      </c>
      <c r="F104" s="11" t="s">
        <v>80</v>
      </c>
      <c r="G104" s="78">
        <v>1</v>
      </c>
      <c r="H104" s="20"/>
      <c r="I104" s="15"/>
      <c r="J104" s="15"/>
      <c r="K104" s="4"/>
    </row>
    <row r="105" spans="2:11" ht="15" x14ac:dyDescent="0.25">
      <c r="B105" s="5">
        <f t="shared" si="1"/>
        <v>99</v>
      </c>
      <c r="C105" s="5" t="s">
        <v>830</v>
      </c>
      <c r="D105" s="5" t="s">
        <v>61</v>
      </c>
      <c r="E105" s="10" t="s">
        <v>62</v>
      </c>
      <c r="F105" s="11" t="s">
        <v>80</v>
      </c>
      <c r="G105" s="78">
        <v>11</v>
      </c>
      <c r="H105" s="20"/>
      <c r="I105" s="15"/>
      <c r="J105" s="15"/>
      <c r="K105" s="4"/>
    </row>
    <row r="106" spans="2:11" ht="15" x14ac:dyDescent="0.25">
      <c r="B106" s="5">
        <f t="shared" si="1"/>
        <v>100</v>
      </c>
      <c r="C106" s="12" t="s">
        <v>528</v>
      </c>
      <c r="D106" s="12" t="s">
        <v>529</v>
      </c>
      <c r="E106" s="29" t="s">
        <v>530</v>
      </c>
      <c r="F106" s="48" t="s">
        <v>80</v>
      </c>
      <c r="G106" s="77" t="s">
        <v>781</v>
      </c>
      <c r="H106" s="20"/>
      <c r="I106" s="15"/>
      <c r="J106" s="15"/>
      <c r="K106" s="82"/>
    </row>
    <row r="107" spans="2:11" ht="15" x14ac:dyDescent="0.25">
      <c r="B107" s="5">
        <f t="shared" si="1"/>
        <v>101</v>
      </c>
      <c r="C107" s="12" t="s">
        <v>525</v>
      </c>
      <c r="D107" s="12" t="s">
        <v>526</v>
      </c>
      <c r="E107" s="29" t="s">
        <v>527</v>
      </c>
      <c r="F107" s="48" t="s">
        <v>80</v>
      </c>
      <c r="G107" s="77" t="s">
        <v>781</v>
      </c>
      <c r="H107" s="20"/>
      <c r="I107" s="15"/>
      <c r="J107" s="15"/>
      <c r="K107" s="4"/>
    </row>
    <row r="108" spans="2:11" ht="15" x14ac:dyDescent="0.25">
      <c r="B108" s="5">
        <f t="shared" si="1"/>
        <v>102</v>
      </c>
      <c r="C108" s="4" t="s">
        <v>842</v>
      </c>
      <c r="D108" s="4" t="s">
        <v>843</v>
      </c>
      <c r="E108" s="10" t="s">
        <v>838</v>
      </c>
      <c r="F108" s="40" t="s">
        <v>80</v>
      </c>
      <c r="G108" s="76">
        <v>1</v>
      </c>
      <c r="H108" s="20"/>
      <c r="I108" s="15"/>
      <c r="J108" s="15"/>
      <c r="K108" s="4"/>
    </row>
    <row r="109" spans="2:11" ht="15" x14ac:dyDescent="0.25">
      <c r="B109" s="5">
        <f t="shared" si="1"/>
        <v>103</v>
      </c>
      <c r="C109" s="4" t="s">
        <v>430</v>
      </c>
      <c r="D109" s="12"/>
      <c r="E109" s="8" t="s">
        <v>431</v>
      </c>
      <c r="F109" s="48"/>
      <c r="G109" s="51">
        <v>1</v>
      </c>
      <c r="H109" s="20"/>
      <c r="I109" s="14"/>
      <c r="J109" s="15"/>
      <c r="K109" s="81"/>
    </row>
    <row r="110" spans="2:11" ht="15" x14ac:dyDescent="0.25">
      <c r="B110" s="5">
        <f t="shared" si="1"/>
        <v>104</v>
      </c>
      <c r="C110" s="12" t="s">
        <v>251</v>
      </c>
      <c r="D110" s="12" t="s">
        <v>252</v>
      </c>
      <c r="E110" s="29" t="s">
        <v>829</v>
      </c>
      <c r="F110" s="48" t="s">
        <v>80</v>
      </c>
      <c r="G110" s="78">
        <v>3</v>
      </c>
      <c r="H110" s="20"/>
      <c r="I110" s="15"/>
      <c r="J110" s="15"/>
      <c r="K110" s="82"/>
    </row>
    <row r="111" spans="2:11" ht="15" x14ac:dyDescent="0.25">
      <c r="B111" s="5">
        <f t="shared" si="1"/>
        <v>105</v>
      </c>
      <c r="C111" s="12" t="s">
        <v>750</v>
      </c>
      <c r="D111" s="12" t="s">
        <v>751</v>
      </c>
      <c r="E111" s="29" t="s">
        <v>752</v>
      </c>
      <c r="F111" s="48" t="s">
        <v>80</v>
      </c>
      <c r="G111" s="78">
        <v>1</v>
      </c>
      <c r="H111" s="20"/>
      <c r="I111" s="15"/>
      <c r="J111" s="15"/>
      <c r="K111" s="81"/>
    </row>
    <row r="112" spans="2:11" ht="15" x14ac:dyDescent="0.25">
      <c r="B112" s="5">
        <f t="shared" si="1"/>
        <v>106</v>
      </c>
      <c r="C112" s="12" t="s">
        <v>387</v>
      </c>
      <c r="D112" s="12" t="s">
        <v>388</v>
      </c>
      <c r="E112" s="31" t="s">
        <v>700</v>
      </c>
      <c r="F112" s="48" t="s">
        <v>80</v>
      </c>
      <c r="G112" s="80" t="s">
        <v>758</v>
      </c>
      <c r="H112" s="20"/>
      <c r="I112" s="14"/>
      <c r="J112" s="15"/>
      <c r="K112" s="81"/>
    </row>
    <row r="113" spans="2:11" ht="15" x14ac:dyDescent="0.25">
      <c r="B113" s="5">
        <f t="shared" si="1"/>
        <v>107</v>
      </c>
      <c r="C113" s="4" t="s">
        <v>432</v>
      </c>
      <c r="D113" s="12" t="s">
        <v>695</v>
      </c>
      <c r="E113" s="31" t="s">
        <v>433</v>
      </c>
      <c r="F113" s="48" t="s">
        <v>696</v>
      </c>
      <c r="G113" s="51">
        <v>2</v>
      </c>
      <c r="H113" s="20"/>
      <c r="I113" s="15"/>
      <c r="J113" s="15"/>
      <c r="K113" s="81"/>
    </row>
    <row r="114" spans="2:11" ht="15" x14ac:dyDescent="0.25">
      <c r="B114" s="5">
        <f t="shared" si="1"/>
        <v>108</v>
      </c>
      <c r="C114" s="6" t="s">
        <v>772</v>
      </c>
      <c r="D114" s="12" t="s">
        <v>769</v>
      </c>
      <c r="E114" s="10"/>
      <c r="F114" s="40" t="s">
        <v>80</v>
      </c>
      <c r="G114" s="76">
        <v>1</v>
      </c>
      <c r="H114" s="20"/>
      <c r="I114" s="15"/>
      <c r="J114" s="64"/>
      <c r="K114" s="4"/>
    </row>
    <row r="115" spans="2:11" ht="15" x14ac:dyDescent="0.25">
      <c r="B115" s="5">
        <f t="shared" si="1"/>
        <v>109</v>
      </c>
      <c r="C115" s="6" t="s">
        <v>773</v>
      </c>
      <c r="D115" s="12" t="s">
        <v>771</v>
      </c>
      <c r="E115" s="10"/>
      <c r="F115" s="40" t="s">
        <v>80</v>
      </c>
      <c r="G115" s="78">
        <v>1</v>
      </c>
      <c r="H115" s="20"/>
      <c r="I115" s="15"/>
      <c r="J115" s="64"/>
      <c r="K115" s="4"/>
    </row>
    <row r="116" spans="2:11" ht="15" x14ac:dyDescent="0.25">
      <c r="B116" s="5">
        <f t="shared" si="1"/>
        <v>110</v>
      </c>
      <c r="C116" s="6" t="s">
        <v>774</v>
      </c>
      <c r="D116" s="12" t="s">
        <v>770</v>
      </c>
      <c r="E116" s="10"/>
      <c r="F116" s="40" t="s">
        <v>80</v>
      </c>
      <c r="G116" s="76">
        <v>1</v>
      </c>
      <c r="H116" s="20"/>
      <c r="I116" s="15"/>
      <c r="J116" s="64"/>
      <c r="K116" s="4"/>
    </row>
    <row r="117" spans="2:11" ht="15" x14ac:dyDescent="0.25">
      <c r="B117" s="5">
        <f t="shared" si="1"/>
        <v>111</v>
      </c>
      <c r="C117" s="4" t="s">
        <v>840</v>
      </c>
      <c r="D117" s="12" t="s">
        <v>841</v>
      </c>
      <c r="E117" s="31" t="s">
        <v>839</v>
      </c>
      <c r="F117" s="30" t="s">
        <v>80</v>
      </c>
      <c r="G117" s="51">
        <v>1</v>
      </c>
      <c r="H117" s="20"/>
      <c r="I117" s="14"/>
      <c r="J117" s="15"/>
      <c r="K117" s="81"/>
    </row>
    <row r="118" spans="2:11" ht="15" x14ac:dyDescent="0.25">
      <c r="B118" s="5">
        <f t="shared" si="1"/>
        <v>112</v>
      </c>
      <c r="C118" s="4" t="s">
        <v>374</v>
      </c>
      <c r="D118" s="12"/>
      <c r="E118" s="8" t="s">
        <v>375</v>
      </c>
      <c r="F118" s="48" t="s">
        <v>376</v>
      </c>
      <c r="G118" s="51">
        <v>1</v>
      </c>
      <c r="H118" s="20"/>
      <c r="I118" s="14"/>
      <c r="J118" s="15"/>
      <c r="K118" s="81"/>
    </row>
    <row r="119" spans="2:11" ht="15" x14ac:dyDescent="0.25">
      <c r="B119" s="5">
        <f t="shared" si="1"/>
        <v>113</v>
      </c>
      <c r="C119" s="6" t="s">
        <v>828</v>
      </c>
      <c r="D119" s="6" t="s">
        <v>116</v>
      </c>
      <c r="E119" s="29" t="s">
        <v>827</v>
      </c>
      <c r="F119" s="11" t="s">
        <v>80</v>
      </c>
      <c r="G119" s="78">
        <v>1</v>
      </c>
      <c r="H119" s="20"/>
      <c r="I119" s="15"/>
      <c r="J119" s="15"/>
      <c r="K119" s="4"/>
    </row>
    <row r="120" spans="2:11" ht="15" x14ac:dyDescent="0.25">
      <c r="B120" s="5">
        <f t="shared" si="1"/>
        <v>114</v>
      </c>
      <c r="C120" s="5" t="s">
        <v>764</v>
      </c>
      <c r="D120" s="5" t="s">
        <v>764</v>
      </c>
      <c r="E120" s="10" t="s">
        <v>105</v>
      </c>
      <c r="F120" s="11" t="s">
        <v>84</v>
      </c>
      <c r="G120" s="76">
        <v>1</v>
      </c>
      <c r="H120" s="20"/>
      <c r="I120" s="15"/>
      <c r="J120" s="15"/>
      <c r="K120" s="4"/>
    </row>
    <row r="121" spans="2:11" ht="15" x14ac:dyDescent="0.25">
      <c r="B121" s="5">
        <f t="shared" si="1"/>
        <v>115</v>
      </c>
      <c r="C121" s="5" t="s">
        <v>765</v>
      </c>
      <c r="D121" s="5" t="s">
        <v>765</v>
      </c>
      <c r="E121" s="10" t="s">
        <v>106</v>
      </c>
      <c r="F121" s="11" t="s">
        <v>84</v>
      </c>
      <c r="G121" s="76">
        <v>1</v>
      </c>
      <c r="H121" s="20"/>
      <c r="I121" s="15"/>
      <c r="J121" s="15"/>
      <c r="K121" s="4"/>
    </row>
    <row r="122" spans="2:11" ht="15" x14ac:dyDescent="0.25">
      <c r="B122" s="5">
        <f t="shared" si="1"/>
        <v>116</v>
      </c>
      <c r="C122" s="12" t="s">
        <v>248</v>
      </c>
      <c r="D122" s="12" t="s">
        <v>763</v>
      </c>
      <c r="E122" s="29" t="s">
        <v>249</v>
      </c>
      <c r="F122" s="48" t="s">
        <v>80</v>
      </c>
      <c r="G122" s="78">
        <v>3</v>
      </c>
      <c r="H122" s="20"/>
      <c r="I122" s="15"/>
      <c r="J122" s="15"/>
      <c r="K122" s="4"/>
    </row>
    <row r="123" spans="2:11" ht="15" x14ac:dyDescent="0.25">
      <c r="B123" s="5">
        <f t="shared" si="1"/>
        <v>117</v>
      </c>
      <c r="C123" s="12" t="s">
        <v>250</v>
      </c>
      <c r="D123" s="12" t="s">
        <v>762</v>
      </c>
      <c r="E123" s="22" t="s">
        <v>761</v>
      </c>
      <c r="F123" s="48" t="s">
        <v>80</v>
      </c>
      <c r="G123" s="78">
        <v>11</v>
      </c>
      <c r="H123" s="20"/>
      <c r="I123" s="15"/>
      <c r="J123" s="15"/>
      <c r="K123" s="4"/>
    </row>
    <row r="124" spans="2:11" ht="15" x14ac:dyDescent="0.25">
      <c r="B124" s="5">
        <f t="shared" si="1"/>
        <v>118</v>
      </c>
      <c r="C124" s="12" t="s">
        <v>581</v>
      </c>
      <c r="D124" s="12" t="s">
        <v>582</v>
      </c>
      <c r="E124" s="31" t="s">
        <v>583</v>
      </c>
      <c r="F124" s="30" t="s">
        <v>80</v>
      </c>
      <c r="G124" s="51">
        <v>3</v>
      </c>
      <c r="H124" s="20"/>
      <c r="I124" s="14"/>
      <c r="J124" s="15"/>
      <c r="K124" s="81"/>
    </row>
    <row r="125" spans="2:11" ht="15" x14ac:dyDescent="0.25">
      <c r="B125" s="5">
        <f t="shared" si="1"/>
        <v>119</v>
      </c>
      <c r="C125" s="5" t="s">
        <v>766</v>
      </c>
      <c r="D125" s="5" t="s">
        <v>766</v>
      </c>
      <c r="E125" s="10" t="s">
        <v>107</v>
      </c>
      <c r="F125" s="11" t="s">
        <v>84</v>
      </c>
      <c r="G125" s="76">
        <v>1</v>
      </c>
      <c r="H125" s="20"/>
      <c r="I125" s="15"/>
      <c r="J125" s="15"/>
      <c r="K125" s="4"/>
    </row>
    <row r="126" spans="2:11" ht="15" x14ac:dyDescent="0.25">
      <c r="B126" s="5">
        <f t="shared" si="1"/>
        <v>120</v>
      </c>
      <c r="C126" s="5" t="s">
        <v>767</v>
      </c>
      <c r="D126" s="5" t="s">
        <v>767</v>
      </c>
      <c r="E126" s="10" t="s">
        <v>108</v>
      </c>
      <c r="F126" s="11" t="s">
        <v>84</v>
      </c>
      <c r="G126" s="76">
        <v>1</v>
      </c>
      <c r="H126" s="20"/>
      <c r="I126" s="15"/>
      <c r="J126" s="15"/>
      <c r="K126" s="4"/>
    </row>
    <row r="127" spans="2:11" ht="15" x14ac:dyDescent="0.25">
      <c r="B127" s="5">
        <f t="shared" si="1"/>
        <v>121</v>
      </c>
      <c r="C127" s="5" t="s">
        <v>768</v>
      </c>
      <c r="D127" s="5" t="s">
        <v>768</v>
      </c>
      <c r="E127" s="3" t="s">
        <v>104</v>
      </c>
      <c r="F127" s="40" t="s">
        <v>84</v>
      </c>
      <c r="G127" s="78">
        <v>1</v>
      </c>
      <c r="H127" s="20"/>
      <c r="I127" s="15"/>
      <c r="J127" s="15"/>
      <c r="K127" s="4"/>
    </row>
    <row r="128" spans="2:11" ht="15" x14ac:dyDescent="0.25">
      <c r="B128" s="5">
        <f t="shared" si="1"/>
        <v>122</v>
      </c>
      <c r="C128" s="30" t="s">
        <v>783</v>
      </c>
      <c r="D128" s="12" t="s">
        <v>784</v>
      </c>
      <c r="E128" s="10" t="s">
        <v>103</v>
      </c>
      <c r="F128" s="11" t="s">
        <v>80</v>
      </c>
      <c r="G128" s="78">
        <v>1</v>
      </c>
      <c r="H128" s="20"/>
      <c r="I128" s="15"/>
      <c r="J128" s="15"/>
      <c r="K128" s="4"/>
    </row>
    <row r="129" spans="2:11" ht="15" x14ac:dyDescent="0.25">
      <c r="B129" s="5">
        <f t="shared" si="1"/>
        <v>123</v>
      </c>
      <c r="C129" s="6" t="s">
        <v>760</v>
      </c>
      <c r="D129" s="6" t="s">
        <v>759</v>
      </c>
      <c r="E129" s="29" t="s">
        <v>111</v>
      </c>
      <c r="F129" s="40" t="s">
        <v>80</v>
      </c>
      <c r="G129" s="78">
        <v>2</v>
      </c>
      <c r="H129" s="20"/>
      <c r="I129" s="15"/>
      <c r="J129" s="15"/>
      <c r="K129" s="4"/>
    </row>
    <row r="130" spans="2:11" ht="15" x14ac:dyDescent="0.25">
      <c r="B130" s="5">
        <f t="shared" si="1"/>
        <v>124</v>
      </c>
      <c r="C130" s="12" t="s">
        <v>584</v>
      </c>
      <c r="D130" s="12" t="s">
        <v>585</v>
      </c>
      <c r="E130" s="31" t="s">
        <v>429</v>
      </c>
      <c r="F130" s="30" t="s">
        <v>586</v>
      </c>
      <c r="G130" s="68">
        <v>1</v>
      </c>
      <c r="H130" s="20"/>
      <c r="I130" s="14"/>
      <c r="J130" s="15"/>
      <c r="K130" s="81"/>
    </row>
    <row r="131" spans="2:11" ht="15" x14ac:dyDescent="0.25">
      <c r="B131" s="5">
        <f t="shared" si="1"/>
        <v>125</v>
      </c>
      <c r="C131" s="12" t="s">
        <v>702</v>
      </c>
      <c r="D131" s="12" t="s">
        <v>702</v>
      </c>
      <c r="E131" s="31"/>
      <c r="F131" s="48" t="s">
        <v>703</v>
      </c>
      <c r="G131" s="51">
        <v>2</v>
      </c>
      <c r="H131" s="20"/>
      <c r="I131" s="15"/>
      <c r="J131" s="15"/>
      <c r="K131" s="81"/>
    </row>
    <row r="132" spans="2:11" ht="15" x14ac:dyDescent="0.25">
      <c r="B132" s="5">
        <f t="shared" si="1"/>
        <v>126</v>
      </c>
      <c r="C132" s="4" t="s">
        <v>800</v>
      </c>
      <c r="D132" s="12" t="s">
        <v>804</v>
      </c>
      <c r="E132" s="8" t="s">
        <v>796</v>
      </c>
      <c r="F132" s="48" t="s">
        <v>80</v>
      </c>
      <c r="G132" s="51">
        <v>1</v>
      </c>
      <c r="H132" s="20"/>
      <c r="I132" s="14"/>
      <c r="J132" s="15"/>
      <c r="K132" s="81"/>
    </row>
    <row r="133" spans="2:11" ht="15" x14ac:dyDescent="0.25">
      <c r="B133" s="5">
        <f t="shared" si="1"/>
        <v>127</v>
      </c>
      <c r="C133" s="4" t="s">
        <v>801</v>
      </c>
      <c r="D133" s="12" t="s">
        <v>805</v>
      </c>
      <c r="E133" s="8" t="s">
        <v>797</v>
      </c>
      <c r="F133" s="48" t="s">
        <v>80</v>
      </c>
      <c r="G133" s="51">
        <v>1</v>
      </c>
      <c r="H133" s="20"/>
      <c r="I133" s="14"/>
      <c r="J133" s="15"/>
      <c r="K133" s="81"/>
    </row>
    <row r="134" spans="2:11" ht="15" x14ac:dyDescent="0.25">
      <c r="B134" s="5">
        <f t="shared" si="1"/>
        <v>128</v>
      </c>
      <c r="C134" s="4" t="s">
        <v>802</v>
      </c>
      <c r="D134" s="12" t="s">
        <v>806</v>
      </c>
      <c r="E134" s="8" t="s">
        <v>798</v>
      </c>
      <c r="F134" s="48" t="s">
        <v>80</v>
      </c>
      <c r="G134" s="51">
        <v>1</v>
      </c>
      <c r="H134" s="20"/>
      <c r="I134" s="14"/>
      <c r="J134" s="15"/>
      <c r="K134" s="81"/>
    </row>
    <row r="136" spans="2:11" ht="14.25" x14ac:dyDescent="0.2">
      <c r="C136" s="98" t="s">
        <v>883</v>
      </c>
      <c r="D136" s="99"/>
    </row>
    <row r="137" spans="2:11" ht="15" x14ac:dyDescent="0.25">
      <c r="C137" s="5" t="s">
        <v>892</v>
      </c>
      <c r="D137" s="14">
        <f>SUM(H7:H134)</f>
        <v>0</v>
      </c>
    </row>
    <row r="138" spans="2:11" ht="15" x14ac:dyDescent="0.25">
      <c r="C138" s="5" t="s">
        <v>894</v>
      </c>
      <c r="D138" s="14">
        <f>D137*0.22</f>
        <v>0</v>
      </c>
    </row>
    <row r="139" spans="2:11" ht="15" x14ac:dyDescent="0.25">
      <c r="C139" s="5" t="s">
        <v>893</v>
      </c>
      <c r="D139" s="14">
        <f>D137*1.22</f>
        <v>0</v>
      </c>
    </row>
  </sheetData>
  <autoFilter ref="B6:K134"/>
  <mergeCells count="1">
    <mergeCell ref="C136:D13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7"/>
  <sheetViews>
    <sheetView workbookViewId="0">
      <pane ySplit="6" topLeftCell="A7" activePane="bottomLeft" state="frozen"/>
      <selection pane="bottomLeft" activeCell="D18" sqref="D18"/>
    </sheetView>
  </sheetViews>
  <sheetFormatPr defaultRowHeight="12.75" x14ac:dyDescent="0.2"/>
  <cols>
    <col min="1" max="1" width="2.85546875" customWidth="1"/>
    <col min="2" max="2" width="4.7109375" customWidth="1"/>
    <col min="3" max="3" width="43.5703125" customWidth="1"/>
    <col min="4" max="4" width="39.42578125" customWidth="1"/>
    <col min="5" max="5" width="26.7109375" customWidth="1"/>
    <col min="6" max="6" width="17.28515625" customWidth="1"/>
    <col min="7" max="7" width="8.85546875" customWidth="1"/>
    <col min="8" max="8" width="9.5703125" customWidth="1"/>
    <col min="9" max="9" width="12" customWidth="1"/>
    <col min="10" max="10" width="15.7109375" customWidth="1"/>
    <col min="11" max="11" width="69.5703125" customWidth="1"/>
  </cols>
  <sheetData>
    <row r="3" spans="2:11" ht="13.5" thickBot="1" x14ac:dyDescent="0.25"/>
    <row r="4" spans="2:11" ht="14.25" x14ac:dyDescent="0.2">
      <c r="B4" s="96" t="s">
        <v>888</v>
      </c>
      <c r="C4" s="1" t="s">
        <v>1</v>
      </c>
      <c r="D4" s="1" t="s">
        <v>2</v>
      </c>
      <c r="E4" s="70" t="s">
        <v>3</v>
      </c>
      <c r="F4" s="1" t="s">
        <v>4</v>
      </c>
      <c r="G4" s="1" t="s">
        <v>599</v>
      </c>
      <c r="H4" s="71" t="s">
        <v>891</v>
      </c>
      <c r="I4" s="1" t="s">
        <v>657</v>
      </c>
      <c r="J4" s="1" t="s">
        <v>5</v>
      </c>
      <c r="K4" s="62" t="s">
        <v>6</v>
      </c>
    </row>
    <row r="5" spans="2:11" ht="15" thickBot="1" x14ac:dyDescent="0.25">
      <c r="B5" s="97"/>
      <c r="C5" s="27"/>
      <c r="D5" s="27" t="s">
        <v>8</v>
      </c>
      <c r="E5" s="73"/>
      <c r="F5" s="27"/>
      <c r="G5" s="27" t="s">
        <v>876</v>
      </c>
      <c r="H5" s="74" t="s">
        <v>887</v>
      </c>
      <c r="I5" s="27" t="s">
        <v>674</v>
      </c>
      <c r="J5" s="27"/>
      <c r="K5" s="63" t="s">
        <v>9</v>
      </c>
    </row>
    <row r="6" spans="2:11" ht="13.5" thickTop="1" x14ac:dyDescent="0.2">
      <c r="B6" s="2">
        <v>1</v>
      </c>
      <c r="C6" s="19">
        <f>B6+1</f>
        <v>2</v>
      </c>
      <c r="D6" s="19">
        <f t="shared" ref="D6:J6" si="0">C6+1</f>
        <v>3</v>
      </c>
      <c r="E6" s="19">
        <f t="shared" si="0"/>
        <v>4</v>
      </c>
      <c r="F6" s="19">
        <f t="shared" si="0"/>
        <v>5</v>
      </c>
      <c r="G6" s="19">
        <f t="shared" si="0"/>
        <v>6</v>
      </c>
      <c r="H6" s="19">
        <v>7</v>
      </c>
      <c r="I6" s="19">
        <f t="shared" si="0"/>
        <v>8</v>
      </c>
      <c r="J6" s="19">
        <f t="shared" si="0"/>
        <v>9</v>
      </c>
      <c r="K6" s="19">
        <f>J6+1</f>
        <v>10</v>
      </c>
    </row>
    <row r="7" spans="2:11" ht="15" x14ac:dyDescent="0.25">
      <c r="B7" s="5">
        <v>1</v>
      </c>
      <c r="C7" s="12" t="s">
        <v>531</v>
      </c>
      <c r="D7" s="4" t="s">
        <v>742</v>
      </c>
      <c r="E7" s="3" t="s">
        <v>744</v>
      </c>
      <c r="F7" s="12" t="s">
        <v>741</v>
      </c>
      <c r="G7" s="3">
        <v>1</v>
      </c>
      <c r="H7" s="20"/>
      <c r="I7" s="50">
        <v>0.02</v>
      </c>
      <c r="J7" s="4"/>
      <c r="K7" s="85"/>
    </row>
    <row r="8" spans="2:11" ht="15" x14ac:dyDescent="0.25">
      <c r="B8" s="5">
        <f>B7+1</f>
        <v>2</v>
      </c>
      <c r="C8" s="12" t="s">
        <v>531</v>
      </c>
      <c r="D8" s="4" t="s">
        <v>742</v>
      </c>
      <c r="E8" s="3" t="s">
        <v>743</v>
      </c>
      <c r="F8" s="12" t="s">
        <v>741</v>
      </c>
      <c r="G8" s="3">
        <v>1</v>
      </c>
      <c r="H8" s="20"/>
      <c r="I8" s="50">
        <v>0.1</v>
      </c>
      <c r="J8" s="4"/>
      <c r="K8" s="85"/>
    </row>
    <row r="9" spans="2:11" ht="15" x14ac:dyDescent="0.25">
      <c r="B9" s="5">
        <f>B8+1</f>
        <v>3</v>
      </c>
      <c r="C9" s="12" t="s">
        <v>531</v>
      </c>
      <c r="D9" s="4" t="s">
        <v>742</v>
      </c>
      <c r="E9" s="3" t="s">
        <v>745</v>
      </c>
      <c r="F9" s="12" t="s">
        <v>741</v>
      </c>
      <c r="G9" s="3">
        <v>1</v>
      </c>
      <c r="H9" s="20"/>
      <c r="I9" s="50">
        <v>0.2</v>
      </c>
      <c r="J9" s="4"/>
      <c r="K9" s="85"/>
    </row>
    <row r="10" spans="2:11" ht="15" x14ac:dyDescent="0.25">
      <c r="B10" s="5">
        <f>B9+1</f>
        <v>4</v>
      </c>
      <c r="C10" s="12" t="s">
        <v>531</v>
      </c>
      <c r="D10" s="4" t="s">
        <v>535</v>
      </c>
      <c r="E10" s="29" t="s">
        <v>536</v>
      </c>
      <c r="F10" s="48" t="s">
        <v>534</v>
      </c>
      <c r="G10" s="3">
        <v>5</v>
      </c>
      <c r="H10" s="20"/>
      <c r="I10" s="50">
        <v>1</v>
      </c>
      <c r="J10" s="4"/>
      <c r="K10" s="85"/>
    </row>
    <row r="11" spans="2:11" ht="15" x14ac:dyDescent="0.25">
      <c r="B11" s="5">
        <f>B10+1</f>
        <v>5</v>
      </c>
      <c r="C11" s="12" t="s">
        <v>531</v>
      </c>
      <c r="D11" s="4" t="s">
        <v>532</v>
      </c>
      <c r="E11" s="29" t="s">
        <v>533</v>
      </c>
      <c r="F11" s="48" t="s">
        <v>534</v>
      </c>
      <c r="G11" s="3">
        <v>1</v>
      </c>
      <c r="H11" s="20"/>
      <c r="I11" s="50">
        <v>5</v>
      </c>
      <c r="J11" s="4"/>
      <c r="K11" s="85"/>
    </row>
    <row r="12" spans="2:11" ht="15" x14ac:dyDescent="0.25">
      <c r="B12" s="5">
        <f>B11+1</f>
        <v>6</v>
      </c>
      <c r="C12" s="12" t="s">
        <v>738</v>
      </c>
      <c r="D12" s="4" t="s">
        <v>739</v>
      </c>
      <c r="E12" s="3" t="s">
        <v>740</v>
      </c>
      <c r="F12" s="12" t="s">
        <v>741</v>
      </c>
      <c r="G12" s="3">
        <v>1</v>
      </c>
      <c r="H12" s="20"/>
      <c r="I12" s="50"/>
      <c r="J12" s="4"/>
      <c r="K12" s="85"/>
    </row>
    <row r="14" spans="2:11" ht="14.25" x14ac:dyDescent="0.2">
      <c r="C14" s="98" t="s">
        <v>884</v>
      </c>
      <c r="D14" s="99"/>
    </row>
    <row r="15" spans="2:11" ht="15" x14ac:dyDescent="0.25">
      <c r="C15" s="5" t="s">
        <v>892</v>
      </c>
      <c r="D15" s="14">
        <f>SUM(H7:H12)</f>
        <v>0</v>
      </c>
    </row>
    <row r="16" spans="2:11" ht="15" x14ac:dyDescent="0.25">
      <c r="C16" s="5" t="s">
        <v>894</v>
      </c>
      <c r="D16" s="14">
        <f>D15*0.22</f>
        <v>0</v>
      </c>
    </row>
    <row r="17" spans="3:4" ht="15" x14ac:dyDescent="0.25">
      <c r="C17" s="5" t="s">
        <v>893</v>
      </c>
      <c r="D17" s="14">
        <f>D15*1.22</f>
        <v>0</v>
      </c>
    </row>
  </sheetData>
  <autoFilter ref="B6:J6"/>
  <mergeCells count="2">
    <mergeCell ref="B4:B5"/>
    <mergeCell ref="C14:D1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45"/>
  <sheetViews>
    <sheetView workbookViewId="0">
      <pane ySplit="6" topLeftCell="A28" activePane="bottomLeft" state="frozen"/>
      <selection pane="bottomLeft" activeCell="D46" sqref="D46"/>
    </sheetView>
  </sheetViews>
  <sheetFormatPr defaultRowHeight="12.75" x14ac:dyDescent="0.2"/>
  <cols>
    <col min="1" max="1" width="3.42578125" customWidth="1"/>
    <col min="2" max="2" width="4.7109375" customWidth="1"/>
    <col min="3" max="3" width="43.5703125" customWidth="1"/>
    <col min="4" max="4" width="39.42578125" customWidth="1"/>
    <col min="5" max="5" width="26.7109375" customWidth="1"/>
    <col min="6" max="6" width="17.28515625" customWidth="1"/>
    <col min="7" max="7" width="8.85546875" customWidth="1"/>
    <col min="8" max="8" width="9.5703125" customWidth="1"/>
    <col min="9" max="9" width="12" customWidth="1"/>
    <col min="10" max="10" width="15.85546875" customWidth="1"/>
    <col min="11" max="11" width="69.5703125" customWidth="1"/>
  </cols>
  <sheetData>
    <row r="3" spans="2:11" ht="13.5" thickBot="1" x14ac:dyDescent="0.25"/>
    <row r="4" spans="2:11" ht="14.25" x14ac:dyDescent="0.2">
      <c r="B4" s="96" t="s">
        <v>888</v>
      </c>
      <c r="C4" s="1" t="s">
        <v>1</v>
      </c>
      <c r="D4" s="1" t="s">
        <v>2</v>
      </c>
      <c r="E4" s="70" t="s">
        <v>3</v>
      </c>
      <c r="F4" s="1" t="s">
        <v>4</v>
      </c>
      <c r="G4" s="1" t="s">
        <v>599</v>
      </c>
      <c r="H4" s="71" t="s">
        <v>891</v>
      </c>
      <c r="I4" s="1" t="s">
        <v>657</v>
      </c>
      <c r="J4" s="1" t="s">
        <v>5</v>
      </c>
      <c r="K4" s="62" t="s">
        <v>6</v>
      </c>
    </row>
    <row r="5" spans="2:11" ht="15" thickBot="1" x14ac:dyDescent="0.25">
      <c r="B5" s="97"/>
      <c r="C5" s="27"/>
      <c r="D5" s="27" t="s">
        <v>8</v>
      </c>
      <c r="E5" s="73"/>
      <c r="F5" s="27"/>
      <c r="G5" s="27" t="s">
        <v>876</v>
      </c>
      <c r="H5" s="74" t="s">
        <v>887</v>
      </c>
      <c r="I5" s="27" t="s">
        <v>674</v>
      </c>
      <c r="J5" s="27"/>
      <c r="K5" s="63" t="s">
        <v>9</v>
      </c>
    </row>
    <row r="6" spans="2:11" ht="15.75" thickTop="1" x14ac:dyDescent="0.25">
      <c r="B6" s="88">
        <v>1</v>
      </c>
      <c r="C6" s="89">
        <f>B6+1</f>
        <v>2</v>
      </c>
      <c r="D6" s="89">
        <f t="shared" ref="D6:J6" si="0">C6+1</f>
        <v>3</v>
      </c>
      <c r="E6" s="89">
        <f t="shared" si="0"/>
        <v>4</v>
      </c>
      <c r="F6" s="89">
        <f t="shared" si="0"/>
        <v>5</v>
      </c>
      <c r="G6" s="89">
        <f t="shared" si="0"/>
        <v>6</v>
      </c>
      <c r="H6" s="89">
        <v>7</v>
      </c>
      <c r="I6" s="89">
        <f t="shared" si="0"/>
        <v>8</v>
      </c>
      <c r="J6" s="89">
        <f t="shared" si="0"/>
        <v>9</v>
      </c>
      <c r="K6" s="89">
        <f>J6+1</f>
        <v>10</v>
      </c>
    </row>
    <row r="7" spans="2:11" ht="15" x14ac:dyDescent="0.25">
      <c r="B7" s="5">
        <v>1</v>
      </c>
      <c r="C7" s="30" t="s">
        <v>434</v>
      </c>
      <c r="D7" s="30" t="s">
        <v>435</v>
      </c>
      <c r="E7" s="31" t="s">
        <v>11</v>
      </c>
      <c r="F7" s="30" t="s">
        <v>436</v>
      </c>
      <c r="G7" s="78">
        <v>1</v>
      </c>
      <c r="H7" s="20"/>
      <c r="I7" s="40">
        <v>0.5</v>
      </c>
      <c r="J7" s="4"/>
      <c r="K7" s="28"/>
    </row>
    <row r="8" spans="2:11" ht="15" x14ac:dyDescent="0.25">
      <c r="B8" s="5">
        <f t="shared" ref="B8:B40" si="1">B7+1</f>
        <v>2</v>
      </c>
      <c r="C8" s="4" t="s">
        <v>30</v>
      </c>
      <c r="D8" s="4" t="s">
        <v>31</v>
      </c>
      <c r="E8" s="3" t="s">
        <v>32</v>
      </c>
      <c r="F8" s="40"/>
      <c r="G8" s="78">
        <v>2</v>
      </c>
      <c r="H8" s="20"/>
      <c r="I8" s="40">
        <v>1.6</v>
      </c>
      <c r="J8" s="4"/>
      <c r="K8" s="28"/>
    </row>
    <row r="9" spans="2:11" ht="15" x14ac:dyDescent="0.25">
      <c r="B9" s="5">
        <f t="shared" si="1"/>
        <v>3</v>
      </c>
      <c r="C9" s="6" t="s">
        <v>30</v>
      </c>
      <c r="D9" s="6" t="s">
        <v>12</v>
      </c>
      <c r="E9" s="29" t="s">
        <v>24</v>
      </c>
      <c r="F9" s="47" t="s">
        <v>25</v>
      </c>
      <c r="G9" s="78">
        <v>2</v>
      </c>
      <c r="H9" s="20"/>
      <c r="I9" s="60">
        <v>4</v>
      </c>
      <c r="J9" s="4"/>
      <c r="K9" s="28"/>
    </row>
    <row r="10" spans="2:11" ht="15" x14ac:dyDescent="0.25">
      <c r="B10" s="5">
        <f t="shared" si="1"/>
        <v>4</v>
      </c>
      <c r="C10" s="30" t="s">
        <v>437</v>
      </c>
      <c r="D10" s="30" t="s">
        <v>438</v>
      </c>
      <c r="E10" s="31" t="s">
        <v>11</v>
      </c>
      <c r="F10" s="30" t="s">
        <v>436</v>
      </c>
      <c r="G10" s="78">
        <v>1</v>
      </c>
      <c r="H10" s="20"/>
      <c r="I10" s="40">
        <v>6</v>
      </c>
      <c r="J10" s="4"/>
      <c r="K10" s="28"/>
    </row>
    <row r="11" spans="2:11" ht="15" x14ac:dyDescent="0.25">
      <c r="B11" s="5">
        <f t="shared" si="1"/>
        <v>5</v>
      </c>
      <c r="C11" s="30" t="s">
        <v>439</v>
      </c>
      <c r="D11" s="30" t="s">
        <v>440</v>
      </c>
      <c r="E11" s="31" t="s">
        <v>441</v>
      </c>
      <c r="F11" s="30" t="s">
        <v>442</v>
      </c>
      <c r="G11" s="78">
        <v>4</v>
      </c>
      <c r="H11" s="20"/>
      <c r="I11" s="40">
        <v>10</v>
      </c>
      <c r="J11" s="4"/>
      <c r="K11" s="28"/>
    </row>
    <row r="12" spans="2:11" ht="15" x14ac:dyDescent="0.25">
      <c r="B12" s="5">
        <f t="shared" si="1"/>
        <v>6</v>
      </c>
      <c r="C12" s="4" t="s">
        <v>473</v>
      </c>
      <c r="D12" s="4" t="s">
        <v>474</v>
      </c>
      <c r="E12" s="3" t="s">
        <v>475</v>
      </c>
      <c r="F12" s="40" t="s">
        <v>476</v>
      </c>
      <c r="G12" s="78">
        <v>2</v>
      </c>
      <c r="H12" s="20"/>
      <c r="I12" s="40">
        <v>12</v>
      </c>
      <c r="J12" s="4"/>
      <c r="K12" s="28"/>
    </row>
    <row r="13" spans="2:11" ht="15" x14ac:dyDescent="0.25">
      <c r="B13" s="5">
        <f t="shared" si="1"/>
        <v>7</v>
      </c>
      <c r="C13" s="4" t="s">
        <v>693</v>
      </c>
      <c r="D13" s="57" t="s">
        <v>573</v>
      </c>
      <c r="E13" s="57" t="s">
        <v>575</v>
      </c>
      <c r="F13" s="57" t="s">
        <v>574</v>
      </c>
      <c r="G13" s="78">
        <v>2</v>
      </c>
      <c r="H13" s="20"/>
      <c r="I13" s="40">
        <v>20</v>
      </c>
      <c r="J13" s="4"/>
      <c r="K13" s="28"/>
    </row>
    <row r="14" spans="2:11" ht="15" x14ac:dyDescent="0.25">
      <c r="B14" s="5">
        <f t="shared" si="1"/>
        <v>8</v>
      </c>
      <c r="C14" s="6" t="s">
        <v>30</v>
      </c>
      <c r="D14" s="6" t="s">
        <v>12</v>
      </c>
      <c r="E14" s="29" t="s">
        <v>26</v>
      </c>
      <c r="F14" s="47" t="s">
        <v>25</v>
      </c>
      <c r="G14" s="86">
        <v>2</v>
      </c>
      <c r="H14" s="20"/>
      <c r="I14" s="60">
        <v>25</v>
      </c>
      <c r="J14" s="4"/>
      <c r="K14" s="28"/>
    </row>
    <row r="15" spans="2:11" ht="15" x14ac:dyDescent="0.25">
      <c r="B15" s="5">
        <f t="shared" si="1"/>
        <v>9</v>
      </c>
      <c r="C15" s="30" t="s">
        <v>443</v>
      </c>
      <c r="D15" s="30" t="s">
        <v>444</v>
      </c>
      <c r="E15" s="31" t="s">
        <v>445</v>
      </c>
      <c r="F15" s="30" t="s">
        <v>13</v>
      </c>
      <c r="G15" s="78">
        <v>1</v>
      </c>
      <c r="H15" s="20"/>
      <c r="I15" s="40">
        <v>25</v>
      </c>
      <c r="J15" s="4"/>
      <c r="K15" s="28"/>
    </row>
    <row r="16" spans="2:11" ht="15" x14ac:dyDescent="0.25">
      <c r="B16" s="5">
        <f t="shared" si="1"/>
        <v>10</v>
      </c>
      <c r="C16" s="4" t="s">
        <v>487</v>
      </c>
      <c r="D16" s="4" t="s">
        <v>488</v>
      </c>
      <c r="E16" s="3" t="s">
        <v>489</v>
      </c>
      <c r="F16" s="40" t="s">
        <v>13</v>
      </c>
      <c r="G16" s="78">
        <v>2</v>
      </c>
      <c r="H16" s="20"/>
      <c r="I16" s="40">
        <v>25</v>
      </c>
      <c r="J16" s="4"/>
      <c r="K16" s="28"/>
    </row>
    <row r="17" spans="2:11" ht="15" x14ac:dyDescent="0.25">
      <c r="B17" s="5">
        <f t="shared" si="1"/>
        <v>11</v>
      </c>
      <c r="C17" s="30" t="s">
        <v>594</v>
      </c>
      <c r="D17" s="30" t="s">
        <v>595</v>
      </c>
      <c r="E17" s="31" t="s">
        <v>596</v>
      </c>
      <c r="F17" s="30" t="s">
        <v>593</v>
      </c>
      <c r="G17" s="78">
        <v>1</v>
      </c>
      <c r="H17" s="20"/>
      <c r="I17" s="40">
        <v>30</v>
      </c>
      <c r="J17" s="61"/>
      <c r="K17" s="28"/>
    </row>
    <row r="18" spans="2:11" ht="15" x14ac:dyDescent="0.25">
      <c r="B18" s="5">
        <f t="shared" si="1"/>
        <v>12</v>
      </c>
      <c r="C18" s="30" t="s">
        <v>446</v>
      </c>
      <c r="D18" s="30" t="s">
        <v>447</v>
      </c>
      <c r="E18" s="31" t="s">
        <v>445</v>
      </c>
      <c r="F18" s="30" t="s">
        <v>448</v>
      </c>
      <c r="G18" s="78">
        <v>1</v>
      </c>
      <c r="H18" s="20"/>
      <c r="I18" s="40">
        <v>35</v>
      </c>
      <c r="J18" s="4"/>
      <c r="K18" s="28"/>
    </row>
    <row r="19" spans="2:11" ht="15" x14ac:dyDescent="0.25">
      <c r="B19" s="5">
        <f t="shared" si="1"/>
        <v>13</v>
      </c>
      <c r="C19" s="30" t="s">
        <v>449</v>
      </c>
      <c r="D19" s="30" t="s">
        <v>450</v>
      </c>
      <c r="E19" s="31" t="s">
        <v>11</v>
      </c>
      <c r="F19" s="30" t="s">
        <v>436</v>
      </c>
      <c r="G19" s="78">
        <v>1</v>
      </c>
      <c r="H19" s="20"/>
      <c r="I19" s="40">
        <v>60</v>
      </c>
      <c r="J19" s="4"/>
      <c r="K19" s="28"/>
    </row>
    <row r="20" spans="2:11" ht="15" x14ac:dyDescent="0.25">
      <c r="B20" s="5">
        <f t="shared" si="1"/>
        <v>14</v>
      </c>
      <c r="C20" s="30" t="s">
        <v>451</v>
      </c>
      <c r="D20" s="30" t="s">
        <v>452</v>
      </c>
      <c r="E20" s="31" t="s">
        <v>11</v>
      </c>
      <c r="F20" s="30" t="s">
        <v>436</v>
      </c>
      <c r="G20" s="78">
        <v>1</v>
      </c>
      <c r="H20" s="20"/>
      <c r="I20" s="40">
        <v>100</v>
      </c>
      <c r="J20" s="4"/>
      <c r="K20" s="28"/>
    </row>
    <row r="21" spans="2:11" ht="15" x14ac:dyDescent="0.25">
      <c r="B21" s="5">
        <f t="shared" si="1"/>
        <v>15</v>
      </c>
      <c r="C21" s="4" t="s">
        <v>483</v>
      </c>
      <c r="D21" s="4" t="s">
        <v>10</v>
      </c>
      <c r="E21" s="3" t="s">
        <v>484</v>
      </c>
      <c r="F21" s="40" t="s">
        <v>13</v>
      </c>
      <c r="G21" s="78">
        <v>1</v>
      </c>
      <c r="H21" s="20"/>
      <c r="I21" s="40">
        <v>160</v>
      </c>
      <c r="J21" s="4"/>
      <c r="K21" s="28"/>
    </row>
    <row r="22" spans="2:11" ht="15" x14ac:dyDescent="0.25">
      <c r="B22" s="5">
        <f t="shared" si="1"/>
        <v>16</v>
      </c>
      <c r="C22" s="4" t="s">
        <v>477</v>
      </c>
      <c r="D22" s="4" t="s">
        <v>478</v>
      </c>
      <c r="E22" s="50" t="s">
        <v>578</v>
      </c>
      <c r="F22" s="40" t="s">
        <v>13</v>
      </c>
      <c r="G22" s="78">
        <v>1</v>
      </c>
      <c r="H22" s="20"/>
      <c r="I22" s="40">
        <v>200</v>
      </c>
      <c r="J22" s="4"/>
      <c r="K22" s="28"/>
    </row>
    <row r="23" spans="2:11" ht="15" x14ac:dyDescent="0.25">
      <c r="B23" s="5">
        <f t="shared" si="1"/>
        <v>17</v>
      </c>
      <c r="C23" s="4" t="s">
        <v>694</v>
      </c>
      <c r="D23" s="57" t="s">
        <v>576</v>
      </c>
      <c r="E23" s="57" t="s">
        <v>577</v>
      </c>
      <c r="F23" s="57" t="s">
        <v>574</v>
      </c>
      <c r="G23" s="78">
        <v>1</v>
      </c>
      <c r="H23" s="20"/>
      <c r="I23" s="40">
        <v>200</v>
      </c>
      <c r="J23" s="4"/>
      <c r="K23" s="28"/>
    </row>
    <row r="24" spans="2:11" ht="15" x14ac:dyDescent="0.25">
      <c r="B24" s="5">
        <f t="shared" si="1"/>
        <v>18</v>
      </c>
      <c r="C24" s="4" t="s">
        <v>736</v>
      </c>
      <c r="D24" s="4" t="s">
        <v>485</v>
      </c>
      <c r="E24" s="3" t="s">
        <v>479</v>
      </c>
      <c r="F24" s="40" t="s">
        <v>486</v>
      </c>
      <c r="G24" s="78">
        <v>1</v>
      </c>
      <c r="H24" s="20"/>
      <c r="I24" s="40">
        <v>200</v>
      </c>
      <c r="J24" s="4"/>
      <c r="K24" s="28"/>
    </row>
    <row r="25" spans="2:11" ht="15" x14ac:dyDescent="0.25">
      <c r="B25" s="5">
        <f t="shared" si="1"/>
        <v>19</v>
      </c>
      <c r="C25" s="4" t="s">
        <v>483</v>
      </c>
      <c r="D25" s="4" t="s">
        <v>10</v>
      </c>
      <c r="E25" s="3" t="s">
        <v>482</v>
      </c>
      <c r="F25" s="40" t="s">
        <v>13</v>
      </c>
      <c r="G25" s="78">
        <v>2</v>
      </c>
      <c r="H25" s="20"/>
      <c r="I25" s="40">
        <v>250</v>
      </c>
      <c r="J25" s="4"/>
      <c r="K25" s="28"/>
    </row>
    <row r="26" spans="2:11" ht="15" x14ac:dyDescent="0.25">
      <c r="B26" s="5">
        <f t="shared" si="1"/>
        <v>20</v>
      </c>
      <c r="C26" s="4" t="s">
        <v>30</v>
      </c>
      <c r="D26" s="4" t="s">
        <v>33</v>
      </c>
      <c r="E26" s="3" t="s">
        <v>34</v>
      </c>
      <c r="F26" s="40"/>
      <c r="G26" s="78">
        <v>2</v>
      </c>
      <c r="H26" s="20"/>
      <c r="I26" s="40">
        <v>250</v>
      </c>
      <c r="J26" s="4"/>
      <c r="K26" s="28"/>
    </row>
    <row r="27" spans="2:11" ht="15" x14ac:dyDescent="0.25">
      <c r="B27" s="5">
        <f t="shared" si="1"/>
        <v>21</v>
      </c>
      <c r="C27" s="30" t="s">
        <v>453</v>
      </c>
      <c r="D27" s="30" t="s">
        <v>454</v>
      </c>
      <c r="E27" s="31" t="s">
        <v>11</v>
      </c>
      <c r="F27" s="30" t="s">
        <v>436</v>
      </c>
      <c r="G27" s="78">
        <v>1</v>
      </c>
      <c r="H27" s="20"/>
      <c r="I27" s="40">
        <v>250</v>
      </c>
      <c r="J27" s="4"/>
      <c r="K27" s="28"/>
    </row>
    <row r="28" spans="2:11" ht="15" x14ac:dyDescent="0.25">
      <c r="B28" s="5">
        <f t="shared" si="1"/>
        <v>22</v>
      </c>
      <c r="C28" s="4" t="s">
        <v>480</v>
      </c>
      <c r="D28" s="4" t="s">
        <v>481</v>
      </c>
      <c r="E28" s="40" t="s">
        <v>579</v>
      </c>
      <c r="F28" s="40" t="s">
        <v>13</v>
      </c>
      <c r="G28" s="78">
        <v>1</v>
      </c>
      <c r="H28" s="20"/>
      <c r="I28" s="40">
        <v>250</v>
      </c>
      <c r="J28" s="4"/>
      <c r="K28" s="28"/>
    </row>
    <row r="29" spans="2:11" ht="15" x14ac:dyDescent="0.25">
      <c r="B29" s="5">
        <f t="shared" si="1"/>
        <v>23</v>
      </c>
      <c r="C29" s="30" t="s">
        <v>590</v>
      </c>
      <c r="D29" s="30" t="s">
        <v>591</v>
      </c>
      <c r="E29" s="31" t="s">
        <v>592</v>
      </c>
      <c r="F29" s="30" t="s">
        <v>593</v>
      </c>
      <c r="G29" s="78">
        <v>1</v>
      </c>
      <c r="H29" s="20"/>
      <c r="I29" s="40">
        <v>250</v>
      </c>
      <c r="J29" s="61"/>
      <c r="K29" s="28"/>
    </row>
    <row r="30" spans="2:11" ht="15" x14ac:dyDescent="0.25">
      <c r="B30" s="5">
        <f t="shared" si="1"/>
        <v>24</v>
      </c>
      <c r="C30" s="4" t="s">
        <v>732</v>
      </c>
      <c r="D30" s="4" t="s">
        <v>17</v>
      </c>
      <c r="E30" s="3" t="s">
        <v>22</v>
      </c>
      <c r="F30" s="40" t="s">
        <v>23</v>
      </c>
      <c r="G30" s="87">
        <v>3</v>
      </c>
      <c r="H30" s="20"/>
      <c r="I30" s="40">
        <v>250</v>
      </c>
      <c r="J30" s="4"/>
      <c r="K30" s="28"/>
    </row>
    <row r="31" spans="2:11" ht="15" x14ac:dyDescent="0.25">
      <c r="B31" s="5">
        <f t="shared" si="1"/>
        <v>25</v>
      </c>
      <c r="C31" s="4" t="s">
        <v>732</v>
      </c>
      <c r="D31" s="4" t="s">
        <v>17</v>
      </c>
      <c r="E31" s="3" t="s">
        <v>18</v>
      </c>
      <c r="F31" s="40" t="s">
        <v>19</v>
      </c>
      <c r="G31" s="87">
        <v>4</v>
      </c>
      <c r="H31" s="20"/>
      <c r="I31" s="40">
        <v>250</v>
      </c>
      <c r="J31" s="4"/>
      <c r="K31" s="4" t="s">
        <v>20</v>
      </c>
    </row>
    <row r="32" spans="2:11" ht="15" x14ac:dyDescent="0.25">
      <c r="B32" s="5">
        <f t="shared" si="1"/>
        <v>26</v>
      </c>
      <c r="C32" s="40" t="s">
        <v>733</v>
      </c>
      <c r="D32" s="40" t="s">
        <v>12</v>
      </c>
      <c r="E32" s="3" t="s">
        <v>21</v>
      </c>
      <c r="F32" s="40" t="s">
        <v>27</v>
      </c>
      <c r="G32" s="78">
        <v>1</v>
      </c>
      <c r="H32" s="20"/>
      <c r="I32" s="40">
        <v>250</v>
      </c>
      <c r="J32" s="4"/>
      <c r="K32" s="28"/>
    </row>
    <row r="33" spans="2:11" ht="15" x14ac:dyDescent="0.25">
      <c r="B33" s="5">
        <f t="shared" si="1"/>
        <v>27</v>
      </c>
      <c r="C33" s="4" t="s">
        <v>734</v>
      </c>
      <c r="D33" s="4" t="s">
        <v>28</v>
      </c>
      <c r="E33" s="3" t="s">
        <v>18</v>
      </c>
      <c r="F33" s="40" t="s">
        <v>29</v>
      </c>
      <c r="G33" s="78">
        <v>1</v>
      </c>
      <c r="H33" s="20"/>
      <c r="I33" s="40">
        <v>250</v>
      </c>
      <c r="J33" s="4"/>
      <c r="K33" s="28"/>
    </row>
    <row r="34" spans="2:11" ht="15" x14ac:dyDescent="0.25">
      <c r="B34" s="5">
        <f t="shared" si="1"/>
        <v>28</v>
      </c>
      <c r="C34" s="4" t="s">
        <v>731</v>
      </c>
      <c r="D34" s="4" t="s">
        <v>14</v>
      </c>
      <c r="E34" s="29" t="s">
        <v>15</v>
      </c>
      <c r="F34" s="47" t="s">
        <v>16</v>
      </c>
      <c r="G34" s="87">
        <v>7</v>
      </c>
      <c r="H34" s="20"/>
      <c r="I34" s="40">
        <v>300</v>
      </c>
      <c r="J34" s="4"/>
      <c r="K34" s="28"/>
    </row>
    <row r="35" spans="2:11" ht="15" x14ac:dyDescent="0.25">
      <c r="B35" s="5">
        <f t="shared" si="1"/>
        <v>29</v>
      </c>
      <c r="C35" s="30" t="s">
        <v>455</v>
      </c>
      <c r="D35" s="30" t="s">
        <v>456</v>
      </c>
      <c r="E35" s="31" t="s">
        <v>11</v>
      </c>
      <c r="F35" s="30" t="s">
        <v>436</v>
      </c>
      <c r="G35" s="78">
        <v>1</v>
      </c>
      <c r="H35" s="20"/>
      <c r="I35" s="40">
        <v>315</v>
      </c>
      <c r="J35" s="4"/>
      <c r="K35" s="28"/>
    </row>
    <row r="36" spans="2:11" ht="15" x14ac:dyDescent="0.25">
      <c r="B36" s="5">
        <f t="shared" si="1"/>
        <v>30</v>
      </c>
      <c r="C36" s="30" t="s">
        <v>457</v>
      </c>
      <c r="D36" s="30" t="s">
        <v>458</v>
      </c>
      <c r="E36" s="31" t="s">
        <v>459</v>
      </c>
      <c r="F36" s="30" t="s">
        <v>448</v>
      </c>
      <c r="G36" s="78">
        <v>1</v>
      </c>
      <c r="H36" s="20"/>
      <c r="I36" s="40">
        <v>350</v>
      </c>
      <c r="J36" s="4"/>
      <c r="K36" s="28"/>
    </row>
    <row r="37" spans="2:11" ht="15" x14ac:dyDescent="0.25">
      <c r="B37" s="5">
        <f t="shared" si="1"/>
        <v>31</v>
      </c>
      <c r="C37" s="30" t="s">
        <v>460</v>
      </c>
      <c r="D37" s="30" t="s">
        <v>461</v>
      </c>
      <c r="E37" s="31" t="s">
        <v>11</v>
      </c>
      <c r="F37" s="30" t="s">
        <v>436</v>
      </c>
      <c r="G37" s="78">
        <v>1</v>
      </c>
      <c r="H37" s="20"/>
      <c r="I37" s="40">
        <v>400</v>
      </c>
      <c r="J37" s="4"/>
      <c r="K37" s="28"/>
    </row>
    <row r="38" spans="2:11" ht="15" x14ac:dyDescent="0.25">
      <c r="B38" s="5">
        <f t="shared" si="1"/>
        <v>32</v>
      </c>
      <c r="C38" s="4" t="s">
        <v>735</v>
      </c>
      <c r="D38" s="4"/>
      <c r="E38" s="3" t="s">
        <v>110</v>
      </c>
      <c r="F38" s="40" t="s">
        <v>85</v>
      </c>
      <c r="G38" s="78">
        <v>1</v>
      </c>
      <c r="H38" s="20"/>
      <c r="I38" s="40"/>
      <c r="J38" s="4"/>
      <c r="K38" s="28"/>
    </row>
    <row r="39" spans="2:11" ht="15" x14ac:dyDescent="0.25">
      <c r="B39" s="5">
        <f t="shared" si="1"/>
        <v>33</v>
      </c>
      <c r="C39" s="4" t="s">
        <v>736</v>
      </c>
      <c r="D39" s="4" t="s">
        <v>485</v>
      </c>
      <c r="E39" s="4" t="s">
        <v>572</v>
      </c>
      <c r="F39" s="3" t="s">
        <v>486</v>
      </c>
      <c r="G39" s="78">
        <v>1</v>
      </c>
      <c r="H39" s="20"/>
      <c r="I39" s="40"/>
      <c r="J39" s="4"/>
      <c r="K39" s="28"/>
    </row>
    <row r="40" spans="2:11" ht="15" x14ac:dyDescent="0.25">
      <c r="B40" s="5">
        <f t="shared" si="1"/>
        <v>34</v>
      </c>
      <c r="C40" s="4" t="s">
        <v>737</v>
      </c>
      <c r="D40" s="4" t="s">
        <v>697</v>
      </c>
      <c r="E40" s="59" t="s">
        <v>698</v>
      </c>
      <c r="F40" s="58" t="s">
        <v>699</v>
      </c>
      <c r="G40" s="78">
        <v>1</v>
      </c>
      <c r="H40" s="20"/>
      <c r="I40" s="40"/>
      <c r="J40" s="4"/>
      <c r="K40" s="28"/>
    </row>
    <row r="42" spans="2:11" ht="14.25" x14ac:dyDescent="0.2">
      <c r="C42" s="98" t="s">
        <v>885</v>
      </c>
      <c r="D42" s="99"/>
    </row>
    <row r="43" spans="2:11" ht="15" x14ac:dyDescent="0.25">
      <c r="C43" s="5" t="s">
        <v>892</v>
      </c>
      <c r="D43" s="14">
        <f>SUM(H7:H40)</f>
        <v>0</v>
      </c>
    </row>
    <row r="44" spans="2:11" ht="15" x14ac:dyDescent="0.25">
      <c r="C44" s="5" t="s">
        <v>894</v>
      </c>
      <c r="D44" s="14">
        <f>D43*0.22</f>
        <v>0</v>
      </c>
    </row>
    <row r="45" spans="2:11" ht="15" x14ac:dyDescent="0.25">
      <c r="C45" s="5" t="s">
        <v>893</v>
      </c>
      <c r="D45" s="14">
        <f>D43*1.22</f>
        <v>0</v>
      </c>
    </row>
  </sheetData>
  <autoFilter ref="B6:K6"/>
  <mergeCells count="2">
    <mergeCell ref="B4:B5"/>
    <mergeCell ref="C42:D4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1"/>
  <sheetViews>
    <sheetView workbookViewId="0">
      <pane ySplit="6" topLeftCell="A7" activePane="bottomLeft" state="frozen"/>
      <selection pane="bottomLeft" activeCell="D22" sqref="D22"/>
    </sheetView>
  </sheetViews>
  <sheetFormatPr defaultRowHeight="12.75" x14ac:dyDescent="0.2"/>
  <cols>
    <col min="1" max="1" width="4.140625" customWidth="1"/>
    <col min="2" max="2" width="4.7109375" customWidth="1"/>
    <col min="3" max="3" width="43.5703125" customWidth="1"/>
    <col min="4" max="4" width="39.42578125" customWidth="1"/>
    <col min="5" max="5" width="26.7109375" customWidth="1"/>
    <col min="6" max="6" width="17.28515625" customWidth="1"/>
    <col min="7" max="7" width="8.85546875" customWidth="1"/>
    <col min="8" max="8" width="9.5703125" customWidth="1"/>
    <col min="9" max="9" width="12" customWidth="1"/>
    <col min="10" max="10" width="15.7109375" customWidth="1"/>
    <col min="11" max="11" width="69.5703125" customWidth="1"/>
  </cols>
  <sheetData>
    <row r="3" spans="2:11" ht="13.5" thickBot="1" x14ac:dyDescent="0.25"/>
    <row r="4" spans="2:11" ht="14.25" x14ac:dyDescent="0.2">
      <c r="B4" s="96" t="s">
        <v>888</v>
      </c>
      <c r="C4" s="1" t="s">
        <v>1</v>
      </c>
      <c r="D4" s="1" t="s">
        <v>2</v>
      </c>
      <c r="E4" s="70" t="s">
        <v>3</v>
      </c>
      <c r="F4" s="1" t="s">
        <v>4</v>
      </c>
      <c r="G4" s="1" t="s">
        <v>599</v>
      </c>
      <c r="H4" s="71" t="s">
        <v>891</v>
      </c>
      <c r="I4" s="1" t="s">
        <v>657</v>
      </c>
      <c r="J4" s="1" t="s">
        <v>5</v>
      </c>
      <c r="K4" s="62" t="s">
        <v>6</v>
      </c>
    </row>
    <row r="5" spans="2:11" ht="15" thickBot="1" x14ac:dyDescent="0.25">
      <c r="B5" s="97"/>
      <c r="C5" s="27"/>
      <c r="D5" s="27" t="s">
        <v>8</v>
      </c>
      <c r="E5" s="73"/>
      <c r="F5" s="27"/>
      <c r="G5" s="27" t="s">
        <v>876</v>
      </c>
      <c r="H5" s="74" t="s">
        <v>887</v>
      </c>
      <c r="I5" s="27" t="s">
        <v>674</v>
      </c>
      <c r="J5" s="27"/>
      <c r="K5" s="63" t="s">
        <v>9</v>
      </c>
    </row>
    <row r="6" spans="2:11" ht="13.5" thickTop="1" x14ac:dyDescent="0.2">
      <c r="B6" s="2">
        <v>1</v>
      </c>
      <c r="C6" s="19">
        <f>B6+1</f>
        <v>2</v>
      </c>
      <c r="D6" s="19">
        <f t="shared" ref="D6:J6" si="0">C6+1</f>
        <v>3</v>
      </c>
      <c r="E6" s="19">
        <f t="shared" si="0"/>
        <v>4</v>
      </c>
      <c r="F6" s="19">
        <f t="shared" si="0"/>
        <v>5</v>
      </c>
      <c r="G6" s="19">
        <f t="shared" si="0"/>
        <v>6</v>
      </c>
      <c r="H6" s="19">
        <v>7</v>
      </c>
      <c r="I6" s="19">
        <f t="shared" si="0"/>
        <v>8</v>
      </c>
      <c r="J6" s="19">
        <f t="shared" si="0"/>
        <v>9</v>
      </c>
      <c r="K6" s="19">
        <f>J6+1</f>
        <v>10</v>
      </c>
    </row>
    <row r="7" spans="2:11" ht="15" x14ac:dyDescent="0.25">
      <c r="B7" s="5">
        <v>1</v>
      </c>
      <c r="C7" s="30" t="s">
        <v>587</v>
      </c>
      <c r="D7" s="30" t="s">
        <v>469</v>
      </c>
      <c r="E7" s="54" t="s">
        <v>588</v>
      </c>
      <c r="F7" s="65" t="s">
        <v>589</v>
      </c>
      <c r="G7" s="51">
        <v>1</v>
      </c>
      <c r="H7" s="20"/>
      <c r="I7" s="14"/>
      <c r="J7" s="28"/>
      <c r="K7" s="28"/>
    </row>
    <row r="8" spans="2:11" ht="15" x14ac:dyDescent="0.25">
      <c r="B8" s="5">
        <f t="shared" ref="B8:B16" si="1">B7+1</f>
        <v>2</v>
      </c>
      <c r="C8" s="9" t="s">
        <v>469</v>
      </c>
      <c r="D8" s="9" t="s">
        <v>470</v>
      </c>
      <c r="E8" s="8" t="s">
        <v>80</v>
      </c>
      <c r="F8" s="66" t="s">
        <v>471</v>
      </c>
      <c r="G8" s="51">
        <v>1</v>
      </c>
      <c r="H8" s="20"/>
      <c r="I8" s="14"/>
      <c r="J8" s="28"/>
      <c r="K8" s="28"/>
    </row>
    <row r="9" spans="2:11" ht="15" x14ac:dyDescent="0.25">
      <c r="B9" s="5">
        <f t="shared" si="1"/>
        <v>3</v>
      </c>
      <c r="C9" s="11" t="s">
        <v>878</v>
      </c>
      <c r="D9" s="11"/>
      <c r="E9" s="10" t="s">
        <v>92</v>
      </c>
      <c r="F9" s="67" t="s">
        <v>80</v>
      </c>
      <c r="G9" s="78">
        <v>1</v>
      </c>
      <c r="H9" s="20"/>
      <c r="I9" s="15"/>
      <c r="J9" s="28"/>
      <c r="K9" s="28"/>
    </row>
    <row r="10" spans="2:11" ht="15" x14ac:dyDescent="0.25">
      <c r="B10" s="5">
        <f t="shared" si="1"/>
        <v>4</v>
      </c>
      <c r="C10" s="11" t="s">
        <v>878</v>
      </c>
      <c r="D10" s="11"/>
      <c r="E10" s="10" t="s">
        <v>94</v>
      </c>
      <c r="F10" s="67" t="s">
        <v>80</v>
      </c>
      <c r="G10" s="78">
        <v>1</v>
      </c>
      <c r="H10" s="20"/>
      <c r="I10" s="15"/>
      <c r="J10" s="28"/>
      <c r="K10" s="28"/>
    </row>
    <row r="11" spans="2:11" ht="15" x14ac:dyDescent="0.25">
      <c r="B11" s="5">
        <f t="shared" si="1"/>
        <v>5</v>
      </c>
      <c r="C11" s="11" t="s">
        <v>879</v>
      </c>
      <c r="D11" s="11"/>
      <c r="E11" s="10" t="s">
        <v>95</v>
      </c>
      <c r="F11" s="67" t="s">
        <v>80</v>
      </c>
      <c r="G11" s="78">
        <v>1</v>
      </c>
      <c r="H11" s="20"/>
      <c r="I11" s="15"/>
      <c r="J11" s="28"/>
      <c r="K11" s="28"/>
    </row>
    <row r="12" spans="2:11" ht="15" x14ac:dyDescent="0.25">
      <c r="B12" s="5">
        <f t="shared" si="1"/>
        <v>6</v>
      </c>
      <c r="C12" s="11" t="s">
        <v>74</v>
      </c>
      <c r="D12" s="11"/>
      <c r="E12" s="10" t="s">
        <v>59</v>
      </c>
      <c r="F12" s="67" t="s">
        <v>80</v>
      </c>
      <c r="G12" s="78">
        <v>1</v>
      </c>
      <c r="H12" s="20"/>
      <c r="I12" s="15"/>
      <c r="J12" s="28"/>
      <c r="K12" s="28"/>
    </row>
    <row r="13" spans="2:11" ht="15" x14ac:dyDescent="0.25">
      <c r="B13" s="5">
        <f t="shared" si="1"/>
        <v>7</v>
      </c>
      <c r="C13" s="11" t="s">
        <v>75</v>
      </c>
      <c r="D13" s="11"/>
      <c r="E13" s="10" t="s">
        <v>88</v>
      </c>
      <c r="F13" s="67" t="s">
        <v>81</v>
      </c>
      <c r="G13" s="78">
        <v>1</v>
      </c>
      <c r="H13" s="20"/>
      <c r="I13" s="15"/>
      <c r="J13" s="28"/>
      <c r="K13" s="28"/>
    </row>
    <row r="14" spans="2:11" ht="15" x14ac:dyDescent="0.25">
      <c r="B14" s="5">
        <f t="shared" si="1"/>
        <v>8</v>
      </c>
      <c r="C14" s="11" t="s">
        <v>75</v>
      </c>
      <c r="D14" s="11"/>
      <c r="E14" s="10" t="s">
        <v>89</v>
      </c>
      <c r="F14" s="67" t="s">
        <v>81</v>
      </c>
      <c r="G14" s="78">
        <v>2</v>
      </c>
      <c r="H14" s="20"/>
      <c r="I14" s="15"/>
      <c r="J14" s="28"/>
      <c r="K14" s="28"/>
    </row>
    <row r="15" spans="2:11" ht="15" x14ac:dyDescent="0.25">
      <c r="B15" s="5">
        <f t="shared" si="1"/>
        <v>9</v>
      </c>
      <c r="C15" s="11" t="s">
        <v>58</v>
      </c>
      <c r="D15" s="11" t="s">
        <v>153</v>
      </c>
      <c r="E15" s="10" t="s">
        <v>59</v>
      </c>
      <c r="F15" s="67" t="s">
        <v>80</v>
      </c>
      <c r="G15" s="78">
        <v>1</v>
      </c>
      <c r="H15" s="20"/>
      <c r="I15" s="15"/>
      <c r="J15" s="28"/>
      <c r="K15" s="28"/>
    </row>
    <row r="16" spans="2:11" ht="15" x14ac:dyDescent="0.25">
      <c r="B16" s="5">
        <f t="shared" si="1"/>
        <v>10</v>
      </c>
      <c r="C16" s="11" t="s">
        <v>76</v>
      </c>
      <c r="D16" s="11"/>
      <c r="E16" s="10">
        <v>5330200</v>
      </c>
      <c r="F16" s="67" t="s">
        <v>81</v>
      </c>
      <c r="G16" s="78">
        <v>1</v>
      </c>
      <c r="H16" s="20"/>
      <c r="I16" s="15"/>
      <c r="J16" s="28"/>
      <c r="K16" s="28"/>
    </row>
    <row r="18" spans="3:4" ht="14.25" x14ac:dyDescent="0.2">
      <c r="C18" s="98" t="s">
        <v>886</v>
      </c>
      <c r="D18" s="99"/>
    </row>
    <row r="19" spans="3:4" ht="15" x14ac:dyDescent="0.25">
      <c r="C19" s="5" t="s">
        <v>892</v>
      </c>
      <c r="D19" s="14">
        <f>SUM(H7:H16)</f>
        <v>0</v>
      </c>
    </row>
    <row r="20" spans="3:4" ht="15" x14ac:dyDescent="0.25">
      <c r="C20" s="5" t="s">
        <v>894</v>
      </c>
      <c r="D20" s="14">
        <f>D19*0.22</f>
        <v>0</v>
      </c>
    </row>
    <row r="21" spans="3:4" ht="15" x14ac:dyDescent="0.25">
      <c r="C21" s="5" t="s">
        <v>893</v>
      </c>
      <c r="D21" s="14">
        <f>D19*1.22</f>
        <v>0</v>
      </c>
    </row>
  </sheetData>
  <autoFilter ref="B6:K6"/>
  <mergeCells count="2">
    <mergeCell ref="B4:B5"/>
    <mergeCell ref="C18:D1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workbookViewId="0">
      <selection activeCell="E13" sqref="E13:F13"/>
    </sheetView>
  </sheetViews>
  <sheetFormatPr defaultRowHeight="12.75" x14ac:dyDescent="0.2"/>
  <cols>
    <col min="4" max="4" width="20.5703125" customWidth="1"/>
    <col min="6" max="6" width="45" customWidth="1"/>
  </cols>
  <sheetData>
    <row r="2" spans="2:8" ht="13.5" thickBot="1" x14ac:dyDescent="0.25"/>
    <row r="3" spans="2:8" ht="15.75" thickBot="1" x14ac:dyDescent="0.3">
      <c r="B3" s="120" t="s">
        <v>899</v>
      </c>
      <c r="C3" s="121"/>
      <c r="D3" s="122"/>
      <c r="E3" s="120" t="s">
        <v>898</v>
      </c>
      <c r="F3" s="122"/>
      <c r="G3" s="94"/>
      <c r="H3" s="94"/>
    </row>
    <row r="4" spans="2:8" ht="15" x14ac:dyDescent="0.25">
      <c r="B4" s="107" t="s">
        <v>900</v>
      </c>
      <c r="C4" s="108"/>
      <c r="D4" s="109"/>
      <c r="E4" s="108">
        <f>Navor!D77</f>
        <v>0</v>
      </c>
      <c r="F4" s="109"/>
      <c r="G4" s="94"/>
      <c r="H4" s="94"/>
    </row>
    <row r="5" spans="2:8" ht="15" x14ac:dyDescent="0.25">
      <c r="B5" s="101" t="s">
        <v>901</v>
      </c>
      <c r="C5" s="102"/>
      <c r="D5" s="103"/>
      <c r="E5" s="102">
        <f>Sila_masa!D65</f>
        <v>0</v>
      </c>
      <c r="F5" s="103"/>
      <c r="G5" s="94"/>
      <c r="H5" s="94"/>
    </row>
    <row r="6" spans="2:8" ht="15" x14ac:dyDescent="0.25">
      <c r="B6" s="101" t="s">
        <v>902</v>
      </c>
      <c r="C6" s="102"/>
      <c r="D6" s="103"/>
      <c r="E6" s="102">
        <f>Temperatura!D18</f>
        <v>0</v>
      </c>
      <c r="F6" s="103"/>
      <c r="G6" s="94"/>
      <c r="H6" s="94"/>
    </row>
    <row r="7" spans="2:8" ht="15" x14ac:dyDescent="0.25">
      <c r="B7" s="101" t="s">
        <v>903</v>
      </c>
      <c r="C7" s="102"/>
      <c r="D7" s="103"/>
      <c r="E7" s="102">
        <f>Dolzina!D137</f>
        <v>0</v>
      </c>
      <c r="F7" s="103"/>
      <c r="G7" s="94"/>
      <c r="H7" s="94"/>
    </row>
    <row r="8" spans="2:8" ht="15" x14ac:dyDescent="0.25">
      <c r="B8" s="101" t="s">
        <v>904</v>
      </c>
      <c r="C8" s="102"/>
      <c r="D8" s="103"/>
      <c r="E8" s="102">
        <f>Volumen!D15</f>
        <v>0</v>
      </c>
      <c r="F8" s="103"/>
      <c r="G8" s="94"/>
      <c r="H8" s="94"/>
    </row>
    <row r="9" spans="2:8" ht="15" x14ac:dyDescent="0.25">
      <c r="B9" s="101" t="s">
        <v>905</v>
      </c>
      <c r="C9" s="102"/>
      <c r="D9" s="103"/>
      <c r="E9" s="102">
        <f>Tlak!D43</f>
        <v>0</v>
      </c>
      <c r="F9" s="103"/>
      <c r="G9" s="94"/>
      <c r="H9" s="94"/>
    </row>
    <row r="10" spans="2:8" ht="15.75" thickBot="1" x14ac:dyDescent="0.3">
      <c r="B10" s="104" t="s">
        <v>906</v>
      </c>
      <c r="C10" s="105"/>
      <c r="D10" s="106"/>
      <c r="E10" s="105">
        <f>Ostalo!D19</f>
        <v>0</v>
      </c>
      <c r="F10" s="106"/>
      <c r="G10" s="94"/>
      <c r="H10" s="94"/>
    </row>
    <row r="11" spans="2:8" ht="15.75" customHeight="1" x14ac:dyDescent="0.2">
      <c r="B11" s="114" t="s">
        <v>895</v>
      </c>
      <c r="C11" s="115"/>
      <c r="D11" s="116"/>
      <c r="E11" s="123">
        <f>SUM(E4:F10)</f>
        <v>0</v>
      </c>
      <c r="F11" s="124"/>
    </row>
    <row r="12" spans="2:8" ht="13.5" customHeight="1" thickBot="1" x14ac:dyDescent="0.25">
      <c r="B12" s="117"/>
      <c r="C12" s="118"/>
      <c r="D12" s="119"/>
      <c r="E12" s="125"/>
      <c r="F12" s="126"/>
    </row>
    <row r="13" spans="2:8" ht="20.25" customHeight="1" x14ac:dyDescent="0.2">
      <c r="B13" s="93"/>
      <c r="C13" s="93"/>
      <c r="D13" s="93"/>
      <c r="E13" s="110" t="s">
        <v>897</v>
      </c>
      <c r="F13" s="111"/>
    </row>
    <row r="14" spans="2:8" x14ac:dyDescent="0.2">
      <c r="B14" s="112" t="s">
        <v>896</v>
      </c>
      <c r="C14" s="113"/>
      <c r="D14" s="113"/>
      <c r="E14" s="113"/>
      <c r="F14" s="113"/>
    </row>
    <row r="15" spans="2:8" ht="22.5" customHeight="1" x14ac:dyDescent="0.2">
      <c r="B15" s="113"/>
      <c r="C15" s="113"/>
      <c r="D15" s="113"/>
      <c r="E15" s="113"/>
      <c r="F15" s="113"/>
    </row>
  </sheetData>
  <mergeCells count="20">
    <mergeCell ref="E13:F13"/>
    <mergeCell ref="B14:F15"/>
    <mergeCell ref="B11:D12"/>
    <mergeCell ref="B3:D3"/>
    <mergeCell ref="B9:D9"/>
    <mergeCell ref="E9:F9"/>
    <mergeCell ref="E3:F3"/>
    <mergeCell ref="E11:F12"/>
    <mergeCell ref="B7:D7"/>
    <mergeCell ref="E7:F7"/>
    <mergeCell ref="B8:D8"/>
    <mergeCell ref="E8:F8"/>
    <mergeCell ref="B10:D10"/>
    <mergeCell ref="E10:F10"/>
    <mergeCell ref="B4:D4"/>
    <mergeCell ref="E4:F4"/>
    <mergeCell ref="B5:D5"/>
    <mergeCell ref="E5:F5"/>
    <mergeCell ref="B6:D6"/>
    <mergeCell ref="E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8</vt:i4>
      </vt:variant>
    </vt:vector>
  </HeadingPairs>
  <TitlesOfParts>
    <vt:vector size="8" baseType="lpstr">
      <vt:lpstr>Navor</vt:lpstr>
      <vt:lpstr>Sila_masa</vt:lpstr>
      <vt:lpstr>Temperatura</vt:lpstr>
      <vt:lpstr>Dolzina</vt:lpstr>
      <vt:lpstr>Volumen</vt:lpstr>
      <vt:lpstr>Tlak</vt:lpstr>
      <vt:lpstr>Ostalo</vt:lpstr>
      <vt:lpstr>Skupna_vrednost</vt:lpstr>
    </vt:vector>
  </TitlesOfParts>
  <Company>MORS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Bezek</dc:creator>
  <cp:lastModifiedBy>Windows User</cp:lastModifiedBy>
  <cp:lastPrinted>2021-04-26T07:27:49Z</cp:lastPrinted>
  <dcterms:created xsi:type="dcterms:W3CDTF">2013-07-04T07:21:49Z</dcterms:created>
  <dcterms:modified xsi:type="dcterms:W3CDTF">2021-08-16T12:32:03Z</dcterms:modified>
</cp:coreProperties>
</file>