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9_{B6595D0F-9DB6-43D6-ADB7-A368EDA91194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ZBIR -A- UE skupaj" sheetId="10" r:id="rId1"/>
    <sheet name="ZBIR -A- UE skupaj_narašč." sheetId="13" r:id="rId2"/>
    <sheet name="% reš. NZS-S ,NZS-P" sheetId="16" r:id="rId3"/>
    <sheet name="% reš. NZS-S , narašč." sheetId="15" r:id="rId4"/>
    <sheet name="% reš.  NZS-P, narašč." sheetId="14" r:id="rId5"/>
  </sheets>
  <definedNames>
    <definedName name="_xlnm._FilterDatabase" localSheetId="3" hidden="1">'% reš. NZS-S , narašč.'!$A$9:$K$66</definedName>
    <definedName name="_xlnm._FilterDatabase" localSheetId="0" hidden="1">'ZBIR -A- UE skupaj'!#REF!</definedName>
    <definedName name="_xlnm.Print_Titles" localSheetId="0">'ZBIR -A- UE skupaj'!$A:$A,'ZBIR -A- UE skupaj'!$1:$4</definedName>
    <definedName name="_xlnm.Print_Titles" localSheetId="1">'ZBIR -A- UE skupaj_narašč.'!$A:$A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B31" i="14" l="1"/>
  <c r="B9" i="14"/>
  <c r="D9" i="14" s="1"/>
  <c r="B25" i="14"/>
  <c r="B62" i="14"/>
  <c r="F62" i="14" s="1"/>
  <c r="B16" i="14"/>
  <c r="B65" i="14"/>
  <c r="B13" i="14"/>
  <c r="B52" i="14"/>
  <c r="F52" i="14" s="1"/>
  <c r="B45" i="14"/>
  <c r="B19" i="14"/>
  <c r="F19" i="14" s="1"/>
  <c r="B14" i="14"/>
  <c r="B48" i="14"/>
  <c r="F48" i="14" s="1"/>
  <c r="B39" i="14"/>
  <c r="B26" i="14"/>
  <c r="H26" i="14" s="1"/>
  <c r="B66" i="14"/>
  <c r="B59" i="14"/>
  <c r="F59" i="14" s="1"/>
  <c r="B10" i="14"/>
  <c r="B33" i="14"/>
  <c r="D33" i="14" s="1"/>
  <c r="B34" i="14"/>
  <c r="B36" i="14"/>
  <c r="F36" i="14" s="1"/>
  <c r="B17" i="14"/>
  <c r="B53" i="14"/>
  <c r="B61" i="14"/>
  <c r="B40" i="14"/>
  <c r="F40" i="14" s="1"/>
  <c r="B21" i="14"/>
  <c r="B47" i="14"/>
  <c r="F47" i="14" s="1"/>
  <c r="B63" i="14"/>
  <c r="B60" i="14"/>
  <c r="F60" i="14" s="1"/>
  <c r="B54" i="14"/>
  <c r="B22" i="14"/>
  <c r="H22" i="14" s="1"/>
  <c r="B11" i="14"/>
  <c r="B57" i="14"/>
  <c r="F57" i="14" s="1"/>
  <c r="B20" i="14"/>
  <c r="B32" i="14"/>
  <c r="D32" i="14" s="1"/>
  <c r="B43" i="14"/>
  <c r="B15" i="14"/>
  <c r="F15" i="14" s="1"/>
  <c r="B55" i="14"/>
  <c r="B23" i="14"/>
  <c r="B18" i="14"/>
  <c r="B58" i="14"/>
  <c r="F58" i="14" s="1"/>
  <c r="B56" i="14"/>
  <c r="B42" i="14"/>
  <c r="F42" i="14" s="1"/>
  <c r="B28" i="14"/>
  <c r="D28" i="14" s="1"/>
  <c r="H28" i="14"/>
  <c r="B30" i="14"/>
  <c r="D30" i="14" s="1"/>
  <c r="F30" i="14"/>
  <c r="B44" i="14"/>
  <c r="F44" i="14" s="1"/>
  <c r="B49" i="14"/>
  <c r="B27" i="14"/>
  <c r="H27" i="14" s="1"/>
  <c r="F27" i="14"/>
  <c r="B35" i="14"/>
  <c r="B12" i="14"/>
  <c r="F12" i="14"/>
  <c r="B50" i="14"/>
  <c r="F50" i="14" s="1"/>
  <c r="B29" i="14"/>
  <c r="D29" i="14" s="1"/>
  <c r="F29" i="14"/>
  <c r="B38" i="14"/>
  <c r="B24" i="14"/>
  <c r="F24" i="14" s="1"/>
  <c r="B37" i="14"/>
  <c r="B41" i="14"/>
  <c r="F41" i="14"/>
  <c r="B51" i="14"/>
  <c r="F51" i="14" s="1"/>
  <c r="B46" i="14"/>
  <c r="B64" i="14"/>
  <c r="F64" i="14"/>
  <c r="B43" i="15"/>
  <c r="H43" i="15"/>
  <c r="B66" i="15"/>
  <c r="F66" i="15" s="1"/>
  <c r="H66" i="15"/>
  <c r="B52" i="15"/>
  <c r="H52" i="15"/>
  <c r="B23" i="15"/>
  <c r="D23" i="15" s="1"/>
  <c r="H23" i="15"/>
  <c r="B53" i="15"/>
  <c r="H53" i="15"/>
  <c r="B17" i="15"/>
  <c r="F17" i="15" s="1"/>
  <c r="H17" i="15"/>
  <c r="B62" i="15"/>
  <c r="H62" i="15"/>
  <c r="B16" i="15"/>
  <c r="D16" i="15" s="1"/>
  <c r="H16" i="15"/>
  <c r="B21" i="15"/>
  <c r="H21" i="15"/>
  <c r="B57" i="15"/>
  <c r="F57" i="15" s="1"/>
  <c r="H57" i="15"/>
  <c r="B64" i="15"/>
  <c r="H64" i="15"/>
  <c r="B27" i="15"/>
  <c r="D27" i="15" s="1"/>
  <c r="H27" i="15"/>
  <c r="B33" i="15"/>
  <c r="H33" i="15"/>
  <c r="B47" i="15"/>
  <c r="F47" i="15" s="1"/>
  <c r="H47" i="15"/>
  <c r="B9" i="15"/>
  <c r="H9" i="15"/>
  <c r="B14" i="15"/>
  <c r="D14" i="15" s="1"/>
  <c r="H14" i="15"/>
  <c r="B65" i="15"/>
  <c r="H65" i="15"/>
  <c r="B40" i="15"/>
  <c r="F40" i="15" s="1"/>
  <c r="H40" i="15"/>
  <c r="B45" i="15"/>
  <c r="H45" i="15"/>
  <c r="B39" i="15"/>
  <c r="D39" i="15" s="1"/>
  <c r="H39" i="15"/>
  <c r="B58" i="15"/>
  <c r="H58" i="15"/>
  <c r="B22" i="15"/>
  <c r="F22" i="15" s="1"/>
  <c r="H22" i="15"/>
  <c r="B20" i="15"/>
  <c r="H20" i="15"/>
  <c r="B34" i="15"/>
  <c r="D34" i="15" s="1"/>
  <c r="H34" i="15"/>
  <c r="B51" i="15"/>
  <c r="H51" i="15"/>
  <c r="B31" i="15"/>
  <c r="F31" i="15" s="1"/>
  <c r="H31" i="15"/>
  <c r="B11" i="15"/>
  <c r="H11" i="15"/>
  <c r="B13" i="15"/>
  <c r="D13" i="15" s="1"/>
  <c r="H13" i="15"/>
  <c r="B26" i="15"/>
  <c r="H26" i="15"/>
  <c r="B49" i="15"/>
  <c r="F49" i="15" s="1"/>
  <c r="H49" i="15"/>
  <c r="B61" i="15"/>
  <c r="H61" i="15"/>
  <c r="B19" i="15"/>
  <c r="D19" i="15" s="1"/>
  <c r="H19" i="15"/>
  <c r="B60" i="15"/>
  <c r="H60" i="15"/>
  <c r="B44" i="15"/>
  <c r="F44" i="15" s="1"/>
  <c r="H44" i="15"/>
  <c r="B37" i="15"/>
  <c r="H37" i="15"/>
  <c r="B55" i="15"/>
  <c r="D55" i="15" s="1"/>
  <c r="H55" i="15"/>
  <c r="B28" i="15"/>
  <c r="H28" i="15"/>
  <c r="B54" i="15"/>
  <c r="F54" i="15" s="1"/>
  <c r="H54" i="15"/>
  <c r="B59" i="15"/>
  <c r="H59" i="15"/>
  <c r="B12" i="15"/>
  <c r="D12" i="15" s="1"/>
  <c r="H12" i="15"/>
  <c r="B18" i="15"/>
  <c r="H18" i="15"/>
  <c r="B36" i="15"/>
  <c r="F36" i="15" s="1"/>
  <c r="H36" i="15"/>
  <c r="B42" i="15"/>
  <c r="H42" i="15"/>
  <c r="B50" i="15"/>
  <c r="D50" i="15" s="1"/>
  <c r="F50" i="15"/>
  <c r="B29" i="15"/>
  <c r="F29" i="15"/>
  <c r="B25" i="15"/>
  <c r="F25" i="15"/>
  <c r="B48" i="15"/>
  <c r="F48" i="15"/>
  <c r="B35" i="15"/>
  <c r="F35" i="15"/>
  <c r="B63" i="15"/>
  <c r="F63" i="15"/>
  <c r="B32" i="15"/>
  <c r="F32" i="15"/>
  <c r="B46" i="15"/>
  <c r="F46" i="15"/>
  <c r="B41" i="15"/>
  <c r="F41" i="15"/>
  <c r="B56" i="15"/>
  <c r="F56" i="15"/>
  <c r="B24" i="15"/>
  <c r="F24" i="15"/>
  <c r="B38" i="15"/>
  <c r="F38" i="15"/>
  <c r="B30" i="15"/>
  <c r="F30" i="15"/>
  <c r="B15" i="15"/>
  <c r="F15" i="15"/>
  <c r="B10" i="15"/>
  <c r="H10" i="15"/>
  <c r="H41" i="14"/>
  <c r="H29" i="14"/>
  <c r="H12" i="14"/>
  <c r="D46" i="14"/>
  <c r="H51" i="14"/>
  <c r="D41" i="14"/>
  <c r="H38" i="14"/>
  <c r="H50" i="14"/>
  <c r="D12" i="14"/>
  <c r="D27" i="14"/>
  <c r="H30" i="14"/>
  <c r="H42" i="14"/>
  <c r="D42" i="14"/>
  <c r="H56" i="14"/>
  <c r="D56" i="14"/>
  <c r="H23" i="14"/>
  <c r="D23" i="14"/>
  <c r="H55" i="14"/>
  <c r="D55" i="14"/>
  <c r="H43" i="14"/>
  <c r="H32" i="14"/>
  <c r="H20" i="14"/>
  <c r="D20" i="14"/>
  <c r="H11" i="14"/>
  <c r="D22" i="14"/>
  <c r="H54" i="14"/>
  <c r="D54" i="14"/>
  <c r="H47" i="14"/>
  <c r="D47" i="14"/>
  <c r="H21" i="14"/>
  <c r="D21" i="14"/>
  <c r="H53" i="14"/>
  <c r="D53" i="14"/>
  <c r="H17" i="14"/>
  <c r="D17" i="14"/>
  <c r="H34" i="14"/>
  <c r="H33" i="14"/>
  <c r="H10" i="14"/>
  <c r="D10" i="14"/>
  <c r="H66" i="14"/>
  <c r="D26" i="14"/>
  <c r="H39" i="14"/>
  <c r="D39" i="14"/>
  <c r="H19" i="14"/>
  <c r="D19" i="14"/>
  <c r="H45" i="14"/>
  <c r="D45" i="14"/>
  <c r="H65" i="14"/>
  <c r="D65" i="14"/>
  <c r="H16" i="14"/>
  <c r="D16" i="14"/>
  <c r="H25" i="14"/>
  <c r="H9" i="14"/>
  <c r="H31" i="14"/>
  <c r="D31" i="14"/>
  <c r="F28" i="14"/>
  <c r="F56" i="14"/>
  <c r="F18" i="14"/>
  <c r="F23" i="14"/>
  <c r="F55" i="14"/>
  <c r="F32" i="14"/>
  <c r="F20" i="14"/>
  <c r="F22" i="14"/>
  <c r="F54" i="14"/>
  <c r="F21" i="14"/>
  <c r="F61" i="14"/>
  <c r="F53" i="14"/>
  <c r="F17" i="14"/>
  <c r="F33" i="14"/>
  <c r="F10" i="14"/>
  <c r="F26" i="14"/>
  <c r="F39" i="14"/>
  <c r="F14" i="14"/>
  <c r="F45" i="14"/>
  <c r="F13" i="14"/>
  <c r="F65" i="14"/>
  <c r="F16" i="14"/>
  <c r="F9" i="14"/>
  <c r="F31" i="14"/>
  <c r="D15" i="15"/>
  <c r="H15" i="15"/>
  <c r="D38" i="15"/>
  <c r="H38" i="15"/>
  <c r="D56" i="15"/>
  <c r="H56" i="15"/>
  <c r="D46" i="15"/>
  <c r="H46" i="15"/>
  <c r="D63" i="15"/>
  <c r="H63" i="15"/>
  <c r="D48" i="15"/>
  <c r="H48" i="15"/>
  <c r="D29" i="15"/>
  <c r="H29" i="15"/>
  <c r="H50" i="15"/>
  <c r="D42" i="15"/>
  <c r="F42" i="15"/>
  <c r="F18" i="15"/>
  <c r="F12" i="15"/>
  <c r="F59" i="15"/>
  <c r="F28" i="15"/>
  <c r="F55" i="15"/>
  <c r="F37" i="15"/>
  <c r="F60" i="15"/>
  <c r="F61" i="15"/>
  <c r="F26" i="15"/>
  <c r="F13" i="15"/>
  <c r="F11" i="15"/>
  <c r="F51" i="15"/>
  <c r="F34" i="15"/>
  <c r="F20" i="15"/>
  <c r="F58" i="15"/>
  <c r="F39" i="15"/>
  <c r="F45" i="15"/>
  <c r="F65" i="15"/>
  <c r="F9" i="15"/>
  <c r="F33" i="15"/>
  <c r="F27" i="15"/>
  <c r="F64" i="15"/>
  <c r="F21" i="15"/>
  <c r="F16" i="15"/>
  <c r="F62" i="15"/>
  <c r="F53" i="15"/>
  <c r="F23" i="15"/>
  <c r="F52" i="15"/>
  <c r="F43" i="15"/>
  <c r="D18" i="15"/>
  <c r="D59" i="15"/>
  <c r="D54" i="15"/>
  <c r="D28" i="15"/>
  <c r="D37" i="15"/>
  <c r="D44" i="15"/>
  <c r="D60" i="15"/>
  <c r="D61" i="15"/>
  <c r="D49" i="15"/>
  <c r="D26" i="15"/>
  <c r="D11" i="15"/>
  <c r="D51" i="15"/>
  <c r="D20" i="15"/>
  <c r="D22" i="15"/>
  <c r="D58" i="15"/>
  <c r="D45" i="15"/>
  <c r="D40" i="15"/>
  <c r="D65" i="15"/>
  <c r="D9" i="15"/>
  <c r="D47" i="15"/>
  <c r="D33" i="15"/>
  <c r="D64" i="15"/>
  <c r="D21" i="15"/>
  <c r="D62" i="15"/>
  <c r="D17" i="15"/>
  <c r="D53" i="15"/>
  <c r="D52" i="15"/>
  <c r="D66" i="15"/>
  <c r="D43" i="15"/>
  <c r="N27" i="13"/>
  <c r="N31" i="13"/>
  <c r="N24" i="13"/>
  <c r="N26" i="13"/>
  <c r="N58" i="13"/>
  <c r="N59" i="13"/>
  <c r="N23" i="13"/>
  <c r="N22" i="13"/>
  <c r="N21" i="13"/>
  <c r="N20" i="13"/>
  <c r="N19" i="13"/>
  <c r="N52" i="13"/>
  <c r="N54" i="13"/>
  <c r="N41" i="13"/>
  <c r="N60" i="13"/>
  <c r="N18" i="13"/>
  <c r="N17" i="13"/>
  <c r="N56" i="13"/>
  <c r="N16" i="13"/>
  <c r="N15" i="13"/>
  <c r="N49" i="13"/>
  <c r="N46" i="13"/>
  <c r="N14" i="13"/>
  <c r="N45" i="13"/>
  <c r="N13" i="13"/>
  <c r="N12" i="13"/>
  <c r="N57" i="13"/>
  <c r="N47" i="13"/>
  <c r="N53" i="13"/>
  <c r="N34" i="13"/>
  <c r="N11" i="13"/>
  <c r="N55" i="13"/>
  <c r="N35" i="13"/>
  <c r="N30" i="13"/>
  <c r="N61" i="13"/>
  <c r="N38" i="13"/>
  <c r="N28" i="13"/>
  <c r="N10" i="13"/>
  <c r="N9" i="13"/>
  <c r="N8" i="13"/>
  <c r="N42" i="13"/>
  <c r="N37" i="13"/>
  <c r="N40" i="13"/>
  <c r="N48" i="13"/>
  <c r="N51" i="13"/>
  <c r="N39" i="13"/>
  <c r="N44" i="13"/>
  <c r="N50" i="13"/>
  <c r="N7" i="13"/>
  <c r="N25" i="13"/>
  <c r="N29" i="13"/>
  <c r="N36" i="13"/>
  <c r="N6" i="13"/>
  <c r="N43" i="13"/>
  <c r="N33" i="13"/>
  <c r="N5" i="13"/>
  <c r="N32" i="13"/>
  <c r="N62" i="13"/>
  <c r="B9" i="16"/>
  <c r="D9" i="16" s="1"/>
  <c r="B10" i="16"/>
  <c r="D10" i="16" s="1"/>
  <c r="B11" i="16"/>
  <c r="H11" i="16" s="1"/>
  <c r="B12" i="16"/>
  <c r="D12" i="16" s="1"/>
  <c r="B13" i="16"/>
  <c r="B14" i="16"/>
  <c r="D14" i="16" s="1"/>
  <c r="B15" i="16"/>
  <c r="F15" i="16" s="1"/>
  <c r="B16" i="16"/>
  <c r="H16" i="16"/>
  <c r="B17" i="16"/>
  <c r="D17" i="16" s="1"/>
  <c r="B18" i="16"/>
  <c r="D18" i="16"/>
  <c r="B19" i="16"/>
  <c r="B20" i="16"/>
  <c r="D20" i="16" s="1"/>
  <c r="B21" i="16"/>
  <c r="D21" i="16" s="1"/>
  <c r="B22" i="16"/>
  <c r="F22" i="16" s="1"/>
  <c r="H22" i="16"/>
  <c r="B23" i="16"/>
  <c r="B24" i="16"/>
  <c r="D24" i="16" s="1"/>
  <c r="H24" i="16"/>
  <c r="B25" i="16"/>
  <c r="H25" i="16" s="1"/>
  <c r="B26" i="16"/>
  <c r="H26" i="16" s="1"/>
  <c r="B27" i="16"/>
  <c r="B28" i="16"/>
  <c r="H28" i="16" s="1"/>
  <c r="B29" i="16"/>
  <c r="D29" i="16" s="1"/>
  <c r="B30" i="16"/>
  <c r="D30" i="16" s="1"/>
  <c r="B31" i="16"/>
  <c r="H31" i="16" s="1"/>
  <c r="B32" i="16"/>
  <c r="B33" i="16"/>
  <c r="F33" i="16" s="1"/>
  <c r="B34" i="16"/>
  <c r="H34" i="16" s="1"/>
  <c r="B35" i="16"/>
  <c r="H35" i="16" s="1"/>
  <c r="B36" i="16"/>
  <c r="H36" i="16" s="1"/>
  <c r="B37" i="16"/>
  <c r="B38" i="16"/>
  <c r="F38" i="16" s="1"/>
  <c r="B39" i="16"/>
  <c r="H39" i="16" s="1"/>
  <c r="B40" i="16"/>
  <c r="H40" i="16" s="1"/>
  <c r="B41" i="16"/>
  <c r="B42" i="16"/>
  <c r="H42" i="16" s="1"/>
  <c r="B43" i="16"/>
  <c r="F43" i="16" s="1"/>
  <c r="H43" i="16"/>
  <c r="B44" i="16"/>
  <c r="D44" i="16" s="1"/>
  <c r="B45" i="16"/>
  <c r="F45" i="16" s="1"/>
  <c r="D45" i="16"/>
  <c r="B46" i="16"/>
  <c r="D46" i="16" s="1"/>
  <c r="B47" i="16"/>
  <c r="H47" i="16" s="1"/>
  <c r="B48" i="16"/>
  <c r="H48" i="16" s="1"/>
  <c r="B49" i="16"/>
  <c r="D49" i="16" s="1"/>
  <c r="F49" i="16"/>
  <c r="B50" i="16"/>
  <c r="B51" i="16"/>
  <c r="B52" i="16"/>
  <c r="B53" i="16"/>
  <c r="B54" i="16"/>
  <c r="H54" i="16" s="1"/>
  <c r="B55" i="16"/>
  <c r="B56" i="16"/>
  <c r="D56" i="16" s="1"/>
  <c r="H56" i="16"/>
  <c r="B57" i="16"/>
  <c r="F57" i="16"/>
  <c r="B58" i="16"/>
  <c r="H58" i="16"/>
  <c r="B59" i="16"/>
  <c r="H59" i="16"/>
  <c r="B60" i="16"/>
  <c r="H60" i="16"/>
  <c r="B61" i="16"/>
  <c r="D61" i="16"/>
  <c r="B62" i="16"/>
  <c r="D62" i="16"/>
  <c r="B63" i="16"/>
  <c r="D63" i="16"/>
  <c r="B64" i="16"/>
  <c r="H64" i="16" s="1"/>
  <c r="F64" i="16"/>
  <c r="B65" i="16"/>
  <c r="D65" i="16"/>
  <c r="B66" i="16"/>
  <c r="F66" i="16"/>
  <c r="AI64" i="13"/>
  <c r="AH64" i="13"/>
  <c r="AG64" i="13"/>
  <c r="AF64" i="13"/>
  <c r="AE64" i="13"/>
  <c r="AD64" i="13"/>
  <c r="AC64" i="13"/>
  <c r="AB64" i="13"/>
  <c r="AA64" i="13"/>
  <c r="Z64" i="13"/>
  <c r="Y64" i="13"/>
  <c r="X64" i="13"/>
  <c r="W64" i="13"/>
  <c r="V64" i="13"/>
  <c r="U64" i="13"/>
  <c r="T64" i="13"/>
  <c r="S64" i="13"/>
  <c r="R64" i="13"/>
  <c r="Q64" i="13"/>
  <c r="P64" i="13"/>
  <c r="O64" i="13"/>
  <c r="M63" i="13"/>
  <c r="O63" i="13"/>
  <c r="M64" i="13"/>
  <c r="L64" i="13"/>
  <c r="K64" i="13"/>
  <c r="J64" i="13"/>
  <c r="I64" i="13"/>
  <c r="H64" i="13"/>
  <c r="G64" i="13"/>
  <c r="F64" i="13"/>
  <c r="E64" i="13"/>
  <c r="D64" i="13"/>
  <c r="C64" i="13"/>
  <c r="AI63" i="13"/>
  <c r="AH63" i="13"/>
  <c r="AG63" i="13"/>
  <c r="AF63" i="13"/>
  <c r="AE63" i="13"/>
  <c r="AD63" i="13"/>
  <c r="AC63" i="13"/>
  <c r="AB63" i="13"/>
  <c r="AA63" i="13"/>
  <c r="Z63" i="13"/>
  <c r="Y63" i="13"/>
  <c r="X63" i="13"/>
  <c r="W63" i="13"/>
  <c r="V63" i="13"/>
  <c r="U63" i="13"/>
  <c r="T63" i="13"/>
  <c r="S63" i="13"/>
  <c r="R63" i="13"/>
  <c r="Q63" i="13"/>
  <c r="P63" i="13"/>
  <c r="L63" i="13"/>
  <c r="K63" i="13"/>
  <c r="J63" i="13"/>
  <c r="I63" i="13"/>
  <c r="H63" i="13"/>
  <c r="G63" i="13"/>
  <c r="F63" i="13"/>
  <c r="E63" i="13"/>
  <c r="D63" i="13"/>
  <c r="C63" i="13"/>
  <c r="H15" i="16"/>
  <c r="H51" i="16"/>
  <c r="G68" i="14"/>
  <c r="E67" i="14"/>
  <c r="E68" i="14"/>
  <c r="C67" i="14"/>
  <c r="C68" i="14"/>
  <c r="G67" i="14"/>
  <c r="G68" i="15"/>
  <c r="E67" i="15"/>
  <c r="E68" i="15"/>
  <c r="C67" i="15"/>
  <c r="C68" i="15"/>
  <c r="G67" i="15"/>
  <c r="M63" i="10"/>
  <c r="O63" i="10"/>
  <c r="N64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E68" i="16"/>
  <c r="E67" i="16"/>
  <c r="C68" i="16"/>
  <c r="C67" i="16"/>
  <c r="AI64" i="10"/>
  <c r="AH64" i="10"/>
  <c r="AG64" i="10"/>
  <c r="AF64" i="10"/>
  <c r="AE64" i="10"/>
  <c r="AD64" i="10"/>
  <c r="AC64" i="10"/>
  <c r="AB64" i="10"/>
  <c r="AA64" i="10"/>
  <c r="Z64" i="10"/>
  <c r="Y64" i="10"/>
  <c r="X64" i="10"/>
  <c r="W64" i="10"/>
  <c r="V64" i="10"/>
  <c r="U64" i="10"/>
  <c r="T64" i="10"/>
  <c r="S64" i="10"/>
  <c r="R64" i="10"/>
  <c r="Q64" i="10"/>
  <c r="P64" i="10"/>
  <c r="O64" i="10"/>
  <c r="M64" i="10"/>
  <c r="L64" i="10"/>
  <c r="K64" i="10"/>
  <c r="J64" i="10"/>
  <c r="I64" i="10"/>
  <c r="H64" i="10"/>
  <c r="G64" i="10"/>
  <c r="F64" i="10"/>
  <c r="E64" i="10"/>
  <c r="D64" i="10"/>
  <c r="C64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L63" i="10"/>
  <c r="K63" i="10"/>
  <c r="J63" i="10"/>
  <c r="I63" i="10"/>
  <c r="H63" i="10"/>
  <c r="G63" i="10"/>
  <c r="F63" i="10"/>
  <c r="E63" i="10"/>
  <c r="D63" i="10"/>
  <c r="C63" i="10"/>
  <c r="G68" i="16"/>
  <c r="F11" i="16"/>
  <c r="D15" i="16"/>
  <c r="D22" i="16"/>
  <c r="D23" i="16"/>
  <c r="F28" i="16"/>
  <c r="D38" i="16"/>
  <c r="D40" i="16"/>
  <c r="F40" i="16"/>
  <c r="F42" i="16"/>
  <c r="F46" i="16"/>
  <c r="D48" i="16"/>
  <c r="D51" i="16"/>
  <c r="F51" i="16"/>
  <c r="D55" i="16"/>
  <c r="D57" i="16"/>
  <c r="F59" i="16"/>
  <c r="D66" i="16"/>
  <c r="G67" i="16"/>
  <c r="F18" i="16"/>
  <c r="H49" i="16"/>
  <c r="H45" i="16"/>
  <c r="F25" i="16"/>
  <c r="F9" i="16"/>
  <c r="H9" i="16"/>
  <c r="H21" i="16"/>
  <c r="F65" i="16"/>
  <c r="F24" i="16"/>
  <c r="H30" i="16"/>
  <c r="F21" i="16"/>
  <c r="F61" i="16"/>
  <c r="F63" i="16"/>
  <c r="D39" i="16"/>
  <c r="F36" i="16"/>
  <c r="D13" i="16"/>
  <c r="H63" i="16"/>
  <c r="H50" i="16"/>
  <c r="D60" i="16"/>
  <c r="F10" i="16"/>
  <c r="B68" i="15"/>
  <c r="B67" i="15"/>
  <c r="H67" i="15" s="1"/>
  <c r="D43" i="16"/>
  <c r="H66" i="16"/>
  <c r="H65" i="16"/>
  <c r="D59" i="16"/>
  <c r="F68" i="15"/>
  <c r="F56" i="16"/>
  <c r="F30" i="16"/>
  <c r="D16" i="16"/>
  <c r="H18" i="16"/>
  <c r="D64" i="16"/>
  <c r="D31" i="16"/>
  <c r="F12" i="16"/>
  <c r="D11" i="16"/>
  <c r="D58" i="16"/>
  <c r="D19" i="16"/>
  <c r="D26" i="16"/>
  <c r="D36" i="16"/>
  <c r="F26" i="16"/>
  <c r="F60" i="16"/>
  <c r="H61" i="16"/>
  <c r="F34" i="16"/>
  <c r="D28" i="16"/>
  <c r="H57" i="16"/>
  <c r="F62" i="16"/>
  <c r="F58" i="16"/>
  <c r="F48" i="16"/>
  <c r="D34" i="16"/>
  <c r="F16" i="16"/>
  <c r="H62" i="16"/>
  <c r="H46" i="16"/>
  <c r="B68" i="16" l="1"/>
  <c r="F44" i="16"/>
  <c r="D25" i="16"/>
  <c r="F68" i="16"/>
  <c r="H44" i="16"/>
  <c r="H52" i="16"/>
  <c r="D52" i="16"/>
  <c r="H32" i="16"/>
  <c r="F32" i="16"/>
  <c r="H19" i="16"/>
  <c r="F19" i="16"/>
  <c r="H13" i="16"/>
  <c r="F13" i="16"/>
  <c r="F35" i="14"/>
  <c r="H35" i="14"/>
  <c r="D18" i="14"/>
  <c r="H18" i="14"/>
  <c r="D43" i="14"/>
  <c r="F43" i="14"/>
  <c r="D11" i="14"/>
  <c r="F11" i="14"/>
  <c r="D63" i="14"/>
  <c r="H63" i="14"/>
  <c r="D61" i="14"/>
  <c r="H61" i="14"/>
  <c r="D34" i="14"/>
  <c r="F34" i="14"/>
  <c r="D66" i="14"/>
  <c r="F66" i="14"/>
  <c r="D14" i="14"/>
  <c r="H14" i="14"/>
  <c r="D13" i="14"/>
  <c r="H13" i="14"/>
  <c r="D25" i="14"/>
  <c r="F25" i="14"/>
  <c r="H41" i="16"/>
  <c r="F41" i="16"/>
  <c r="D37" i="14"/>
  <c r="H37" i="14"/>
  <c r="D49" i="14"/>
  <c r="F49" i="14"/>
  <c r="F47" i="16"/>
  <c r="H20" i="16"/>
  <c r="N64" i="13"/>
  <c r="H55" i="16"/>
  <c r="F55" i="16"/>
  <c r="D27" i="16"/>
  <c r="F27" i="16"/>
  <c r="H27" i="16"/>
  <c r="H49" i="14"/>
  <c r="F10" i="15"/>
  <c r="D10" i="15"/>
  <c r="D30" i="15"/>
  <c r="H30" i="15"/>
  <c r="D24" i="15"/>
  <c r="H24" i="15"/>
  <c r="D41" i="15"/>
  <c r="H41" i="15"/>
  <c r="D32" i="15"/>
  <c r="H32" i="15"/>
  <c r="D35" i="15"/>
  <c r="H35" i="15"/>
  <c r="D25" i="15"/>
  <c r="H25" i="15"/>
  <c r="D64" i="14"/>
  <c r="H64" i="14"/>
  <c r="D38" i="14"/>
  <c r="F38" i="14"/>
  <c r="D50" i="14"/>
  <c r="F53" i="16"/>
  <c r="D53" i="16"/>
  <c r="D37" i="16"/>
  <c r="H37" i="16"/>
  <c r="H10" i="16"/>
  <c r="F14" i="16"/>
  <c r="F17" i="16"/>
  <c r="B67" i="16"/>
  <c r="D47" i="16"/>
  <c r="H17" i="16"/>
  <c r="D33" i="16"/>
  <c r="D41" i="16"/>
  <c r="D32" i="16"/>
  <c r="F50" i="16"/>
  <c r="D50" i="16"/>
  <c r="H23" i="16"/>
  <c r="F23" i="16"/>
  <c r="F20" i="16"/>
  <c r="D57" i="15"/>
  <c r="D31" i="15"/>
  <c r="D36" i="15"/>
  <c r="F14" i="15"/>
  <c r="F19" i="15"/>
  <c r="F63" i="14"/>
  <c r="F46" i="14"/>
  <c r="H46" i="14"/>
  <c r="F37" i="14"/>
  <c r="D68" i="15"/>
  <c r="H29" i="16"/>
  <c r="F52" i="16"/>
  <c r="F39" i="16"/>
  <c r="D54" i="16"/>
  <c r="B68" i="14"/>
  <c r="D35" i="16"/>
  <c r="F35" i="16"/>
  <c r="H53" i="16"/>
  <c r="H38" i="16"/>
  <c r="D62" i="14"/>
  <c r="D52" i="14"/>
  <c r="D48" i="14"/>
  <c r="D59" i="14"/>
  <c r="D36" i="14"/>
  <c r="D40" i="14"/>
  <c r="D60" i="14"/>
  <c r="D57" i="14"/>
  <c r="D15" i="14"/>
  <c r="D58" i="14"/>
  <c r="D44" i="14"/>
  <c r="D24" i="14"/>
  <c r="D51" i="14"/>
  <c r="D35" i="14"/>
  <c r="H33" i="16"/>
  <c r="B67" i="14"/>
  <c r="H14" i="16"/>
  <c r="F29" i="16"/>
  <c r="H12" i="16"/>
  <c r="H62" i="14"/>
  <c r="H52" i="14"/>
  <c r="H48" i="14"/>
  <c r="H59" i="14"/>
  <c r="H36" i="14"/>
  <c r="H40" i="14"/>
  <c r="H60" i="14"/>
  <c r="H57" i="14"/>
  <c r="H15" i="14"/>
  <c r="H58" i="14"/>
  <c r="F37" i="16"/>
  <c r="F54" i="16"/>
  <c r="D42" i="16"/>
  <c r="F31" i="16"/>
  <c r="H44" i="14"/>
  <c r="H24" i="14"/>
  <c r="D68" i="16" l="1"/>
  <c r="H67" i="16"/>
  <c r="H67" i="14"/>
  <c r="D68" i="14"/>
  <c r="F68" i="14"/>
</calcChain>
</file>

<file path=xl/sharedStrings.xml><?xml version="1.0" encoding="utf-8"?>
<sst xmlns="http://purl.oclc.org/ooxml/spreadsheetml/main" count="525" uniqueCount="170">
  <si>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</si>
  <si>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</si>
  <si>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</si>
  <si>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</si>
  <si>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</si>
  <si>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</si>
  <si>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</si>
  <si>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</si>
  <si>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</si>
  <si>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</si>
  <si>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</si>
  <si>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</si>
  <si>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</si>
  <si>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</si>
  <si>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</si>
  <si>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</si>
  <si>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</si>
  <si>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</si>
  <si>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</si>
  <si>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</si>
  <si>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</si>
  <si>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</si>
  <si>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</si>
  <si>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</si>
  <si>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</si>
  <si>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</si>
  <si>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</si>
  <si>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</si>
  <si>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</si>
  <si>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</si>
  <si>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</si>
  <si>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</si>
  <si>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</si>
  <si>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</si>
  <si>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</si>
  <si>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</si>
  <si>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</si>
  <si>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</si>
  <si>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</si>
  <si>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</si>
  <si>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</si>
  <si>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</si>
  <si>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</si>
  <si>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</si>
  <si>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</si>
  <si>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</si>
  <si>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</si>
  <si>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</si>
  <si>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</si>
  <si>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</si>
  <si>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</si>
  <si>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</si>
  <si>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</si>
  <si>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</si>
  <si>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</si>
  <si>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</si>
  <si>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</si>
  <si>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</si>
  <si>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UPRAVNA ENOTA</t>
  </si>
  <si>
    <t>VSE UE</t>
  </si>
  <si>
    <t>Povprečje</t>
  </si>
  <si>
    <t>skupno št. zadev rešenih v por.obd.</t>
  </si>
  <si>
    <t>% skr. post. glede na skupno št. reš. zadev (2/1)</t>
  </si>
  <si>
    <t>% pos. post. glede na skupno št. reš. Zadev (4/1)</t>
  </si>
  <si>
    <t>SKR. POST.</t>
  </si>
  <si>
    <t>POS.POST.</t>
  </si>
  <si>
    <t>SKUPAJ</t>
  </si>
  <si>
    <t>POVPREČJE</t>
  </si>
  <si>
    <r>
      <t xml:space="preserve">skupno št. zadev rešenih v por.obd. </t>
    </r>
    <r>
      <rPr>
        <b/>
        <sz val="9"/>
        <rFont val="Arial CE"/>
        <charset val="238"/>
      </rPr>
      <t xml:space="preserve">na zahtevo stranke </t>
    </r>
  </si>
  <si>
    <r>
      <t xml:space="preserve">skupno št. zadev rešenih v por.obd.      </t>
    </r>
    <r>
      <rPr>
        <b/>
        <sz val="9"/>
        <rFont val="Arial CE"/>
        <charset val="238"/>
      </rPr>
      <t xml:space="preserve">po uradni dolžnosti </t>
    </r>
  </si>
  <si>
    <t>Zbirnik rešenih zadev glede na postopek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</si>
  <si>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</si>
  <si>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</si>
  <si>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</si>
  <si>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</si>
  <si>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</si>
  <si>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</si>
  <si>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</si>
  <si>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</si>
  <si>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</si>
  <si>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</si>
  <si>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</si>
  <si>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</si>
  <si>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</si>
  <si>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</si>
  <si>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</si>
  <si>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</si>
  <si>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</si>
  <si>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</si>
  <si>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</si>
  <si>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</si>
  <si>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</si>
  <si>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</si>
  <si>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</si>
  <si>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Ljubljana - skupaj</t>
  </si>
  <si>
    <t>Ljutomer - skupaj</t>
  </si>
  <si>
    <t>Logatec - skupaj</t>
  </si>
  <si>
    <t>Maribor - skupaj</t>
  </si>
  <si>
    <t>Metlika - skupaj</t>
  </si>
  <si>
    <t>Mozirje - skupaj</t>
  </si>
  <si>
    <t>Murska Sobota - skupaj</t>
  </si>
  <si>
    <t>Nova Gorica - skupaj</t>
  </si>
  <si>
    <t>Novo mesto - skupaj</t>
  </si>
  <si>
    <t>Ormož - skupaj</t>
  </si>
  <si>
    <t>Pesnica - skupaj</t>
  </si>
  <si>
    <t>Piran - skupaj</t>
  </si>
  <si>
    <t>Postojna - skupaj</t>
  </si>
  <si>
    <t>Ptuj - skupaj</t>
  </si>
  <si>
    <t>Radlje ob Dravi - skupaj</t>
  </si>
  <si>
    <t>Radovljica - skupaj</t>
  </si>
  <si>
    <t>Ravne na Koroškem - skupaj</t>
  </si>
  <si>
    <t>Ribnica - skupaj</t>
  </si>
  <si>
    <t>Ruše - skupaj</t>
  </si>
  <si>
    <t>Sevnica - skupaj</t>
  </si>
  <si>
    <t>Sežana - skupaj</t>
  </si>
  <si>
    <t>Slovenj Gradec - skupaj</t>
  </si>
  <si>
    <t>Slovenska Bistrica - skupaj</t>
  </si>
  <si>
    <t>Slovenske Konjice - skupaj</t>
  </si>
  <si>
    <t>Šentjur  pri Celju - skupaj</t>
  </si>
  <si>
    <t>Šmarje pri Jelšah - skupaj</t>
  </si>
  <si>
    <t>Tolmin - skupaj</t>
  </si>
  <si>
    <t>Trbovlje - skupaj</t>
  </si>
  <si>
    <t>Trebnje - skupaj</t>
  </si>
  <si>
    <t>Tržič - skupaj</t>
  </si>
  <si>
    <t>Velenje - skupaj</t>
  </si>
  <si>
    <t>Vrhnika - skupaj</t>
  </si>
  <si>
    <t>Zagorje - skupaj</t>
  </si>
  <si>
    <t>Žalec - skupaj</t>
  </si>
  <si>
    <t>VSE UE - SKUPAJ</t>
  </si>
  <si>
    <t>% 
upravnih stvari, rešenih po prekoračitvi zakonitega roka glede na skupno število rešenih zadev (14/15)</t>
  </si>
  <si>
    <t xml:space="preserve">(% rešenih skrajšanih, posebnih ugotovitvenih postopkov na zahtevo stranke glede na skupno število rešenih zadev) </t>
  </si>
  <si>
    <r>
      <t xml:space="preserve">(% </t>
    </r>
    <r>
      <rPr>
        <b/>
        <sz val="9"/>
        <rFont val="Arial CE"/>
        <charset val="238"/>
      </rPr>
      <t xml:space="preserve">rešenih skrajšanih </t>
    </r>
    <r>
      <rPr>
        <sz val="9"/>
        <rFont val="Arial CE"/>
        <charset val="238"/>
      </rPr>
      <t xml:space="preserve">ugotovitvenih postopkov na zahtevo stranke glede na skupno število rešenih zadev - </t>
    </r>
    <r>
      <rPr>
        <b/>
        <sz val="9"/>
        <rFont val="Arial CE"/>
        <charset val="238"/>
      </rPr>
      <t xml:space="preserve">naraščajoče) </t>
    </r>
  </si>
  <si>
    <r>
      <t xml:space="preserve">(% </t>
    </r>
    <r>
      <rPr>
        <b/>
        <sz val="9"/>
        <rFont val="Arial CE"/>
        <charset val="238"/>
      </rPr>
      <t xml:space="preserve">rešenih posebnih </t>
    </r>
    <r>
      <rPr>
        <sz val="9"/>
        <rFont val="Arial CE"/>
        <charset val="238"/>
      </rPr>
      <t xml:space="preserve">ugotovitvenih postopkov na zahtevo stranke glede na skupno število rešenih zadev - </t>
    </r>
    <r>
      <rPr>
        <b/>
        <sz val="9"/>
        <rFont val="Arial CE"/>
        <charset val="238"/>
      </rPr>
      <t xml:space="preserve">naraščajoče) </t>
    </r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</si>
  <si>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</si>
  <si>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</si>
  <si>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</si>
  <si>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</si>
  <si>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</si>
  <si>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</si>
  <si>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</si>
  <si>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</si>
  <si>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</si>
  <si>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</si>
  <si>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</si>
  <si>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Skupno štev. rešenih upravnih zadev v poročeval. obdobju 
15</t>
  </si>
  <si>
    <t>Skupno štev. nerešenih upravnih zadev na koncu poročeval. obdobja 
16</t>
  </si>
  <si>
    <t>Število zaostankov  
16a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</si>
  <si>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</si>
  <si>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</si>
  <si>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</si>
  <si>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</si>
  <si>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</si>
  <si>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</si>
  <si>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</si>
  <si>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</si>
  <si>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</si>
  <si>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</si>
  <si>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</si>
  <si>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</si>
  <si>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</si>
  <si>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</si>
  <si>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</si>
  <si>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</si>
  <si>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</si>
  <si>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</si>
  <si>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 xml:space="preserve">ŠTEVILO 
UPRAVNIH ZADEV 
GLEDE NA POSTOPEK                           </t>
  </si>
  <si>
    <t>% upravnih zadev, rešenih po prekoračitvi zakonitega roka glede na skupno število rešenih zadev v poročevalnem obdobju</t>
  </si>
  <si>
    <r>
      <t xml:space="preserve">% upravnih zadev, rešenih po prekoračitvi zakonitega roka glede na skupno število rešenih zadev v poročeval. obdobju - </t>
    </r>
    <r>
      <rPr>
        <i/>
        <sz val="9"/>
        <rFont val="Arial CE"/>
        <charset val="238"/>
      </rPr>
      <t>naraščajoče</t>
    </r>
  </si>
  <si>
    <t>Škofja Loka- skupaj</t>
  </si>
  <si>
    <t>POROČILO ODELU PRI ODLOČANJU V UPRAVNIH ZADEVAH NA PRVI STOPNJI ZA CELO LETO 2018 - UE SKUPAJ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</si>
</sst>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i/>
      <sz val="9"/>
      <color indexed="16"/>
      <name val="Arial CE"/>
      <charset val="238"/>
    </font>
    <font>
      <sz val="9"/>
      <color indexed="51"/>
      <name val="Arial CE"/>
      <charset val="238"/>
    </font>
    <font>
      <sz val="9"/>
      <color indexed="13"/>
      <name val="Arial CE"/>
      <charset val="238"/>
    </font>
    <font>
      <sz val="9"/>
      <color indexed="45"/>
      <name val="Arial CE"/>
      <charset val="238"/>
    </font>
    <font>
      <sz val="9"/>
      <color indexed="8"/>
      <name val="Arial CE"/>
      <charset val="238"/>
    </font>
    <font>
      <i/>
      <sz val="9"/>
      <color indexed="51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  <font>
      <i/>
      <sz val="9"/>
      <color indexed="60"/>
      <name val="Arial"/>
      <family val="2"/>
      <charset val="238"/>
    </font>
    <font>
      <i/>
      <sz val="9"/>
      <color indexed="6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indexed="64"/>
      </patternFill>
    </fill>
  </fills>
  <borders count="41">
    <border>
      <start/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4" fillId="0" borderId="0" xfId="0" applyFont="1"/>
    <xf numFmtId="0" fontId="4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4" fillId="0" borderId="2" xfId="0" applyFont="1" applyBorder="1"/>
    <xf numFmtId="0" fontId="8" fillId="0" borderId="0" xfId="0" applyFont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2" fillId="0" borderId="7" xfId="0" applyFont="1" applyBorder="1"/>
    <xf numFmtId="2" fontId="6" fillId="0" borderId="11" xfId="0" applyNumberFormat="1" applyFont="1" applyBorder="1"/>
    <xf numFmtId="0" fontId="4" fillId="0" borderId="12" xfId="0" applyFont="1" applyBorder="1"/>
    <xf numFmtId="2" fontId="6" fillId="0" borderId="5" xfId="0" applyNumberFormat="1" applyFont="1" applyBorder="1"/>
    <xf numFmtId="2" fontId="6" fillId="0" borderId="13" xfId="0" applyNumberFormat="1" applyFont="1" applyBorder="1"/>
    <xf numFmtId="2" fontId="6" fillId="4" borderId="11" xfId="0" applyNumberFormat="1" applyFont="1" applyFill="1" applyBorder="1"/>
    <xf numFmtId="2" fontId="6" fillId="5" borderId="13" xfId="0" applyNumberFormat="1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4" fillId="0" borderId="0" xfId="0" applyFont="1" applyFill="1"/>
    <xf numFmtId="2" fontId="16" fillId="0" borderId="0" xfId="0" applyNumberFormat="1" applyFont="1" applyFill="1"/>
    <xf numFmtId="2" fontId="15" fillId="3" borderId="10" xfId="0" applyNumberFormat="1" applyFont="1" applyFill="1" applyBorder="1" applyAlignment="1">
      <alignment horizontal="center" wrapText="1"/>
    </xf>
    <xf numFmtId="2" fontId="6" fillId="0" borderId="6" xfId="0" applyNumberFormat="1" applyFont="1" applyBorder="1"/>
    <xf numFmtId="0" fontId="2" fillId="0" borderId="10" xfId="0" applyFont="1" applyBorder="1"/>
    <xf numFmtId="2" fontId="6" fillId="0" borderId="8" xfId="0" applyNumberFormat="1" applyFont="1" applyBorder="1"/>
    <xf numFmtId="2" fontId="6" fillId="0" borderId="6" xfId="0" applyNumberFormat="1" applyFont="1" applyFill="1" applyBorder="1"/>
    <xf numFmtId="2" fontId="6" fillId="0" borderId="0" xfId="0" applyNumberFormat="1" applyFont="1"/>
    <xf numFmtId="2" fontId="12" fillId="0" borderId="0" xfId="0" applyNumberFormat="1" applyFont="1" applyAlignment="1">
      <alignment horizontal="center"/>
    </xf>
    <xf numFmtId="2" fontId="6" fillId="4" borderId="8" xfId="0" applyNumberFormat="1" applyFont="1" applyFill="1" applyBorder="1"/>
    <xf numFmtId="2" fontId="6" fillId="5" borderId="6" xfId="0" applyNumberFormat="1" applyFont="1" applyFill="1" applyBorder="1"/>
    <xf numFmtId="2" fontId="6" fillId="0" borderId="14" xfId="0" applyNumberFormat="1" applyFont="1" applyFill="1" applyBorder="1"/>
    <xf numFmtId="0" fontId="4" fillId="2" borderId="15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top" wrapText="1"/>
    </xf>
    <xf numFmtId="0" fontId="2" fillId="0" borderId="16" xfId="0" applyFont="1" applyBorder="1"/>
    <xf numFmtId="0" fontId="2" fillId="0" borderId="7" xfId="0" applyFont="1" applyFill="1" applyBorder="1"/>
    <xf numFmtId="2" fontId="6" fillId="0" borderId="5" xfId="0" applyNumberFormat="1" applyFont="1" applyFill="1" applyBorder="1"/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4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2" fontId="16" fillId="3" borderId="18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2" fillId="0" borderId="2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2" fontId="16" fillId="3" borderId="20" xfId="0" applyNumberFormat="1" applyFont="1" applyFill="1" applyBorder="1" applyAlignment="1">
      <alignment vertical="center"/>
    </xf>
    <xf numFmtId="2" fontId="16" fillId="3" borderId="21" xfId="0" applyNumberFormat="1" applyFont="1" applyFill="1" applyBorder="1" applyAlignment="1">
      <alignment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6" fillId="0" borderId="25" xfId="0" applyNumberFormat="1" applyFont="1" applyFill="1" applyBorder="1" applyAlignment="1">
      <alignment horizontal="left" vertical="center"/>
    </xf>
    <xf numFmtId="164" fontId="6" fillId="0" borderId="21" xfId="0" applyNumberFormat="1" applyFont="1" applyFill="1" applyBorder="1" applyAlignment="1">
      <alignment vertical="center"/>
    </xf>
    <xf numFmtId="164" fontId="6" fillId="0" borderId="26" xfId="0" applyNumberFormat="1" applyFont="1" applyFill="1" applyBorder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4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2" fontId="16" fillId="3" borderId="28" xfId="0" applyNumberFormat="1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2" fontId="6" fillId="0" borderId="18" xfId="0" applyNumberFormat="1" applyFont="1" applyBorder="1" applyAlignment="1">
      <alignment vertical="center"/>
    </xf>
    <xf numFmtId="2" fontId="6" fillId="0" borderId="30" xfId="0" applyNumberFormat="1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32" xfId="0" applyFont="1" applyBorder="1" applyAlignment="1">
      <alignment vertical="center"/>
    </xf>
    <xf numFmtId="2" fontId="6" fillId="0" borderId="20" xfId="0" applyNumberFormat="1" applyFont="1" applyBorder="1" applyAlignment="1">
      <alignment vertical="center"/>
    </xf>
    <xf numFmtId="2" fontId="6" fillId="0" borderId="33" xfId="0" applyNumberFormat="1" applyFont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2" fontId="6" fillId="0" borderId="20" xfId="0" applyNumberFormat="1" applyFont="1" applyFill="1" applyBorder="1" applyAlignment="1">
      <alignment vertical="center"/>
    </xf>
    <xf numFmtId="2" fontId="6" fillId="0" borderId="33" xfId="0" applyNumberFormat="1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2" fontId="6" fillId="0" borderId="21" xfId="0" applyNumberFormat="1" applyFont="1" applyBorder="1" applyAlignment="1">
      <alignment vertical="center"/>
    </xf>
    <xf numFmtId="2" fontId="6" fillId="0" borderId="2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2" fontId="6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2" fontId="6" fillId="0" borderId="5" xfId="0" applyNumberFormat="1" applyFont="1" applyFill="1" applyBorder="1" applyAlignment="1">
      <alignment vertical="center"/>
    </xf>
    <xf numFmtId="2" fontId="6" fillId="0" borderId="14" xfId="0" applyNumberFormat="1" applyFont="1" applyFill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2" fontId="6" fillId="0" borderId="6" xfId="0" applyNumberFormat="1" applyFont="1" applyFill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2" fontId="12" fillId="0" borderId="0" xfId="0" applyNumberFormat="1" applyFont="1" applyAlignment="1">
      <alignment horizontal="center" vertical="center"/>
    </xf>
    <xf numFmtId="0" fontId="4" fillId="0" borderId="35" xfId="0" applyFont="1" applyFill="1" applyBorder="1" applyAlignment="1">
      <alignment vertical="center"/>
    </xf>
    <xf numFmtId="2" fontId="6" fillId="0" borderId="26" xfId="0" applyNumberFormat="1" applyFont="1" applyFill="1" applyBorder="1" applyAlignment="1">
      <alignment vertical="center"/>
    </xf>
    <xf numFmtId="0" fontId="8" fillId="0" borderId="34" xfId="0" applyFont="1" applyBorder="1" applyAlignment="1">
      <alignment vertical="center"/>
    </xf>
    <xf numFmtId="2" fontId="6" fillId="0" borderId="18" xfId="0" applyNumberFormat="1" applyFont="1" applyFill="1" applyBorder="1" applyAlignment="1">
      <alignment vertical="center"/>
    </xf>
    <xf numFmtId="0" fontId="4" fillId="0" borderId="36" xfId="0" applyFont="1" applyBorder="1" applyAlignment="1">
      <alignment vertical="center"/>
    </xf>
    <xf numFmtId="2" fontId="6" fillId="0" borderId="37" xfId="0" applyNumberFormat="1" applyFont="1" applyBorder="1" applyAlignment="1">
      <alignment vertical="center"/>
    </xf>
    <xf numFmtId="0" fontId="4" fillId="0" borderId="18" xfId="0" applyFont="1" applyFill="1" applyBorder="1"/>
    <xf numFmtId="0" fontId="4" fillId="0" borderId="20" xfId="0" applyFont="1" applyFill="1" applyBorder="1"/>
    <xf numFmtId="0" fontId="4" fillId="0" borderId="30" xfId="0" applyFont="1" applyFill="1" applyBorder="1"/>
    <xf numFmtId="0" fontId="4" fillId="0" borderId="33" xfId="0" applyFont="1" applyFill="1" applyBorder="1"/>
    <xf numFmtId="0" fontId="4" fillId="0" borderId="28" xfId="0" applyFont="1" applyFill="1" applyBorder="1"/>
    <xf numFmtId="0" fontId="4" fillId="0" borderId="37" xfId="0" applyFont="1" applyFill="1" applyBorder="1"/>
    <xf numFmtId="0" fontId="4" fillId="0" borderId="18" xfId="0" applyFont="1" applyBorder="1"/>
    <xf numFmtId="0" fontId="4" fillId="0" borderId="20" xfId="0" applyFont="1" applyBorder="1"/>
    <xf numFmtId="0" fontId="4" fillId="0" borderId="38" xfId="0" applyFont="1" applyBorder="1"/>
    <xf numFmtId="0" fontId="8" fillId="0" borderId="0" xfId="0" applyFont="1" applyFill="1" applyBorder="1" applyAlignment="1">
      <alignment vertical="center"/>
    </xf>
    <xf numFmtId="2" fontId="6" fillId="7" borderId="30" xfId="0" applyNumberFormat="1" applyFont="1" applyFill="1" applyBorder="1" applyAlignment="1">
      <alignment vertical="center"/>
    </xf>
    <xf numFmtId="2" fontId="6" fillId="7" borderId="33" xfId="0" applyNumberFormat="1" applyFont="1" applyFill="1" applyBorder="1" applyAlignment="1">
      <alignment vertical="center"/>
    </xf>
    <xf numFmtId="2" fontId="6" fillId="7" borderId="26" xfId="0" applyNumberFormat="1" applyFont="1" applyFill="1" applyBorder="1" applyAlignment="1">
      <alignment vertical="center"/>
    </xf>
    <xf numFmtId="0" fontId="4" fillId="0" borderId="28" xfId="0" applyFont="1" applyBorder="1"/>
    <xf numFmtId="2" fontId="6" fillId="7" borderId="37" xfId="0" applyNumberFormat="1" applyFont="1" applyFill="1" applyBorder="1" applyAlignment="1">
      <alignment vertical="center"/>
    </xf>
    <xf numFmtId="2" fontId="6" fillId="7" borderId="18" xfId="0" applyNumberFormat="1" applyFont="1" applyFill="1" applyBorder="1" applyAlignment="1">
      <alignment vertical="center"/>
    </xf>
    <xf numFmtId="2" fontId="6" fillId="7" borderId="20" xfId="0" applyNumberFormat="1" applyFont="1" applyFill="1" applyBorder="1" applyAlignment="1">
      <alignment vertical="center"/>
    </xf>
    <xf numFmtId="2" fontId="6" fillId="7" borderId="21" xfId="0" applyNumberFormat="1" applyFont="1" applyFill="1" applyBorder="1" applyAlignment="1">
      <alignment vertical="center"/>
    </xf>
    <xf numFmtId="2" fontId="6" fillId="7" borderId="28" xfId="0" applyNumberFormat="1" applyFont="1" applyFill="1" applyBorder="1" applyAlignment="1">
      <alignment vertical="center"/>
    </xf>
    <xf numFmtId="2" fontId="6" fillId="0" borderId="30" xfId="0" applyNumberFormat="1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2" fontId="6" fillId="0" borderId="28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4" borderId="4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2" fontId="6" fillId="6" borderId="21" xfId="0" applyNumberFormat="1" applyFont="1" applyFill="1" applyBorder="1" applyAlignment="1">
      <alignment vertical="center"/>
    </xf>
    <xf numFmtId="0" fontId="0" fillId="0" borderId="18" xfId="0" applyFont="1" applyFill="1" applyBorder="1"/>
    <xf numFmtId="0" fontId="0" fillId="0" borderId="20" xfId="0" applyFont="1" applyFill="1" applyBorder="1"/>
    <xf numFmtId="0" fontId="0" fillId="0" borderId="28" xfId="0" applyFont="1" applyFill="1" applyBorder="1"/>
  </cellXfs>
  <cellStyles count="1">
    <cellStyle name="Navadno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8"/>
  <sheetViews>
    <sheetView tabSelected="1" zoomScale="130" zoomScaleNormal="130" workbookViewId="0">
      <pane xSplit="1" ySplit="4" topLeftCell="J5" activePane="bottomRight" state="frozen"/>
      <selection pane="topRight" activeCell="C1" sqref="C1"/>
      <selection pane="bottomLeft" activeCell="A2" sqref="A2"/>
      <selection pane="bottomRight" activeCell="Q5" sqref="Q5:Q62"/>
    </sheetView>
  </sheetViews>
  <sheetFormatPr defaultColWidth="8.85546875" defaultRowHeight="12" x14ac:dyDescent="0.2"/>
  <cols>
    <col min="1" max="1" width="15.5703125" style="3" customWidth="1"/>
    <col min="2" max="2" width="23.28515625" style="2" customWidth="1"/>
    <col min="3" max="3" width="8.7109375" style="2" customWidth="1"/>
    <col min="4" max="4" width="10.7109375" style="2" customWidth="1"/>
    <col min="5" max="13" width="8.7109375" style="2" customWidth="1"/>
    <col min="14" max="14" width="9.5703125" style="39" customWidth="1"/>
    <col min="15" max="16" width="8.7109375" style="2" customWidth="1"/>
    <col min="17" max="17" width="8.7109375" style="38" customWidth="1"/>
    <col min="18" max="25" width="8.7109375" style="2" customWidth="1"/>
    <col min="26" max="26" width="10.28515625" style="2" customWidth="1"/>
    <col min="27" max="35" width="8.7109375" style="2" customWidth="1"/>
    <col min="36" max="36" width="1.7109375" style="2" customWidth="1"/>
    <col min="37" max="37" width="33" style="2" customWidth="1"/>
    <col min="38" max="55" width="8.7109375" style="2" customWidth="1"/>
    <col min="56" max="59" width="10.7109375" style="2" customWidth="1"/>
    <col min="60" max="16384" width="8.85546875" style="2"/>
  </cols>
  <sheetData>
    <row r="1" spans="1:35" x14ac:dyDescent="0.2">
      <c r="A1" s="3" t="s">
        <v>169</v>
      </c>
      <c r="M1" s="7"/>
      <c r="Q1" s="2"/>
    </row>
    <row r="2" spans="1:35" x14ac:dyDescent="0.2">
      <c r="A2" s="3" t="s">
        <v>166</v>
      </c>
      <c r="M2" s="7"/>
      <c r="Q2" s="2"/>
    </row>
    <row r="3" spans="1:35" ht="6.75" customHeight="1" thickBot="1" x14ac:dyDescent="0.25">
      <c r="M3" s="7"/>
      <c r="Q3" s="2"/>
    </row>
    <row r="4" spans="1:35" s="1" customFormat="1" ht="172.9" customHeight="1" thickBot="1" x14ac:dyDescent="0.25">
      <c r="A4" s="6" t="s">
        <v>58</v>
      </c>
      <c r="B4" s="36" t="s">
        <v>165</v>
      </c>
      <c r="C4" s="55" t="s">
        <v>142</v>
      </c>
      <c r="D4" s="55" t="s">
        <v>143</v>
      </c>
      <c r="E4" s="55" t="s">
        <v>133</v>
      </c>
      <c r="F4" s="55" t="s">
        <v>134</v>
      </c>
      <c r="G4" s="55" t="s">
        <v>135</v>
      </c>
      <c r="H4" s="55" t="s">
        <v>136</v>
      </c>
      <c r="I4" s="55" t="s">
        <v>137</v>
      </c>
      <c r="J4" s="55" t="s">
        <v>138</v>
      </c>
      <c r="K4" s="55" t="s">
        <v>139</v>
      </c>
      <c r="L4" s="55" t="s">
        <v>140</v>
      </c>
      <c r="M4" s="55" t="s">
        <v>141</v>
      </c>
      <c r="N4" s="40" t="s">
        <v>129</v>
      </c>
      <c r="O4" s="55" t="s">
        <v>144</v>
      </c>
      <c r="P4" s="55" t="s">
        <v>145</v>
      </c>
      <c r="Q4" s="55" t="s">
        <v>146</v>
      </c>
      <c r="R4" s="55" t="s">
        <v>147</v>
      </c>
      <c r="S4" s="55" t="s">
        <v>148</v>
      </c>
      <c r="T4" s="55" t="s">
        <v>149</v>
      </c>
      <c r="U4" s="55" t="s">
        <v>150</v>
      </c>
      <c r="V4" s="55" t="s">
        <v>151</v>
      </c>
      <c r="W4" s="55" t="s">
        <v>152</v>
      </c>
      <c r="X4" s="55" t="s">
        <v>153</v>
      </c>
      <c r="Y4" s="55" t="s">
        <v>154</v>
      </c>
      <c r="Z4" s="55" t="s">
        <v>155</v>
      </c>
      <c r="AA4" s="55" t="s">
        <v>156</v>
      </c>
      <c r="AB4" s="55" t="s">
        <v>157</v>
      </c>
      <c r="AC4" s="55" t="s">
        <v>158</v>
      </c>
      <c r="AD4" s="55" t="s">
        <v>159</v>
      </c>
      <c r="AE4" s="55" t="s">
        <v>160</v>
      </c>
      <c r="AF4" s="55" t="s">
        <v>161</v>
      </c>
      <c r="AG4" s="55" t="s">
        <v>162</v>
      </c>
      <c r="AH4" s="55" t="s">
        <v>163</v>
      </c>
      <c r="AI4" s="56" t="s">
        <v>164</v>
      </c>
    </row>
    <row r="5" spans="1:35" s="61" customFormat="1" ht="12.4" customHeight="1" x14ac:dyDescent="0.2">
      <c r="A5" s="57" t="s">
        <v>0</v>
      </c>
      <c r="B5" s="58" t="s">
        <v>71</v>
      </c>
      <c r="C5" s="133">
        <v>407</v>
      </c>
      <c r="D5" s="133">
        <v>6</v>
      </c>
      <c r="E5" s="133">
        <v>10428</v>
      </c>
      <c r="F5" s="133">
        <v>10841</v>
      </c>
      <c r="G5" s="133">
        <v>26</v>
      </c>
      <c r="H5" s="133">
        <v>57</v>
      </c>
      <c r="I5" s="133">
        <v>221</v>
      </c>
      <c r="J5" s="133">
        <v>36</v>
      </c>
      <c r="K5" s="133">
        <v>10069</v>
      </c>
      <c r="L5" s="133">
        <v>10252</v>
      </c>
      <c r="M5" s="133">
        <v>157</v>
      </c>
      <c r="N5" s="60">
        <f t="shared" ref="N5:N62" si="0">M5*100/O5</f>
        <v>1.5083101162455568</v>
      </c>
      <c r="O5" s="133">
        <v>10409</v>
      </c>
      <c r="P5" s="133">
        <v>432</v>
      </c>
      <c r="Q5" s="169">
        <v>1</v>
      </c>
      <c r="R5" s="133">
        <v>12</v>
      </c>
      <c r="S5" s="133">
        <v>27</v>
      </c>
      <c r="T5" s="133">
        <v>39</v>
      </c>
      <c r="U5" s="133">
        <v>0</v>
      </c>
      <c r="V5" s="133">
        <v>1</v>
      </c>
      <c r="W5" s="133">
        <v>1</v>
      </c>
      <c r="X5" s="133">
        <v>23</v>
      </c>
      <c r="Y5" s="133">
        <v>15</v>
      </c>
      <c r="Z5" s="133">
        <v>3</v>
      </c>
      <c r="AA5" s="133">
        <v>0</v>
      </c>
      <c r="AB5" s="133">
        <v>3</v>
      </c>
      <c r="AC5" s="133">
        <v>0</v>
      </c>
      <c r="AD5" s="133">
        <v>0</v>
      </c>
      <c r="AE5" s="133">
        <v>0</v>
      </c>
      <c r="AF5" s="133">
        <v>0</v>
      </c>
      <c r="AG5" s="133">
        <v>0</v>
      </c>
      <c r="AH5" s="133">
        <v>0</v>
      </c>
      <c r="AI5" s="135">
        <v>3</v>
      </c>
    </row>
    <row r="6" spans="1:35" s="61" customFormat="1" ht="12.4" customHeight="1" x14ac:dyDescent="0.2">
      <c r="A6" s="62" t="s">
        <v>1</v>
      </c>
      <c r="B6" s="63" t="s">
        <v>72</v>
      </c>
      <c r="C6" s="134">
        <v>166</v>
      </c>
      <c r="D6" s="134">
        <v>3</v>
      </c>
      <c r="E6" s="134">
        <v>11329</v>
      </c>
      <c r="F6" s="134">
        <v>11498</v>
      </c>
      <c r="G6" s="134">
        <v>37</v>
      </c>
      <c r="H6" s="134">
        <v>113</v>
      </c>
      <c r="I6" s="134">
        <v>137</v>
      </c>
      <c r="J6" s="134">
        <v>88</v>
      </c>
      <c r="K6" s="134">
        <v>10846</v>
      </c>
      <c r="L6" s="134">
        <v>11219</v>
      </c>
      <c r="M6" s="134">
        <v>2</v>
      </c>
      <c r="N6" s="60">
        <f t="shared" si="0"/>
        <v>1.7823723375813207E-2</v>
      </c>
      <c r="O6" s="134">
        <v>11221</v>
      </c>
      <c r="P6" s="134">
        <v>277</v>
      </c>
      <c r="Q6" s="170">
        <v>0</v>
      </c>
      <c r="R6" s="134">
        <v>0</v>
      </c>
      <c r="S6" s="134">
        <v>12</v>
      </c>
      <c r="T6" s="134">
        <v>12</v>
      </c>
      <c r="U6" s="134">
        <v>1</v>
      </c>
      <c r="V6" s="134">
        <v>0</v>
      </c>
      <c r="W6" s="134">
        <v>1</v>
      </c>
      <c r="X6" s="134">
        <v>9</v>
      </c>
      <c r="Y6" s="134">
        <v>2</v>
      </c>
      <c r="Z6" s="134">
        <v>0</v>
      </c>
      <c r="AA6" s="134">
        <v>0</v>
      </c>
      <c r="AB6" s="134">
        <v>0</v>
      </c>
      <c r="AC6" s="134">
        <v>0</v>
      </c>
      <c r="AD6" s="134">
        <v>0</v>
      </c>
      <c r="AE6" s="134">
        <v>0</v>
      </c>
      <c r="AF6" s="134">
        <v>0</v>
      </c>
      <c r="AG6" s="134">
        <v>0</v>
      </c>
      <c r="AH6" s="134">
        <v>0</v>
      </c>
      <c r="AI6" s="136">
        <v>0</v>
      </c>
    </row>
    <row r="7" spans="1:35" s="61" customFormat="1" ht="12.4" customHeight="1" x14ac:dyDescent="0.2">
      <c r="A7" s="62" t="s">
        <v>2</v>
      </c>
      <c r="B7" s="63" t="s">
        <v>73</v>
      </c>
      <c r="C7" s="134">
        <v>1160</v>
      </c>
      <c r="D7" s="134">
        <v>4</v>
      </c>
      <c r="E7" s="134">
        <v>31782</v>
      </c>
      <c r="F7" s="134">
        <v>32946</v>
      </c>
      <c r="G7" s="134">
        <v>70</v>
      </c>
      <c r="H7" s="134">
        <v>153</v>
      </c>
      <c r="I7" s="134">
        <v>3519</v>
      </c>
      <c r="J7" s="134">
        <v>92</v>
      </c>
      <c r="K7" s="134">
        <v>27490</v>
      </c>
      <c r="L7" s="134">
        <v>31324</v>
      </c>
      <c r="M7" s="134">
        <v>0</v>
      </c>
      <c r="N7" s="60">
        <f t="shared" si="0"/>
        <v>0</v>
      </c>
      <c r="O7" s="134">
        <v>31324</v>
      </c>
      <c r="P7" s="134">
        <v>1622</v>
      </c>
      <c r="Q7" s="170">
        <v>0</v>
      </c>
      <c r="R7" s="134">
        <v>4</v>
      </c>
      <c r="S7" s="134">
        <v>18</v>
      </c>
      <c r="T7" s="134">
        <v>22</v>
      </c>
      <c r="U7" s="134">
        <v>1</v>
      </c>
      <c r="V7" s="134">
        <v>0</v>
      </c>
      <c r="W7" s="134">
        <v>1</v>
      </c>
      <c r="X7" s="134">
        <v>13</v>
      </c>
      <c r="Y7" s="134">
        <v>8</v>
      </c>
      <c r="Z7" s="134">
        <v>0</v>
      </c>
      <c r="AA7" s="134">
        <v>0</v>
      </c>
      <c r="AB7" s="134">
        <v>0</v>
      </c>
      <c r="AC7" s="134">
        <v>0</v>
      </c>
      <c r="AD7" s="134">
        <v>0</v>
      </c>
      <c r="AE7" s="134">
        <v>0</v>
      </c>
      <c r="AF7" s="134">
        <v>0</v>
      </c>
      <c r="AG7" s="134">
        <v>0</v>
      </c>
      <c r="AH7" s="134">
        <v>0</v>
      </c>
      <c r="AI7" s="136">
        <v>0</v>
      </c>
    </row>
    <row r="8" spans="1:35" s="61" customFormat="1" ht="12.4" customHeight="1" x14ac:dyDescent="0.2">
      <c r="A8" s="62" t="s">
        <v>3</v>
      </c>
      <c r="B8" s="63" t="s">
        <v>74</v>
      </c>
      <c r="C8" s="134">
        <v>224</v>
      </c>
      <c r="D8" s="134">
        <v>1</v>
      </c>
      <c r="E8" s="134">
        <v>8781</v>
      </c>
      <c r="F8" s="134">
        <v>9006</v>
      </c>
      <c r="G8" s="134">
        <v>4</v>
      </c>
      <c r="H8" s="134">
        <v>21</v>
      </c>
      <c r="I8" s="134">
        <v>66</v>
      </c>
      <c r="J8" s="134">
        <v>31</v>
      </c>
      <c r="K8" s="134">
        <v>8660</v>
      </c>
      <c r="L8" s="134">
        <v>8780</v>
      </c>
      <c r="M8" s="134">
        <v>2</v>
      </c>
      <c r="N8" s="60">
        <f t="shared" si="0"/>
        <v>2.277385561375541E-2</v>
      </c>
      <c r="O8" s="134">
        <v>8782</v>
      </c>
      <c r="P8" s="134">
        <v>224</v>
      </c>
      <c r="Q8" s="170">
        <v>0</v>
      </c>
      <c r="R8" s="134">
        <v>1</v>
      </c>
      <c r="S8" s="134">
        <v>4</v>
      </c>
      <c r="T8" s="134">
        <v>5</v>
      </c>
      <c r="U8" s="134">
        <v>0</v>
      </c>
      <c r="V8" s="134">
        <v>0</v>
      </c>
      <c r="W8" s="134">
        <v>0</v>
      </c>
      <c r="X8" s="134">
        <v>3</v>
      </c>
      <c r="Y8" s="134">
        <v>2</v>
      </c>
      <c r="Z8" s="134">
        <v>0</v>
      </c>
      <c r="AA8" s="134">
        <v>0</v>
      </c>
      <c r="AB8" s="134">
        <v>0</v>
      </c>
      <c r="AC8" s="134">
        <v>0</v>
      </c>
      <c r="AD8" s="134">
        <v>0</v>
      </c>
      <c r="AE8" s="134">
        <v>0</v>
      </c>
      <c r="AF8" s="134">
        <v>0</v>
      </c>
      <c r="AG8" s="134">
        <v>0</v>
      </c>
      <c r="AH8" s="134">
        <v>0</v>
      </c>
      <c r="AI8" s="136">
        <v>0</v>
      </c>
    </row>
    <row r="9" spans="1:35" s="61" customFormat="1" ht="12.4" customHeight="1" x14ac:dyDescent="0.2">
      <c r="A9" s="62" t="s">
        <v>4</v>
      </c>
      <c r="B9" s="63" t="s">
        <v>75</v>
      </c>
      <c r="C9" s="134">
        <v>201</v>
      </c>
      <c r="D9" s="134">
        <v>1</v>
      </c>
      <c r="E9" s="134">
        <v>9966</v>
      </c>
      <c r="F9" s="134">
        <v>10168</v>
      </c>
      <c r="G9" s="134">
        <v>24</v>
      </c>
      <c r="H9" s="134">
        <v>127</v>
      </c>
      <c r="I9" s="134">
        <v>78</v>
      </c>
      <c r="J9" s="134">
        <v>41</v>
      </c>
      <c r="K9" s="134">
        <v>9719</v>
      </c>
      <c r="L9" s="134">
        <v>9983</v>
      </c>
      <c r="M9" s="134">
        <v>6</v>
      </c>
      <c r="N9" s="60">
        <f t="shared" si="0"/>
        <v>6.0066072679947943E-2</v>
      </c>
      <c r="O9" s="134">
        <v>9989</v>
      </c>
      <c r="P9" s="134">
        <v>179</v>
      </c>
      <c r="Q9" s="170">
        <v>3</v>
      </c>
      <c r="R9" s="134">
        <v>2</v>
      </c>
      <c r="S9" s="134">
        <v>18</v>
      </c>
      <c r="T9" s="134">
        <v>20</v>
      </c>
      <c r="U9" s="134">
        <v>0</v>
      </c>
      <c r="V9" s="134">
        <v>3</v>
      </c>
      <c r="W9" s="134">
        <v>3</v>
      </c>
      <c r="X9" s="134">
        <v>16</v>
      </c>
      <c r="Y9" s="134">
        <v>1</v>
      </c>
      <c r="Z9" s="134">
        <v>0</v>
      </c>
      <c r="AA9" s="134">
        <v>0</v>
      </c>
      <c r="AB9" s="134">
        <v>0</v>
      </c>
      <c r="AC9" s="134">
        <v>0</v>
      </c>
      <c r="AD9" s="134">
        <v>0</v>
      </c>
      <c r="AE9" s="134">
        <v>0</v>
      </c>
      <c r="AF9" s="134">
        <v>0</v>
      </c>
      <c r="AG9" s="134">
        <v>0</v>
      </c>
      <c r="AH9" s="134">
        <v>0</v>
      </c>
      <c r="AI9" s="136">
        <v>0</v>
      </c>
    </row>
    <row r="10" spans="1:35" s="61" customFormat="1" ht="12.4" customHeight="1" x14ac:dyDescent="0.2">
      <c r="A10" s="62" t="s">
        <v>5</v>
      </c>
      <c r="B10" s="63" t="s">
        <v>76</v>
      </c>
      <c r="C10" s="134">
        <v>434</v>
      </c>
      <c r="D10" s="134">
        <v>2</v>
      </c>
      <c r="E10" s="134">
        <v>26455</v>
      </c>
      <c r="F10" s="134">
        <v>26891</v>
      </c>
      <c r="G10" s="134">
        <v>31</v>
      </c>
      <c r="H10" s="134">
        <v>106</v>
      </c>
      <c r="I10" s="134">
        <v>278</v>
      </c>
      <c r="J10" s="134">
        <v>37</v>
      </c>
      <c r="K10" s="134">
        <v>25909</v>
      </c>
      <c r="L10" s="134">
        <v>26361</v>
      </c>
      <c r="M10" s="134">
        <v>0</v>
      </c>
      <c r="N10" s="60">
        <f t="shared" si="0"/>
        <v>0</v>
      </c>
      <c r="O10" s="134">
        <v>26361</v>
      </c>
      <c r="P10" s="134">
        <v>530</v>
      </c>
      <c r="Q10" s="170">
        <v>0</v>
      </c>
      <c r="R10" s="134">
        <v>0</v>
      </c>
      <c r="S10" s="134">
        <v>28</v>
      </c>
      <c r="T10" s="134">
        <v>28</v>
      </c>
      <c r="U10" s="134">
        <v>3</v>
      </c>
      <c r="V10" s="134">
        <v>4</v>
      </c>
      <c r="W10" s="134">
        <v>7</v>
      </c>
      <c r="X10" s="134">
        <v>20</v>
      </c>
      <c r="Y10" s="134">
        <v>1</v>
      </c>
      <c r="Z10" s="134">
        <v>0</v>
      </c>
      <c r="AA10" s="134">
        <v>0</v>
      </c>
      <c r="AB10" s="134">
        <v>0</v>
      </c>
      <c r="AC10" s="134">
        <v>0</v>
      </c>
      <c r="AD10" s="134">
        <v>0</v>
      </c>
      <c r="AE10" s="134">
        <v>0</v>
      </c>
      <c r="AF10" s="134">
        <v>0</v>
      </c>
      <c r="AG10" s="134">
        <v>0</v>
      </c>
      <c r="AH10" s="134">
        <v>0</v>
      </c>
      <c r="AI10" s="136">
        <v>0</v>
      </c>
    </row>
    <row r="11" spans="1:35" s="61" customFormat="1" ht="12.4" customHeight="1" x14ac:dyDescent="0.2">
      <c r="A11" s="62" t="s">
        <v>6</v>
      </c>
      <c r="B11" s="63" t="s">
        <v>77</v>
      </c>
      <c r="C11" s="134">
        <v>34</v>
      </c>
      <c r="D11" s="134">
        <v>1</v>
      </c>
      <c r="E11" s="134">
        <v>3422</v>
      </c>
      <c r="F11" s="134">
        <v>3457</v>
      </c>
      <c r="G11" s="134">
        <v>8</v>
      </c>
      <c r="H11" s="134">
        <v>22</v>
      </c>
      <c r="I11" s="134">
        <v>42</v>
      </c>
      <c r="J11" s="134">
        <v>15</v>
      </c>
      <c r="K11" s="134">
        <v>3331</v>
      </c>
      <c r="L11" s="134">
        <v>3417</v>
      </c>
      <c r="M11" s="134">
        <v>1</v>
      </c>
      <c r="N11" s="60">
        <f t="shared" si="0"/>
        <v>2.9256875365710942E-2</v>
      </c>
      <c r="O11" s="134">
        <v>3418</v>
      </c>
      <c r="P11" s="134">
        <v>39</v>
      </c>
      <c r="Q11" s="170">
        <v>0</v>
      </c>
      <c r="R11" s="134">
        <v>0</v>
      </c>
      <c r="S11" s="134">
        <v>5</v>
      </c>
      <c r="T11" s="134">
        <v>5</v>
      </c>
      <c r="U11" s="134">
        <v>0</v>
      </c>
      <c r="V11" s="134">
        <v>0</v>
      </c>
      <c r="W11" s="134">
        <v>0</v>
      </c>
      <c r="X11" s="134">
        <v>5</v>
      </c>
      <c r="Y11" s="134">
        <v>0</v>
      </c>
      <c r="Z11" s="134">
        <v>0</v>
      </c>
      <c r="AA11" s="134">
        <v>0</v>
      </c>
      <c r="AB11" s="134">
        <v>0</v>
      </c>
      <c r="AC11" s="134">
        <v>0</v>
      </c>
      <c r="AD11" s="134">
        <v>0</v>
      </c>
      <c r="AE11" s="134">
        <v>0</v>
      </c>
      <c r="AF11" s="134">
        <v>0</v>
      </c>
      <c r="AG11" s="134">
        <v>0</v>
      </c>
      <c r="AH11" s="134">
        <v>0</v>
      </c>
      <c r="AI11" s="136">
        <v>0</v>
      </c>
    </row>
    <row r="12" spans="1:35" s="61" customFormat="1" ht="12.4" customHeight="1" x14ac:dyDescent="0.2">
      <c r="A12" s="62" t="s">
        <v>7</v>
      </c>
      <c r="B12" s="63" t="s">
        <v>78</v>
      </c>
      <c r="C12" s="134">
        <v>111</v>
      </c>
      <c r="D12" s="134">
        <v>1</v>
      </c>
      <c r="E12" s="134">
        <v>8219</v>
      </c>
      <c r="F12" s="134">
        <v>8331</v>
      </c>
      <c r="G12" s="134">
        <v>91</v>
      </c>
      <c r="H12" s="134">
        <v>39</v>
      </c>
      <c r="I12" s="134">
        <v>50</v>
      </c>
      <c r="J12" s="134">
        <v>18</v>
      </c>
      <c r="K12" s="134">
        <v>8027</v>
      </c>
      <c r="L12" s="134">
        <v>8224</v>
      </c>
      <c r="M12" s="134">
        <v>1</v>
      </c>
      <c r="N12" s="60">
        <f t="shared" si="0"/>
        <v>1.2158054711246201E-2</v>
      </c>
      <c r="O12" s="134">
        <v>8225</v>
      </c>
      <c r="P12" s="134">
        <v>106</v>
      </c>
      <c r="Q12" s="170">
        <v>0</v>
      </c>
      <c r="R12" s="134">
        <v>0</v>
      </c>
      <c r="S12" s="134">
        <v>10</v>
      </c>
      <c r="T12" s="134">
        <v>10</v>
      </c>
      <c r="U12" s="134">
        <v>0</v>
      </c>
      <c r="V12" s="134">
        <v>2</v>
      </c>
      <c r="W12" s="134">
        <v>2</v>
      </c>
      <c r="X12" s="134">
        <v>7</v>
      </c>
      <c r="Y12" s="134">
        <v>1</v>
      </c>
      <c r="Z12" s="134">
        <v>0</v>
      </c>
      <c r="AA12" s="134">
        <v>0</v>
      </c>
      <c r="AB12" s="134">
        <v>0</v>
      </c>
      <c r="AC12" s="134">
        <v>0</v>
      </c>
      <c r="AD12" s="134">
        <v>0</v>
      </c>
      <c r="AE12" s="134">
        <v>0</v>
      </c>
      <c r="AF12" s="134">
        <v>0</v>
      </c>
      <c r="AG12" s="134">
        <v>0</v>
      </c>
      <c r="AH12" s="134">
        <v>0</v>
      </c>
      <c r="AI12" s="136">
        <v>0</v>
      </c>
    </row>
    <row r="13" spans="1:35" s="61" customFormat="1" ht="12.4" customHeight="1" x14ac:dyDescent="0.2">
      <c r="A13" s="62" t="s">
        <v>8</v>
      </c>
      <c r="B13" s="63" t="s">
        <v>79</v>
      </c>
      <c r="C13" s="134">
        <v>516</v>
      </c>
      <c r="D13" s="134">
        <v>3</v>
      </c>
      <c r="E13" s="134">
        <v>17096</v>
      </c>
      <c r="F13" s="134">
        <v>17615</v>
      </c>
      <c r="G13" s="134">
        <v>70</v>
      </c>
      <c r="H13" s="134">
        <v>171</v>
      </c>
      <c r="I13" s="134">
        <v>255</v>
      </c>
      <c r="J13" s="134">
        <v>140</v>
      </c>
      <c r="K13" s="134">
        <v>16508</v>
      </c>
      <c r="L13" s="134">
        <v>17143</v>
      </c>
      <c r="M13" s="134">
        <v>1</v>
      </c>
      <c r="N13" s="60">
        <f t="shared" si="0"/>
        <v>5.8329444703686421E-3</v>
      </c>
      <c r="O13" s="134">
        <v>17144</v>
      </c>
      <c r="P13" s="134">
        <v>471</v>
      </c>
      <c r="Q13" s="170">
        <v>0</v>
      </c>
      <c r="R13" s="134">
        <v>3</v>
      </c>
      <c r="S13" s="134">
        <v>41</v>
      </c>
      <c r="T13" s="134">
        <v>44</v>
      </c>
      <c r="U13" s="134">
        <v>2</v>
      </c>
      <c r="V13" s="134">
        <v>2</v>
      </c>
      <c r="W13" s="134">
        <v>4</v>
      </c>
      <c r="X13" s="134">
        <v>39</v>
      </c>
      <c r="Y13" s="134">
        <v>1</v>
      </c>
      <c r="Z13" s="134">
        <v>0</v>
      </c>
      <c r="AA13" s="134">
        <v>0</v>
      </c>
      <c r="AB13" s="134">
        <v>0</v>
      </c>
      <c r="AC13" s="134">
        <v>0</v>
      </c>
      <c r="AD13" s="134">
        <v>0</v>
      </c>
      <c r="AE13" s="134">
        <v>0</v>
      </c>
      <c r="AF13" s="134">
        <v>0</v>
      </c>
      <c r="AG13" s="134">
        <v>0</v>
      </c>
      <c r="AH13" s="134">
        <v>0</v>
      </c>
      <c r="AI13" s="136">
        <v>0</v>
      </c>
    </row>
    <row r="14" spans="1:35" s="61" customFormat="1" ht="12.4" customHeight="1" x14ac:dyDescent="0.2">
      <c r="A14" s="62" t="s">
        <v>9</v>
      </c>
      <c r="B14" s="63" t="s">
        <v>80</v>
      </c>
      <c r="C14" s="134">
        <v>73</v>
      </c>
      <c r="D14" s="134">
        <v>0</v>
      </c>
      <c r="E14" s="134">
        <v>5268</v>
      </c>
      <c r="F14" s="134">
        <v>5341</v>
      </c>
      <c r="G14" s="134">
        <v>4</v>
      </c>
      <c r="H14" s="134">
        <v>38</v>
      </c>
      <c r="I14" s="134">
        <v>77</v>
      </c>
      <c r="J14" s="134">
        <v>14</v>
      </c>
      <c r="K14" s="134">
        <v>5117</v>
      </c>
      <c r="L14" s="134">
        <v>5250</v>
      </c>
      <c r="M14" s="134">
        <v>0</v>
      </c>
      <c r="N14" s="60">
        <f t="shared" si="0"/>
        <v>0</v>
      </c>
      <c r="O14" s="134">
        <v>5250</v>
      </c>
      <c r="P14" s="134">
        <v>91</v>
      </c>
      <c r="Q14" s="170">
        <v>0</v>
      </c>
      <c r="R14" s="134">
        <v>0</v>
      </c>
      <c r="S14" s="134">
        <v>4</v>
      </c>
      <c r="T14" s="134">
        <v>4</v>
      </c>
      <c r="U14" s="134">
        <v>0</v>
      </c>
      <c r="V14" s="134">
        <v>0</v>
      </c>
      <c r="W14" s="134">
        <v>0</v>
      </c>
      <c r="X14" s="134">
        <v>2</v>
      </c>
      <c r="Y14" s="134">
        <v>2</v>
      </c>
      <c r="Z14" s="134">
        <v>0</v>
      </c>
      <c r="AA14" s="134">
        <v>0</v>
      </c>
      <c r="AB14" s="134">
        <v>0</v>
      </c>
      <c r="AC14" s="134">
        <v>0</v>
      </c>
      <c r="AD14" s="134">
        <v>0</v>
      </c>
      <c r="AE14" s="134">
        <v>0</v>
      </c>
      <c r="AF14" s="134">
        <v>0</v>
      </c>
      <c r="AG14" s="134">
        <v>0</v>
      </c>
      <c r="AH14" s="134">
        <v>0</v>
      </c>
      <c r="AI14" s="136">
        <v>0</v>
      </c>
    </row>
    <row r="15" spans="1:35" s="61" customFormat="1" ht="12.4" customHeight="1" x14ac:dyDescent="0.2">
      <c r="A15" s="62" t="s">
        <v>10</v>
      </c>
      <c r="B15" s="63" t="s">
        <v>81</v>
      </c>
      <c r="C15" s="134">
        <v>131</v>
      </c>
      <c r="D15" s="134">
        <v>0</v>
      </c>
      <c r="E15" s="134">
        <v>6555</v>
      </c>
      <c r="F15" s="134">
        <v>6686</v>
      </c>
      <c r="G15" s="134">
        <v>7</v>
      </c>
      <c r="H15" s="134">
        <v>18</v>
      </c>
      <c r="I15" s="134">
        <v>55</v>
      </c>
      <c r="J15" s="134">
        <v>20</v>
      </c>
      <c r="K15" s="134">
        <v>6389</v>
      </c>
      <c r="L15" s="134">
        <v>6476</v>
      </c>
      <c r="M15" s="134">
        <v>13</v>
      </c>
      <c r="N15" s="60">
        <f t="shared" si="0"/>
        <v>0.2003390352904916</v>
      </c>
      <c r="O15" s="134">
        <v>6489</v>
      </c>
      <c r="P15" s="134">
        <v>197</v>
      </c>
      <c r="Q15" s="170">
        <v>0</v>
      </c>
      <c r="R15" s="134">
        <v>0</v>
      </c>
      <c r="S15" s="134">
        <v>7</v>
      </c>
      <c r="T15" s="134">
        <v>7</v>
      </c>
      <c r="U15" s="134">
        <v>0</v>
      </c>
      <c r="V15" s="134">
        <v>0</v>
      </c>
      <c r="W15" s="134">
        <v>0</v>
      </c>
      <c r="X15" s="134">
        <v>6</v>
      </c>
      <c r="Y15" s="134">
        <v>1</v>
      </c>
      <c r="Z15" s="134">
        <v>0</v>
      </c>
      <c r="AA15" s="134">
        <v>0</v>
      </c>
      <c r="AB15" s="134">
        <v>0</v>
      </c>
      <c r="AC15" s="134">
        <v>0</v>
      </c>
      <c r="AD15" s="134">
        <v>0</v>
      </c>
      <c r="AE15" s="134">
        <v>0</v>
      </c>
      <c r="AF15" s="134">
        <v>0</v>
      </c>
      <c r="AG15" s="134">
        <v>0</v>
      </c>
      <c r="AH15" s="134">
        <v>0</v>
      </c>
      <c r="AI15" s="136">
        <v>0</v>
      </c>
    </row>
    <row r="16" spans="1:35" s="61" customFormat="1" ht="12.4" customHeight="1" x14ac:dyDescent="0.2">
      <c r="A16" s="62" t="s">
        <v>11</v>
      </c>
      <c r="B16" s="63" t="s">
        <v>82</v>
      </c>
      <c r="C16" s="134">
        <v>98</v>
      </c>
      <c r="D16" s="134">
        <v>0</v>
      </c>
      <c r="E16" s="134">
        <v>7020</v>
      </c>
      <c r="F16" s="134">
        <v>7118</v>
      </c>
      <c r="G16" s="134">
        <v>24</v>
      </c>
      <c r="H16" s="134">
        <v>8</v>
      </c>
      <c r="I16" s="134">
        <v>52</v>
      </c>
      <c r="J16" s="134">
        <v>29</v>
      </c>
      <c r="K16" s="134">
        <v>6886</v>
      </c>
      <c r="L16" s="134">
        <v>6994</v>
      </c>
      <c r="M16" s="134">
        <v>5</v>
      </c>
      <c r="N16" s="60">
        <f t="shared" si="0"/>
        <v>7.1438776968138301E-2</v>
      </c>
      <c r="O16" s="134">
        <v>6999</v>
      </c>
      <c r="P16" s="134">
        <v>119</v>
      </c>
      <c r="Q16" s="170">
        <v>0</v>
      </c>
      <c r="R16" s="134">
        <v>1</v>
      </c>
      <c r="S16" s="134">
        <v>9</v>
      </c>
      <c r="T16" s="134">
        <v>10</v>
      </c>
      <c r="U16" s="134">
        <v>0</v>
      </c>
      <c r="V16" s="134">
        <v>0</v>
      </c>
      <c r="W16" s="134">
        <v>0</v>
      </c>
      <c r="X16" s="134">
        <v>9</v>
      </c>
      <c r="Y16" s="134">
        <v>1</v>
      </c>
      <c r="Z16" s="134">
        <v>0</v>
      </c>
      <c r="AA16" s="134">
        <v>0</v>
      </c>
      <c r="AB16" s="134">
        <v>0</v>
      </c>
      <c r="AC16" s="134">
        <v>0</v>
      </c>
      <c r="AD16" s="134">
        <v>0</v>
      </c>
      <c r="AE16" s="134">
        <v>0</v>
      </c>
      <c r="AF16" s="134">
        <v>0</v>
      </c>
      <c r="AG16" s="134">
        <v>0</v>
      </c>
      <c r="AH16" s="134">
        <v>0</v>
      </c>
      <c r="AI16" s="136">
        <v>0</v>
      </c>
    </row>
    <row r="17" spans="1:35" s="61" customFormat="1" ht="12.4" customHeight="1" x14ac:dyDescent="0.2">
      <c r="A17" s="62" t="s">
        <v>12</v>
      </c>
      <c r="B17" s="63" t="s">
        <v>83</v>
      </c>
      <c r="C17" s="134">
        <v>281</v>
      </c>
      <c r="D17" s="134">
        <v>6</v>
      </c>
      <c r="E17" s="134">
        <v>7549</v>
      </c>
      <c r="F17" s="134">
        <v>7836</v>
      </c>
      <c r="G17" s="134">
        <v>15</v>
      </c>
      <c r="H17" s="134">
        <v>29</v>
      </c>
      <c r="I17" s="134">
        <v>132</v>
      </c>
      <c r="J17" s="134">
        <v>41</v>
      </c>
      <c r="K17" s="134">
        <v>7244</v>
      </c>
      <c r="L17" s="134">
        <v>7458</v>
      </c>
      <c r="M17" s="134">
        <v>3</v>
      </c>
      <c r="N17" s="60">
        <f t="shared" si="0"/>
        <v>4.0209087253719342E-2</v>
      </c>
      <c r="O17" s="134">
        <v>7461</v>
      </c>
      <c r="P17" s="134">
        <v>375</v>
      </c>
      <c r="Q17" s="170">
        <v>0</v>
      </c>
      <c r="R17" s="134">
        <v>3</v>
      </c>
      <c r="S17" s="134">
        <v>17</v>
      </c>
      <c r="T17" s="134">
        <v>20</v>
      </c>
      <c r="U17" s="134">
        <v>0</v>
      </c>
      <c r="V17" s="134">
        <v>0</v>
      </c>
      <c r="W17" s="134">
        <v>0</v>
      </c>
      <c r="X17" s="134">
        <v>19</v>
      </c>
      <c r="Y17" s="134">
        <v>1</v>
      </c>
      <c r="Z17" s="134">
        <v>0</v>
      </c>
      <c r="AA17" s="134">
        <v>0</v>
      </c>
      <c r="AB17" s="134">
        <v>0</v>
      </c>
      <c r="AC17" s="134">
        <v>0</v>
      </c>
      <c r="AD17" s="134">
        <v>0</v>
      </c>
      <c r="AE17" s="134">
        <v>0</v>
      </c>
      <c r="AF17" s="134">
        <v>0</v>
      </c>
      <c r="AG17" s="134">
        <v>0</v>
      </c>
      <c r="AH17" s="134">
        <v>0</v>
      </c>
      <c r="AI17" s="136">
        <v>0</v>
      </c>
    </row>
    <row r="18" spans="1:35" s="61" customFormat="1" ht="12.4" customHeight="1" x14ac:dyDescent="0.2">
      <c r="A18" s="62" t="s">
        <v>13</v>
      </c>
      <c r="B18" s="63" t="s">
        <v>84</v>
      </c>
      <c r="C18" s="134">
        <v>305</v>
      </c>
      <c r="D18" s="134">
        <v>3</v>
      </c>
      <c r="E18" s="134">
        <v>12117</v>
      </c>
      <c r="F18" s="134">
        <v>12425</v>
      </c>
      <c r="G18" s="134">
        <v>24</v>
      </c>
      <c r="H18" s="134">
        <v>71</v>
      </c>
      <c r="I18" s="134">
        <v>132</v>
      </c>
      <c r="J18" s="134">
        <v>49</v>
      </c>
      <c r="K18" s="134">
        <v>11786</v>
      </c>
      <c r="L18" s="134">
        <v>12030</v>
      </c>
      <c r="M18" s="134">
        <v>32</v>
      </c>
      <c r="N18" s="60">
        <f t="shared" si="0"/>
        <v>0.26529597081744322</v>
      </c>
      <c r="O18" s="134">
        <v>12062</v>
      </c>
      <c r="P18" s="134">
        <v>363</v>
      </c>
      <c r="Q18" s="170">
        <v>0</v>
      </c>
      <c r="R18" s="134">
        <v>0</v>
      </c>
      <c r="S18" s="134">
        <v>35</v>
      </c>
      <c r="T18" s="134">
        <v>35</v>
      </c>
      <c r="U18" s="134">
        <v>2</v>
      </c>
      <c r="V18" s="134">
        <v>0</v>
      </c>
      <c r="W18" s="134">
        <v>2</v>
      </c>
      <c r="X18" s="134">
        <v>28</v>
      </c>
      <c r="Y18" s="134">
        <v>5</v>
      </c>
      <c r="Z18" s="134">
        <v>0</v>
      </c>
      <c r="AA18" s="134">
        <v>0</v>
      </c>
      <c r="AB18" s="134">
        <v>0</v>
      </c>
      <c r="AC18" s="134">
        <v>0</v>
      </c>
      <c r="AD18" s="134">
        <v>0</v>
      </c>
      <c r="AE18" s="134">
        <v>0</v>
      </c>
      <c r="AF18" s="134">
        <v>0</v>
      </c>
      <c r="AG18" s="134">
        <v>0</v>
      </c>
      <c r="AH18" s="134">
        <v>0</v>
      </c>
      <c r="AI18" s="136">
        <v>0</v>
      </c>
    </row>
    <row r="19" spans="1:35" s="61" customFormat="1" ht="12.4" customHeight="1" x14ac:dyDescent="0.2">
      <c r="A19" s="62" t="s">
        <v>14</v>
      </c>
      <c r="B19" s="63" t="s">
        <v>85</v>
      </c>
      <c r="C19" s="134">
        <v>172</v>
      </c>
      <c r="D19" s="134">
        <v>1</v>
      </c>
      <c r="E19" s="134">
        <v>14407</v>
      </c>
      <c r="F19" s="134">
        <v>14580</v>
      </c>
      <c r="G19" s="134">
        <v>28</v>
      </c>
      <c r="H19" s="134">
        <v>77</v>
      </c>
      <c r="I19" s="134">
        <v>151</v>
      </c>
      <c r="J19" s="134">
        <v>20</v>
      </c>
      <c r="K19" s="134">
        <v>14031</v>
      </c>
      <c r="L19" s="134">
        <v>14283</v>
      </c>
      <c r="M19" s="134">
        <v>24</v>
      </c>
      <c r="N19" s="60">
        <f t="shared" si="0"/>
        <v>0.16775005242189139</v>
      </c>
      <c r="O19" s="134">
        <v>14307</v>
      </c>
      <c r="P19" s="134">
        <v>273</v>
      </c>
      <c r="Q19" s="170">
        <v>0</v>
      </c>
      <c r="R19" s="134">
        <v>0</v>
      </c>
      <c r="S19" s="134">
        <v>9</v>
      </c>
      <c r="T19" s="134">
        <v>9</v>
      </c>
      <c r="U19" s="134">
        <v>3</v>
      </c>
      <c r="V19" s="134">
        <v>0</v>
      </c>
      <c r="W19" s="134">
        <v>3</v>
      </c>
      <c r="X19" s="134">
        <v>6</v>
      </c>
      <c r="Y19" s="134">
        <v>0</v>
      </c>
      <c r="Z19" s="134">
        <v>0</v>
      </c>
      <c r="AA19" s="134">
        <v>0</v>
      </c>
      <c r="AB19" s="134">
        <v>0</v>
      </c>
      <c r="AC19" s="134">
        <v>0</v>
      </c>
      <c r="AD19" s="134">
        <v>0</v>
      </c>
      <c r="AE19" s="134">
        <v>0</v>
      </c>
      <c r="AF19" s="134">
        <v>0</v>
      </c>
      <c r="AG19" s="134">
        <v>0</v>
      </c>
      <c r="AH19" s="134">
        <v>0</v>
      </c>
      <c r="AI19" s="136">
        <v>0</v>
      </c>
    </row>
    <row r="20" spans="1:35" s="61" customFormat="1" ht="12.4" customHeight="1" x14ac:dyDescent="0.2">
      <c r="A20" s="62" t="s">
        <v>15</v>
      </c>
      <c r="B20" s="63" t="s">
        <v>86</v>
      </c>
      <c r="C20" s="134">
        <v>172</v>
      </c>
      <c r="D20" s="134">
        <v>2</v>
      </c>
      <c r="E20" s="134">
        <v>6920</v>
      </c>
      <c r="F20" s="134">
        <v>7094</v>
      </c>
      <c r="G20" s="134">
        <v>18</v>
      </c>
      <c r="H20" s="134">
        <v>14</v>
      </c>
      <c r="I20" s="134">
        <v>37</v>
      </c>
      <c r="J20" s="134">
        <v>16</v>
      </c>
      <c r="K20" s="134">
        <v>6857</v>
      </c>
      <c r="L20" s="134">
        <v>6939</v>
      </c>
      <c r="M20" s="134">
        <v>3</v>
      </c>
      <c r="N20" s="60">
        <f t="shared" si="0"/>
        <v>4.3215211754537596E-2</v>
      </c>
      <c r="O20" s="134">
        <v>6942</v>
      </c>
      <c r="P20" s="134">
        <v>152</v>
      </c>
      <c r="Q20" s="170">
        <v>0</v>
      </c>
      <c r="R20" s="134">
        <v>1</v>
      </c>
      <c r="S20" s="134">
        <v>8</v>
      </c>
      <c r="T20" s="134">
        <v>9</v>
      </c>
      <c r="U20" s="134">
        <v>0</v>
      </c>
      <c r="V20" s="134">
        <v>0</v>
      </c>
      <c r="W20" s="134">
        <v>0</v>
      </c>
      <c r="X20" s="134">
        <v>8</v>
      </c>
      <c r="Y20" s="134">
        <v>1</v>
      </c>
      <c r="Z20" s="134">
        <v>0</v>
      </c>
      <c r="AA20" s="134">
        <v>0</v>
      </c>
      <c r="AB20" s="134">
        <v>0</v>
      </c>
      <c r="AC20" s="134">
        <v>0</v>
      </c>
      <c r="AD20" s="134">
        <v>0</v>
      </c>
      <c r="AE20" s="134">
        <v>0</v>
      </c>
      <c r="AF20" s="134">
        <v>0</v>
      </c>
      <c r="AG20" s="134">
        <v>0</v>
      </c>
      <c r="AH20" s="134">
        <v>0</v>
      </c>
      <c r="AI20" s="136">
        <v>0</v>
      </c>
    </row>
    <row r="21" spans="1:35" s="61" customFormat="1" ht="12.4" customHeight="1" x14ac:dyDescent="0.2">
      <c r="A21" s="62" t="s">
        <v>16</v>
      </c>
      <c r="B21" s="63" t="s">
        <v>87</v>
      </c>
      <c r="C21" s="134">
        <v>1459</v>
      </c>
      <c r="D21" s="134">
        <v>13</v>
      </c>
      <c r="E21" s="134">
        <v>23862</v>
      </c>
      <c r="F21" s="134">
        <v>25334</v>
      </c>
      <c r="G21" s="134">
        <v>46</v>
      </c>
      <c r="H21" s="134">
        <v>219</v>
      </c>
      <c r="I21" s="134">
        <v>386</v>
      </c>
      <c r="J21" s="134">
        <v>175</v>
      </c>
      <c r="K21" s="134">
        <v>22581</v>
      </c>
      <c r="L21" s="134">
        <v>23400</v>
      </c>
      <c r="M21" s="134">
        <v>7</v>
      </c>
      <c r="N21" s="60">
        <f t="shared" si="0"/>
        <v>2.9905583799718034E-2</v>
      </c>
      <c r="O21" s="134">
        <v>23407</v>
      </c>
      <c r="P21" s="134">
        <v>1927</v>
      </c>
      <c r="Q21" s="170">
        <v>0</v>
      </c>
      <c r="R21" s="134">
        <v>3</v>
      </c>
      <c r="S21" s="134">
        <v>44</v>
      </c>
      <c r="T21" s="134">
        <v>47</v>
      </c>
      <c r="U21" s="134">
        <v>0</v>
      </c>
      <c r="V21" s="134">
        <v>3</v>
      </c>
      <c r="W21" s="134">
        <v>3</v>
      </c>
      <c r="X21" s="134">
        <v>42</v>
      </c>
      <c r="Y21" s="134">
        <v>2</v>
      </c>
      <c r="Z21" s="134">
        <v>0</v>
      </c>
      <c r="AA21" s="134">
        <v>0</v>
      </c>
      <c r="AB21" s="134">
        <v>0</v>
      </c>
      <c r="AC21" s="134">
        <v>0</v>
      </c>
      <c r="AD21" s="134">
        <v>0</v>
      </c>
      <c r="AE21" s="134">
        <v>0</v>
      </c>
      <c r="AF21" s="134">
        <v>0</v>
      </c>
      <c r="AG21" s="134">
        <v>0</v>
      </c>
      <c r="AH21" s="134">
        <v>0</v>
      </c>
      <c r="AI21" s="136">
        <v>0</v>
      </c>
    </row>
    <row r="22" spans="1:35" s="61" customFormat="1" ht="12.4" customHeight="1" x14ac:dyDescent="0.2">
      <c r="A22" s="62" t="s">
        <v>17</v>
      </c>
      <c r="B22" s="63" t="s">
        <v>88</v>
      </c>
      <c r="C22" s="134">
        <v>1272</v>
      </c>
      <c r="D22" s="134">
        <v>15</v>
      </c>
      <c r="E22" s="134">
        <v>34486</v>
      </c>
      <c r="F22" s="134">
        <v>35773</v>
      </c>
      <c r="G22" s="134">
        <v>97</v>
      </c>
      <c r="H22" s="134">
        <v>199</v>
      </c>
      <c r="I22" s="134">
        <v>852</v>
      </c>
      <c r="J22" s="134">
        <v>314</v>
      </c>
      <c r="K22" s="134">
        <v>32474</v>
      </c>
      <c r="L22" s="134">
        <v>33920</v>
      </c>
      <c r="M22" s="134">
        <v>16</v>
      </c>
      <c r="N22" s="60">
        <f t="shared" si="0"/>
        <v>4.7147571900047147E-2</v>
      </c>
      <c r="O22" s="134">
        <v>33936</v>
      </c>
      <c r="P22" s="134">
        <v>1837</v>
      </c>
      <c r="Q22" s="170">
        <v>0</v>
      </c>
      <c r="R22" s="134">
        <v>2</v>
      </c>
      <c r="S22" s="134">
        <v>50</v>
      </c>
      <c r="T22" s="134">
        <v>52</v>
      </c>
      <c r="U22" s="134">
        <v>5</v>
      </c>
      <c r="V22" s="134">
        <v>3</v>
      </c>
      <c r="W22" s="134">
        <v>8</v>
      </c>
      <c r="X22" s="134">
        <v>39</v>
      </c>
      <c r="Y22" s="134">
        <v>5</v>
      </c>
      <c r="Z22" s="134">
        <v>0</v>
      </c>
      <c r="AA22" s="134">
        <v>0</v>
      </c>
      <c r="AB22" s="134">
        <v>0</v>
      </c>
      <c r="AC22" s="134">
        <v>0</v>
      </c>
      <c r="AD22" s="134">
        <v>0</v>
      </c>
      <c r="AE22" s="134">
        <v>0</v>
      </c>
      <c r="AF22" s="134">
        <v>0</v>
      </c>
      <c r="AG22" s="134">
        <v>0</v>
      </c>
      <c r="AH22" s="134">
        <v>0</v>
      </c>
      <c r="AI22" s="136">
        <v>0</v>
      </c>
    </row>
    <row r="23" spans="1:35" s="61" customFormat="1" ht="12.4" customHeight="1" x14ac:dyDescent="0.2">
      <c r="A23" s="62" t="s">
        <v>18</v>
      </c>
      <c r="B23" s="63" t="s">
        <v>89</v>
      </c>
      <c r="C23" s="134">
        <v>231</v>
      </c>
      <c r="D23" s="134">
        <v>4</v>
      </c>
      <c r="E23" s="134">
        <v>13349</v>
      </c>
      <c r="F23" s="134">
        <v>13584</v>
      </c>
      <c r="G23" s="134">
        <v>38</v>
      </c>
      <c r="H23" s="134">
        <v>174</v>
      </c>
      <c r="I23" s="134">
        <v>247</v>
      </c>
      <c r="J23" s="134">
        <v>90</v>
      </c>
      <c r="K23" s="134">
        <v>12810</v>
      </c>
      <c r="L23" s="134">
        <v>13359</v>
      </c>
      <c r="M23" s="134">
        <v>0</v>
      </c>
      <c r="N23" s="60">
        <f t="shared" si="0"/>
        <v>0</v>
      </c>
      <c r="O23" s="134">
        <v>13359</v>
      </c>
      <c r="P23" s="134">
        <v>225</v>
      </c>
      <c r="Q23" s="170">
        <v>0</v>
      </c>
      <c r="R23" s="134">
        <v>0</v>
      </c>
      <c r="S23" s="134">
        <v>16</v>
      </c>
      <c r="T23" s="134">
        <v>16</v>
      </c>
      <c r="U23" s="134">
        <v>0</v>
      </c>
      <c r="V23" s="134">
        <v>0</v>
      </c>
      <c r="W23" s="134">
        <v>0</v>
      </c>
      <c r="X23" s="134">
        <v>14</v>
      </c>
      <c r="Y23" s="134">
        <v>2</v>
      </c>
      <c r="Z23" s="134">
        <v>0</v>
      </c>
      <c r="AA23" s="134">
        <v>0</v>
      </c>
      <c r="AB23" s="134">
        <v>0</v>
      </c>
      <c r="AC23" s="134">
        <v>0</v>
      </c>
      <c r="AD23" s="134">
        <v>0</v>
      </c>
      <c r="AE23" s="134">
        <v>0</v>
      </c>
      <c r="AF23" s="134">
        <v>0</v>
      </c>
      <c r="AG23" s="134">
        <v>0</v>
      </c>
      <c r="AH23" s="134">
        <v>0</v>
      </c>
      <c r="AI23" s="136">
        <v>0</v>
      </c>
    </row>
    <row r="24" spans="1:35" s="61" customFormat="1" ht="12.4" customHeight="1" x14ac:dyDescent="0.2">
      <c r="A24" s="62" t="s">
        <v>19</v>
      </c>
      <c r="B24" s="63" t="s">
        <v>90</v>
      </c>
      <c r="C24" s="134">
        <v>136</v>
      </c>
      <c r="D24" s="134">
        <v>1</v>
      </c>
      <c r="E24" s="134">
        <v>10470</v>
      </c>
      <c r="F24" s="134">
        <v>10607</v>
      </c>
      <c r="G24" s="134">
        <v>10</v>
      </c>
      <c r="H24" s="134">
        <v>7</v>
      </c>
      <c r="I24" s="134">
        <v>85</v>
      </c>
      <c r="J24" s="134">
        <v>11</v>
      </c>
      <c r="K24" s="134">
        <v>10306</v>
      </c>
      <c r="L24" s="134">
        <v>10419</v>
      </c>
      <c r="M24" s="134">
        <v>0</v>
      </c>
      <c r="N24" s="60">
        <f t="shared" si="0"/>
        <v>0</v>
      </c>
      <c r="O24" s="134">
        <v>10419</v>
      </c>
      <c r="P24" s="134">
        <v>188</v>
      </c>
      <c r="Q24" s="170">
        <v>0</v>
      </c>
      <c r="R24" s="134">
        <v>0</v>
      </c>
      <c r="S24" s="134">
        <v>11</v>
      </c>
      <c r="T24" s="134">
        <v>11</v>
      </c>
      <c r="U24" s="134">
        <v>0</v>
      </c>
      <c r="V24" s="134">
        <v>0</v>
      </c>
      <c r="W24" s="134">
        <v>0</v>
      </c>
      <c r="X24" s="134">
        <v>10</v>
      </c>
      <c r="Y24" s="134">
        <v>1</v>
      </c>
      <c r="Z24" s="134">
        <v>0</v>
      </c>
      <c r="AA24" s="134">
        <v>0</v>
      </c>
      <c r="AB24" s="134">
        <v>0</v>
      </c>
      <c r="AC24" s="134">
        <v>0</v>
      </c>
      <c r="AD24" s="134">
        <v>0</v>
      </c>
      <c r="AE24" s="134">
        <v>0</v>
      </c>
      <c r="AF24" s="134">
        <v>0</v>
      </c>
      <c r="AG24" s="134">
        <v>0</v>
      </c>
      <c r="AH24" s="134">
        <v>0</v>
      </c>
      <c r="AI24" s="136">
        <v>0</v>
      </c>
    </row>
    <row r="25" spans="1:35" s="61" customFormat="1" ht="12.4" customHeight="1" x14ac:dyDescent="0.2">
      <c r="A25" s="62" t="s">
        <v>20</v>
      </c>
      <c r="B25" s="63" t="s">
        <v>91</v>
      </c>
      <c r="C25" s="134">
        <v>134</v>
      </c>
      <c r="D25" s="134">
        <v>0</v>
      </c>
      <c r="E25" s="134">
        <v>8095</v>
      </c>
      <c r="F25" s="134">
        <v>8229</v>
      </c>
      <c r="G25" s="134">
        <v>20</v>
      </c>
      <c r="H25" s="134">
        <v>50</v>
      </c>
      <c r="I25" s="134">
        <v>86</v>
      </c>
      <c r="J25" s="134">
        <v>4</v>
      </c>
      <c r="K25" s="134">
        <v>7903</v>
      </c>
      <c r="L25" s="134">
        <v>8063</v>
      </c>
      <c r="M25" s="134">
        <v>0</v>
      </c>
      <c r="N25" s="60">
        <f t="shared" si="0"/>
        <v>0</v>
      </c>
      <c r="O25" s="134">
        <v>8063</v>
      </c>
      <c r="P25" s="134">
        <v>166</v>
      </c>
      <c r="Q25" s="170">
        <v>0</v>
      </c>
      <c r="R25" s="134">
        <v>5</v>
      </c>
      <c r="S25" s="134">
        <v>5</v>
      </c>
      <c r="T25" s="134">
        <v>10</v>
      </c>
      <c r="U25" s="134">
        <v>0</v>
      </c>
      <c r="V25" s="134">
        <v>0</v>
      </c>
      <c r="W25" s="134">
        <v>0</v>
      </c>
      <c r="X25" s="134">
        <v>1</v>
      </c>
      <c r="Y25" s="134">
        <v>9</v>
      </c>
      <c r="Z25" s="134">
        <v>0</v>
      </c>
      <c r="AA25" s="134">
        <v>0</v>
      </c>
      <c r="AB25" s="134">
        <v>0</v>
      </c>
      <c r="AC25" s="134">
        <v>0</v>
      </c>
      <c r="AD25" s="134">
        <v>0</v>
      </c>
      <c r="AE25" s="134">
        <v>0</v>
      </c>
      <c r="AF25" s="134">
        <v>0</v>
      </c>
      <c r="AG25" s="134">
        <v>0</v>
      </c>
      <c r="AH25" s="134">
        <v>0</v>
      </c>
      <c r="AI25" s="136">
        <v>0</v>
      </c>
    </row>
    <row r="26" spans="1:35" s="61" customFormat="1" ht="12.4" customHeight="1" x14ac:dyDescent="0.2">
      <c r="A26" s="62" t="s">
        <v>21</v>
      </c>
      <c r="B26" s="63" t="s">
        <v>92</v>
      </c>
      <c r="C26" s="134">
        <v>180</v>
      </c>
      <c r="D26" s="134">
        <v>0</v>
      </c>
      <c r="E26" s="134">
        <v>8835</v>
      </c>
      <c r="F26" s="134">
        <v>9015</v>
      </c>
      <c r="G26" s="134">
        <v>57</v>
      </c>
      <c r="H26" s="134">
        <v>33</v>
      </c>
      <c r="I26" s="134">
        <v>85</v>
      </c>
      <c r="J26" s="134">
        <v>15</v>
      </c>
      <c r="K26" s="134">
        <v>8580</v>
      </c>
      <c r="L26" s="134">
        <v>8769</v>
      </c>
      <c r="M26" s="134">
        <v>1</v>
      </c>
      <c r="N26" s="60">
        <f t="shared" si="0"/>
        <v>1.1402508551881414E-2</v>
      </c>
      <c r="O26" s="134">
        <v>8770</v>
      </c>
      <c r="P26" s="134">
        <v>245</v>
      </c>
      <c r="Q26" s="170">
        <v>1</v>
      </c>
      <c r="R26" s="134">
        <v>0</v>
      </c>
      <c r="S26" s="134">
        <v>24</v>
      </c>
      <c r="T26" s="134">
        <v>24</v>
      </c>
      <c r="U26" s="134">
        <v>0</v>
      </c>
      <c r="V26" s="134">
        <v>0</v>
      </c>
      <c r="W26" s="134">
        <v>0</v>
      </c>
      <c r="X26" s="134">
        <v>23</v>
      </c>
      <c r="Y26" s="134">
        <v>1</v>
      </c>
      <c r="Z26" s="134">
        <v>0</v>
      </c>
      <c r="AA26" s="134">
        <v>0</v>
      </c>
      <c r="AB26" s="134">
        <v>0</v>
      </c>
      <c r="AC26" s="134">
        <v>0</v>
      </c>
      <c r="AD26" s="134">
        <v>0</v>
      </c>
      <c r="AE26" s="134">
        <v>0</v>
      </c>
      <c r="AF26" s="134">
        <v>0</v>
      </c>
      <c r="AG26" s="134">
        <v>0</v>
      </c>
      <c r="AH26" s="134">
        <v>0</v>
      </c>
      <c r="AI26" s="136">
        <v>0</v>
      </c>
    </row>
    <row r="27" spans="1:35" s="61" customFormat="1" ht="12.4" customHeight="1" x14ac:dyDescent="0.2">
      <c r="A27" s="62" t="s">
        <v>22</v>
      </c>
      <c r="B27" s="63" t="s">
        <v>93</v>
      </c>
      <c r="C27" s="134">
        <v>279</v>
      </c>
      <c r="D27" s="134">
        <v>2</v>
      </c>
      <c r="E27" s="134">
        <v>11248</v>
      </c>
      <c r="F27" s="134">
        <v>11529</v>
      </c>
      <c r="G27" s="134">
        <v>12</v>
      </c>
      <c r="H27" s="134">
        <v>47</v>
      </c>
      <c r="I27" s="134">
        <v>93</v>
      </c>
      <c r="J27" s="134">
        <v>28</v>
      </c>
      <c r="K27" s="134">
        <v>11115</v>
      </c>
      <c r="L27" s="134">
        <v>11291</v>
      </c>
      <c r="M27" s="134">
        <v>4</v>
      </c>
      <c r="N27" s="60">
        <f t="shared" si="0"/>
        <v>3.5413899955732624E-2</v>
      </c>
      <c r="O27" s="134">
        <v>11295</v>
      </c>
      <c r="P27" s="134">
        <v>234</v>
      </c>
      <c r="Q27" s="170">
        <v>3</v>
      </c>
      <c r="R27" s="134">
        <v>0</v>
      </c>
      <c r="S27" s="134">
        <v>8</v>
      </c>
      <c r="T27" s="134">
        <v>8</v>
      </c>
      <c r="U27" s="134">
        <v>0</v>
      </c>
      <c r="V27" s="134">
        <v>3</v>
      </c>
      <c r="W27" s="134">
        <v>3</v>
      </c>
      <c r="X27" s="134">
        <v>4</v>
      </c>
      <c r="Y27" s="134">
        <v>1</v>
      </c>
      <c r="Z27" s="134">
        <v>0</v>
      </c>
      <c r="AA27" s="134">
        <v>0</v>
      </c>
      <c r="AB27" s="134">
        <v>0</v>
      </c>
      <c r="AC27" s="134">
        <v>0</v>
      </c>
      <c r="AD27" s="134">
        <v>0</v>
      </c>
      <c r="AE27" s="134">
        <v>0</v>
      </c>
      <c r="AF27" s="134">
        <v>0</v>
      </c>
      <c r="AG27" s="134">
        <v>0</v>
      </c>
      <c r="AH27" s="134">
        <v>0</v>
      </c>
      <c r="AI27" s="136">
        <v>0</v>
      </c>
    </row>
    <row r="28" spans="1:35" s="61" customFormat="1" ht="12.4" customHeight="1" x14ac:dyDescent="0.2">
      <c r="A28" s="62" t="s">
        <v>23</v>
      </c>
      <c r="B28" s="63" t="s">
        <v>94</v>
      </c>
      <c r="C28" s="134">
        <v>7470</v>
      </c>
      <c r="D28" s="134">
        <v>47</v>
      </c>
      <c r="E28" s="134">
        <v>144494</v>
      </c>
      <c r="F28" s="134">
        <v>152011</v>
      </c>
      <c r="G28" s="134">
        <v>332</v>
      </c>
      <c r="H28" s="134">
        <v>742</v>
      </c>
      <c r="I28" s="134">
        <v>2929</v>
      </c>
      <c r="J28" s="134">
        <v>883</v>
      </c>
      <c r="K28" s="134">
        <v>136298</v>
      </c>
      <c r="L28" s="134">
        <v>139198</v>
      </c>
      <c r="M28" s="134">
        <v>1986</v>
      </c>
      <c r="N28" s="60">
        <f t="shared" si="0"/>
        <v>1.4066749773345422</v>
      </c>
      <c r="O28" s="134">
        <v>141184</v>
      </c>
      <c r="P28" s="134">
        <v>10827</v>
      </c>
      <c r="Q28" s="170">
        <v>167</v>
      </c>
      <c r="R28" s="134">
        <v>43</v>
      </c>
      <c r="S28" s="134">
        <v>170</v>
      </c>
      <c r="T28" s="134">
        <v>213</v>
      </c>
      <c r="U28" s="134">
        <v>10</v>
      </c>
      <c r="V28" s="134">
        <v>3</v>
      </c>
      <c r="W28" s="134">
        <v>13</v>
      </c>
      <c r="X28" s="134">
        <v>151</v>
      </c>
      <c r="Y28" s="134">
        <v>49</v>
      </c>
      <c r="Z28" s="134">
        <v>14</v>
      </c>
      <c r="AA28" s="134">
        <v>4</v>
      </c>
      <c r="AB28" s="134">
        <v>18</v>
      </c>
      <c r="AC28" s="134">
        <v>2</v>
      </c>
      <c r="AD28" s="134">
        <v>0</v>
      </c>
      <c r="AE28" s="134">
        <v>1</v>
      </c>
      <c r="AF28" s="134">
        <v>3</v>
      </c>
      <c r="AG28" s="134">
        <v>0</v>
      </c>
      <c r="AH28" s="134">
        <v>3</v>
      </c>
      <c r="AI28" s="136">
        <v>15</v>
      </c>
    </row>
    <row r="29" spans="1:35" s="61" customFormat="1" ht="12.4" customHeight="1" x14ac:dyDescent="0.2">
      <c r="A29" s="62" t="s">
        <v>24</v>
      </c>
      <c r="B29" s="63" t="s">
        <v>95</v>
      </c>
      <c r="C29" s="134">
        <v>54</v>
      </c>
      <c r="D29" s="134">
        <v>1</v>
      </c>
      <c r="E29" s="134">
        <v>7556</v>
      </c>
      <c r="F29" s="134">
        <v>7611</v>
      </c>
      <c r="G29" s="134">
        <v>28</v>
      </c>
      <c r="H29" s="134">
        <v>23</v>
      </c>
      <c r="I29" s="134">
        <v>78</v>
      </c>
      <c r="J29" s="134">
        <v>14</v>
      </c>
      <c r="K29" s="134">
        <v>7389</v>
      </c>
      <c r="L29" s="134">
        <v>7531</v>
      </c>
      <c r="M29" s="134">
        <v>1</v>
      </c>
      <c r="N29" s="60">
        <f t="shared" si="0"/>
        <v>1.3276686139139671E-2</v>
      </c>
      <c r="O29" s="134">
        <v>7532</v>
      </c>
      <c r="P29" s="134">
        <v>79</v>
      </c>
      <c r="Q29" s="170">
        <v>0</v>
      </c>
      <c r="R29" s="134">
        <v>0</v>
      </c>
      <c r="S29" s="134">
        <v>2</v>
      </c>
      <c r="T29" s="134">
        <v>2</v>
      </c>
      <c r="U29" s="134">
        <v>0</v>
      </c>
      <c r="V29" s="134">
        <v>0</v>
      </c>
      <c r="W29" s="134">
        <v>0</v>
      </c>
      <c r="X29" s="134">
        <v>2</v>
      </c>
      <c r="Y29" s="134">
        <v>0</v>
      </c>
      <c r="Z29" s="134">
        <v>0</v>
      </c>
      <c r="AA29" s="134">
        <v>0</v>
      </c>
      <c r="AB29" s="134">
        <v>0</v>
      </c>
      <c r="AC29" s="134">
        <v>0</v>
      </c>
      <c r="AD29" s="134">
        <v>0</v>
      </c>
      <c r="AE29" s="134">
        <v>0</v>
      </c>
      <c r="AF29" s="134">
        <v>0</v>
      </c>
      <c r="AG29" s="134">
        <v>0</v>
      </c>
      <c r="AH29" s="134">
        <v>0</v>
      </c>
      <c r="AI29" s="136">
        <v>0</v>
      </c>
    </row>
    <row r="30" spans="1:35" s="61" customFormat="1" ht="12.4" customHeight="1" x14ac:dyDescent="0.2">
      <c r="A30" s="62" t="s">
        <v>25</v>
      </c>
      <c r="B30" s="63" t="s">
        <v>96</v>
      </c>
      <c r="C30" s="134">
        <v>125</v>
      </c>
      <c r="D30" s="134">
        <v>1</v>
      </c>
      <c r="E30" s="134">
        <v>7594</v>
      </c>
      <c r="F30" s="134">
        <v>7720</v>
      </c>
      <c r="G30" s="134">
        <v>5</v>
      </c>
      <c r="H30" s="134">
        <v>18</v>
      </c>
      <c r="I30" s="134">
        <v>69</v>
      </c>
      <c r="J30" s="134">
        <v>13</v>
      </c>
      <c r="K30" s="134">
        <v>7464</v>
      </c>
      <c r="L30" s="134">
        <v>7567</v>
      </c>
      <c r="M30" s="134">
        <v>2</v>
      </c>
      <c r="N30" s="60">
        <f t="shared" si="0"/>
        <v>2.6423569824283261E-2</v>
      </c>
      <c r="O30" s="134">
        <v>7569</v>
      </c>
      <c r="P30" s="134">
        <v>151</v>
      </c>
      <c r="Q30" s="170">
        <v>0</v>
      </c>
      <c r="R30" s="134">
        <v>0</v>
      </c>
      <c r="S30" s="134">
        <v>8</v>
      </c>
      <c r="T30" s="134">
        <v>8</v>
      </c>
      <c r="U30" s="134">
        <v>0</v>
      </c>
      <c r="V30" s="134">
        <v>1</v>
      </c>
      <c r="W30" s="134">
        <v>1</v>
      </c>
      <c r="X30" s="134">
        <v>3</v>
      </c>
      <c r="Y30" s="134">
        <v>4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6">
        <v>0</v>
      </c>
    </row>
    <row r="31" spans="1:35" s="61" customFormat="1" ht="12.4" customHeight="1" x14ac:dyDescent="0.2">
      <c r="A31" s="62" t="s">
        <v>40</v>
      </c>
      <c r="B31" s="63" t="s">
        <v>97</v>
      </c>
      <c r="C31" s="134">
        <v>2950</v>
      </c>
      <c r="D31" s="134">
        <v>25</v>
      </c>
      <c r="E31" s="134">
        <v>61842</v>
      </c>
      <c r="F31" s="134">
        <v>64817</v>
      </c>
      <c r="G31" s="134">
        <v>119</v>
      </c>
      <c r="H31" s="134">
        <v>233</v>
      </c>
      <c r="I31" s="134">
        <v>1583</v>
      </c>
      <c r="J31" s="134">
        <v>535</v>
      </c>
      <c r="K31" s="134">
        <v>58598</v>
      </c>
      <c r="L31" s="134">
        <v>60848</v>
      </c>
      <c r="M31" s="134">
        <v>220</v>
      </c>
      <c r="N31" s="60">
        <f t="shared" si="0"/>
        <v>0.36025414292264363</v>
      </c>
      <c r="O31" s="134">
        <v>61068</v>
      </c>
      <c r="P31" s="134">
        <v>3749</v>
      </c>
      <c r="Q31" s="170">
        <v>45</v>
      </c>
      <c r="R31" s="134">
        <v>13</v>
      </c>
      <c r="S31" s="134">
        <v>74</v>
      </c>
      <c r="T31" s="134">
        <v>87</v>
      </c>
      <c r="U31" s="134">
        <v>7</v>
      </c>
      <c r="V31" s="134">
        <v>2</v>
      </c>
      <c r="W31" s="134">
        <v>9</v>
      </c>
      <c r="X31" s="134">
        <v>73</v>
      </c>
      <c r="Y31" s="134">
        <v>5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6">
        <v>0</v>
      </c>
    </row>
    <row r="32" spans="1:35" s="61" customFormat="1" ht="12.4" customHeight="1" x14ac:dyDescent="0.2">
      <c r="A32" s="62" t="s">
        <v>39</v>
      </c>
      <c r="B32" s="63" t="s">
        <v>98</v>
      </c>
      <c r="C32" s="134">
        <v>42</v>
      </c>
      <c r="D32" s="134">
        <v>3</v>
      </c>
      <c r="E32" s="134">
        <v>6825</v>
      </c>
      <c r="F32" s="134">
        <v>6870</v>
      </c>
      <c r="G32" s="134">
        <v>20</v>
      </c>
      <c r="H32" s="134">
        <v>33</v>
      </c>
      <c r="I32" s="134">
        <v>27</v>
      </c>
      <c r="J32" s="134">
        <v>19</v>
      </c>
      <c r="K32" s="134">
        <v>6723</v>
      </c>
      <c r="L32" s="134">
        <v>6822</v>
      </c>
      <c r="M32" s="134">
        <v>0</v>
      </c>
      <c r="N32" s="60">
        <f t="shared" si="0"/>
        <v>0</v>
      </c>
      <c r="O32" s="134">
        <v>6822</v>
      </c>
      <c r="P32" s="134">
        <v>48</v>
      </c>
      <c r="Q32" s="170">
        <v>0</v>
      </c>
      <c r="R32" s="134">
        <v>0</v>
      </c>
      <c r="S32" s="134">
        <v>8</v>
      </c>
      <c r="T32" s="134">
        <v>8</v>
      </c>
      <c r="U32" s="134">
        <v>3</v>
      </c>
      <c r="V32" s="134">
        <v>0</v>
      </c>
      <c r="W32" s="134">
        <v>3</v>
      </c>
      <c r="X32" s="134">
        <v>5</v>
      </c>
      <c r="Y32" s="134">
        <v>0</v>
      </c>
      <c r="Z32" s="134">
        <v>0</v>
      </c>
      <c r="AA32" s="134">
        <v>0</v>
      </c>
      <c r="AB32" s="134">
        <v>0</v>
      </c>
      <c r="AC32" s="134">
        <v>0</v>
      </c>
      <c r="AD32" s="134">
        <v>0</v>
      </c>
      <c r="AE32" s="134">
        <v>0</v>
      </c>
      <c r="AF32" s="134">
        <v>0</v>
      </c>
      <c r="AG32" s="134">
        <v>0</v>
      </c>
      <c r="AH32" s="134">
        <v>0</v>
      </c>
      <c r="AI32" s="136">
        <v>0</v>
      </c>
    </row>
    <row r="33" spans="1:37" s="61" customFormat="1" ht="12.4" customHeight="1" x14ac:dyDescent="0.2">
      <c r="A33" s="62" t="s">
        <v>26</v>
      </c>
      <c r="B33" s="65" t="s">
        <v>99</v>
      </c>
      <c r="C33" s="134">
        <v>119</v>
      </c>
      <c r="D33" s="134">
        <v>1</v>
      </c>
      <c r="E33" s="134">
        <v>8009</v>
      </c>
      <c r="F33" s="134">
        <v>8129</v>
      </c>
      <c r="G33" s="134">
        <v>36</v>
      </c>
      <c r="H33" s="134">
        <v>27</v>
      </c>
      <c r="I33" s="134">
        <v>68</v>
      </c>
      <c r="J33" s="134">
        <v>14</v>
      </c>
      <c r="K33" s="134">
        <v>7883</v>
      </c>
      <c r="L33" s="134">
        <v>8026</v>
      </c>
      <c r="M33" s="134">
        <v>2</v>
      </c>
      <c r="N33" s="60">
        <f t="shared" si="0"/>
        <v>2.4912805181863479E-2</v>
      </c>
      <c r="O33" s="134">
        <v>8028</v>
      </c>
      <c r="P33" s="134">
        <v>101</v>
      </c>
      <c r="Q33" s="170">
        <v>0</v>
      </c>
      <c r="R33" s="134">
        <v>0</v>
      </c>
      <c r="S33" s="134">
        <v>11</v>
      </c>
      <c r="T33" s="134">
        <v>11</v>
      </c>
      <c r="U33" s="134">
        <v>0</v>
      </c>
      <c r="V33" s="134">
        <v>0</v>
      </c>
      <c r="W33" s="134">
        <v>0</v>
      </c>
      <c r="X33" s="134">
        <v>10</v>
      </c>
      <c r="Y33" s="134">
        <v>1</v>
      </c>
      <c r="Z33" s="134">
        <v>0</v>
      </c>
      <c r="AA33" s="134">
        <v>0</v>
      </c>
      <c r="AB33" s="134">
        <v>0</v>
      </c>
      <c r="AC33" s="134">
        <v>0</v>
      </c>
      <c r="AD33" s="134">
        <v>0</v>
      </c>
      <c r="AE33" s="134">
        <v>0</v>
      </c>
      <c r="AF33" s="134">
        <v>0</v>
      </c>
      <c r="AG33" s="134">
        <v>0</v>
      </c>
      <c r="AH33" s="134">
        <v>0</v>
      </c>
      <c r="AI33" s="136">
        <v>0</v>
      </c>
    </row>
    <row r="34" spans="1:37" s="61" customFormat="1" ht="12.4" customHeight="1" x14ac:dyDescent="0.2">
      <c r="A34" s="62" t="s">
        <v>27</v>
      </c>
      <c r="B34" s="63" t="s">
        <v>100</v>
      </c>
      <c r="C34" s="134">
        <v>297</v>
      </c>
      <c r="D34" s="134">
        <v>1</v>
      </c>
      <c r="E34" s="134">
        <v>20823</v>
      </c>
      <c r="F34" s="134">
        <v>21121</v>
      </c>
      <c r="G34" s="134">
        <v>185</v>
      </c>
      <c r="H34" s="134">
        <v>121</v>
      </c>
      <c r="I34" s="134">
        <v>279</v>
      </c>
      <c r="J34" s="134">
        <v>51</v>
      </c>
      <c r="K34" s="134">
        <v>20053</v>
      </c>
      <c r="L34" s="134">
        <v>20626</v>
      </c>
      <c r="M34" s="134">
        <v>63</v>
      </c>
      <c r="N34" s="60">
        <f t="shared" si="0"/>
        <v>0.30450964280535553</v>
      </c>
      <c r="O34" s="134">
        <v>20689</v>
      </c>
      <c r="P34" s="134">
        <v>432</v>
      </c>
      <c r="Q34" s="170">
        <v>4</v>
      </c>
      <c r="R34" s="134">
        <v>23</v>
      </c>
      <c r="S34" s="134">
        <v>16</v>
      </c>
      <c r="T34" s="134">
        <v>39</v>
      </c>
      <c r="U34" s="134">
        <v>1</v>
      </c>
      <c r="V34" s="134">
        <v>0</v>
      </c>
      <c r="W34" s="134">
        <v>1</v>
      </c>
      <c r="X34" s="134">
        <v>14</v>
      </c>
      <c r="Y34" s="134">
        <v>24</v>
      </c>
      <c r="Z34" s="134">
        <v>33</v>
      </c>
      <c r="AA34" s="134">
        <v>0</v>
      </c>
      <c r="AB34" s="134">
        <v>33</v>
      </c>
      <c r="AC34" s="134">
        <v>0</v>
      </c>
      <c r="AD34" s="134">
        <v>0</v>
      </c>
      <c r="AE34" s="134">
        <v>0</v>
      </c>
      <c r="AF34" s="134">
        <v>0</v>
      </c>
      <c r="AG34" s="134">
        <v>0</v>
      </c>
      <c r="AH34" s="134">
        <v>0</v>
      </c>
      <c r="AI34" s="136">
        <v>33</v>
      </c>
    </row>
    <row r="35" spans="1:37" s="61" customFormat="1" ht="12.4" customHeight="1" x14ac:dyDescent="0.2">
      <c r="A35" s="62" t="s">
        <v>28</v>
      </c>
      <c r="B35" s="63" t="s">
        <v>101</v>
      </c>
      <c r="C35" s="134">
        <v>680</v>
      </c>
      <c r="D35" s="134">
        <v>8</v>
      </c>
      <c r="E35" s="134">
        <v>22484</v>
      </c>
      <c r="F35" s="134">
        <v>23172</v>
      </c>
      <c r="G35" s="134">
        <v>109</v>
      </c>
      <c r="H35" s="134">
        <v>300</v>
      </c>
      <c r="I35" s="134">
        <v>308</v>
      </c>
      <c r="J35" s="134">
        <v>170</v>
      </c>
      <c r="K35" s="134">
        <v>21517</v>
      </c>
      <c r="L35" s="134">
        <v>22367</v>
      </c>
      <c r="M35" s="134">
        <v>37</v>
      </c>
      <c r="N35" s="60">
        <f t="shared" si="0"/>
        <v>0.16514908052133548</v>
      </c>
      <c r="O35" s="134">
        <v>22404</v>
      </c>
      <c r="P35" s="134">
        <v>768</v>
      </c>
      <c r="Q35" s="170">
        <v>0</v>
      </c>
      <c r="R35" s="134">
        <v>0</v>
      </c>
      <c r="S35" s="134">
        <v>51</v>
      </c>
      <c r="T35" s="134">
        <v>51</v>
      </c>
      <c r="U35" s="134">
        <v>1</v>
      </c>
      <c r="V35" s="134">
        <v>1</v>
      </c>
      <c r="W35" s="134">
        <v>2</v>
      </c>
      <c r="X35" s="134">
        <v>38</v>
      </c>
      <c r="Y35" s="134">
        <v>11</v>
      </c>
      <c r="Z35" s="134">
        <v>0</v>
      </c>
      <c r="AA35" s="134">
        <v>0</v>
      </c>
      <c r="AB35" s="134">
        <v>0</v>
      </c>
      <c r="AC35" s="134">
        <v>0</v>
      </c>
      <c r="AD35" s="134">
        <v>0</v>
      </c>
      <c r="AE35" s="134">
        <v>0</v>
      </c>
      <c r="AF35" s="134">
        <v>0</v>
      </c>
      <c r="AG35" s="134">
        <v>0</v>
      </c>
      <c r="AH35" s="134">
        <v>0</v>
      </c>
      <c r="AI35" s="136">
        <v>0</v>
      </c>
    </row>
    <row r="36" spans="1:37" s="61" customFormat="1" ht="12.4" customHeight="1" x14ac:dyDescent="0.2">
      <c r="A36" s="62" t="s">
        <v>29</v>
      </c>
      <c r="B36" s="63" t="s">
        <v>102</v>
      </c>
      <c r="C36" s="134">
        <v>543</v>
      </c>
      <c r="D36" s="134">
        <v>12</v>
      </c>
      <c r="E36" s="134">
        <v>28178</v>
      </c>
      <c r="F36" s="134">
        <v>28733</v>
      </c>
      <c r="G36" s="134">
        <v>87</v>
      </c>
      <c r="H36" s="134">
        <v>351</v>
      </c>
      <c r="I36" s="134">
        <v>316</v>
      </c>
      <c r="J36" s="134">
        <v>183</v>
      </c>
      <c r="K36" s="134">
        <v>26757</v>
      </c>
      <c r="L36" s="134">
        <v>27572</v>
      </c>
      <c r="M36" s="134">
        <v>122</v>
      </c>
      <c r="N36" s="60">
        <f t="shared" si="0"/>
        <v>0.44052863436123346</v>
      </c>
      <c r="O36" s="134">
        <v>27694</v>
      </c>
      <c r="P36" s="134">
        <v>1039</v>
      </c>
      <c r="Q36" s="170">
        <v>0</v>
      </c>
      <c r="R36" s="134">
        <v>1</v>
      </c>
      <c r="S36" s="134">
        <v>38</v>
      </c>
      <c r="T36" s="134">
        <v>39</v>
      </c>
      <c r="U36" s="134">
        <v>0</v>
      </c>
      <c r="V36" s="134">
        <v>1</v>
      </c>
      <c r="W36" s="134">
        <v>1</v>
      </c>
      <c r="X36" s="134">
        <v>36</v>
      </c>
      <c r="Y36" s="134">
        <v>2</v>
      </c>
      <c r="Z36" s="134">
        <v>0</v>
      </c>
      <c r="AA36" s="134">
        <v>0</v>
      </c>
      <c r="AB36" s="134">
        <v>0</v>
      </c>
      <c r="AC36" s="134">
        <v>0</v>
      </c>
      <c r="AD36" s="134">
        <v>0</v>
      </c>
      <c r="AE36" s="134">
        <v>0</v>
      </c>
      <c r="AF36" s="134">
        <v>0</v>
      </c>
      <c r="AG36" s="134">
        <v>0</v>
      </c>
      <c r="AH36" s="134">
        <v>0</v>
      </c>
      <c r="AI36" s="136">
        <v>0</v>
      </c>
    </row>
    <row r="37" spans="1:37" s="61" customFormat="1" ht="12.4" customHeight="1" x14ac:dyDescent="0.2">
      <c r="A37" s="62" t="s">
        <v>30</v>
      </c>
      <c r="B37" s="63" t="s">
        <v>103</v>
      </c>
      <c r="C37" s="134">
        <v>54</v>
      </c>
      <c r="D37" s="134">
        <v>0</v>
      </c>
      <c r="E37" s="134">
        <v>6051</v>
      </c>
      <c r="F37" s="134">
        <v>6105</v>
      </c>
      <c r="G37" s="134">
        <v>21</v>
      </c>
      <c r="H37" s="134">
        <v>66</v>
      </c>
      <c r="I37" s="134">
        <v>34</v>
      </c>
      <c r="J37" s="134">
        <v>28</v>
      </c>
      <c r="K37" s="134">
        <v>5911</v>
      </c>
      <c r="L37" s="134">
        <v>6060</v>
      </c>
      <c r="M37" s="134">
        <v>0</v>
      </c>
      <c r="N37" s="60">
        <f t="shared" si="0"/>
        <v>0</v>
      </c>
      <c r="O37" s="134">
        <v>6060</v>
      </c>
      <c r="P37" s="134">
        <v>45</v>
      </c>
      <c r="Q37" s="170">
        <v>0</v>
      </c>
      <c r="R37" s="134">
        <v>0</v>
      </c>
      <c r="S37" s="134">
        <v>11</v>
      </c>
      <c r="T37" s="134">
        <v>11</v>
      </c>
      <c r="U37" s="134">
        <v>0</v>
      </c>
      <c r="V37" s="134">
        <v>0</v>
      </c>
      <c r="W37" s="134">
        <v>0</v>
      </c>
      <c r="X37" s="134">
        <v>11</v>
      </c>
      <c r="Y37" s="134">
        <v>0</v>
      </c>
      <c r="Z37" s="134">
        <v>0</v>
      </c>
      <c r="AA37" s="134">
        <v>0</v>
      </c>
      <c r="AB37" s="134">
        <v>0</v>
      </c>
      <c r="AC37" s="134">
        <v>0</v>
      </c>
      <c r="AD37" s="134">
        <v>0</v>
      </c>
      <c r="AE37" s="134">
        <v>0</v>
      </c>
      <c r="AF37" s="134">
        <v>0</v>
      </c>
      <c r="AG37" s="134">
        <v>0</v>
      </c>
      <c r="AH37" s="134">
        <v>0</v>
      </c>
      <c r="AI37" s="136">
        <v>0</v>
      </c>
    </row>
    <row r="38" spans="1:37" s="61" customFormat="1" ht="12.4" customHeight="1" x14ac:dyDescent="0.2">
      <c r="A38" s="62" t="s">
        <v>31</v>
      </c>
      <c r="B38" s="63" t="s">
        <v>104</v>
      </c>
      <c r="C38" s="134">
        <v>155</v>
      </c>
      <c r="D38" s="134">
        <v>1</v>
      </c>
      <c r="E38" s="134">
        <v>8594</v>
      </c>
      <c r="F38" s="134">
        <v>8750</v>
      </c>
      <c r="G38" s="134">
        <v>27</v>
      </c>
      <c r="H38" s="134">
        <v>33</v>
      </c>
      <c r="I38" s="134">
        <v>115</v>
      </c>
      <c r="J38" s="134">
        <v>32</v>
      </c>
      <c r="K38" s="134">
        <v>8294</v>
      </c>
      <c r="L38" s="134">
        <v>8501</v>
      </c>
      <c r="M38" s="134">
        <v>0</v>
      </c>
      <c r="N38" s="60">
        <f t="shared" si="0"/>
        <v>0</v>
      </c>
      <c r="O38" s="134">
        <v>8501</v>
      </c>
      <c r="P38" s="134">
        <v>249</v>
      </c>
      <c r="Q38" s="170">
        <v>0</v>
      </c>
      <c r="R38" s="134">
        <v>0</v>
      </c>
      <c r="S38" s="134">
        <v>6</v>
      </c>
      <c r="T38" s="134">
        <v>6</v>
      </c>
      <c r="U38" s="134">
        <v>0</v>
      </c>
      <c r="V38" s="134">
        <v>1</v>
      </c>
      <c r="W38" s="134">
        <v>1</v>
      </c>
      <c r="X38" s="134">
        <v>5</v>
      </c>
      <c r="Y38" s="134">
        <v>0</v>
      </c>
      <c r="Z38" s="134">
        <v>0</v>
      </c>
      <c r="AA38" s="134">
        <v>0</v>
      </c>
      <c r="AB38" s="134">
        <v>0</v>
      </c>
      <c r="AC38" s="134">
        <v>0</v>
      </c>
      <c r="AD38" s="134">
        <v>0</v>
      </c>
      <c r="AE38" s="134">
        <v>0</v>
      </c>
      <c r="AF38" s="134">
        <v>0</v>
      </c>
      <c r="AG38" s="134">
        <v>0</v>
      </c>
      <c r="AH38" s="134">
        <v>0</v>
      </c>
      <c r="AI38" s="136">
        <v>0</v>
      </c>
    </row>
    <row r="39" spans="1:37" s="61" customFormat="1" ht="12.4" customHeight="1" x14ac:dyDescent="0.2">
      <c r="A39" s="62" t="s">
        <v>32</v>
      </c>
      <c r="B39" s="63" t="s">
        <v>105</v>
      </c>
      <c r="C39" s="134">
        <v>253</v>
      </c>
      <c r="D39" s="134">
        <v>2</v>
      </c>
      <c r="E39" s="134">
        <v>9508</v>
      </c>
      <c r="F39" s="134">
        <v>9763</v>
      </c>
      <c r="G39" s="134">
        <v>36</v>
      </c>
      <c r="H39" s="134">
        <v>54</v>
      </c>
      <c r="I39" s="134">
        <v>106</v>
      </c>
      <c r="J39" s="134">
        <v>100</v>
      </c>
      <c r="K39" s="134">
        <v>9123</v>
      </c>
      <c r="L39" s="134">
        <v>9411</v>
      </c>
      <c r="M39" s="134">
        <v>8</v>
      </c>
      <c r="N39" s="60">
        <f t="shared" si="0"/>
        <v>8.4934706444420846E-2</v>
      </c>
      <c r="O39" s="134">
        <v>9419</v>
      </c>
      <c r="P39" s="134">
        <v>344</v>
      </c>
      <c r="Q39" s="170">
        <v>0</v>
      </c>
      <c r="R39" s="134">
        <v>0</v>
      </c>
      <c r="S39" s="134">
        <v>26</v>
      </c>
      <c r="T39" s="134">
        <v>26</v>
      </c>
      <c r="U39" s="134">
        <v>1</v>
      </c>
      <c r="V39" s="134">
        <v>0</v>
      </c>
      <c r="W39" s="134">
        <v>1</v>
      </c>
      <c r="X39" s="134">
        <v>24</v>
      </c>
      <c r="Y39" s="134">
        <v>1</v>
      </c>
      <c r="Z39" s="134">
        <v>0</v>
      </c>
      <c r="AA39" s="134">
        <v>0</v>
      </c>
      <c r="AB39" s="134">
        <v>0</v>
      </c>
      <c r="AC39" s="134">
        <v>0</v>
      </c>
      <c r="AD39" s="134">
        <v>0</v>
      </c>
      <c r="AE39" s="134">
        <v>0</v>
      </c>
      <c r="AF39" s="134">
        <v>0</v>
      </c>
      <c r="AG39" s="134">
        <v>0</v>
      </c>
      <c r="AH39" s="134">
        <v>0</v>
      </c>
      <c r="AI39" s="136">
        <v>0</v>
      </c>
    </row>
    <row r="40" spans="1:37" s="61" customFormat="1" ht="12.4" customHeight="1" x14ac:dyDescent="0.2">
      <c r="A40" s="62" t="s">
        <v>33</v>
      </c>
      <c r="B40" s="63" t="s">
        <v>106</v>
      </c>
      <c r="C40" s="134">
        <v>217</v>
      </c>
      <c r="D40" s="134">
        <v>2</v>
      </c>
      <c r="E40" s="134">
        <v>9965</v>
      </c>
      <c r="F40" s="134">
        <v>10184</v>
      </c>
      <c r="G40" s="134">
        <v>12</v>
      </c>
      <c r="H40" s="134">
        <v>12</v>
      </c>
      <c r="I40" s="134">
        <v>124</v>
      </c>
      <c r="J40" s="134">
        <v>30</v>
      </c>
      <c r="K40" s="134">
        <v>9735</v>
      </c>
      <c r="L40" s="134">
        <v>9913</v>
      </c>
      <c r="M40" s="134">
        <v>0</v>
      </c>
      <c r="N40" s="60">
        <f t="shared" si="0"/>
        <v>0</v>
      </c>
      <c r="O40" s="134">
        <v>9913</v>
      </c>
      <c r="P40" s="134">
        <v>271</v>
      </c>
      <c r="Q40" s="170">
        <v>0</v>
      </c>
      <c r="R40" s="134">
        <v>0</v>
      </c>
      <c r="S40" s="134">
        <v>17</v>
      </c>
      <c r="T40" s="134">
        <v>17</v>
      </c>
      <c r="U40" s="134">
        <v>5</v>
      </c>
      <c r="V40" s="134">
        <v>1</v>
      </c>
      <c r="W40" s="134">
        <v>6</v>
      </c>
      <c r="X40" s="134">
        <v>11</v>
      </c>
      <c r="Y40" s="134">
        <v>0</v>
      </c>
      <c r="Z40" s="134">
        <v>0</v>
      </c>
      <c r="AA40" s="134">
        <v>0</v>
      </c>
      <c r="AB40" s="134">
        <v>0</v>
      </c>
      <c r="AC40" s="134">
        <v>0</v>
      </c>
      <c r="AD40" s="134">
        <v>0</v>
      </c>
      <c r="AE40" s="134">
        <v>0</v>
      </c>
      <c r="AF40" s="134">
        <v>0</v>
      </c>
      <c r="AG40" s="134">
        <v>0</v>
      </c>
      <c r="AH40" s="134">
        <v>0</v>
      </c>
      <c r="AI40" s="136">
        <v>0</v>
      </c>
    </row>
    <row r="41" spans="1:37" s="61" customFormat="1" ht="12.4" customHeight="1" x14ac:dyDescent="0.2">
      <c r="A41" s="62" t="s">
        <v>34</v>
      </c>
      <c r="B41" s="63" t="s">
        <v>107</v>
      </c>
      <c r="C41" s="134">
        <v>1027</v>
      </c>
      <c r="D41" s="134">
        <v>5</v>
      </c>
      <c r="E41" s="134">
        <v>25415</v>
      </c>
      <c r="F41" s="134">
        <v>26447</v>
      </c>
      <c r="G41" s="134">
        <v>21</v>
      </c>
      <c r="H41" s="134">
        <v>220</v>
      </c>
      <c r="I41" s="134">
        <v>430</v>
      </c>
      <c r="J41" s="134">
        <v>97</v>
      </c>
      <c r="K41" s="134">
        <v>24206</v>
      </c>
      <c r="L41" s="134">
        <v>24939</v>
      </c>
      <c r="M41" s="134">
        <v>35</v>
      </c>
      <c r="N41" s="60">
        <f t="shared" si="0"/>
        <v>0.14014575158164491</v>
      </c>
      <c r="O41" s="134">
        <v>24974</v>
      </c>
      <c r="P41" s="134">
        <v>1473</v>
      </c>
      <c r="Q41" s="170">
        <v>0</v>
      </c>
      <c r="R41" s="134">
        <v>5</v>
      </c>
      <c r="S41" s="134">
        <v>44</v>
      </c>
      <c r="T41" s="134">
        <v>49</v>
      </c>
      <c r="U41" s="134">
        <v>5</v>
      </c>
      <c r="V41" s="134">
        <v>4</v>
      </c>
      <c r="W41" s="134">
        <v>9</v>
      </c>
      <c r="X41" s="134">
        <v>22</v>
      </c>
      <c r="Y41" s="134">
        <v>18</v>
      </c>
      <c r="Z41" s="134">
        <v>0</v>
      </c>
      <c r="AA41" s="134">
        <v>0</v>
      </c>
      <c r="AB41" s="134">
        <v>0</v>
      </c>
      <c r="AC41" s="134">
        <v>0</v>
      </c>
      <c r="AD41" s="134">
        <v>0</v>
      </c>
      <c r="AE41" s="134">
        <v>0</v>
      </c>
      <c r="AF41" s="134">
        <v>0</v>
      </c>
      <c r="AG41" s="134">
        <v>0</v>
      </c>
      <c r="AH41" s="134">
        <v>0</v>
      </c>
      <c r="AI41" s="136">
        <v>0</v>
      </c>
      <c r="AK41" s="66"/>
    </row>
    <row r="42" spans="1:37" s="61" customFormat="1" ht="12.4" customHeight="1" x14ac:dyDescent="0.2">
      <c r="A42" s="62" t="s">
        <v>35</v>
      </c>
      <c r="B42" s="63" t="s">
        <v>108</v>
      </c>
      <c r="C42" s="134">
        <v>63</v>
      </c>
      <c r="D42" s="134">
        <v>0</v>
      </c>
      <c r="E42" s="134">
        <v>7024</v>
      </c>
      <c r="F42" s="134">
        <v>7087</v>
      </c>
      <c r="G42" s="134">
        <v>7</v>
      </c>
      <c r="H42" s="134">
        <v>46</v>
      </c>
      <c r="I42" s="134">
        <v>74</v>
      </c>
      <c r="J42" s="134">
        <v>8</v>
      </c>
      <c r="K42" s="134">
        <v>6866</v>
      </c>
      <c r="L42" s="134">
        <v>6987</v>
      </c>
      <c r="M42" s="134">
        <v>14</v>
      </c>
      <c r="N42" s="60">
        <f t="shared" si="0"/>
        <v>0.19997143265247821</v>
      </c>
      <c r="O42" s="134">
        <v>7001</v>
      </c>
      <c r="P42" s="134">
        <v>86</v>
      </c>
      <c r="Q42" s="170">
        <v>6</v>
      </c>
      <c r="R42" s="134">
        <v>0</v>
      </c>
      <c r="S42" s="134">
        <v>5</v>
      </c>
      <c r="T42" s="134">
        <v>5</v>
      </c>
      <c r="U42" s="134">
        <v>0</v>
      </c>
      <c r="V42" s="134">
        <v>2</v>
      </c>
      <c r="W42" s="134">
        <v>2</v>
      </c>
      <c r="X42" s="134">
        <v>2</v>
      </c>
      <c r="Y42" s="134">
        <v>1</v>
      </c>
      <c r="Z42" s="134">
        <v>0</v>
      </c>
      <c r="AA42" s="134">
        <v>0</v>
      </c>
      <c r="AB42" s="134">
        <v>0</v>
      </c>
      <c r="AC42" s="134">
        <v>0</v>
      </c>
      <c r="AD42" s="134">
        <v>0</v>
      </c>
      <c r="AE42" s="134">
        <v>0</v>
      </c>
      <c r="AF42" s="134">
        <v>0</v>
      </c>
      <c r="AG42" s="134">
        <v>0</v>
      </c>
      <c r="AH42" s="134">
        <v>0</v>
      </c>
      <c r="AI42" s="136">
        <v>0</v>
      </c>
    </row>
    <row r="43" spans="1:37" s="61" customFormat="1" ht="12.4" customHeight="1" x14ac:dyDescent="0.2">
      <c r="A43" s="62" t="s">
        <v>36</v>
      </c>
      <c r="B43" s="63" t="s">
        <v>109</v>
      </c>
      <c r="C43" s="134">
        <v>243</v>
      </c>
      <c r="D43" s="134">
        <v>1</v>
      </c>
      <c r="E43" s="134">
        <v>15273</v>
      </c>
      <c r="F43" s="134">
        <v>15517</v>
      </c>
      <c r="G43" s="134">
        <v>34</v>
      </c>
      <c r="H43" s="134">
        <v>123</v>
      </c>
      <c r="I43" s="134">
        <v>224</v>
      </c>
      <c r="J43" s="134">
        <v>57</v>
      </c>
      <c r="K43" s="134">
        <v>14833</v>
      </c>
      <c r="L43" s="134">
        <v>15271</v>
      </c>
      <c r="M43" s="134">
        <v>0</v>
      </c>
      <c r="N43" s="60">
        <f t="shared" si="0"/>
        <v>0</v>
      </c>
      <c r="O43" s="134">
        <v>15271</v>
      </c>
      <c r="P43" s="134">
        <v>246</v>
      </c>
      <c r="Q43" s="170">
        <v>0</v>
      </c>
      <c r="R43" s="134">
        <v>3</v>
      </c>
      <c r="S43" s="134">
        <v>23</v>
      </c>
      <c r="T43" s="134">
        <v>26</v>
      </c>
      <c r="U43" s="134">
        <v>0</v>
      </c>
      <c r="V43" s="134">
        <v>2</v>
      </c>
      <c r="W43" s="134">
        <v>2</v>
      </c>
      <c r="X43" s="134">
        <v>23</v>
      </c>
      <c r="Y43" s="134">
        <v>1</v>
      </c>
      <c r="Z43" s="134">
        <v>0</v>
      </c>
      <c r="AA43" s="134">
        <v>0</v>
      </c>
      <c r="AB43" s="134">
        <v>0</v>
      </c>
      <c r="AC43" s="134">
        <v>0</v>
      </c>
      <c r="AD43" s="134">
        <v>0</v>
      </c>
      <c r="AE43" s="134">
        <v>0</v>
      </c>
      <c r="AF43" s="134">
        <v>0</v>
      </c>
      <c r="AG43" s="134">
        <v>0</v>
      </c>
      <c r="AH43" s="134">
        <v>0</v>
      </c>
      <c r="AI43" s="136">
        <v>0</v>
      </c>
      <c r="AK43" s="66"/>
    </row>
    <row r="44" spans="1:37" s="61" customFormat="1" ht="12.4" customHeight="1" x14ac:dyDescent="0.2">
      <c r="A44" s="62" t="s">
        <v>37</v>
      </c>
      <c r="B44" s="63" t="s">
        <v>110</v>
      </c>
      <c r="C44" s="134">
        <v>166</v>
      </c>
      <c r="D44" s="134">
        <v>2</v>
      </c>
      <c r="E44" s="134">
        <v>9332</v>
      </c>
      <c r="F44" s="134">
        <v>9500</v>
      </c>
      <c r="G44" s="134">
        <v>8</v>
      </c>
      <c r="H44" s="134">
        <v>11</v>
      </c>
      <c r="I44" s="134">
        <v>104</v>
      </c>
      <c r="J44" s="134">
        <v>13</v>
      </c>
      <c r="K44" s="134">
        <v>9076</v>
      </c>
      <c r="L44" s="134">
        <v>9212</v>
      </c>
      <c r="M44" s="134">
        <v>0</v>
      </c>
      <c r="N44" s="60">
        <f t="shared" si="0"/>
        <v>0</v>
      </c>
      <c r="O44" s="134">
        <v>9212</v>
      </c>
      <c r="P44" s="134">
        <v>288</v>
      </c>
      <c r="Q44" s="170">
        <v>0</v>
      </c>
      <c r="R44" s="134">
        <v>0</v>
      </c>
      <c r="S44" s="134">
        <v>2</v>
      </c>
      <c r="T44" s="134">
        <v>2</v>
      </c>
      <c r="U44" s="134">
        <v>1</v>
      </c>
      <c r="V44" s="134">
        <v>0</v>
      </c>
      <c r="W44" s="134">
        <v>1</v>
      </c>
      <c r="X44" s="134">
        <v>1</v>
      </c>
      <c r="Y44" s="134">
        <v>0</v>
      </c>
      <c r="Z44" s="134">
        <v>0</v>
      </c>
      <c r="AA44" s="134">
        <v>0</v>
      </c>
      <c r="AB44" s="134">
        <v>0</v>
      </c>
      <c r="AC44" s="134">
        <v>0</v>
      </c>
      <c r="AD44" s="134">
        <v>0</v>
      </c>
      <c r="AE44" s="134">
        <v>0</v>
      </c>
      <c r="AF44" s="134">
        <v>0</v>
      </c>
      <c r="AG44" s="134">
        <v>0</v>
      </c>
      <c r="AH44" s="134">
        <v>0</v>
      </c>
      <c r="AI44" s="136">
        <v>0</v>
      </c>
      <c r="AK44" s="66"/>
    </row>
    <row r="45" spans="1:37" s="61" customFormat="1" ht="12.4" customHeight="1" x14ac:dyDescent="0.2">
      <c r="A45" s="62" t="s">
        <v>38</v>
      </c>
      <c r="B45" s="63" t="s">
        <v>111</v>
      </c>
      <c r="C45" s="134">
        <v>156</v>
      </c>
      <c r="D45" s="134">
        <v>2</v>
      </c>
      <c r="E45" s="134">
        <v>6176</v>
      </c>
      <c r="F45" s="134">
        <v>6334</v>
      </c>
      <c r="G45" s="134">
        <v>4</v>
      </c>
      <c r="H45" s="134">
        <v>48</v>
      </c>
      <c r="I45" s="134">
        <v>64</v>
      </c>
      <c r="J45" s="134">
        <v>35</v>
      </c>
      <c r="K45" s="134">
        <v>5895</v>
      </c>
      <c r="L45" s="134">
        <v>6022</v>
      </c>
      <c r="M45" s="134">
        <v>24</v>
      </c>
      <c r="N45" s="60">
        <f t="shared" si="0"/>
        <v>0.39695666556400927</v>
      </c>
      <c r="O45" s="134">
        <v>6046</v>
      </c>
      <c r="P45" s="134">
        <v>288</v>
      </c>
      <c r="Q45" s="170">
        <v>4</v>
      </c>
      <c r="R45" s="134">
        <v>0</v>
      </c>
      <c r="S45" s="134">
        <v>6</v>
      </c>
      <c r="T45" s="134">
        <v>6</v>
      </c>
      <c r="U45" s="134">
        <v>0</v>
      </c>
      <c r="V45" s="134">
        <v>0</v>
      </c>
      <c r="W45" s="134">
        <v>0</v>
      </c>
      <c r="X45" s="134">
        <v>4</v>
      </c>
      <c r="Y45" s="134">
        <v>2</v>
      </c>
      <c r="Z45" s="134">
        <v>0</v>
      </c>
      <c r="AA45" s="134">
        <v>0</v>
      </c>
      <c r="AB45" s="134">
        <v>0</v>
      </c>
      <c r="AC45" s="134">
        <v>0</v>
      </c>
      <c r="AD45" s="134">
        <v>0</v>
      </c>
      <c r="AE45" s="134">
        <v>0</v>
      </c>
      <c r="AF45" s="134">
        <v>0</v>
      </c>
      <c r="AG45" s="134">
        <v>0</v>
      </c>
      <c r="AH45" s="134">
        <v>0</v>
      </c>
      <c r="AI45" s="136">
        <v>0</v>
      </c>
      <c r="AK45" s="66"/>
    </row>
    <row r="46" spans="1:37" s="61" customFormat="1" ht="12.4" customHeight="1" x14ac:dyDescent="0.2">
      <c r="A46" s="62" t="s">
        <v>41</v>
      </c>
      <c r="B46" s="65" t="s">
        <v>112</v>
      </c>
      <c r="C46" s="134">
        <v>185</v>
      </c>
      <c r="D46" s="134">
        <v>0</v>
      </c>
      <c r="E46" s="134">
        <v>7254</v>
      </c>
      <c r="F46" s="134">
        <v>7439</v>
      </c>
      <c r="G46" s="134">
        <v>12</v>
      </c>
      <c r="H46" s="134">
        <v>37</v>
      </c>
      <c r="I46" s="134">
        <v>71</v>
      </c>
      <c r="J46" s="134">
        <v>7</v>
      </c>
      <c r="K46" s="134">
        <v>7154</v>
      </c>
      <c r="L46" s="134">
        <v>7281</v>
      </c>
      <c r="M46" s="134">
        <v>0</v>
      </c>
      <c r="N46" s="60">
        <f t="shared" si="0"/>
        <v>0</v>
      </c>
      <c r="O46" s="134">
        <v>7281</v>
      </c>
      <c r="P46" s="134">
        <v>158</v>
      </c>
      <c r="Q46" s="170">
        <v>0</v>
      </c>
      <c r="R46" s="134">
        <v>0</v>
      </c>
      <c r="S46" s="134">
        <v>1</v>
      </c>
      <c r="T46" s="134">
        <v>1</v>
      </c>
      <c r="U46" s="134">
        <v>0</v>
      </c>
      <c r="V46" s="134">
        <v>0</v>
      </c>
      <c r="W46" s="134">
        <v>0</v>
      </c>
      <c r="X46" s="134">
        <v>0</v>
      </c>
      <c r="Y46" s="134">
        <v>1</v>
      </c>
      <c r="Z46" s="134">
        <v>0</v>
      </c>
      <c r="AA46" s="134">
        <v>0</v>
      </c>
      <c r="AB46" s="134">
        <v>0</v>
      </c>
      <c r="AC46" s="134">
        <v>0</v>
      </c>
      <c r="AD46" s="134">
        <v>0</v>
      </c>
      <c r="AE46" s="134">
        <v>0</v>
      </c>
      <c r="AF46" s="134">
        <v>0</v>
      </c>
      <c r="AG46" s="134">
        <v>0</v>
      </c>
      <c r="AH46" s="134">
        <v>0</v>
      </c>
      <c r="AI46" s="136">
        <v>0</v>
      </c>
    </row>
    <row r="47" spans="1:37" s="61" customFormat="1" ht="12.4" customHeight="1" x14ac:dyDescent="0.2">
      <c r="A47" s="62" t="s">
        <v>42</v>
      </c>
      <c r="B47" s="63" t="s">
        <v>113</v>
      </c>
      <c r="C47" s="134">
        <v>171</v>
      </c>
      <c r="D47" s="134">
        <v>1</v>
      </c>
      <c r="E47" s="134">
        <v>8215</v>
      </c>
      <c r="F47" s="134">
        <v>8387</v>
      </c>
      <c r="G47" s="134">
        <v>16</v>
      </c>
      <c r="H47" s="134">
        <v>76</v>
      </c>
      <c r="I47" s="134">
        <v>91</v>
      </c>
      <c r="J47" s="134">
        <v>18</v>
      </c>
      <c r="K47" s="134">
        <v>8039</v>
      </c>
      <c r="L47" s="134">
        <v>8240</v>
      </c>
      <c r="M47" s="134">
        <v>0</v>
      </c>
      <c r="N47" s="60">
        <f t="shared" si="0"/>
        <v>0</v>
      </c>
      <c r="O47" s="134">
        <v>8240</v>
      </c>
      <c r="P47" s="134">
        <v>147</v>
      </c>
      <c r="Q47" s="170">
        <v>0</v>
      </c>
      <c r="R47" s="134">
        <v>1</v>
      </c>
      <c r="S47" s="134">
        <v>8</v>
      </c>
      <c r="T47" s="134">
        <v>9</v>
      </c>
      <c r="U47" s="134">
        <v>1</v>
      </c>
      <c r="V47" s="134">
        <v>1</v>
      </c>
      <c r="W47" s="134">
        <v>2</v>
      </c>
      <c r="X47" s="134">
        <v>7</v>
      </c>
      <c r="Y47" s="134">
        <v>0</v>
      </c>
      <c r="Z47" s="134">
        <v>0</v>
      </c>
      <c r="AA47" s="134">
        <v>0</v>
      </c>
      <c r="AB47" s="134">
        <v>0</v>
      </c>
      <c r="AC47" s="134">
        <v>0</v>
      </c>
      <c r="AD47" s="134">
        <v>0</v>
      </c>
      <c r="AE47" s="134">
        <v>0</v>
      </c>
      <c r="AF47" s="134">
        <v>0</v>
      </c>
      <c r="AG47" s="134">
        <v>0</v>
      </c>
      <c r="AH47" s="134">
        <v>0</v>
      </c>
      <c r="AI47" s="136">
        <v>0</v>
      </c>
    </row>
    <row r="48" spans="1:37" s="61" customFormat="1" ht="12.4" customHeight="1" x14ac:dyDescent="0.2">
      <c r="A48" s="62" t="s">
        <v>43</v>
      </c>
      <c r="B48" s="63" t="s">
        <v>114</v>
      </c>
      <c r="C48" s="134">
        <v>370</v>
      </c>
      <c r="D48" s="134">
        <v>3</v>
      </c>
      <c r="E48" s="134">
        <v>11253</v>
      </c>
      <c r="F48" s="134">
        <v>11626</v>
      </c>
      <c r="G48" s="134">
        <v>32</v>
      </c>
      <c r="H48" s="134">
        <v>82</v>
      </c>
      <c r="I48" s="134">
        <v>155</v>
      </c>
      <c r="J48" s="134">
        <v>70</v>
      </c>
      <c r="K48" s="134">
        <v>10760</v>
      </c>
      <c r="L48" s="134">
        <v>11013</v>
      </c>
      <c r="M48" s="134">
        <v>86</v>
      </c>
      <c r="N48" s="60">
        <f t="shared" si="0"/>
        <v>0.77484458059284622</v>
      </c>
      <c r="O48" s="134">
        <v>11099</v>
      </c>
      <c r="P48" s="134">
        <v>527</v>
      </c>
      <c r="Q48" s="170">
        <v>2</v>
      </c>
      <c r="R48" s="134">
        <v>6</v>
      </c>
      <c r="S48" s="134">
        <v>22</v>
      </c>
      <c r="T48" s="134">
        <v>28</v>
      </c>
      <c r="U48" s="134">
        <v>0</v>
      </c>
      <c r="V48" s="134">
        <v>0</v>
      </c>
      <c r="W48" s="134">
        <v>0</v>
      </c>
      <c r="X48" s="134">
        <v>19</v>
      </c>
      <c r="Y48" s="134">
        <v>9</v>
      </c>
      <c r="Z48" s="134">
        <v>0</v>
      </c>
      <c r="AA48" s="134">
        <v>0</v>
      </c>
      <c r="AB48" s="134">
        <v>0</v>
      </c>
      <c r="AC48" s="134">
        <v>0</v>
      </c>
      <c r="AD48" s="134">
        <v>0</v>
      </c>
      <c r="AE48" s="134">
        <v>0</v>
      </c>
      <c r="AF48" s="134">
        <v>0</v>
      </c>
      <c r="AG48" s="134">
        <v>0</v>
      </c>
      <c r="AH48" s="134">
        <v>0</v>
      </c>
      <c r="AI48" s="136">
        <v>0</v>
      </c>
    </row>
    <row r="49" spans="1:35" s="61" customFormat="1" ht="12.4" customHeight="1" x14ac:dyDescent="0.2">
      <c r="A49" s="62" t="s">
        <v>44</v>
      </c>
      <c r="B49" s="63" t="s">
        <v>115</v>
      </c>
      <c r="C49" s="134">
        <v>137</v>
      </c>
      <c r="D49" s="134">
        <v>6</v>
      </c>
      <c r="E49" s="134">
        <v>9212</v>
      </c>
      <c r="F49" s="134">
        <v>9355</v>
      </c>
      <c r="G49" s="134">
        <v>7</v>
      </c>
      <c r="H49" s="134">
        <v>60</v>
      </c>
      <c r="I49" s="134">
        <v>100</v>
      </c>
      <c r="J49" s="134">
        <v>29</v>
      </c>
      <c r="K49" s="134">
        <v>8993</v>
      </c>
      <c r="L49" s="134">
        <v>9185</v>
      </c>
      <c r="M49" s="134">
        <v>4</v>
      </c>
      <c r="N49" s="60">
        <f t="shared" si="0"/>
        <v>4.3530307976928938E-2</v>
      </c>
      <c r="O49" s="134">
        <v>9189</v>
      </c>
      <c r="P49" s="134">
        <v>166</v>
      </c>
      <c r="Q49" s="170">
        <v>0</v>
      </c>
      <c r="R49" s="134">
        <v>0</v>
      </c>
      <c r="S49" s="134">
        <v>13</v>
      </c>
      <c r="T49" s="134">
        <v>13</v>
      </c>
      <c r="U49" s="134">
        <v>0</v>
      </c>
      <c r="V49" s="134">
        <v>0</v>
      </c>
      <c r="W49" s="134">
        <v>0</v>
      </c>
      <c r="X49" s="134">
        <v>13</v>
      </c>
      <c r="Y49" s="134">
        <v>0</v>
      </c>
      <c r="Z49" s="134">
        <v>0</v>
      </c>
      <c r="AA49" s="134">
        <v>0</v>
      </c>
      <c r="AB49" s="134">
        <v>0</v>
      </c>
      <c r="AC49" s="134">
        <v>0</v>
      </c>
      <c r="AD49" s="134">
        <v>0</v>
      </c>
      <c r="AE49" s="134">
        <v>0</v>
      </c>
      <c r="AF49" s="134">
        <v>0</v>
      </c>
      <c r="AG49" s="134">
        <v>0</v>
      </c>
      <c r="AH49" s="134">
        <v>0</v>
      </c>
      <c r="AI49" s="136">
        <v>0</v>
      </c>
    </row>
    <row r="50" spans="1:35" s="61" customFormat="1" ht="12.4" customHeight="1" x14ac:dyDescent="0.2">
      <c r="A50" s="62" t="s">
        <v>45</v>
      </c>
      <c r="B50" s="63" t="s">
        <v>116</v>
      </c>
      <c r="C50" s="134">
        <v>350</v>
      </c>
      <c r="D50" s="134">
        <v>3</v>
      </c>
      <c r="E50" s="134">
        <v>16163</v>
      </c>
      <c r="F50" s="134">
        <v>16516</v>
      </c>
      <c r="G50" s="134">
        <v>39</v>
      </c>
      <c r="H50" s="134">
        <v>157</v>
      </c>
      <c r="I50" s="134">
        <v>319</v>
      </c>
      <c r="J50" s="134">
        <v>45</v>
      </c>
      <c r="K50" s="134">
        <v>15572</v>
      </c>
      <c r="L50" s="134">
        <v>16077</v>
      </c>
      <c r="M50" s="134">
        <v>55</v>
      </c>
      <c r="N50" s="60">
        <f t="shared" si="0"/>
        <v>0.34093726754277215</v>
      </c>
      <c r="O50" s="134">
        <v>16132</v>
      </c>
      <c r="P50" s="134">
        <v>384</v>
      </c>
      <c r="Q50" s="170">
        <v>0</v>
      </c>
      <c r="R50" s="134">
        <v>2</v>
      </c>
      <c r="S50" s="134">
        <v>26</v>
      </c>
      <c r="T50" s="134">
        <v>28</v>
      </c>
      <c r="U50" s="134">
        <v>6</v>
      </c>
      <c r="V50" s="134">
        <v>1</v>
      </c>
      <c r="W50" s="134">
        <v>7</v>
      </c>
      <c r="X50" s="134">
        <v>20</v>
      </c>
      <c r="Y50" s="134">
        <v>1</v>
      </c>
      <c r="Z50" s="134">
        <v>0</v>
      </c>
      <c r="AA50" s="134">
        <v>0</v>
      </c>
      <c r="AB50" s="134">
        <v>0</v>
      </c>
      <c r="AC50" s="134">
        <v>0</v>
      </c>
      <c r="AD50" s="134">
        <v>0</v>
      </c>
      <c r="AE50" s="134">
        <v>0</v>
      </c>
      <c r="AF50" s="134">
        <v>0</v>
      </c>
      <c r="AG50" s="134">
        <v>0</v>
      </c>
      <c r="AH50" s="134">
        <v>0</v>
      </c>
      <c r="AI50" s="136">
        <v>0</v>
      </c>
    </row>
    <row r="51" spans="1:35" s="61" customFormat="1" ht="12.4" customHeight="1" x14ac:dyDescent="0.2">
      <c r="A51" s="62" t="s">
        <v>46</v>
      </c>
      <c r="B51" s="63" t="s">
        <v>117</v>
      </c>
      <c r="C51" s="134">
        <v>391</v>
      </c>
      <c r="D51" s="134">
        <v>0</v>
      </c>
      <c r="E51" s="134">
        <v>11176</v>
      </c>
      <c r="F51" s="134">
        <v>11567</v>
      </c>
      <c r="G51" s="134">
        <v>12</v>
      </c>
      <c r="H51" s="134">
        <v>37</v>
      </c>
      <c r="I51" s="134">
        <v>172</v>
      </c>
      <c r="J51" s="134">
        <v>49</v>
      </c>
      <c r="K51" s="134">
        <v>10893</v>
      </c>
      <c r="L51" s="134">
        <v>11131</v>
      </c>
      <c r="M51" s="134">
        <v>32</v>
      </c>
      <c r="N51" s="67">
        <f t="shared" si="0"/>
        <v>0.28666129176744604</v>
      </c>
      <c r="O51" s="134">
        <v>11163</v>
      </c>
      <c r="P51" s="134">
        <v>404</v>
      </c>
      <c r="Q51" s="170">
        <v>0</v>
      </c>
      <c r="R51" s="134">
        <v>0</v>
      </c>
      <c r="S51" s="134">
        <v>4</v>
      </c>
      <c r="T51" s="134">
        <v>4</v>
      </c>
      <c r="U51" s="134">
        <v>1</v>
      </c>
      <c r="V51" s="134">
        <v>1</v>
      </c>
      <c r="W51" s="134">
        <v>2</v>
      </c>
      <c r="X51" s="134">
        <v>2</v>
      </c>
      <c r="Y51" s="134">
        <v>0</v>
      </c>
      <c r="Z51" s="134">
        <v>0</v>
      </c>
      <c r="AA51" s="134">
        <v>0</v>
      </c>
      <c r="AB51" s="134">
        <v>0</v>
      </c>
      <c r="AC51" s="134">
        <v>0</v>
      </c>
      <c r="AD51" s="134">
        <v>0</v>
      </c>
      <c r="AE51" s="134">
        <v>0</v>
      </c>
      <c r="AF51" s="134">
        <v>0</v>
      </c>
      <c r="AG51" s="134">
        <v>0</v>
      </c>
      <c r="AH51" s="134">
        <v>0</v>
      </c>
      <c r="AI51" s="136">
        <v>0</v>
      </c>
    </row>
    <row r="52" spans="1:35" s="61" customFormat="1" ht="12.4" customHeight="1" x14ac:dyDescent="0.2">
      <c r="A52" s="62" t="s">
        <v>47</v>
      </c>
      <c r="B52" s="63" t="s">
        <v>118</v>
      </c>
      <c r="C52" s="134">
        <v>127</v>
      </c>
      <c r="D52" s="134">
        <v>3</v>
      </c>
      <c r="E52" s="134">
        <v>11301</v>
      </c>
      <c r="F52" s="134">
        <v>11431</v>
      </c>
      <c r="G52" s="134">
        <v>29</v>
      </c>
      <c r="H52" s="134">
        <v>33</v>
      </c>
      <c r="I52" s="134">
        <v>66</v>
      </c>
      <c r="J52" s="134">
        <v>25</v>
      </c>
      <c r="K52" s="134">
        <v>11123</v>
      </c>
      <c r="L52" s="134">
        <v>11276</v>
      </c>
      <c r="M52" s="134">
        <v>0</v>
      </c>
      <c r="N52" s="60">
        <f t="shared" si="0"/>
        <v>0</v>
      </c>
      <c r="O52" s="134">
        <v>11276</v>
      </c>
      <c r="P52" s="134">
        <v>155</v>
      </c>
      <c r="Q52" s="170">
        <v>0</v>
      </c>
      <c r="R52" s="134">
        <v>1</v>
      </c>
      <c r="S52" s="134">
        <v>8</v>
      </c>
      <c r="T52" s="134">
        <v>9</v>
      </c>
      <c r="U52" s="134">
        <v>0</v>
      </c>
      <c r="V52" s="134">
        <v>0</v>
      </c>
      <c r="W52" s="134">
        <v>0</v>
      </c>
      <c r="X52" s="134">
        <v>3</v>
      </c>
      <c r="Y52" s="134">
        <v>6</v>
      </c>
      <c r="Z52" s="134">
        <v>0</v>
      </c>
      <c r="AA52" s="134">
        <v>0</v>
      </c>
      <c r="AB52" s="134">
        <v>0</v>
      </c>
      <c r="AC52" s="134">
        <v>0</v>
      </c>
      <c r="AD52" s="134">
        <v>0</v>
      </c>
      <c r="AE52" s="134">
        <v>0</v>
      </c>
      <c r="AF52" s="134">
        <v>0</v>
      </c>
      <c r="AG52" s="134">
        <v>0</v>
      </c>
      <c r="AH52" s="134">
        <v>0</v>
      </c>
      <c r="AI52" s="136">
        <v>0</v>
      </c>
    </row>
    <row r="53" spans="1:35" s="61" customFormat="1" ht="12.4" customHeight="1" x14ac:dyDescent="0.2">
      <c r="A53" s="62" t="s">
        <v>48</v>
      </c>
      <c r="B53" s="63" t="s">
        <v>168</v>
      </c>
      <c r="C53" s="134">
        <v>199</v>
      </c>
      <c r="D53" s="134">
        <v>0</v>
      </c>
      <c r="E53" s="134">
        <v>13371</v>
      </c>
      <c r="F53" s="134">
        <v>13570</v>
      </c>
      <c r="G53" s="134">
        <v>41</v>
      </c>
      <c r="H53" s="134">
        <v>153</v>
      </c>
      <c r="I53" s="134">
        <v>153</v>
      </c>
      <c r="J53" s="134">
        <v>31</v>
      </c>
      <c r="K53" s="134">
        <v>13010</v>
      </c>
      <c r="L53" s="134">
        <v>13388</v>
      </c>
      <c r="M53" s="134">
        <v>0</v>
      </c>
      <c r="N53" s="60">
        <f t="shared" si="0"/>
        <v>0</v>
      </c>
      <c r="O53" s="134">
        <v>13388</v>
      </c>
      <c r="P53" s="134">
        <v>182</v>
      </c>
      <c r="Q53" s="170">
        <v>0</v>
      </c>
      <c r="R53" s="134">
        <v>0</v>
      </c>
      <c r="S53" s="134">
        <v>8</v>
      </c>
      <c r="T53" s="134">
        <v>8</v>
      </c>
      <c r="U53" s="134">
        <v>0</v>
      </c>
      <c r="V53" s="134">
        <v>0</v>
      </c>
      <c r="W53" s="134">
        <v>0</v>
      </c>
      <c r="X53" s="134">
        <v>7</v>
      </c>
      <c r="Y53" s="134">
        <v>1</v>
      </c>
      <c r="Z53" s="134">
        <v>0</v>
      </c>
      <c r="AA53" s="134">
        <v>0</v>
      </c>
      <c r="AB53" s="134">
        <v>0</v>
      </c>
      <c r="AC53" s="134">
        <v>0</v>
      </c>
      <c r="AD53" s="134">
        <v>0</v>
      </c>
      <c r="AE53" s="134">
        <v>0</v>
      </c>
      <c r="AF53" s="134">
        <v>0</v>
      </c>
      <c r="AG53" s="134">
        <v>0</v>
      </c>
      <c r="AH53" s="134">
        <v>0</v>
      </c>
      <c r="AI53" s="136">
        <v>0</v>
      </c>
    </row>
    <row r="54" spans="1:35" s="61" customFormat="1" ht="12.4" customHeight="1" x14ac:dyDescent="0.2">
      <c r="A54" s="62" t="s">
        <v>49</v>
      </c>
      <c r="B54" s="63" t="s">
        <v>119</v>
      </c>
      <c r="C54" s="134">
        <v>497</v>
      </c>
      <c r="D54" s="134">
        <v>7</v>
      </c>
      <c r="E54" s="134">
        <v>15724</v>
      </c>
      <c r="F54" s="134">
        <v>16228</v>
      </c>
      <c r="G54" s="134">
        <v>44</v>
      </c>
      <c r="H54" s="134">
        <v>72</v>
      </c>
      <c r="I54" s="134">
        <v>195</v>
      </c>
      <c r="J54" s="134">
        <v>82</v>
      </c>
      <c r="K54" s="134">
        <v>15345</v>
      </c>
      <c r="L54" s="134">
        <v>15738</v>
      </c>
      <c r="M54" s="134">
        <v>0</v>
      </c>
      <c r="N54" s="60">
        <f t="shared" si="0"/>
        <v>0</v>
      </c>
      <c r="O54" s="134">
        <v>15738</v>
      </c>
      <c r="P54" s="134">
        <v>490</v>
      </c>
      <c r="Q54" s="170">
        <v>0</v>
      </c>
      <c r="R54" s="134">
        <v>0</v>
      </c>
      <c r="S54" s="134">
        <v>10</v>
      </c>
      <c r="T54" s="134">
        <v>10</v>
      </c>
      <c r="U54" s="134">
        <v>0</v>
      </c>
      <c r="V54" s="134">
        <v>0</v>
      </c>
      <c r="W54" s="134">
        <v>0</v>
      </c>
      <c r="X54" s="134">
        <v>10</v>
      </c>
      <c r="Y54" s="134">
        <v>0</v>
      </c>
      <c r="Z54" s="134">
        <v>0</v>
      </c>
      <c r="AA54" s="134">
        <v>0</v>
      </c>
      <c r="AB54" s="134">
        <v>0</v>
      </c>
      <c r="AC54" s="134">
        <v>0</v>
      </c>
      <c r="AD54" s="134">
        <v>0</v>
      </c>
      <c r="AE54" s="134">
        <v>0</v>
      </c>
      <c r="AF54" s="134">
        <v>0</v>
      </c>
      <c r="AG54" s="134">
        <v>0</v>
      </c>
      <c r="AH54" s="134">
        <v>0</v>
      </c>
      <c r="AI54" s="136">
        <v>0</v>
      </c>
    </row>
    <row r="55" spans="1:35" s="61" customFormat="1" ht="12.4" customHeight="1" x14ac:dyDescent="0.2">
      <c r="A55" s="62" t="s">
        <v>50</v>
      </c>
      <c r="B55" s="63" t="s">
        <v>120</v>
      </c>
      <c r="C55" s="134">
        <v>405</v>
      </c>
      <c r="D55" s="134">
        <v>0</v>
      </c>
      <c r="E55" s="134">
        <v>9169</v>
      </c>
      <c r="F55" s="134">
        <v>9574</v>
      </c>
      <c r="G55" s="134">
        <v>36</v>
      </c>
      <c r="H55" s="134">
        <v>38</v>
      </c>
      <c r="I55" s="134">
        <v>50</v>
      </c>
      <c r="J55" s="134">
        <v>36</v>
      </c>
      <c r="K55" s="134">
        <v>8978</v>
      </c>
      <c r="L55" s="134">
        <v>9138</v>
      </c>
      <c r="M55" s="134">
        <v>0</v>
      </c>
      <c r="N55" s="60">
        <f t="shared" si="0"/>
        <v>0</v>
      </c>
      <c r="O55" s="134">
        <v>9138</v>
      </c>
      <c r="P55" s="134">
        <v>436</v>
      </c>
      <c r="Q55" s="170">
        <v>0</v>
      </c>
      <c r="R55" s="134">
        <v>0</v>
      </c>
      <c r="S55" s="134">
        <v>11</v>
      </c>
      <c r="T55" s="134">
        <v>11</v>
      </c>
      <c r="U55" s="134">
        <v>0</v>
      </c>
      <c r="V55" s="134">
        <v>0</v>
      </c>
      <c r="W55" s="134">
        <v>0</v>
      </c>
      <c r="X55" s="134">
        <v>11</v>
      </c>
      <c r="Y55" s="134">
        <v>0</v>
      </c>
      <c r="Z55" s="134">
        <v>0</v>
      </c>
      <c r="AA55" s="134">
        <v>0</v>
      </c>
      <c r="AB55" s="134">
        <v>0</v>
      </c>
      <c r="AC55" s="134">
        <v>0</v>
      </c>
      <c r="AD55" s="134">
        <v>0</v>
      </c>
      <c r="AE55" s="134">
        <v>0</v>
      </c>
      <c r="AF55" s="134">
        <v>0</v>
      </c>
      <c r="AG55" s="134">
        <v>0</v>
      </c>
      <c r="AH55" s="134">
        <v>0</v>
      </c>
      <c r="AI55" s="136">
        <v>0</v>
      </c>
    </row>
    <row r="56" spans="1:35" s="61" customFormat="1" ht="12.4" customHeight="1" x14ac:dyDescent="0.2">
      <c r="A56" s="62" t="s">
        <v>51</v>
      </c>
      <c r="B56" s="63" t="s">
        <v>121</v>
      </c>
      <c r="C56" s="134">
        <v>80</v>
      </c>
      <c r="D56" s="134">
        <v>0</v>
      </c>
      <c r="E56" s="134">
        <v>5681</v>
      </c>
      <c r="F56" s="134">
        <v>5761</v>
      </c>
      <c r="G56" s="134">
        <v>7</v>
      </c>
      <c r="H56" s="134">
        <v>11</v>
      </c>
      <c r="I56" s="134">
        <v>55</v>
      </c>
      <c r="J56" s="134">
        <v>14</v>
      </c>
      <c r="K56" s="134">
        <v>5567</v>
      </c>
      <c r="L56" s="134">
        <v>5654</v>
      </c>
      <c r="M56" s="134">
        <v>0</v>
      </c>
      <c r="N56" s="60">
        <f t="shared" si="0"/>
        <v>0</v>
      </c>
      <c r="O56" s="134">
        <v>5654</v>
      </c>
      <c r="P56" s="134">
        <v>107</v>
      </c>
      <c r="Q56" s="170">
        <v>0</v>
      </c>
      <c r="R56" s="134">
        <v>0</v>
      </c>
      <c r="S56" s="134">
        <v>2</v>
      </c>
      <c r="T56" s="134">
        <v>2</v>
      </c>
      <c r="U56" s="134">
        <v>1</v>
      </c>
      <c r="V56" s="134">
        <v>0</v>
      </c>
      <c r="W56" s="134">
        <v>1</v>
      </c>
      <c r="X56" s="134">
        <v>1</v>
      </c>
      <c r="Y56" s="134">
        <v>0</v>
      </c>
      <c r="Z56" s="134">
        <v>0</v>
      </c>
      <c r="AA56" s="134">
        <v>0</v>
      </c>
      <c r="AB56" s="134">
        <v>0</v>
      </c>
      <c r="AC56" s="134">
        <v>0</v>
      </c>
      <c r="AD56" s="134">
        <v>0</v>
      </c>
      <c r="AE56" s="134">
        <v>0</v>
      </c>
      <c r="AF56" s="134">
        <v>0</v>
      </c>
      <c r="AG56" s="134">
        <v>0</v>
      </c>
      <c r="AH56" s="134">
        <v>0</v>
      </c>
      <c r="AI56" s="136">
        <v>0</v>
      </c>
    </row>
    <row r="57" spans="1:35" s="61" customFormat="1" ht="12.4" customHeight="1" x14ac:dyDescent="0.2">
      <c r="A57" s="62" t="s">
        <v>52</v>
      </c>
      <c r="B57" s="63" t="s">
        <v>122</v>
      </c>
      <c r="C57" s="134">
        <v>224</v>
      </c>
      <c r="D57" s="134">
        <v>3</v>
      </c>
      <c r="E57" s="134">
        <v>10409</v>
      </c>
      <c r="F57" s="134">
        <v>10636</v>
      </c>
      <c r="G57" s="134">
        <v>36</v>
      </c>
      <c r="H57" s="134">
        <v>105</v>
      </c>
      <c r="I57" s="134">
        <v>181</v>
      </c>
      <c r="J57" s="134">
        <v>61</v>
      </c>
      <c r="K57" s="134">
        <v>9856</v>
      </c>
      <c r="L57" s="134">
        <v>10182</v>
      </c>
      <c r="M57" s="134">
        <v>57</v>
      </c>
      <c r="N57" s="60">
        <f t="shared" si="0"/>
        <v>0.55669498974509224</v>
      </c>
      <c r="O57" s="134">
        <v>10239</v>
      </c>
      <c r="P57" s="134">
        <v>397</v>
      </c>
      <c r="Q57" s="170">
        <v>0</v>
      </c>
      <c r="R57" s="134">
        <v>1</v>
      </c>
      <c r="S57" s="134">
        <v>13</v>
      </c>
      <c r="T57" s="134">
        <v>14</v>
      </c>
      <c r="U57" s="134">
        <v>0</v>
      </c>
      <c r="V57" s="134">
        <v>0</v>
      </c>
      <c r="W57" s="134">
        <v>0</v>
      </c>
      <c r="X57" s="134">
        <v>12</v>
      </c>
      <c r="Y57" s="134">
        <v>2</v>
      </c>
      <c r="Z57" s="134">
        <v>0</v>
      </c>
      <c r="AA57" s="134">
        <v>0</v>
      </c>
      <c r="AB57" s="134">
        <v>0</v>
      </c>
      <c r="AC57" s="134">
        <v>0</v>
      </c>
      <c r="AD57" s="134">
        <v>0</v>
      </c>
      <c r="AE57" s="134">
        <v>0</v>
      </c>
      <c r="AF57" s="134">
        <v>0</v>
      </c>
      <c r="AG57" s="134">
        <v>0</v>
      </c>
      <c r="AH57" s="134">
        <v>0</v>
      </c>
      <c r="AI57" s="136">
        <v>0</v>
      </c>
    </row>
    <row r="58" spans="1:35" s="61" customFormat="1" ht="12.4" customHeight="1" x14ac:dyDescent="0.2">
      <c r="A58" s="62" t="s">
        <v>53</v>
      </c>
      <c r="B58" s="63" t="s">
        <v>123</v>
      </c>
      <c r="C58" s="134">
        <v>128</v>
      </c>
      <c r="D58" s="134">
        <v>0</v>
      </c>
      <c r="E58" s="134">
        <v>4934</v>
      </c>
      <c r="F58" s="134">
        <v>5062</v>
      </c>
      <c r="G58" s="134">
        <v>6</v>
      </c>
      <c r="H58" s="134">
        <v>27</v>
      </c>
      <c r="I58" s="134">
        <v>73</v>
      </c>
      <c r="J58" s="134">
        <v>10</v>
      </c>
      <c r="K58" s="134">
        <v>4760</v>
      </c>
      <c r="L58" s="134">
        <v>4849</v>
      </c>
      <c r="M58" s="134">
        <v>27</v>
      </c>
      <c r="N58" s="60">
        <f t="shared" si="0"/>
        <v>0.55373256767842494</v>
      </c>
      <c r="O58" s="134">
        <v>4876</v>
      </c>
      <c r="P58" s="134">
        <v>186</v>
      </c>
      <c r="Q58" s="170">
        <v>3</v>
      </c>
      <c r="R58" s="134">
        <v>9</v>
      </c>
      <c r="S58" s="134">
        <v>11</v>
      </c>
      <c r="T58" s="134">
        <v>20</v>
      </c>
      <c r="U58" s="134">
        <v>0</v>
      </c>
      <c r="V58" s="134">
        <v>0</v>
      </c>
      <c r="W58" s="134">
        <v>0</v>
      </c>
      <c r="X58" s="134">
        <v>5</v>
      </c>
      <c r="Y58" s="134">
        <v>15</v>
      </c>
      <c r="Z58" s="134">
        <v>0</v>
      </c>
      <c r="AA58" s="134">
        <v>0</v>
      </c>
      <c r="AB58" s="134">
        <v>0</v>
      </c>
      <c r="AC58" s="134">
        <v>0</v>
      </c>
      <c r="AD58" s="134">
        <v>0</v>
      </c>
      <c r="AE58" s="134">
        <v>0</v>
      </c>
      <c r="AF58" s="134">
        <v>0</v>
      </c>
      <c r="AG58" s="134">
        <v>0</v>
      </c>
      <c r="AH58" s="134">
        <v>0</v>
      </c>
      <c r="AI58" s="136">
        <v>0</v>
      </c>
    </row>
    <row r="59" spans="1:35" s="61" customFormat="1" ht="12.4" customHeight="1" x14ac:dyDescent="0.2">
      <c r="A59" s="62" t="s">
        <v>54</v>
      </c>
      <c r="B59" s="63" t="s">
        <v>124</v>
      </c>
      <c r="C59" s="134">
        <v>445</v>
      </c>
      <c r="D59" s="134">
        <v>2</v>
      </c>
      <c r="E59" s="134">
        <v>19830</v>
      </c>
      <c r="F59" s="134">
        <v>20277</v>
      </c>
      <c r="G59" s="134">
        <v>22</v>
      </c>
      <c r="H59" s="134">
        <v>47</v>
      </c>
      <c r="I59" s="134">
        <v>305</v>
      </c>
      <c r="J59" s="134">
        <v>52</v>
      </c>
      <c r="K59" s="134">
        <v>19096</v>
      </c>
      <c r="L59" s="134">
        <v>19520</v>
      </c>
      <c r="M59" s="134">
        <v>2</v>
      </c>
      <c r="N59" s="60">
        <f t="shared" si="0"/>
        <v>1.0244851961889151E-2</v>
      </c>
      <c r="O59" s="134">
        <v>19522</v>
      </c>
      <c r="P59" s="134">
        <v>755</v>
      </c>
      <c r="Q59" s="170">
        <v>0</v>
      </c>
      <c r="R59" s="134">
        <v>0</v>
      </c>
      <c r="S59" s="134">
        <v>7</v>
      </c>
      <c r="T59" s="134">
        <v>7</v>
      </c>
      <c r="U59" s="134">
        <v>0</v>
      </c>
      <c r="V59" s="134">
        <v>1</v>
      </c>
      <c r="W59" s="134">
        <v>1</v>
      </c>
      <c r="X59" s="134">
        <v>3</v>
      </c>
      <c r="Y59" s="134">
        <v>3</v>
      </c>
      <c r="Z59" s="134">
        <v>0</v>
      </c>
      <c r="AA59" s="134">
        <v>0</v>
      </c>
      <c r="AB59" s="134">
        <v>0</v>
      </c>
      <c r="AC59" s="134">
        <v>0</v>
      </c>
      <c r="AD59" s="134">
        <v>0</v>
      </c>
      <c r="AE59" s="134">
        <v>0</v>
      </c>
      <c r="AF59" s="134">
        <v>0</v>
      </c>
      <c r="AG59" s="134">
        <v>0</v>
      </c>
      <c r="AH59" s="134">
        <v>0</v>
      </c>
      <c r="AI59" s="136">
        <v>0</v>
      </c>
    </row>
    <row r="60" spans="1:35" s="61" customFormat="1" ht="12.4" customHeight="1" x14ac:dyDescent="0.2">
      <c r="A60" s="62" t="s">
        <v>55</v>
      </c>
      <c r="B60" s="63" t="s">
        <v>125</v>
      </c>
      <c r="C60" s="134">
        <v>121</v>
      </c>
      <c r="D60" s="134">
        <v>1</v>
      </c>
      <c r="E60" s="134">
        <v>10383</v>
      </c>
      <c r="F60" s="134">
        <v>10505</v>
      </c>
      <c r="G60" s="134">
        <v>31</v>
      </c>
      <c r="H60" s="134">
        <v>61</v>
      </c>
      <c r="I60" s="134">
        <v>107</v>
      </c>
      <c r="J60" s="134">
        <v>21</v>
      </c>
      <c r="K60" s="134">
        <v>10165</v>
      </c>
      <c r="L60" s="134">
        <v>10385</v>
      </c>
      <c r="M60" s="134">
        <v>0</v>
      </c>
      <c r="N60" s="60">
        <f t="shared" si="0"/>
        <v>0</v>
      </c>
      <c r="O60" s="134">
        <v>10385</v>
      </c>
      <c r="P60" s="134">
        <v>120</v>
      </c>
      <c r="Q60" s="170">
        <v>0</v>
      </c>
      <c r="R60" s="134">
        <v>1</v>
      </c>
      <c r="S60" s="134">
        <v>3</v>
      </c>
      <c r="T60" s="134">
        <v>4</v>
      </c>
      <c r="U60" s="134">
        <v>0</v>
      </c>
      <c r="V60" s="134">
        <v>0</v>
      </c>
      <c r="W60" s="134">
        <v>0</v>
      </c>
      <c r="X60" s="134">
        <v>3</v>
      </c>
      <c r="Y60" s="134">
        <v>1</v>
      </c>
      <c r="Z60" s="134">
        <v>0</v>
      </c>
      <c r="AA60" s="134">
        <v>0</v>
      </c>
      <c r="AB60" s="134">
        <v>0</v>
      </c>
      <c r="AC60" s="134">
        <v>0</v>
      </c>
      <c r="AD60" s="134">
        <v>0</v>
      </c>
      <c r="AE60" s="134">
        <v>0</v>
      </c>
      <c r="AF60" s="134">
        <v>0</v>
      </c>
      <c r="AG60" s="134">
        <v>0</v>
      </c>
      <c r="AH60" s="134">
        <v>0</v>
      </c>
      <c r="AI60" s="136">
        <v>0</v>
      </c>
    </row>
    <row r="61" spans="1:35" s="61" customFormat="1" ht="12.4" customHeight="1" x14ac:dyDescent="0.2">
      <c r="A61" s="62" t="s">
        <v>56</v>
      </c>
      <c r="B61" s="63" t="s">
        <v>126</v>
      </c>
      <c r="C61" s="134">
        <v>141</v>
      </c>
      <c r="D61" s="134">
        <v>0</v>
      </c>
      <c r="E61" s="134">
        <v>7459</v>
      </c>
      <c r="F61" s="134">
        <v>7600</v>
      </c>
      <c r="G61" s="134">
        <v>2</v>
      </c>
      <c r="H61" s="134">
        <v>7</v>
      </c>
      <c r="I61" s="134">
        <v>33</v>
      </c>
      <c r="J61" s="134">
        <v>5</v>
      </c>
      <c r="K61" s="134">
        <v>7437</v>
      </c>
      <c r="L61" s="134">
        <v>7483</v>
      </c>
      <c r="M61" s="134">
        <v>1</v>
      </c>
      <c r="N61" s="60">
        <f t="shared" si="0"/>
        <v>1.3361838588989846E-2</v>
      </c>
      <c r="O61" s="134">
        <v>7484</v>
      </c>
      <c r="P61" s="134">
        <v>116</v>
      </c>
      <c r="Q61" s="170">
        <v>0</v>
      </c>
      <c r="R61" s="134">
        <v>0</v>
      </c>
      <c r="S61" s="134">
        <v>1</v>
      </c>
      <c r="T61" s="134">
        <v>1</v>
      </c>
      <c r="U61" s="134">
        <v>0</v>
      </c>
      <c r="V61" s="134">
        <v>0</v>
      </c>
      <c r="W61" s="134">
        <v>0</v>
      </c>
      <c r="X61" s="134">
        <v>0</v>
      </c>
      <c r="Y61" s="134">
        <v>1</v>
      </c>
      <c r="Z61" s="134">
        <v>0</v>
      </c>
      <c r="AA61" s="134">
        <v>0</v>
      </c>
      <c r="AB61" s="134">
        <v>0</v>
      </c>
      <c r="AC61" s="134">
        <v>0</v>
      </c>
      <c r="AD61" s="134">
        <v>0</v>
      </c>
      <c r="AE61" s="134">
        <v>0</v>
      </c>
      <c r="AF61" s="134">
        <v>0</v>
      </c>
      <c r="AG61" s="134">
        <v>0</v>
      </c>
      <c r="AH61" s="134">
        <v>0</v>
      </c>
      <c r="AI61" s="136">
        <v>0</v>
      </c>
    </row>
    <row r="62" spans="1:35" s="61" customFormat="1" ht="12.4" customHeight="1" thickBot="1" x14ac:dyDescent="0.25">
      <c r="A62" s="62" t="s">
        <v>57</v>
      </c>
      <c r="B62" s="63" t="s">
        <v>127</v>
      </c>
      <c r="C62" s="134">
        <v>384</v>
      </c>
      <c r="D62" s="134">
        <v>2</v>
      </c>
      <c r="E62" s="134">
        <v>17799</v>
      </c>
      <c r="F62" s="134">
        <v>18185</v>
      </c>
      <c r="G62" s="134">
        <v>56</v>
      </c>
      <c r="H62" s="134">
        <v>125</v>
      </c>
      <c r="I62" s="134">
        <v>207</v>
      </c>
      <c r="J62" s="134">
        <v>68</v>
      </c>
      <c r="K62" s="134">
        <v>17149</v>
      </c>
      <c r="L62" s="134">
        <v>17603</v>
      </c>
      <c r="M62" s="134">
        <v>2</v>
      </c>
      <c r="N62" s="68">
        <f t="shared" si="0"/>
        <v>1.1360408974723089E-2</v>
      </c>
      <c r="O62" s="134">
        <v>17605</v>
      </c>
      <c r="P62" s="134">
        <v>580</v>
      </c>
      <c r="Q62" s="170">
        <v>0</v>
      </c>
      <c r="R62" s="134">
        <v>0</v>
      </c>
      <c r="S62" s="134">
        <v>12</v>
      </c>
      <c r="T62" s="134">
        <v>12</v>
      </c>
      <c r="U62" s="134">
        <v>1</v>
      </c>
      <c r="V62" s="134">
        <v>0</v>
      </c>
      <c r="W62" s="134">
        <v>1</v>
      </c>
      <c r="X62" s="134">
        <v>10</v>
      </c>
      <c r="Y62" s="134">
        <v>1</v>
      </c>
      <c r="Z62" s="134">
        <v>0</v>
      </c>
      <c r="AA62" s="134">
        <v>0</v>
      </c>
      <c r="AB62" s="134">
        <v>0</v>
      </c>
      <c r="AC62" s="134">
        <v>0</v>
      </c>
      <c r="AD62" s="134">
        <v>0</v>
      </c>
      <c r="AE62" s="134">
        <v>0</v>
      </c>
      <c r="AF62" s="134">
        <v>0</v>
      </c>
      <c r="AG62" s="134">
        <v>0</v>
      </c>
      <c r="AH62" s="134">
        <v>0</v>
      </c>
      <c r="AI62" s="136">
        <v>0</v>
      </c>
    </row>
    <row r="63" spans="1:35" s="72" customFormat="1" ht="12.4" customHeight="1" x14ac:dyDescent="0.2">
      <c r="A63" s="69" t="s">
        <v>59</v>
      </c>
      <c r="B63" s="70" t="s">
        <v>128</v>
      </c>
      <c r="C63" s="70">
        <f>SUM(C5:C62)</f>
        <v>27145</v>
      </c>
      <c r="D63" s="70">
        <f t="shared" ref="D63:AI63" si="1">SUM(D5:D62)</f>
        <v>214</v>
      </c>
      <c r="E63" s="70">
        <f t="shared" si="1"/>
        <v>892135</v>
      </c>
      <c r="F63" s="70">
        <f t="shared" si="1"/>
        <v>919494</v>
      </c>
      <c r="G63" s="70">
        <f t="shared" si="1"/>
        <v>2280</v>
      </c>
      <c r="H63" s="70">
        <f t="shared" si="1"/>
        <v>5382</v>
      </c>
      <c r="I63" s="70">
        <f t="shared" si="1"/>
        <v>16381</v>
      </c>
      <c r="J63" s="70">
        <f t="shared" si="1"/>
        <v>4229</v>
      </c>
      <c r="K63" s="70">
        <f t="shared" si="1"/>
        <v>855156</v>
      </c>
      <c r="L63" s="70">
        <f t="shared" si="1"/>
        <v>880370</v>
      </c>
      <c r="M63" s="70">
        <f t="shared" si="1"/>
        <v>3058</v>
      </c>
      <c r="N63" s="60"/>
      <c r="O63" s="70">
        <f t="shared" si="1"/>
        <v>883428</v>
      </c>
      <c r="P63" s="70">
        <f t="shared" si="1"/>
        <v>36066</v>
      </c>
      <c r="Q63" s="70">
        <f t="shared" si="1"/>
        <v>239</v>
      </c>
      <c r="R63" s="70">
        <f t="shared" si="1"/>
        <v>146</v>
      </c>
      <c r="S63" s="70">
        <f t="shared" si="1"/>
        <v>1088</v>
      </c>
      <c r="T63" s="70">
        <f t="shared" si="1"/>
        <v>1234</v>
      </c>
      <c r="U63" s="70">
        <f t="shared" si="1"/>
        <v>61</v>
      </c>
      <c r="V63" s="70">
        <f t="shared" si="1"/>
        <v>43</v>
      </c>
      <c r="W63" s="70">
        <f t="shared" si="1"/>
        <v>104</v>
      </c>
      <c r="X63" s="70">
        <f t="shared" si="1"/>
        <v>907</v>
      </c>
      <c r="Y63" s="70">
        <f t="shared" si="1"/>
        <v>223</v>
      </c>
      <c r="Z63" s="70">
        <f t="shared" si="1"/>
        <v>50</v>
      </c>
      <c r="AA63" s="70">
        <f t="shared" si="1"/>
        <v>4</v>
      </c>
      <c r="AB63" s="70">
        <f t="shared" si="1"/>
        <v>54</v>
      </c>
      <c r="AC63" s="70">
        <f t="shared" si="1"/>
        <v>2</v>
      </c>
      <c r="AD63" s="70">
        <f t="shared" si="1"/>
        <v>0</v>
      </c>
      <c r="AE63" s="70">
        <f t="shared" si="1"/>
        <v>1</v>
      </c>
      <c r="AF63" s="70">
        <f t="shared" si="1"/>
        <v>3</v>
      </c>
      <c r="AG63" s="70">
        <f t="shared" si="1"/>
        <v>0</v>
      </c>
      <c r="AH63" s="70">
        <f t="shared" si="1"/>
        <v>3</v>
      </c>
      <c r="AI63" s="71">
        <f t="shared" si="1"/>
        <v>51</v>
      </c>
    </row>
    <row r="64" spans="1:35" s="76" customFormat="1" ht="12.4" customHeight="1" thickBot="1" x14ac:dyDescent="0.25">
      <c r="A64" s="73" t="s">
        <v>60</v>
      </c>
      <c r="B64" s="74"/>
      <c r="C64" s="74">
        <f>AVERAGE(C5:C62)</f>
        <v>468.01724137931035</v>
      </c>
      <c r="D64" s="74">
        <f t="shared" ref="D64:AI64" si="2">AVERAGE(D5:D62)</f>
        <v>3.6896551724137931</v>
      </c>
      <c r="E64" s="74">
        <f t="shared" si="2"/>
        <v>15381.637931034482</v>
      </c>
      <c r="F64" s="74">
        <f t="shared" si="2"/>
        <v>15853.344827586207</v>
      </c>
      <c r="G64" s="74">
        <f t="shared" si="2"/>
        <v>39.310344827586206</v>
      </c>
      <c r="H64" s="74">
        <f t="shared" si="2"/>
        <v>92.793103448275858</v>
      </c>
      <c r="I64" s="74">
        <f t="shared" si="2"/>
        <v>282.43103448275861</v>
      </c>
      <c r="J64" s="74">
        <f t="shared" si="2"/>
        <v>72.91379310344827</v>
      </c>
      <c r="K64" s="74">
        <f t="shared" si="2"/>
        <v>14744.068965517241</v>
      </c>
      <c r="L64" s="74">
        <f t="shared" si="2"/>
        <v>15178.793103448275</v>
      </c>
      <c r="M64" s="74">
        <f t="shared" si="2"/>
        <v>52.724137931034484</v>
      </c>
      <c r="N64" s="168">
        <f>M63*100/O63</f>
        <v>0.34615158224552539</v>
      </c>
      <c r="O64" s="74">
        <f t="shared" si="2"/>
        <v>15231.51724137931</v>
      </c>
      <c r="P64" s="74">
        <f t="shared" si="2"/>
        <v>621.82758620689651</v>
      </c>
      <c r="Q64" s="74">
        <f>AVERAGE(Q5:Q62)</f>
        <v>4.1206896551724137</v>
      </c>
      <c r="R64" s="74">
        <f t="shared" si="2"/>
        <v>2.5172413793103448</v>
      </c>
      <c r="S64" s="74">
        <f t="shared" si="2"/>
        <v>18.758620689655171</v>
      </c>
      <c r="T64" s="74">
        <f t="shared" si="2"/>
        <v>21.275862068965516</v>
      </c>
      <c r="U64" s="74">
        <f t="shared" si="2"/>
        <v>1.0517241379310345</v>
      </c>
      <c r="V64" s="74">
        <f t="shared" si="2"/>
        <v>0.74137931034482762</v>
      </c>
      <c r="W64" s="74">
        <f t="shared" si="2"/>
        <v>1.7931034482758621</v>
      </c>
      <c r="X64" s="74">
        <f t="shared" si="2"/>
        <v>15.637931034482758</v>
      </c>
      <c r="Y64" s="74">
        <f t="shared" si="2"/>
        <v>3.8448275862068964</v>
      </c>
      <c r="Z64" s="74">
        <f t="shared" si="2"/>
        <v>0.86206896551724133</v>
      </c>
      <c r="AA64" s="74">
        <f t="shared" si="2"/>
        <v>6.8965517241379309E-2</v>
      </c>
      <c r="AB64" s="74">
        <f t="shared" si="2"/>
        <v>0.93103448275862066</v>
      </c>
      <c r="AC64" s="74">
        <f t="shared" si="2"/>
        <v>3.4482758620689655E-2</v>
      </c>
      <c r="AD64" s="74">
        <f t="shared" si="2"/>
        <v>0</v>
      </c>
      <c r="AE64" s="74">
        <f t="shared" si="2"/>
        <v>1.7241379310344827E-2</v>
      </c>
      <c r="AF64" s="74">
        <f t="shared" si="2"/>
        <v>5.1724137931034482E-2</v>
      </c>
      <c r="AG64" s="74">
        <f t="shared" si="2"/>
        <v>0</v>
      </c>
      <c r="AH64" s="74">
        <f t="shared" si="2"/>
        <v>5.1724137931034482E-2</v>
      </c>
      <c r="AI64" s="75">
        <f t="shared" si="2"/>
        <v>0.87931034482758619</v>
      </c>
    </row>
    <row r="65" spans="1:17" s="5" customFormat="1" ht="12" customHeight="1" x14ac:dyDescent="0.2">
      <c r="A65" s="4"/>
      <c r="N65" s="39"/>
      <c r="Q65" s="37"/>
    </row>
    <row r="66" spans="1:17" ht="12" customHeight="1" x14ac:dyDescent="0.2"/>
    <row r="67" spans="1:17" ht="12" customHeight="1" x14ac:dyDescent="0.2"/>
    <row r="68" spans="1:17" ht="12" customHeight="1" x14ac:dyDescent="0.2"/>
    <row r="69" spans="1:17" ht="12" customHeight="1" x14ac:dyDescent="0.2"/>
    <row r="70" spans="1:17" ht="12" customHeight="1" x14ac:dyDescent="0.2"/>
    <row r="71" spans="1:17" ht="12" customHeight="1" x14ac:dyDescent="0.2"/>
    <row r="72" spans="1:17" ht="12" customHeight="1" x14ac:dyDescent="0.2"/>
    <row r="73" spans="1:17" ht="12" customHeight="1" x14ac:dyDescent="0.2"/>
    <row r="74" spans="1:17" ht="12" customHeight="1" x14ac:dyDescent="0.2"/>
    <row r="75" spans="1:17" ht="12" customHeight="1" x14ac:dyDescent="0.2"/>
    <row r="76" spans="1:17" ht="12" customHeight="1" x14ac:dyDescent="0.2"/>
    <row r="77" spans="1:17" ht="12" customHeight="1" x14ac:dyDescent="0.2"/>
    <row r="78" spans="1:17" ht="12" customHeight="1" x14ac:dyDescent="0.2"/>
    <row r="79" spans="1:17" ht="12" customHeight="1" x14ac:dyDescent="0.2"/>
    <row r="80" spans="1:17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</sheetData>
  <phoneticPr fontId="1" type="noConversion"/>
  <pageMargins left="0.55118110236220474" right="0.27559055118110237" top="0.39370078740157483" bottom="0.31496062992125984" header="0" footer="0.19685039370078741"/>
  <pageSetup paperSize="9" scale="85" orientation="portrait" r:id="rId1"/>
  <headerFooter alignWithMargins="0">
    <oddHeader>&amp;R&amp;9 3.2. / Preglednica 1</oddHeader>
    <oddFooter>&amp;L&amp;7Poročilo o delu UE 2018\&amp;F&amp;CStran &amp;P/&amp;N&amp;R&amp;7Pripravila: C. Vidmar  29.4.2019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70"/>
  <sheetViews>
    <sheetView zoomScale="130" zoomScaleNormal="130" workbookViewId="0">
      <pane xSplit="2" ySplit="4" topLeftCell="K77" activePane="bottomRight" state="frozen"/>
      <selection pane="topRight" activeCell="C1" sqref="C1"/>
      <selection pane="bottomLeft" activeCell="A5" sqref="A5"/>
      <selection pane="bottomRight" activeCell="Q5" sqref="Q5:Q62"/>
    </sheetView>
  </sheetViews>
  <sheetFormatPr defaultColWidth="8.85546875" defaultRowHeight="12" x14ac:dyDescent="0.2"/>
  <cols>
    <col min="1" max="1" width="15.5703125" style="3" customWidth="1"/>
    <col min="2" max="2" width="23.28515625" style="2" customWidth="1"/>
    <col min="3" max="3" width="8.7109375" style="2" customWidth="1"/>
    <col min="4" max="4" width="10.7109375" style="2" customWidth="1"/>
    <col min="5" max="13" width="8.7109375" style="2" customWidth="1"/>
    <col min="14" max="14" width="9.5703125" style="39" customWidth="1"/>
    <col min="15" max="16" width="8.7109375" style="2" customWidth="1"/>
    <col min="17" max="17" width="8.7109375" style="38" customWidth="1"/>
    <col min="18" max="25" width="8.7109375" style="2" customWidth="1"/>
    <col min="26" max="26" width="10.28515625" style="2" customWidth="1"/>
    <col min="27" max="55" width="8.7109375" style="2" customWidth="1"/>
    <col min="56" max="59" width="10.7109375" style="2" customWidth="1"/>
    <col min="60" max="16384" width="8.85546875" style="2"/>
  </cols>
  <sheetData>
    <row r="1" spans="1:37" x14ac:dyDescent="0.2">
      <c r="A1" s="3" t="s">
        <v>169</v>
      </c>
      <c r="M1" s="7"/>
      <c r="Q1" s="2"/>
    </row>
    <row r="2" spans="1:37" x14ac:dyDescent="0.2">
      <c r="A2" s="3" t="s">
        <v>167</v>
      </c>
      <c r="M2" s="7"/>
      <c r="Q2" s="2"/>
    </row>
    <row r="3" spans="1:37" ht="6.75" customHeight="1" thickBot="1" x14ac:dyDescent="0.25">
      <c r="M3" s="7"/>
      <c r="Q3" s="2"/>
    </row>
    <row r="4" spans="1:37" s="1" customFormat="1" ht="172.9" customHeight="1" thickBot="1" x14ac:dyDescent="0.25">
      <c r="A4" s="6" t="s">
        <v>58</v>
      </c>
      <c r="B4" s="36" t="s">
        <v>165</v>
      </c>
      <c r="C4" s="55" t="s">
        <v>142</v>
      </c>
      <c r="D4" s="55" t="s">
        <v>143</v>
      </c>
      <c r="E4" s="55" t="s">
        <v>133</v>
      </c>
      <c r="F4" s="55" t="s">
        <v>134</v>
      </c>
      <c r="G4" s="55" t="s">
        <v>135</v>
      </c>
      <c r="H4" s="55" t="s">
        <v>136</v>
      </c>
      <c r="I4" s="55" t="s">
        <v>137</v>
      </c>
      <c r="J4" s="55" t="s">
        <v>138</v>
      </c>
      <c r="K4" s="55" t="s">
        <v>139</v>
      </c>
      <c r="L4" s="55" t="s">
        <v>140</v>
      </c>
      <c r="M4" s="55" t="s">
        <v>141</v>
      </c>
      <c r="N4" s="40" t="s">
        <v>129</v>
      </c>
      <c r="O4" s="55" t="s">
        <v>144</v>
      </c>
      <c r="P4" s="55" t="s">
        <v>145</v>
      </c>
      <c r="Q4" s="55" t="s">
        <v>146</v>
      </c>
      <c r="R4" s="55" t="s">
        <v>147</v>
      </c>
      <c r="S4" s="55" t="s">
        <v>148</v>
      </c>
      <c r="T4" s="55" t="s">
        <v>149</v>
      </c>
      <c r="U4" s="55" t="s">
        <v>150</v>
      </c>
      <c r="V4" s="55" t="s">
        <v>151</v>
      </c>
      <c r="W4" s="55" t="s">
        <v>152</v>
      </c>
      <c r="X4" s="55" t="s">
        <v>153</v>
      </c>
      <c r="Y4" s="55" t="s">
        <v>154</v>
      </c>
      <c r="Z4" s="55" t="s">
        <v>155</v>
      </c>
      <c r="AA4" s="55" t="s">
        <v>156</v>
      </c>
      <c r="AB4" s="55" t="s">
        <v>157</v>
      </c>
      <c r="AC4" s="55" t="s">
        <v>158</v>
      </c>
      <c r="AD4" s="55" t="s">
        <v>159</v>
      </c>
      <c r="AE4" s="55" t="s">
        <v>160</v>
      </c>
      <c r="AF4" s="55" t="s">
        <v>161</v>
      </c>
      <c r="AG4" s="55" t="s">
        <v>162</v>
      </c>
      <c r="AH4" s="55" t="s">
        <v>163</v>
      </c>
      <c r="AI4" s="56" t="s">
        <v>164</v>
      </c>
    </row>
    <row r="5" spans="1:37" s="61" customFormat="1" ht="12.4" customHeight="1" x14ac:dyDescent="0.2">
      <c r="A5" s="57" t="s">
        <v>2</v>
      </c>
      <c r="B5" s="58" t="s">
        <v>73</v>
      </c>
      <c r="C5" s="133">
        <v>1160</v>
      </c>
      <c r="D5" s="133">
        <v>4</v>
      </c>
      <c r="E5" s="133">
        <v>31782</v>
      </c>
      <c r="F5" s="133">
        <v>32946</v>
      </c>
      <c r="G5" s="133">
        <v>70</v>
      </c>
      <c r="H5" s="133">
        <v>153</v>
      </c>
      <c r="I5" s="133">
        <v>3519</v>
      </c>
      <c r="J5" s="133">
        <v>92</v>
      </c>
      <c r="K5" s="133">
        <v>27490</v>
      </c>
      <c r="L5" s="133">
        <v>31324</v>
      </c>
      <c r="M5" s="133">
        <v>0</v>
      </c>
      <c r="N5" s="60">
        <f t="shared" ref="N5:N36" si="0">M5*100/O5</f>
        <v>0</v>
      </c>
      <c r="O5" s="133">
        <v>31324</v>
      </c>
      <c r="P5" s="133">
        <v>1622</v>
      </c>
      <c r="Q5" s="169">
        <v>0</v>
      </c>
      <c r="R5" s="133">
        <v>4</v>
      </c>
      <c r="S5" s="133">
        <v>18</v>
      </c>
      <c r="T5" s="133">
        <v>22</v>
      </c>
      <c r="U5" s="133">
        <v>1</v>
      </c>
      <c r="V5" s="133">
        <v>0</v>
      </c>
      <c r="W5" s="133">
        <v>1</v>
      </c>
      <c r="X5" s="133">
        <v>13</v>
      </c>
      <c r="Y5" s="133">
        <v>8</v>
      </c>
      <c r="Z5" s="133">
        <v>0</v>
      </c>
      <c r="AA5" s="133">
        <v>0</v>
      </c>
      <c r="AB5" s="133">
        <v>0</v>
      </c>
      <c r="AC5" s="133">
        <v>0</v>
      </c>
      <c r="AD5" s="133">
        <v>0</v>
      </c>
      <c r="AE5" s="133">
        <v>0</v>
      </c>
      <c r="AF5" s="133">
        <v>0</v>
      </c>
      <c r="AG5" s="133">
        <v>0</v>
      </c>
      <c r="AH5" s="133">
        <v>0</v>
      </c>
      <c r="AI5" s="135">
        <v>0</v>
      </c>
    </row>
    <row r="6" spans="1:37" s="61" customFormat="1" ht="12.4" customHeight="1" x14ac:dyDescent="0.2">
      <c r="A6" s="62" t="s">
        <v>5</v>
      </c>
      <c r="B6" s="63" t="s">
        <v>76</v>
      </c>
      <c r="C6" s="134">
        <v>434</v>
      </c>
      <c r="D6" s="134">
        <v>2</v>
      </c>
      <c r="E6" s="134">
        <v>26455</v>
      </c>
      <c r="F6" s="134">
        <v>26891</v>
      </c>
      <c r="G6" s="134">
        <v>31</v>
      </c>
      <c r="H6" s="134">
        <v>106</v>
      </c>
      <c r="I6" s="134">
        <v>278</v>
      </c>
      <c r="J6" s="134">
        <v>37</v>
      </c>
      <c r="K6" s="134">
        <v>25909</v>
      </c>
      <c r="L6" s="134">
        <v>26361</v>
      </c>
      <c r="M6" s="134">
        <v>0</v>
      </c>
      <c r="N6" s="60">
        <f t="shared" si="0"/>
        <v>0</v>
      </c>
      <c r="O6" s="134">
        <v>26361</v>
      </c>
      <c r="P6" s="134">
        <v>530</v>
      </c>
      <c r="Q6" s="170">
        <v>0</v>
      </c>
      <c r="R6" s="134">
        <v>0</v>
      </c>
      <c r="S6" s="134">
        <v>28</v>
      </c>
      <c r="T6" s="134">
        <v>28</v>
      </c>
      <c r="U6" s="134">
        <v>3</v>
      </c>
      <c r="V6" s="134">
        <v>4</v>
      </c>
      <c r="W6" s="134">
        <v>7</v>
      </c>
      <c r="X6" s="134">
        <v>20</v>
      </c>
      <c r="Y6" s="134">
        <v>1</v>
      </c>
      <c r="Z6" s="134">
        <v>0</v>
      </c>
      <c r="AA6" s="134">
        <v>0</v>
      </c>
      <c r="AB6" s="134">
        <v>0</v>
      </c>
      <c r="AC6" s="134">
        <v>0</v>
      </c>
      <c r="AD6" s="134">
        <v>0</v>
      </c>
      <c r="AE6" s="134">
        <v>0</v>
      </c>
      <c r="AF6" s="134">
        <v>0</v>
      </c>
      <c r="AG6" s="134">
        <v>0</v>
      </c>
      <c r="AH6" s="134">
        <v>0</v>
      </c>
      <c r="AI6" s="136">
        <v>0</v>
      </c>
    </row>
    <row r="7" spans="1:37" s="61" customFormat="1" ht="12.4" customHeight="1" x14ac:dyDescent="0.2">
      <c r="A7" s="62" t="s">
        <v>9</v>
      </c>
      <c r="B7" s="63" t="s">
        <v>80</v>
      </c>
      <c r="C7" s="134">
        <v>73</v>
      </c>
      <c r="D7" s="134">
        <v>0</v>
      </c>
      <c r="E7" s="134">
        <v>5268</v>
      </c>
      <c r="F7" s="134">
        <v>5341</v>
      </c>
      <c r="G7" s="134">
        <v>4</v>
      </c>
      <c r="H7" s="134">
        <v>38</v>
      </c>
      <c r="I7" s="134">
        <v>77</v>
      </c>
      <c r="J7" s="134">
        <v>14</v>
      </c>
      <c r="K7" s="134">
        <v>5117</v>
      </c>
      <c r="L7" s="134">
        <v>5250</v>
      </c>
      <c r="M7" s="134">
        <v>0</v>
      </c>
      <c r="N7" s="60">
        <f t="shared" si="0"/>
        <v>0</v>
      </c>
      <c r="O7" s="134">
        <v>5250</v>
      </c>
      <c r="P7" s="134">
        <v>91</v>
      </c>
      <c r="Q7" s="170">
        <v>0</v>
      </c>
      <c r="R7" s="134">
        <v>0</v>
      </c>
      <c r="S7" s="134">
        <v>4</v>
      </c>
      <c r="T7" s="134">
        <v>4</v>
      </c>
      <c r="U7" s="134">
        <v>0</v>
      </c>
      <c r="V7" s="134">
        <v>0</v>
      </c>
      <c r="W7" s="134">
        <v>0</v>
      </c>
      <c r="X7" s="134">
        <v>2</v>
      </c>
      <c r="Y7" s="134">
        <v>2</v>
      </c>
      <c r="Z7" s="134">
        <v>0</v>
      </c>
      <c r="AA7" s="134">
        <v>0</v>
      </c>
      <c r="AB7" s="134">
        <v>0</v>
      </c>
      <c r="AC7" s="134">
        <v>0</v>
      </c>
      <c r="AD7" s="134">
        <v>0</v>
      </c>
      <c r="AE7" s="134">
        <v>0</v>
      </c>
      <c r="AF7" s="134">
        <v>0</v>
      </c>
      <c r="AG7" s="134">
        <v>0</v>
      </c>
      <c r="AH7" s="134">
        <v>0</v>
      </c>
      <c r="AI7" s="136">
        <v>0</v>
      </c>
    </row>
    <row r="8" spans="1:37" s="61" customFormat="1" ht="12.4" customHeight="1" x14ac:dyDescent="0.2">
      <c r="A8" s="62" t="s">
        <v>18</v>
      </c>
      <c r="B8" s="63" t="s">
        <v>89</v>
      </c>
      <c r="C8" s="134">
        <v>231</v>
      </c>
      <c r="D8" s="134">
        <v>4</v>
      </c>
      <c r="E8" s="134">
        <v>13349</v>
      </c>
      <c r="F8" s="134">
        <v>13584</v>
      </c>
      <c r="G8" s="134">
        <v>38</v>
      </c>
      <c r="H8" s="134">
        <v>174</v>
      </c>
      <c r="I8" s="134">
        <v>247</v>
      </c>
      <c r="J8" s="134">
        <v>90</v>
      </c>
      <c r="K8" s="134">
        <v>12810</v>
      </c>
      <c r="L8" s="134">
        <v>13359</v>
      </c>
      <c r="M8" s="134">
        <v>0</v>
      </c>
      <c r="N8" s="60">
        <f t="shared" si="0"/>
        <v>0</v>
      </c>
      <c r="O8" s="134">
        <v>13359</v>
      </c>
      <c r="P8" s="134">
        <v>225</v>
      </c>
      <c r="Q8" s="170">
        <v>0</v>
      </c>
      <c r="R8" s="134">
        <v>0</v>
      </c>
      <c r="S8" s="134">
        <v>16</v>
      </c>
      <c r="T8" s="134">
        <v>16</v>
      </c>
      <c r="U8" s="134">
        <v>0</v>
      </c>
      <c r="V8" s="134">
        <v>0</v>
      </c>
      <c r="W8" s="134">
        <v>0</v>
      </c>
      <c r="X8" s="134">
        <v>14</v>
      </c>
      <c r="Y8" s="134">
        <v>2</v>
      </c>
      <c r="Z8" s="134">
        <v>0</v>
      </c>
      <c r="AA8" s="134">
        <v>0</v>
      </c>
      <c r="AB8" s="134">
        <v>0</v>
      </c>
      <c r="AC8" s="134">
        <v>0</v>
      </c>
      <c r="AD8" s="134">
        <v>0</v>
      </c>
      <c r="AE8" s="134">
        <v>0</v>
      </c>
      <c r="AF8" s="134">
        <v>0</v>
      </c>
      <c r="AG8" s="134">
        <v>0</v>
      </c>
      <c r="AH8" s="134">
        <v>0</v>
      </c>
      <c r="AI8" s="136">
        <v>0</v>
      </c>
    </row>
    <row r="9" spans="1:37" s="61" customFormat="1" ht="12.4" customHeight="1" x14ac:dyDescent="0.2">
      <c r="A9" s="62" t="s">
        <v>19</v>
      </c>
      <c r="B9" s="63" t="s">
        <v>90</v>
      </c>
      <c r="C9" s="134">
        <v>136</v>
      </c>
      <c r="D9" s="134">
        <v>1</v>
      </c>
      <c r="E9" s="134">
        <v>10470</v>
      </c>
      <c r="F9" s="134">
        <v>10607</v>
      </c>
      <c r="G9" s="134">
        <v>10</v>
      </c>
      <c r="H9" s="134">
        <v>7</v>
      </c>
      <c r="I9" s="134">
        <v>85</v>
      </c>
      <c r="J9" s="134">
        <v>11</v>
      </c>
      <c r="K9" s="134">
        <v>10306</v>
      </c>
      <c r="L9" s="134">
        <v>10419</v>
      </c>
      <c r="M9" s="134">
        <v>0</v>
      </c>
      <c r="N9" s="60">
        <f t="shared" si="0"/>
        <v>0</v>
      </c>
      <c r="O9" s="134">
        <v>10419</v>
      </c>
      <c r="P9" s="134">
        <v>188</v>
      </c>
      <c r="Q9" s="170">
        <v>0</v>
      </c>
      <c r="R9" s="134">
        <v>0</v>
      </c>
      <c r="S9" s="134">
        <v>11</v>
      </c>
      <c r="T9" s="134">
        <v>11</v>
      </c>
      <c r="U9" s="134">
        <v>0</v>
      </c>
      <c r="V9" s="134">
        <v>0</v>
      </c>
      <c r="W9" s="134">
        <v>0</v>
      </c>
      <c r="X9" s="134">
        <v>10</v>
      </c>
      <c r="Y9" s="134">
        <v>1</v>
      </c>
      <c r="Z9" s="134">
        <v>0</v>
      </c>
      <c r="AA9" s="134">
        <v>0</v>
      </c>
      <c r="AB9" s="134">
        <v>0</v>
      </c>
      <c r="AC9" s="134">
        <v>0</v>
      </c>
      <c r="AD9" s="134">
        <v>0</v>
      </c>
      <c r="AE9" s="134">
        <v>0</v>
      </c>
      <c r="AF9" s="134">
        <v>0</v>
      </c>
      <c r="AG9" s="134">
        <v>0</v>
      </c>
      <c r="AH9" s="134">
        <v>0</v>
      </c>
      <c r="AI9" s="136">
        <v>0</v>
      </c>
    </row>
    <row r="10" spans="1:37" s="61" customFormat="1" ht="12.4" customHeight="1" x14ac:dyDescent="0.2">
      <c r="A10" s="62" t="s">
        <v>20</v>
      </c>
      <c r="B10" s="63" t="s">
        <v>91</v>
      </c>
      <c r="C10" s="134">
        <v>134</v>
      </c>
      <c r="D10" s="134">
        <v>0</v>
      </c>
      <c r="E10" s="134">
        <v>8095</v>
      </c>
      <c r="F10" s="134">
        <v>8229</v>
      </c>
      <c r="G10" s="134">
        <v>20</v>
      </c>
      <c r="H10" s="134">
        <v>50</v>
      </c>
      <c r="I10" s="134">
        <v>86</v>
      </c>
      <c r="J10" s="134">
        <v>4</v>
      </c>
      <c r="K10" s="134">
        <v>7903</v>
      </c>
      <c r="L10" s="134">
        <v>8063</v>
      </c>
      <c r="M10" s="134">
        <v>0</v>
      </c>
      <c r="N10" s="60">
        <f t="shared" si="0"/>
        <v>0</v>
      </c>
      <c r="O10" s="134">
        <v>8063</v>
      </c>
      <c r="P10" s="134">
        <v>166</v>
      </c>
      <c r="Q10" s="170">
        <v>0</v>
      </c>
      <c r="R10" s="134">
        <v>5</v>
      </c>
      <c r="S10" s="134">
        <v>5</v>
      </c>
      <c r="T10" s="134">
        <v>10</v>
      </c>
      <c r="U10" s="134">
        <v>0</v>
      </c>
      <c r="V10" s="134">
        <v>0</v>
      </c>
      <c r="W10" s="134">
        <v>0</v>
      </c>
      <c r="X10" s="134">
        <v>1</v>
      </c>
      <c r="Y10" s="134">
        <v>9</v>
      </c>
      <c r="Z10" s="134">
        <v>0</v>
      </c>
      <c r="AA10" s="134">
        <v>0</v>
      </c>
      <c r="AB10" s="134">
        <v>0</v>
      </c>
      <c r="AC10" s="134">
        <v>0</v>
      </c>
      <c r="AD10" s="134">
        <v>0</v>
      </c>
      <c r="AE10" s="134">
        <v>0</v>
      </c>
      <c r="AF10" s="134">
        <v>0</v>
      </c>
      <c r="AG10" s="134">
        <v>0</v>
      </c>
      <c r="AH10" s="134">
        <v>0</v>
      </c>
      <c r="AI10" s="136">
        <v>0</v>
      </c>
    </row>
    <row r="11" spans="1:37" s="61" customFormat="1" ht="12.4" customHeight="1" x14ac:dyDescent="0.2">
      <c r="A11" s="62" t="s">
        <v>39</v>
      </c>
      <c r="B11" s="63" t="s">
        <v>98</v>
      </c>
      <c r="C11" s="134">
        <v>42</v>
      </c>
      <c r="D11" s="134">
        <v>3</v>
      </c>
      <c r="E11" s="134">
        <v>6825</v>
      </c>
      <c r="F11" s="134">
        <v>6870</v>
      </c>
      <c r="G11" s="134">
        <v>20</v>
      </c>
      <c r="H11" s="134">
        <v>33</v>
      </c>
      <c r="I11" s="134">
        <v>27</v>
      </c>
      <c r="J11" s="134">
        <v>19</v>
      </c>
      <c r="K11" s="134">
        <v>6723</v>
      </c>
      <c r="L11" s="134">
        <v>6822</v>
      </c>
      <c r="M11" s="134">
        <v>0</v>
      </c>
      <c r="N11" s="60">
        <f t="shared" si="0"/>
        <v>0</v>
      </c>
      <c r="O11" s="134">
        <v>6822</v>
      </c>
      <c r="P11" s="134">
        <v>48</v>
      </c>
      <c r="Q11" s="170">
        <v>0</v>
      </c>
      <c r="R11" s="134">
        <v>0</v>
      </c>
      <c r="S11" s="134">
        <v>8</v>
      </c>
      <c r="T11" s="134">
        <v>8</v>
      </c>
      <c r="U11" s="134">
        <v>3</v>
      </c>
      <c r="V11" s="134">
        <v>0</v>
      </c>
      <c r="W11" s="134">
        <v>3</v>
      </c>
      <c r="X11" s="134">
        <v>5</v>
      </c>
      <c r="Y11" s="134">
        <v>0</v>
      </c>
      <c r="Z11" s="134">
        <v>0</v>
      </c>
      <c r="AA11" s="134">
        <v>0</v>
      </c>
      <c r="AB11" s="134">
        <v>0</v>
      </c>
      <c r="AC11" s="134">
        <v>0</v>
      </c>
      <c r="AD11" s="134">
        <v>0</v>
      </c>
      <c r="AE11" s="134">
        <v>0</v>
      </c>
      <c r="AF11" s="134">
        <v>0</v>
      </c>
      <c r="AG11" s="134">
        <v>0</v>
      </c>
      <c r="AH11" s="134">
        <v>0</v>
      </c>
      <c r="AI11" s="136">
        <v>0</v>
      </c>
    </row>
    <row r="12" spans="1:37" s="61" customFormat="1" ht="12.4" customHeight="1" x14ac:dyDescent="0.2">
      <c r="A12" s="62" t="s">
        <v>30</v>
      </c>
      <c r="B12" s="63" t="s">
        <v>103</v>
      </c>
      <c r="C12" s="134">
        <v>54</v>
      </c>
      <c r="D12" s="134">
        <v>0</v>
      </c>
      <c r="E12" s="134">
        <v>6051</v>
      </c>
      <c r="F12" s="134">
        <v>6105</v>
      </c>
      <c r="G12" s="134">
        <v>21</v>
      </c>
      <c r="H12" s="134">
        <v>66</v>
      </c>
      <c r="I12" s="134">
        <v>34</v>
      </c>
      <c r="J12" s="134">
        <v>28</v>
      </c>
      <c r="K12" s="134">
        <v>5911</v>
      </c>
      <c r="L12" s="134">
        <v>6060</v>
      </c>
      <c r="M12" s="134">
        <v>0</v>
      </c>
      <c r="N12" s="60">
        <f t="shared" si="0"/>
        <v>0</v>
      </c>
      <c r="O12" s="134">
        <v>6060</v>
      </c>
      <c r="P12" s="134">
        <v>45</v>
      </c>
      <c r="Q12" s="170">
        <v>0</v>
      </c>
      <c r="R12" s="134">
        <v>0</v>
      </c>
      <c r="S12" s="134">
        <v>11</v>
      </c>
      <c r="T12" s="134">
        <v>11</v>
      </c>
      <c r="U12" s="134">
        <v>0</v>
      </c>
      <c r="V12" s="134">
        <v>0</v>
      </c>
      <c r="W12" s="134">
        <v>0</v>
      </c>
      <c r="X12" s="134">
        <v>11</v>
      </c>
      <c r="Y12" s="134">
        <v>0</v>
      </c>
      <c r="Z12" s="134">
        <v>0</v>
      </c>
      <c r="AA12" s="134">
        <v>0</v>
      </c>
      <c r="AB12" s="134">
        <v>0</v>
      </c>
      <c r="AC12" s="134">
        <v>0</v>
      </c>
      <c r="AD12" s="134">
        <v>0</v>
      </c>
      <c r="AE12" s="134">
        <v>0</v>
      </c>
      <c r="AF12" s="134">
        <v>0</v>
      </c>
      <c r="AG12" s="134">
        <v>0</v>
      </c>
      <c r="AH12" s="134">
        <v>0</v>
      </c>
      <c r="AI12" s="136">
        <v>0</v>
      </c>
    </row>
    <row r="13" spans="1:37" s="61" customFormat="1" ht="12.4" customHeight="1" x14ac:dyDescent="0.2">
      <c r="A13" s="62" t="s">
        <v>31</v>
      </c>
      <c r="B13" s="63" t="s">
        <v>104</v>
      </c>
      <c r="C13" s="134">
        <v>155</v>
      </c>
      <c r="D13" s="134">
        <v>1</v>
      </c>
      <c r="E13" s="134">
        <v>8594</v>
      </c>
      <c r="F13" s="134">
        <v>8750</v>
      </c>
      <c r="G13" s="134">
        <v>27</v>
      </c>
      <c r="H13" s="134">
        <v>33</v>
      </c>
      <c r="I13" s="134">
        <v>115</v>
      </c>
      <c r="J13" s="134">
        <v>32</v>
      </c>
      <c r="K13" s="134">
        <v>8294</v>
      </c>
      <c r="L13" s="134">
        <v>8501</v>
      </c>
      <c r="M13" s="134">
        <v>0</v>
      </c>
      <c r="N13" s="60">
        <f t="shared" si="0"/>
        <v>0</v>
      </c>
      <c r="O13" s="134">
        <v>8501</v>
      </c>
      <c r="P13" s="134">
        <v>249</v>
      </c>
      <c r="Q13" s="170">
        <v>0</v>
      </c>
      <c r="R13" s="134">
        <v>0</v>
      </c>
      <c r="S13" s="134">
        <v>6</v>
      </c>
      <c r="T13" s="134">
        <v>6</v>
      </c>
      <c r="U13" s="134">
        <v>0</v>
      </c>
      <c r="V13" s="134">
        <v>1</v>
      </c>
      <c r="W13" s="134">
        <v>1</v>
      </c>
      <c r="X13" s="134">
        <v>5</v>
      </c>
      <c r="Y13" s="134">
        <v>0</v>
      </c>
      <c r="Z13" s="134">
        <v>0</v>
      </c>
      <c r="AA13" s="134">
        <v>0</v>
      </c>
      <c r="AB13" s="134">
        <v>0</v>
      </c>
      <c r="AC13" s="134">
        <v>0</v>
      </c>
      <c r="AD13" s="134">
        <v>0</v>
      </c>
      <c r="AE13" s="134">
        <v>0</v>
      </c>
      <c r="AF13" s="134">
        <v>0</v>
      </c>
      <c r="AG13" s="134">
        <v>0</v>
      </c>
      <c r="AH13" s="134">
        <v>0</v>
      </c>
      <c r="AI13" s="136">
        <v>0</v>
      </c>
    </row>
    <row r="14" spans="1:37" s="61" customFormat="1" ht="12.4" customHeight="1" x14ac:dyDescent="0.2">
      <c r="A14" s="62" t="s">
        <v>33</v>
      </c>
      <c r="B14" s="63" t="s">
        <v>106</v>
      </c>
      <c r="C14" s="134">
        <v>217</v>
      </c>
      <c r="D14" s="134">
        <v>2</v>
      </c>
      <c r="E14" s="134">
        <v>9965</v>
      </c>
      <c r="F14" s="134">
        <v>10184</v>
      </c>
      <c r="G14" s="134">
        <v>12</v>
      </c>
      <c r="H14" s="134">
        <v>12</v>
      </c>
      <c r="I14" s="134">
        <v>124</v>
      </c>
      <c r="J14" s="134">
        <v>30</v>
      </c>
      <c r="K14" s="134">
        <v>9735</v>
      </c>
      <c r="L14" s="134">
        <v>9913</v>
      </c>
      <c r="M14" s="134">
        <v>0</v>
      </c>
      <c r="N14" s="60">
        <f t="shared" si="0"/>
        <v>0</v>
      </c>
      <c r="O14" s="134">
        <v>9913</v>
      </c>
      <c r="P14" s="134">
        <v>271</v>
      </c>
      <c r="Q14" s="170">
        <v>0</v>
      </c>
      <c r="R14" s="134">
        <v>0</v>
      </c>
      <c r="S14" s="134">
        <v>17</v>
      </c>
      <c r="T14" s="134">
        <v>17</v>
      </c>
      <c r="U14" s="134">
        <v>5</v>
      </c>
      <c r="V14" s="134">
        <v>1</v>
      </c>
      <c r="W14" s="134">
        <v>6</v>
      </c>
      <c r="X14" s="134">
        <v>11</v>
      </c>
      <c r="Y14" s="134">
        <v>0</v>
      </c>
      <c r="Z14" s="134">
        <v>0</v>
      </c>
      <c r="AA14" s="134">
        <v>0</v>
      </c>
      <c r="AB14" s="134">
        <v>0</v>
      </c>
      <c r="AC14" s="134">
        <v>0</v>
      </c>
      <c r="AD14" s="134">
        <v>0</v>
      </c>
      <c r="AE14" s="134">
        <v>0</v>
      </c>
      <c r="AF14" s="134">
        <v>0</v>
      </c>
      <c r="AG14" s="134">
        <v>0</v>
      </c>
      <c r="AH14" s="134">
        <v>0</v>
      </c>
      <c r="AI14" s="136">
        <v>0</v>
      </c>
    </row>
    <row r="15" spans="1:37" s="61" customFormat="1" ht="12.4" customHeight="1" x14ac:dyDescent="0.2">
      <c r="A15" s="62" t="s">
        <v>36</v>
      </c>
      <c r="B15" s="63" t="s">
        <v>109</v>
      </c>
      <c r="C15" s="134">
        <v>243</v>
      </c>
      <c r="D15" s="134">
        <v>1</v>
      </c>
      <c r="E15" s="134">
        <v>15273</v>
      </c>
      <c r="F15" s="134">
        <v>15517</v>
      </c>
      <c r="G15" s="134">
        <v>34</v>
      </c>
      <c r="H15" s="134">
        <v>123</v>
      </c>
      <c r="I15" s="134">
        <v>224</v>
      </c>
      <c r="J15" s="134">
        <v>57</v>
      </c>
      <c r="K15" s="134">
        <v>14833</v>
      </c>
      <c r="L15" s="134">
        <v>15271</v>
      </c>
      <c r="M15" s="134">
        <v>0</v>
      </c>
      <c r="N15" s="60">
        <f t="shared" si="0"/>
        <v>0</v>
      </c>
      <c r="O15" s="134">
        <v>15271</v>
      </c>
      <c r="P15" s="134">
        <v>246</v>
      </c>
      <c r="Q15" s="170">
        <v>0</v>
      </c>
      <c r="R15" s="134">
        <v>3</v>
      </c>
      <c r="S15" s="134">
        <v>23</v>
      </c>
      <c r="T15" s="134">
        <v>26</v>
      </c>
      <c r="U15" s="134">
        <v>0</v>
      </c>
      <c r="V15" s="134">
        <v>2</v>
      </c>
      <c r="W15" s="134">
        <v>2</v>
      </c>
      <c r="X15" s="134">
        <v>23</v>
      </c>
      <c r="Y15" s="134">
        <v>1</v>
      </c>
      <c r="Z15" s="134">
        <v>0</v>
      </c>
      <c r="AA15" s="134">
        <v>0</v>
      </c>
      <c r="AB15" s="134">
        <v>0</v>
      </c>
      <c r="AC15" s="134">
        <v>0</v>
      </c>
      <c r="AD15" s="134">
        <v>0</v>
      </c>
      <c r="AE15" s="134">
        <v>0</v>
      </c>
      <c r="AF15" s="134">
        <v>0</v>
      </c>
      <c r="AG15" s="134">
        <v>0</v>
      </c>
      <c r="AH15" s="134">
        <v>0</v>
      </c>
      <c r="AI15" s="136">
        <v>0</v>
      </c>
      <c r="AK15" s="66"/>
    </row>
    <row r="16" spans="1:37" s="61" customFormat="1" ht="12.4" customHeight="1" x14ac:dyDescent="0.2">
      <c r="A16" s="62" t="s">
        <v>37</v>
      </c>
      <c r="B16" s="63" t="s">
        <v>110</v>
      </c>
      <c r="C16" s="134">
        <v>166</v>
      </c>
      <c r="D16" s="134">
        <v>2</v>
      </c>
      <c r="E16" s="134">
        <v>9332</v>
      </c>
      <c r="F16" s="134">
        <v>9500</v>
      </c>
      <c r="G16" s="134">
        <v>8</v>
      </c>
      <c r="H16" s="134">
        <v>11</v>
      </c>
      <c r="I16" s="134">
        <v>104</v>
      </c>
      <c r="J16" s="134">
        <v>13</v>
      </c>
      <c r="K16" s="134">
        <v>9076</v>
      </c>
      <c r="L16" s="134">
        <v>9212</v>
      </c>
      <c r="M16" s="134">
        <v>0</v>
      </c>
      <c r="N16" s="60">
        <f t="shared" si="0"/>
        <v>0</v>
      </c>
      <c r="O16" s="134">
        <v>9212</v>
      </c>
      <c r="P16" s="134">
        <v>288</v>
      </c>
      <c r="Q16" s="170">
        <v>0</v>
      </c>
      <c r="R16" s="134">
        <v>0</v>
      </c>
      <c r="S16" s="134">
        <v>2</v>
      </c>
      <c r="T16" s="134">
        <v>2</v>
      </c>
      <c r="U16" s="134">
        <v>1</v>
      </c>
      <c r="V16" s="134">
        <v>0</v>
      </c>
      <c r="W16" s="134">
        <v>1</v>
      </c>
      <c r="X16" s="134">
        <v>1</v>
      </c>
      <c r="Y16" s="134">
        <v>0</v>
      </c>
      <c r="Z16" s="134">
        <v>0</v>
      </c>
      <c r="AA16" s="134">
        <v>0</v>
      </c>
      <c r="AB16" s="134">
        <v>0</v>
      </c>
      <c r="AC16" s="134">
        <v>0</v>
      </c>
      <c r="AD16" s="134">
        <v>0</v>
      </c>
      <c r="AE16" s="134">
        <v>0</v>
      </c>
      <c r="AF16" s="134">
        <v>0</v>
      </c>
      <c r="AG16" s="134">
        <v>0</v>
      </c>
      <c r="AH16" s="134">
        <v>0</v>
      </c>
      <c r="AI16" s="136">
        <v>0</v>
      </c>
      <c r="AK16" s="66"/>
    </row>
    <row r="17" spans="1:35" s="61" customFormat="1" ht="12.4" customHeight="1" x14ac:dyDescent="0.2">
      <c r="A17" s="62" t="s">
        <v>41</v>
      </c>
      <c r="B17" s="65" t="s">
        <v>112</v>
      </c>
      <c r="C17" s="134">
        <v>185</v>
      </c>
      <c r="D17" s="134">
        <v>0</v>
      </c>
      <c r="E17" s="134">
        <v>7254</v>
      </c>
      <c r="F17" s="134">
        <v>7439</v>
      </c>
      <c r="G17" s="134">
        <v>12</v>
      </c>
      <c r="H17" s="134">
        <v>37</v>
      </c>
      <c r="I17" s="134">
        <v>71</v>
      </c>
      <c r="J17" s="134">
        <v>7</v>
      </c>
      <c r="K17" s="134">
        <v>7154</v>
      </c>
      <c r="L17" s="134">
        <v>7281</v>
      </c>
      <c r="M17" s="134">
        <v>0</v>
      </c>
      <c r="N17" s="60">
        <f t="shared" si="0"/>
        <v>0</v>
      </c>
      <c r="O17" s="134">
        <v>7281</v>
      </c>
      <c r="P17" s="134">
        <v>158</v>
      </c>
      <c r="Q17" s="170">
        <v>0</v>
      </c>
      <c r="R17" s="134">
        <v>0</v>
      </c>
      <c r="S17" s="134">
        <v>1</v>
      </c>
      <c r="T17" s="134">
        <v>1</v>
      </c>
      <c r="U17" s="134">
        <v>0</v>
      </c>
      <c r="V17" s="134">
        <v>0</v>
      </c>
      <c r="W17" s="134">
        <v>0</v>
      </c>
      <c r="X17" s="134">
        <v>0</v>
      </c>
      <c r="Y17" s="134">
        <v>1</v>
      </c>
      <c r="Z17" s="134">
        <v>0</v>
      </c>
      <c r="AA17" s="134">
        <v>0</v>
      </c>
      <c r="AB17" s="134">
        <v>0</v>
      </c>
      <c r="AC17" s="134">
        <v>0</v>
      </c>
      <c r="AD17" s="134">
        <v>0</v>
      </c>
      <c r="AE17" s="134">
        <v>0</v>
      </c>
      <c r="AF17" s="134">
        <v>0</v>
      </c>
      <c r="AG17" s="134">
        <v>0</v>
      </c>
      <c r="AH17" s="134">
        <v>0</v>
      </c>
      <c r="AI17" s="136">
        <v>0</v>
      </c>
    </row>
    <row r="18" spans="1:35" s="61" customFormat="1" ht="12.4" customHeight="1" x14ac:dyDescent="0.2">
      <c r="A18" s="62" t="s">
        <v>42</v>
      </c>
      <c r="B18" s="63" t="s">
        <v>113</v>
      </c>
      <c r="C18" s="134">
        <v>171</v>
      </c>
      <c r="D18" s="134">
        <v>1</v>
      </c>
      <c r="E18" s="134">
        <v>8215</v>
      </c>
      <c r="F18" s="134">
        <v>8387</v>
      </c>
      <c r="G18" s="134">
        <v>16</v>
      </c>
      <c r="H18" s="134">
        <v>76</v>
      </c>
      <c r="I18" s="134">
        <v>91</v>
      </c>
      <c r="J18" s="134">
        <v>18</v>
      </c>
      <c r="K18" s="134">
        <v>8039</v>
      </c>
      <c r="L18" s="134">
        <v>8240</v>
      </c>
      <c r="M18" s="134">
        <v>0</v>
      </c>
      <c r="N18" s="60">
        <f t="shared" si="0"/>
        <v>0</v>
      </c>
      <c r="O18" s="134">
        <v>8240</v>
      </c>
      <c r="P18" s="134">
        <v>147</v>
      </c>
      <c r="Q18" s="170">
        <v>0</v>
      </c>
      <c r="R18" s="134">
        <v>1</v>
      </c>
      <c r="S18" s="134">
        <v>8</v>
      </c>
      <c r="T18" s="134">
        <v>9</v>
      </c>
      <c r="U18" s="134">
        <v>1</v>
      </c>
      <c r="V18" s="134">
        <v>1</v>
      </c>
      <c r="W18" s="134">
        <v>2</v>
      </c>
      <c r="X18" s="134">
        <v>7</v>
      </c>
      <c r="Y18" s="134">
        <v>0</v>
      </c>
      <c r="Z18" s="134">
        <v>0</v>
      </c>
      <c r="AA18" s="134">
        <v>0</v>
      </c>
      <c r="AB18" s="134">
        <v>0</v>
      </c>
      <c r="AC18" s="134">
        <v>0</v>
      </c>
      <c r="AD18" s="134">
        <v>0</v>
      </c>
      <c r="AE18" s="134">
        <v>0</v>
      </c>
      <c r="AF18" s="134">
        <v>0</v>
      </c>
      <c r="AG18" s="134">
        <v>0</v>
      </c>
      <c r="AH18" s="134">
        <v>0</v>
      </c>
      <c r="AI18" s="136">
        <v>0</v>
      </c>
    </row>
    <row r="19" spans="1:35" s="61" customFormat="1" ht="12.4" customHeight="1" x14ac:dyDescent="0.2">
      <c r="A19" s="62" t="s">
        <v>47</v>
      </c>
      <c r="B19" s="63" t="s">
        <v>118</v>
      </c>
      <c r="C19" s="134">
        <v>127</v>
      </c>
      <c r="D19" s="134">
        <v>3</v>
      </c>
      <c r="E19" s="134">
        <v>11301</v>
      </c>
      <c r="F19" s="134">
        <v>11431</v>
      </c>
      <c r="G19" s="134">
        <v>29</v>
      </c>
      <c r="H19" s="134">
        <v>33</v>
      </c>
      <c r="I19" s="134">
        <v>66</v>
      </c>
      <c r="J19" s="134">
        <v>25</v>
      </c>
      <c r="K19" s="134">
        <v>11123</v>
      </c>
      <c r="L19" s="134">
        <v>11276</v>
      </c>
      <c r="M19" s="134">
        <v>0</v>
      </c>
      <c r="N19" s="60">
        <f t="shared" si="0"/>
        <v>0</v>
      </c>
      <c r="O19" s="134">
        <v>11276</v>
      </c>
      <c r="P19" s="134">
        <v>155</v>
      </c>
      <c r="Q19" s="170">
        <v>0</v>
      </c>
      <c r="R19" s="134">
        <v>1</v>
      </c>
      <c r="S19" s="134">
        <v>8</v>
      </c>
      <c r="T19" s="134">
        <v>9</v>
      </c>
      <c r="U19" s="134">
        <v>0</v>
      </c>
      <c r="V19" s="134">
        <v>0</v>
      </c>
      <c r="W19" s="134">
        <v>0</v>
      </c>
      <c r="X19" s="134">
        <v>3</v>
      </c>
      <c r="Y19" s="134">
        <v>6</v>
      </c>
      <c r="Z19" s="134">
        <v>0</v>
      </c>
      <c r="AA19" s="134">
        <v>0</v>
      </c>
      <c r="AB19" s="134">
        <v>0</v>
      </c>
      <c r="AC19" s="134">
        <v>0</v>
      </c>
      <c r="AD19" s="134">
        <v>0</v>
      </c>
      <c r="AE19" s="134">
        <v>0</v>
      </c>
      <c r="AF19" s="134">
        <v>0</v>
      </c>
      <c r="AG19" s="134">
        <v>0</v>
      </c>
      <c r="AH19" s="134">
        <v>0</v>
      </c>
      <c r="AI19" s="136">
        <v>0</v>
      </c>
    </row>
    <row r="20" spans="1:35" s="61" customFormat="1" ht="12.4" customHeight="1" x14ac:dyDescent="0.2">
      <c r="A20" s="62" t="s">
        <v>48</v>
      </c>
      <c r="B20" s="63" t="s">
        <v>168</v>
      </c>
      <c r="C20" s="134">
        <v>199</v>
      </c>
      <c r="D20" s="134">
        <v>0</v>
      </c>
      <c r="E20" s="134">
        <v>13371</v>
      </c>
      <c r="F20" s="134">
        <v>13570</v>
      </c>
      <c r="G20" s="134">
        <v>41</v>
      </c>
      <c r="H20" s="134">
        <v>153</v>
      </c>
      <c r="I20" s="134">
        <v>153</v>
      </c>
      <c r="J20" s="134">
        <v>31</v>
      </c>
      <c r="K20" s="134">
        <v>13010</v>
      </c>
      <c r="L20" s="134">
        <v>13388</v>
      </c>
      <c r="M20" s="134">
        <v>0</v>
      </c>
      <c r="N20" s="60">
        <f t="shared" si="0"/>
        <v>0</v>
      </c>
      <c r="O20" s="134">
        <v>13388</v>
      </c>
      <c r="P20" s="134">
        <v>182</v>
      </c>
      <c r="Q20" s="170">
        <v>0</v>
      </c>
      <c r="R20" s="134">
        <v>0</v>
      </c>
      <c r="S20" s="134">
        <v>8</v>
      </c>
      <c r="T20" s="134">
        <v>8</v>
      </c>
      <c r="U20" s="134">
        <v>0</v>
      </c>
      <c r="V20" s="134">
        <v>0</v>
      </c>
      <c r="W20" s="134">
        <v>0</v>
      </c>
      <c r="X20" s="134">
        <v>7</v>
      </c>
      <c r="Y20" s="134">
        <v>1</v>
      </c>
      <c r="Z20" s="134">
        <v>0</v>
      </c>
      <c r="AA20" s="134">
        <v>0</v>
      </c>
      <c r="AB20" s="134">
        <v>0</v>
      </c>
      <c r="AC20" s="134">
        <v>0</v>
      </c>
      <c r="AD20" s="134">
        <v>0</v>
      </c>
      <c r="AE20" s="134">
        <v>0</v>
      </c>
      <c r="AF20" s="134">
        <v>0</v>
      </c>
      <c r="AG20" s="134">
        <v>0</v>
      </c>
      <c r="AH20" s="134">
        <v>0</v>
      </c>
      <c r="AI20" s="136">
        <v>0</v>
      </c>
    </row>
    <row r="21" spans="1:35" s="61" customFormat="1" ht="12.4" customHeight="1" x14ac:dyDescent="0.2">
      <c r="A21" s="62" t="s">
        <v>49</v>
      </c>
      <c r="B21" s="63" t="s">
        <v>119</v>
      </c>
      <c r="C21" s="134">
        <v>497</v>
      </c>
      <c r="D21" s="134">
        <v>7</v>
      </c>
      <c r="E21" s="134">
        <v>15724</v>
      </c>
      <c r="F21" s="134">
        <v>16228</v>
      </c>
      <c r="G21" s="134">
        <v>44</v>
      </c>
      <c r="H21" s="134">
        <v>72</v>
      </c>
      <c r="I21" s="134">
        <v>195</v>
      </c>
      <c r="J21" s="134">
        <v>82</v>
      </c>
      <c r="K21" s="134">
        <v>15345</v>
      </c>
      <c r="L21" s="134">
        <v>15738</v>
      </c>
      <c r="M21" s="134">
        <v>0</v>
      </c>
      <c r="N21" s="60">
        <f t="shared" si="0"/>
        <v>0</v>
      </c>
      <c r="O21" s="134">
        <v>15738</v>
      </c>
      <c r="P21" s="134">
        <v>490</v>
      </c>
      <c r="Q21" s="170">
        <v>0</v>
      </c>
      <c r="R21" s="134">
        <v>0</v>
      </c>
      <c r="S21" s="134">
        <v>10</v>
      </c>
      <c r="T21" s="134">
        <v>10</v>
      </c>
      <c r="U21" s="134">
        <v>0</v>
      </c>
      <c r="V21" s="134">
        <v>0</v>
      </c>
      <c r="W21" s="134">
        <v>0</v>
      </c>
      <c r="X21" s="134">
        <v>10</v>
      </c>
      <c r="Y21" s="134">
        <v>0</v>
      </c>
      <c r="Z21" s="134">
        <v>0</v>
      </c>
      <c r="AA21" s="134">
        <v>0</v>
      </c>
      <c r="AB21" s="134">
        <v>0</v>
      </c>
      <c r="AC21" s="134">
        <v>0</v>
      </c>
      <c r="AD21" s="134">
        <v>0</v>
      </c>
      <c r="AE21" s="134">
        <v>0</v>
      </c>
      <c r="AF21" s="134">
        <v>0</v>
      </c>
      <c r="AG21" s="134">
        <v>0</v>
      </c>
      <c r="AH21" s="134">
        <v>0</v>
      </c>
      <c r="AI21" s="136">
        <v>0</v>
      </c>
    </row>
    <row r="22" spans="1:35" s="61" customFormat="1" ht="12.4" customHeight="1" x14ac:dyDescent="0.2">
      <c r="A22" s="62" t="s">
        <v>50</v>
      </c>
      <c r="B22" s="63" t="s">
        <v>120</v>
      </c>
      <c r="C22" s="134">
        <v>405</v>
      </c>
      <c r="D22" s="134">
        <v>0</v>
      </c>
      <c r="E22" s="134">
        <v>9169</v>
      </c>
      <c r="F22" s="134">
        <v>9574</v>
      </c>
      <c r="G22" s="134">
        <v>36</v>
      </c>
      <c r="H22" s="134">
        <v>38</v>
      </c>
      <c r="I22" s="134">
        <v>50</v>
      </c>
      <c r="J22" s="134">
        <v>36</v>
      </c>
      <c r="K22" s="134">
        <v>8978</v>
      </c>
      <c r="L22" s="134">
        <v>9138</v>
      </c>
      <c r="M22" s="134">
        <v>0</v>
      </c>
      <c r="N22" s="60">
        <f t="shared" si="0"/>
        <v>0</v>
      </c>
      <c r="O22" s="134">
        <v>9138</v>
      </c>
      <c r="P22" s="134">
        <v>436</v>
      </c>
      <c r="Q22" s="170">
        <v>0</v>
      </c>
      <c r="R22" s="134">
        <v>0</v>
      </c>
      <c r="S22" s="134">
        <v>11</v>
      </c>
      <c r="T22" s="134">
        <v>11</v>
      </c>
      <c r="U22" s="134">
        <v>0</v>
      </c>
      <c r="V22" s="134">
        <v>0</v>
      </c>
      <c r="W22" s="134">
        <v>0</v>
      </c>
      <c r="X22" s="134">
        <v>11</v>
      </c>
      <c r="Y22" s="134">
        <v>0</v>
      </c>
      <c r="Z22" s="134">
        <v>0</v>
      </c>
      <c r="AA22" s="134">
        <v>0</v>
      </c>
      <c r="AB22" s="134">
        <v>0</v>
      </c>
      <c r="AC22" s="134">
        <v>0</v>
      </c>
      <c r="AD22" s="134">
        <v>0</v>
      </c>
      <c r="AE22" s="134">
        <v>0</v>
      </c>
      <c r="AF22" s="134">
        <v>0</v>
      </c>
      <c r="AG22" s="134">
        <v>0</v>
      </c>
      <c r="AH22" s="134">
        <v>0</v>
      </c>
      <c r="AI22" s="136">
        <v>0</v>
      </c>
    </row>
    <row r="23" spans="1:35" s="61" customFormat="1" ht="12.4" customHeight="1" x14ac:dyDescent="0.2">
      <c r="A23" s="62" t="s">
        <v>51</v>
      </c>
      <c r="B23" s="63" t="s">
        <v>121</v>
      </c>
      <c r="C23" s="134">
        <v>80</v>
      </c>
      <c r="D23" s="134">
        <v>0</v>
      </c>
      <c r="E23" s="134">
        <v>5681</v>
      </c>
      <c r="F23" s="134">
        <v>5761</v>
      </c>
      <c r="G23" s="134">
        <v>7</v>
      </c>
      <c r="H23" s="134">
        <v>11</v>
      </c>
      <c r="I23" s="134">
        <v>55</v>
      </c>
      <c r="J23" s="134">
        <v>14</v>
      </c>
      <c r="K23" s="134">
        <v>5567</v>
      </c>
      <c r="L23" s="134">
        <v>5654</v>
      </c>
      <c r="M23" s="134">
        <v>0</v>
      </c>
      <c r="N23" s="60">
        <f t="shared" si="0"/>
        <v>0</v>
      </c>
      <c r="O23" s="134">
        <v>5654</v>
      </c>
      <c r="P23" s="134">
        <v>107</v>
      </c>
      <c r="Q23" s="170">
        <v>0</v>
      </c>
      <c r="R23" s="134">
        <v>0</v>
      </c>
      <c r="S23" s="134">
        <v>2</v>
      </c>
      <c r="T23" s="134">
        <v>2</v>
      </c>
      <c r="U23" s="134">
        <v>1</v>
      </c>
      <c r="V23" s="134">
        <v>0</v>
      </c>
      <c r="W23" s="134">
        <v>1</v>
      </c>
      <c r="X23" s="134">
        <v>1</v>
      </c>
      <c r="Y23" s="134">
        <v>0</v>
      </c>
      <c r="Z23" s="134">
        <v>0</v>
      </c>
      <c r="AA23" s="134">
        <v>0</v>
      </c>
      <c r="AB23" s="134">
        <v>0</v>
      </c>
      <c r="AC23" s="134">
        <v>0</v>
      </c>
      <c r="AD23" s="134">
        <v>0</v>
      </c>
      <c r="AE23" s="134">
        <v>0</v>
      </c>
      <c r="AF23" s="134">
        <v>0</v>
      </c>
      <c r="AG23" s="134">
        <v>0</v>
      </c>
      <c r="AH23" s="134">
        <v>0</v>
      </c>
      <c r="AI23" s="136">
        <v>0</v>
      </c>
    </row>
    <row r="24" spans="1:35" s="61" customFormat="1" ht="12.4" customHeight="1" x14ac:dyDescent="0.2">
      <c r="A24" s="62" t="s">
        <v>55</v>
      </c>
      <c r="B24" s="63" t="s">
        <v>125</v>
      </c>
      <c r="C24" s="134">
        <v>121</v>
      </c>
      <c r="D24" s="134">
        <v>1</v>
      </c>
      <c r="E24" s="134">
        <v>10383</v>
      </c>
      <c r="F24" s="134">
        <v>10505</v>
      </c>
      <c r="G24" s="134">
        <v>31</v>
      </c>
      <c r="H24" s="134">
        <v>61</v>
      </c>
      <c r="I24" s="134">
        <v>107</v>
      </c>
      <c r="J24" s="134">
        <v>21</v>
      </c>
      <c r="K24" s="134">
        <v>10165</v>
      </c>
      <c r="L24" s="134">
        <v>10385</v>
      </c>
      <c r="M24" s="134">
        <v>0</v>
      </c>
      <c r="N24" s="60">
        <f t="shared" si="0"/>
        <v>0</v>
      </c>
      <c r="O24" s="134">
        <v>10385</v>
      </c>
      <c r="P24" s="134">
        <v>120</v>
      </c>
      <c r="Q24" s="170">
        <v>0</v>
      </c>
      <c r="R24" s="134">
        <v>1</v>
      </c>
      <c r="S24" s="134">
        <v>3</v>
      </c>
      <c r="T24" s="134">
        <v>4</v>
      </c>
      <c r="U24" s="134">
        <v>0</v>
      </c>
      <c r="V24" s="134">
        <v>0</v>
      </c>
      <c r="W24" s="134">
        <v>0</v>
      </c>
      <c r="X24" s="134">
        <v>3</v>
      </c>
      <c r="Y24" s="134">
        <v>1</v>
      </c>
      <c r="Z24" s="134">
        <v>0</v>
      </c>
      <c r="AA24" s="134">
        <v>0</v>
      </c>
      <c r="AB24" s="134">
        <v>0</v>
      </c>
      <c r="AC24" s="134">
        <v>0</v>
      </c>
      <c r="AD24" s="134">
        <v>0</v>
      </c>
      <c r="AE24" s="134">
        <v>0</v>
      </c>
      <c r="AF24" s="134">
        <v>0</v>
      </c>
      <c r="AG24" s="134">
        <v>0</v>
      </c>
      <c r="AH24" s="134">
        <v>0</v>
      </c>
      <c r="AI24" s="136">
        <v>0</v>
      </c>
    </row>
    <row r="25" spans="1:35" s="61" customFormat="1" ht="12.4" customHeight="1" x14ac:dyDescent="0.2">
      <c r="A25" s="62" t="s">
        <v>8</v>
      </c>
      <c r="B25" s="63" t="s">
        <v>79</v>
      </c>
      <c r="C25" s="134">
        <v>516</v>
      </c>
      <c r="D25" s="134">
        <v>3</v>
      </c>
      <c r="E25" s="134">
        <v>17096</v>
      </c>
      <c r="F25" s="134">
        <v>17615</v>
      </c>
      <c r="G25" s="134">
        <v>70</v>
      </c>
      <c r="H25" s="134">
        <v>171</v>
      </c>
      <c r="I25" s="134">
        <v>255</v>
      </c>
      <c r="J25" s="134">
        <v>140</v>
      </c>
      <c r="K25" s="134">
        <v>16508</v>
      </c>
      <c r="L25" s="134">
        <v>17143</v>
      </c>
      <c r="M25" s="134">
        <v>1</v>
      </c>
      <c r="N25" s="60">
        <f t="shared" si="0"/>
        <v>5.8329444703686421E-3</v>
      </c>
      <c r="O25" s="134">
        <v>17144</v>
      </c>
      <c r="P25" s="134">
        <v>471</v>
      </c>
      <c r="Q25" s="170">
        <v>0</v>
      </c>
      <c r="R25" s="134">
        <v>3</v>
      </c>
      <c r="S25" s="134">
        <v>41</v>
      </c>
      <c r="T25" s="134">
        <v>44</v>
      </c>
      <c r="U25" s="134">
        <v>2</v>
      </c>
      <c r="V25" s="134">
        <v>2</v>
      </c>
      <c r="W25" s="134">
        <v>4</v>
      </c>
      <c r="X25" s="134">
        <v>39</v>
      </c>
      <c r="Y25" s="134">
        <v>1</v>
      </c>
      <c r="Z25" s="134">
        <v>0</v>
      </c>
      <c r="AA25" s="134">
        <v>0</v>
      </c>
      <c r="AB25" s="134">
        <v>0</v>
      </c>
      <c r="AC25" s="134">
        <v>0</v>
      </c>
      <c r="AD25" s="134">
        <v>0</v>
      </c>
      <c r="AE25" s="134">
        <v>0</v>
      </c>
      <c r="AF25" s="134">
        <v>0</v>
      </c>
      <c r="AG25" s="134">
        <v>0</v>
      </c>
      <c r="AH25" s="134">
        <v>0</v>
      </c>
      <c r="AI25" s="136">
        <v>0</v>
      </c>
    </row>
    <row r="26" spans="1:35" s="61" customFormat="1" ht="12.4" customHeight="1" x14ac:dyDescent="0.2">
      <c r="A26" s="62" t="s">
        <v>54</v>
      </c>
      <c r="B26" s="63" t="s">
        <v>124</v>
      </c>
      <c r="C26" s="134">
        <v>445</v>
      </c>
      <c r="D26" s="134">
        <v>2</v>
      </c>
      <c r="E26" s="134">
        <v>19830</v>
      </c>
      <c r="F26" s="134">
        <v>20277</v>
      </c>
      <c r="G26" s="134">
        <v>22</v>
      </c>
      <c r="H26" s="134">
        <v>47</v>
      </c>
      <c r="I26" s="134">
        <v>305</v>
      </c>
      <c r="J26" s="134">
        <v>52</v>
      </c>
      <c r="K26" s="134">
        <v>19096</v>
      </c>
      <c r="L26" s="134">
        <v>19520</v>
      </c>
      <c r="M26" s="134">
        <v>2</v>
      </c>
      <c r="N26" s="60">
        <f t="shared" si="0"/>
        <v>1.0244851961889151E-2</v>
      </c>
      <c r="O26" s="134">
        <v>19522</v>
      </c>
      <c r="P26" s="134">
        <v>755</v>
      </c>
      <c r="Q26" s="170">
        <v>0</v>
      </c>
      <c r="R26" s="134">
        <v>0</v>
      </c>
      <c r="S26" s="134">
        <v>7</v>
      </c>
      <c r="T26" s="134">
        <v>7</v>
      </c>
      <c r="U26" s="134">
        <v>0</v>
      </c>
      <c r="V26" s="134">
        <v>1</v>
      </c>
      <c r="W26" s="134">
        <v>1</v>
      </c>
      <c r="X26" s="134">
        <v>3</v>
      </c>
      <c r="Y26" s="134">
        <v>3</v>
      </c>
      <c r="Z26" s="134">
        <v>0</v>
      </c>
      <c r="AA26" s="134">
        <v>0</v>
      </c>
      <c r="AB26" s="134">
        <v>0</v>
      </c>
      <c r="AC26" s="134">
        <v>0</v>
      </c>
      <c r="AD26" s="134">
        <v>0</v>
      </c>
      <c r="AE26" s="134">
        <v>0</v>
      </c>
      <c r="AF26" s="134">
        <v>0</v>
      </c>
      <c r="AG26" s="134">
        <v>0</v>
      </c>
      <c r="AH26" s="134">
        <v>0</v>
      </c>
      <c r="AI26" s="136">
        <v>0</v>
      </c>
    </row>
    <row r="27" spans="1:35" s="61" customFormat="1" ht="12.4" customHeight="1" x14ac:dyDescent="0.2">
      <c r="A27" s="62" t="s">
        <v>57</v>
      </c>
      <c r="B27" s="63" t="s">
        <v>127</v>
      </c>
      <c r="C27" s="134">
        <v>384</v>
      </c>
      <c r="D27" s="134">
        <v>2</v>
      </c>
      <c r="E27" s="134">
        <v>17799</v>
      </c>
      <c r="F27" s="134">
        <v>18185</v>
      </c>
      <c r="G27" s="134">
        <v>56</v>
      </c>
      <c r="H27" s="134">
        <v>125</v>
      </c>
      <c r="I27" s="134">
        <v>207</v>
      </c>
      <c r="J27" s="134">
        <v>68</v>
      </c>
      <c r="K27" s="134">
        <v>17149</v>
      </c>
      <c r="L27" s="134">
        <v>17603</v>
      </c>
      <c r="M27" s="134">
        <v>2</v>
      </c>
      <c r="N27" s="60">
        <f t="shared" si="0"/>
        <v>1.1360408974723089E-2</v>
      </c>
      <c r="O27" s="134">
        <v>17605</v>
      </c>
      <c r="P27" s="134">
        <v>580</v>
      </c>
      <c r="Q27" s="170">
        <v>0</v>
      </c>
      <c r="R27" s="134">
        <v>0</v>
      </c>
      <c r="S27" s="134">
        <v>12</v>
      </c>
      <c r="T27" s="134">
        <v>12</v>
      </c>
      <c r="U27" s="134">
        <v>1</v>
      </c>
      <c r="V27" s="134">
        <v>0</v>
      </c>
      <c r="W27" s="134">
        <v>1</v>
      </c>
      <c r="X27" s="134">
        <v>10</v>
      </c>
      <c r="Y27" s="134">
        <v>1</v>
      </c>
      <c r="Z27" s="134">
        <v>0</v>
      </c>
      <c r="AA27" s="134">
        <v>0</v>
      </c>
      <c r="AB27" s="134">
        <v>0</v>
      </c>
      <c r="AC27" s="134">
        <v>0</v>
      </c>
      <c r="AD27" s="134">
        <v>0</v>
      </c>
      <c r="AE27" s="134">
        <v>0</v>
      </c>
      <c r="AF27" s="134">
        <v>0</v>
      </c>
      <c r="AG27" s="134">
        <v>0</v>
      </c>
      <c r="AH27" s="134">
        <v>0</v>
      </c>
      <c r="AI27" s="136">
        <v>0</v>
      </c>
    </row>
    <row r="28" spans="1:35" s="61" customFormat="1" ht="12.4" customHeight="1" x14ac:dyDescent="0.2">
      <c r="A28" s="62" t="s">
        <v>21</v>
      </c>
      <c r="B28" s="63" t="s">
        <v>92</v>
      </c>
      <c r="C28" s="134">
        <v>180</v>
      </c>
      <c r="D28" s="134">
        <v>0</v>
      </c>
      <c r="E28" s="134">
        <v>8835</v>
      </c>
      <c r="F28" s="134">
        <v>9015</v>
      </c>
      <c r="G28" s="134">
        <v>57</v>
      </c>
      <c r="H28" s="134">
        <v>33</v>
      </c>
      <c r="I28" s="134">
        <v>85</v>
      </c>
      <c r="J28" s="134">
        <v>15</v>
      </c>
      <c r="K28" s="134">
        <v>8580</v>
      </c>
      <c r="L28" s="134">
        <v>8769</v>
      </c>
      <c r="M28" s="134">
        <v>1</v>
      </c>
      <c r="N28" s="60">
        <f t="shared" si="0"/>
        <v>1.1402508551881414E-2</v>
      </c>
      <c r="O28" s="134">
        <v>8770</v>
      </c>
      <c r="P28" s="134">
        <v>245</v>
      </c>
      <c r="Q28" s="170">
        <v>1</v>
      </c>
      <c r="R28" s="134">
        <v>0</v>
      </c>
      <c r="S28" s="134">
        <v>24</v>
      </c>
      <c r="T28" s="134">
        <v>24</v>
      </c>
      <c r="U28" s="134">
        <v>0</v>
      </c>
      <c r="V28" s="134">
        <v>0</v>
      </c>
      <c r="W28" s="134">
        <v>0</v>
      </c>
      <c r="X28" s="134">
        <v>23</v>
      </c>
      <c r="Y28" s="134">
        <v>1</v>
      </c>
      <c r="Z28" s="134">
        <v>0</v>
      </c>
      <c r="AA28" s="134">
        <v>0</v>
      </c>
      <c r="AB28" s="134">
        <v>0</v>
      </c>
      <c r="AC28" s="134">
        <v>0</v>
      </c>
      <c r="AD28" s="134">
        <v>0</v>
      </c>
      <c r="AE28" s="134">
        <v>0</v>
      </c>
      <c r="AF28" s="134">
        <v>0</v>
      </c>
      <c r="AG28" s="134">
        <v>0</v>
      </c>
      <c r="AH28" s="134">
        <v>0</v>
      </c>
      <c r="AI28" s="136">
        <v>0</v>
      </c>
    </row>
    <row r="29" spans="1:35" s="61" customFormat="1" ht="12.4" customHeight="1" x14ac:dyDescent="0.2">
      <c r="A29" s="62" t="s">
        <v>7</v>
      </c>
      <c r="B29" s="63" t="s">
        <v>78</v>
      </c>
      <c r="C29" s="134">
        <v>111</v>
      </c>
      <c r="D29" s="134">
        <v>1</v>
      </c>
      <c r="E29" s="134">
        <v>8219</v>
      </c>
      <c r="F29" s="134">
        <v>8331</v>
      </c>
      <c r="G29" s="134">
        <v>91</v>
      </c>
      <c r="H29" s="134">
        <v>39</v>
      </c>
      <c r="I29" s="134">
        <v>50</v>
      </c>
      <c r="J29" s="134">
        <v>18</v>
      </c>
      <c r="K29" s="134">
        <v>8027</v>
      </c>
      <c r="L29" s="134">
        <v>8224</v>
      </c>
      <c r="M29" s="134">
        <v>1</v>
      </c>
      <c r="N29" s="60">
        <f t="shared" si="0"/>
        <v>1.2158054711246201E-2</v>
      </c>
      <c r="O29" s="134">
        <v>8225</v>
      </c>
      <c r="P29" s="134">
        <v>106</v>
      </c>
      <c r="Q29" s="170">
        <v>0</v>
      </c>
      <c r="R29" s="134">
        <v>0</v>
      </c>
      <c r="S29" s="134">
        <v>10</v>
      </c>
      <c r="T29" s="134">
        <v>10</v>
      </c>
      <c r="U29" s="134">
        <v>0</v>
      </c>
      <c r="V29" s="134">
        <v>2</v>
      </c>
      <c r="W29" s="134">
        <v>2</v>
      </c>
      <c r="X29" s="134">
        <v>7</v>
      </c>
      <c r="Y29" s="134">
        <v>1</v>
      </c>
      <c r="Z29" s="134">
        <v>0</v>
      </c>
      <c r="AA29" s="134">
        <v>0</v>
      </c>
      <c r="AB29" s="134">
        <v>0</v>
      </c>
      <c r="AC29" s="134">
        <v>0</v>
      </c>
      <c r="AD29" s="134">
        <v>0</v>
      </c>
      <c r="AE29" s="134">
        <v>0</v>
      </c>
      <c r="AF29" s="134">
        <v>0</v>
      </c>
      <c r="AG29" s="134">
        <v>0</v>
      </c>
      <c r="AH29" s="134">
        <v>0</v>
      </c>
      <c r="AI29" s="136">
        <v>0</v>
      </c>
    </row>
    <row r="30" spans="1:35" s="61" customFormat="1" ht="12.4" customHeight="1" x14ac:dyDescent="0.2">
      <c r="A30" s="62" t="s">
        <v>24</v>
      </c>
      <c r="B30" s="63" t="s">
        <v>95</v>
      </c>
      <c r="C30" s="134">
        <v>54</v>
      </c>
      <c r="D30" s="134">
        <v>1</v>
      </c>
      <c r="E30" s="134">
        <v>7556</v>
      </c>
      <c r="F30" s="134">
        <v>7611</v>
      </c>
      <c r="G30" s="134">
        <v>28</v>
      </c>
      <c r="H30" s="134">
        <v>23</v>
      </c>
      <c r="I30" s="134">
        <v>78</v>
      </c>
      <c r="J30" s="134">
        <v>14</v>
      </c>
      <c r="K30" s="134">
        <v>7389</v>
      </c>
      <c r="L30" s="134">
        <v>7531</v>
      </c>
      <c r="M30" s="134">
        <v>1</v>
      </c>
      <c r="N30" s="60">
        <f t="shared" si="0"/>
        <v>1.3276686139139671E-2</v>
      </c>
      <c r="O30" s="134">
        <v>7532</v>
      </c>
      <c r="P30" s="134">
        <v>79</v>
      </c>
      <c r="Q30" s="170">
        <v>0</v>
      </c>
      <c r="R30" s="134">
        <v>0</v>
      </c>
      <c r="S30" s="134">
        <v>2</v>
      </c>
      <c r="T30" s="134">
        <v>2</v>
      </c>
      <c r="U30" s="134">
        <v>0</v>
      </c>
      <c r="V30" s="134">
        <v>0</v>
      </c>
      <c r="W30" s="134">
        <v>0</v>
      </c>
      <c r="X30" s="134">
        <v>2</v>
      </c>
      <c r="Y30" s="134">
        <v>0</v>
      </c>
      <c r="Z30" s="134">
        <v>0</v>
      </c>
      <c r="AA30" s="134">
        <v>0</v>
      </c>
      <c r="AB30" s="134">
        <v>0</v>
      </c>
      <c r="AC30" s="134">
        <v>0</v>
      </c>
      <c r="AD30" s="134">
        <v>0</v>
      </c>
      <c r="AE30" s="134">
        <v>0</v>
      </c>
      <c r="AF30" s="134">
        <v>0</v>
      </c>
      <c r="AG30" s="134">
        <v>0</v>
      </c>
      <c r="AH30" s="134">
        <v>0</v>
      </c>
      <c r="AI30" s="136">
        <v>0</v>
      </c>
    </row>
    <row r="31" spans="1:35" s="61" customFormat="1" ht="12.4" customHeight="1" x14ac:dyDescent="0.2">
      <c r="A31" s="62" t="s">
        <v>56</v>
      </c>
      <c r="B31" s="63" t="s">
        <v>126</v>
      </c>
      <c r="C31" s="134">
        <v>141</v>
      </c>
      <c r="D31" s="134">
        <v>0</v>
      </c>
      <c r="E31" s="134">
        <v>7459</v>
      </c>
      <c r="F31" s="134">
        <v>7600</v>
      </c>
      <c r="G31" s="134">
        <v>2</v>
      </c>
      <c r="H31" s="134">
        <v>7</v>
      </c>
      <c r="I31" s="134">
        <v>33</v>
      </c>
      <c r="J31" s="134">
        <v>5</v>
      </c>
      <c r="K31" s="134">
        <v>7437</v>
      </c>
      <c r="L31" s="134">
        <v>7483</v>
      </c>
      <c r="M31" s="134">
        <v>1</v>
      </c>
      <c r="N31" s="60">
        <f t="shared" si="0"/>
        <v>1.3361838588989846E-2</v>
      </c>
      <c r="O31" s="134">
        <v>7484</v>
      </c>
      <c r="P31" s="134">
        <v>116</v>
      </c>
      <c r="Q31" s="170">
        <v>0</v>
      </c>
      <c r="R31" s="134">
        <v>0</v>
      </c>
      <c r="S31" s="134">
        <v>1</v>
      </c>
      <c r="T31" s="134">
        <v>1</v>
      </c>
      <c r="U31" s="134">
        <v>0</v>
      </c>
      <c r="V31" s="134">
        <v>0</v>
      </c>
      <c r="W31" s="134">
        <v>0</v>
      </c>
      <c r="X31" s="134">
        <v>0</v>
      </c>
      <c r="Y31" s="134">
        <v>1</v>
      </c>
      <c r="Z31" s="134">
        <v>0</v>
      </c>
      <c r="AA31" s="134">
        <v>0</v>
      </c>
      <c r="AB31" s="134">
        <v>0</v>
      </c>
      <c r="AC31" s="134">
        <v>0</v>
      </c>
      <c r="AD31" s="134">
        <v>0</v>
      </c>
      <c r="AE31" s="134">
        <v>0</v>
      </c>
      <c r="AF31" s="134">
        <v>0</v>
      </c>
      <c r="AG31" s="134">
        <v>0</v>
      </c>
      <c r="AH31" s="134">
        <v>0</v>
      </c>
      <c r="AI31" s="136">
        <v>0</v>
      </c>
    </row>
    <row r="32" spans="1:35" s="61" customFormat="1" ht="12.4" customHeight="1" x14ac:dyDescent="0.2">
      <c r="A32" s="62" t="s">
        <v>1</v>
      </c>
      <c r="B32" s="63" t="s">
        <v>72</v>
      </c>
      <c r="C32" s="134">
        <v>166</v>
      </c>
      <c r="D32" s="134">
        <v>3</v>
      </c>
      <c r="E32" s="134">
        <v>11329</v>
      </c>
      <c r="F32" s="134">
        <v>11498</v>
      </c>
      <c r="G32" s="134">
        <v>37</v>
      </c>
      <c r="H32" s="134">
        <v>113</v>
      </c>
      <c r="I32" s="134">
        <v>137</v>
      </c>
      <c r="J32" s="134">
        <v>88</v>
      </c>
      <c r="K32" s="134">
        <v>10846</v>
      </c>
      <c r="L32" s="134">
        <v>11219</v>
      </c>
      <c r="M32" s="134">
        <v>2</v>
      </c>
      <c r="N32" s="60">
        <f t="shared" si="0"/>
        <v>1.7823723375813207E-2</v>
      </c>
      <c r="O32" s="134">
        <v>11221</v>
      </c>
      <c r="P32" s="134">
        <v>277</v>
      </c>
      <c r="Q32" s="170">
        <v>0</v>
      </c>
      <c r="R32" s="134">
        <v>0</v>
      </c>
      <c r="S32" s="134">
        <v>12</v>
      </c>
      <c r="T32" s="134">
        <v>12</v>
      </c>
      <c r="U32" s="134">
        <v>1</v>
      </c>
      <c r="V32" s="134">
        <v>0</v>
      </c>
      <c r="W32" s="134">
        <v>1</v>
      </c>
      <c r="X32" s="134">
        <v>9</v>
      </c>
      <c r="Y32" s="134">
        <v>2</v>
      </c>
      <c r="Z32" s="134">
        <v>0</v>
      </c>
      <c r="AA32" s="134">
        <v>0</v>
      </c>
      <c r="AB32" s="134">
        <v>0</v>
      </c>
      <c r="AC32" s="134">
        <v>0</v>
      </c>
      <c r="AD32" s="134">
        <v>0</v>
      </c>
      <c r="AE32" s="134">
        <v>0</v>
      </c>
      <c r="AF32" s="134">
        <v>0</v>
      </c>
      <c r="AG32" s="134">
        <v>0</v>
      </c>
      <c r="AH32" s="134">
        <v>0</v>
      </c>
      <c r="AI32" s="136">
        <v>0</v>
      </c>
    </row>
    <row r="33" spans="1:37" s="61" customFormat="1" ht="12.4" customHeight="1" x14ac:dyDescent="0.2">
      <c r="A33" s="62" t="s">
        <v>3</v>
      </c>
      <c r="B33" s="63" t="s">
        <v>74</v>
      </c>
      <c r="C33" s="134">
        <v>224</v>
      </c>
      <c r="D33" s="134">
        <v>1</v>
      </c>
      <c r="E33" s="134">
        <v>8781</v>
      </c>
      <c r="F33" s="134">
        <v>9006</v>
      </c>
      <c r="G33" s="134">
        <v>4</v>
      </c>
      <c r="H33" s="134">
        <v>21</v>
      </c>
      <c r="I33" s="134">
        <v>66</v>
      </c>
      <c r="J33" s="134">
        <v>31</v>
      </c>
      <c r="K33" s="134">
        <v>8660</v>
      </c>
      <c r="L33" s="134">
        <v>8780</v>
      </c>
      <c r="M33" s="134">
        <v>2</v>
      </c>
      <c r="N33" s="60">
        <f t="shared" si="0"/>
        <v>2.277385561375541E-2</v>
      </c>
      <c r="O33" s="134">
        <v>8782</v>
      </c>
      <c r="P33" s="134">
        <v>224</v>
      </c>
      <c r="Q33" s="170">
        <v>0</v>
      </c>
      <c r="R33" s="134">
        <v>1</v>
      </c>
      <c r="S33" s="134">
        <v>4</v>
      </c>
      <c r="T33" s="134">
        <v>5</v>
      </c>
      <c r="U33" s="134">
        <v>0</v>
      </c>
      <c r="V33" s="134">
        <v>0</v>
      </c>
      <c r="W33" s="134">
        <v>0</v>
      </c>
      <c r="X33" s="134">
        <v>3</v>
      </c>
      <c r="Y33" s="134">
        <v>2</v>
      </c>
      <c r="Z33" s="134">
        <v>0</v>
      </c>
      <c r="AA33" s="134">
        <v>0</v>
      </c>
      <c r="AB33" s="134">
        <v>0</v>
      </c>
      <c r="AC33" s="134">
        <v>0</v>
      </c>
      <c r="AD33" s="134">
        <v>0</v>
      </c>
      <c r="AE33" s="134">
        <v>0</v>
      </c>
      <c r="AF33" s="134">
        <v>0</v>
      </c>
      <c r="AG33" s="134">
        <v>0</v>
      </c>
      <c r="AH33" s="134">
        <v>0</v>
      </c>
      <c r="AI33" s="136">
        <v>0</v>
      </c>
    </row>
    <row r="34" spans="1:37" s="61" customFormat="1" ht="12.4" customHeight="1" x14ac:dyDescent="0.2">
      <c r="A34" s="62" t="s">
        <v>26</v>
      </c>
      <c r="B34" s="65" t="s">
        <v>99</v>
      </c>
      <c r="C34" s="134">
        <v>119</v>
      </c>
      <c r="D34" s="134">
        <v>1</v>
      </c>
      <c r="E34" s="134">
        <v>8009</v>
      </c>
      <c r="F34" s="134">
        <v>8129</v>
      </c>
      <c r="G34" s="134">
        <v>36</v>
      </c>
      <c r="H34" s="134">
        <v>27</v>
      </c>
      <c r="I34" s="134">
        <v>68</v>
      </c>
      <c r="J34" s="134">
        <v>14</v>
      </c>
      <c r="K34" s="134">
        <v>7883</v>
      </c>
      <c r="L34" s="134">
        <v>8026</v>
      </c>
      <c r="M34" s="134">
        <v>2</v>
      </c>
      <c r="N34" s="60">
        <f t="shared" si="0"/>
        <v>2.4912805181863479E-2</v>
      </c>
      <c r="O34" s="134">
        <v>8028</v>
      </c>
      <c r="P34" s="134">
        <v>101</v>
      </c>
      <c r="Q34" s="170">
        <v>0</v>
      </c>
      <c r="R34" s="134">
        <v>0</v>
      </c>
      <c r="S34" s="134">
        <v>11</v>
      </c>
      <c r="T34" s="134">
        <v>11</v>
      </c>
      <c r="U34" s="134">
        <v>0</v>
      </c>
      <c r="V34" s="134">
        <v>0</v>
      </c>
      <c r="W34" s="134">
        <v>0</v>
      </c>
      <c r="X34" s="134">
        <v>10</v>
      </c>
      <c r="Y34" s="134">
        <v>1</v>
      </c>
      <c r="Z34" s="134">
        <v>0</v>
      </c>
      <c r="AA34" s="134">
        <v>0</v>
      </c>
      <c r="AB34" s="134">
        <v>0</v>
      </c>
      <c r="AC34" s="134">
        <v>0</v>
      </c>
      <c r="AD34" s="134">
        <v>0</v>
      </c>
      <c r="AE34" s="134">
        <v>0</v>
      </c>
      <c r="AF34" s="134">
        <v>0</v>
      </c>
      <c r="AG34" s="134">
        <v>0</v>
      </c>
      <c r="AH34" s="134">
        <v>0</v>
      </c>
      <c r="AI34" s="136">
        <v>0</v>
      </c>
    </row>
    <row r="35" spans="1:37" s="61" customFormat="1" ht="12.4" customHeight="1" x14ac:dyDescent="0.2">
      <c r="A35" s="62" t="s">
        <v>25</v>
      </c>
      <c r="B35" s="63" t="s">
        <v>96</v>
      </c>
      <c r="C35" s="134">
        <v>125</v>
      </c>
      <c r="D35" s="134">
        <v>1</v>
      </c>
      <c r="E35" s="134">
        <v>7594</v>
      </c>
      <c r="F35" s="134">
        <v>7720</v>
      </c>
      <c r="G35" s="134">
        <v>5</v>
      </c>
      <c r="H35" s="134">
        <v>18</v>
      </c>
      <c r="I35" s="134">
        <v>69</v>
      </c>
      <c r="J35" s="134">
        <v>13</v>
      </c>
      <c r="K35" s="134">
        <v>7464</v>
      </c>
      <c r="L35" s="134">
        <v>7567</v>
      </c>
      <c r="M35" s="134">
        <v>2</v>
      </c>
      <c r="N35" s="60">
        <f t="shared" si="0"/>
        <v>2.6423569824283261E-2</v>
      </c>
      <c r="O35" s="134">
        <v>7569</v>
      </c>
      <c r="P35" s="134">
        <v>151</v>
      </c>
      <c r="Q35" s="170">
        <v>0</v>
      </c>
      <c r="R35" s="134">
        <v>0</v>
      </c>
      <c r="S35" s="134">
        <v>8</v>
      </c>
      <c r="T35" s="134">
        <v>8</v>
      </c>
      <c r="U35" s="134">
        <v>0</v>
      </c>
      <c r="V35" s="134">
        <v>1</v>
      </c>
      <c r="W35" s="134">
        <v>1</v>
      </c>
      <c r="X35" s="134">
        <v>3</v>
      </c>
      <c r="Y35" s="134">
        <v>4</v>
      </c>
      <c r="Z35" s="134">
        <v>0</v>
      </c>
      <c r="AA35" s="134">
        <v>0</v>
      </c>
      <c r="AB35" s="134">
        <v>0</v>
      </c>
      <c r="AC35" s="134">
        <v>0</v>
      </c>
      <c r="AD35" s="134">
        <v>0</v>
      </c>
      <c r="AE35" s="134">
        <v>0</v>
      </c>
      <c r="AF35" s="134">
        <v>0</v>
      </c>
      <c r="AG35" s="134">
        <v>0</v>
      </c>
      <c r="AH35" s="134">
        <v>0</v>
      </c>
      <c r="AI35" s="136">
        <v>0</v>
      </c>
    </row>
    <row r="36" spans="1:37" s="61" customFormat="1" ht="12.4" customHeight="1" x14ac:dyDescent="0.2">
      <c r="A36" s="62" t="s">
        <v>6</v>
      </c>
      <c r="B36" s="63" t="s">
        <v>77</v>
      </c>
      <c r="C36" s="134">
        <v>34</v>
      </c>
      <c r="D36" s="134">
        <v>1</v>
      </c>
      <c r="E36" s="134">
        <v>3422</v>
      </c>
      <c r="F36" s="134">
        <v>3457</v>
      </c>
      <c r="G36" s="134">
        <v>8</v>
      </c>
      <c r="H36" s="134">
        <v>22</v>
      </c>
      <c r="I36" s="134">
        <v>42</v>
      </c>
      <c r="J36" s="134">
        <v>15</v>
      </c>
      <c r="K36" s="134">
        <v>3331</v>
      </c>
      <c r="L36" s="134">
        <v>3417</v>
      </c>
      <c r="M36" s="134">
        <v>1</v>
      </c>
      <c r="N36" s="60">
        <f t="shared" si="0"/>
        <v>2.9256875365710942E-2</v>
      </c>
      <c r="O36" s="134">
        <v>3418</v>
      </c>
      <c r="P36" s="134">
        <v>39</v>
      </c>
      <c r="Q36" s="170">
        <v>0</v>
      </c>
      <c r="R36" s="134">
        <v>0</v>
      </c>
      <c r="S36" s="134">
        <v>5</v>
      </c>
      <c r="T36" s="134">
        <v>5</v>
      </c>
      <c r="U36" s="134">
        <v>0</v>
      </c>
      <c r="V36" s="134">
        <v>0</v>
      </c>
      <c r="W36" s="134">
        <v>0</v>
      </c>
      <c r="X36" s="134">
        <v>5</v>
      </c>
      <c r="Y36" s="134">
        <v>0</v>
      </c>
      <c r="Z36" s="134">
        <v>0</v>
      </c>
      <c r="AA36" s="134">
        <v>0</v>
      </c>
      <c r="AB36" s="134">
        <v>0</v>
      </c>
      <c r="AC36" s="134">
        <v>0</v>
      </c>
      <c r="AD36" s="134">
        <v>0</v>
      </c>
      <c r="AE36" s="134">
        <v>0</v>
      </c>
      <c r="AF36" s="134">
        <v>0</v>
      </c>
      <c r="AG36" s="134">
        <v>0</v>
      </c>
      <c r="AH36" s="134">
        <v>0</v>
      </c>
      <c r="AI36" s="136">
        <v>0</v>
      </c>
    </row>
    <row r="37" spans="1:37" s="61" customFormat="1" ht="12.4" customHeight="1" x14ac:dyDescent="0.2">
      <c r="A37" s="62" t="s">
        <v>16</v>
      </c>
      <c r="B37" s="63" t="s">
        <v>87</v>
      </c>
      <c r="C37" s="134">
        <v>1459</v>
      </c>
      <c r="D37" s="134">
        <v>13</v>
      </c>
      <c r="E37" s="134">
        <v>23862</v>
      </c>
      <c r="F37" s="134">
        <v>25334</v>
      </c>
      <c r="G37" s="134">
        <v>46</v>
      </c>
      <c r="H37" s="134">
        <v>219</v>
      </c>
      <c r="I37" s="134">
        <v>386</v>
      </c>
      <c r="J37" s="134">
        <v>175</v>
      </c>
      <c r="K37" s="134">
        <v>22581</v>
      </c>
      <c r="L37" s="134">
        <v>23400</v>
      </c>
      <c r="M37" s="134">
        <v>7</v>
      </c>
      <c r="N37" s="60">
        <f t="shared" ref="N37:N62" si="1">M37*100/O37</f>
        <v>2.9905583799718034E-2</v>
      </c>
      <c r="O37" s="134">
        <v>23407</v>
      </c>
      <c r="P37" s="134">
        <v>1927</v>
      </c>
      <c r="Q37" s="170">
        <v>0</v>
      </c>
      <c r="R37" s="134">
        <v>3</v>
      </c>
      <c r="S37" s="134">
        <v>44</v>
      </c>
      <c r="T37" s="134">
        <v>47</v>
      </c>
      <c r="U37" s="134">
        <v>0</v>
      </c>
      <c r="V37" s="134">
        <v>3</v>
      </c>
      <c r="W37" s="134">
        <v>3</v>
      </c>
      <c r="X37" s="134">
        <v>42</v>
      </c>
      <c r="Y37" s="134">
        <v>2</v>
      </c>
      <c r="Z37" s="134">
        <v>0</v>
      </c>
      <c r="AA37" s="134">
        <v>0</v>
      </c>
      <c r="AB37" s="134">
        <v>0</v>
      </c>
      <c r="AC37" s="134">
        <v>0</v>
      </c>
      <c r="AD37" s="134">
        <v>0</v>
      </c>
      <c r="AE37" s="134">
        <v>0</v>
      </c>
      <c r="AF37" s="134">
        <v>0</v>
      </c>
      <c r="AG37" s="134">
        <v>0</v>
      </c>
      <c r="AH37" s="134">
        <v>0</v>
      </c>
      <c r="AI37" s="136">
        <v>0</v>
      </c>
    </row>
    <row r="38" spans="1:37" s="61" customFormat="1" ht="12.4" customHeight="1" x14ac:dyDescent="0.2">
      <c r="A38" s="62" t="s">
        <v>22</v>
      </c>
      <c r="B38" s="63" t="s">
        <v>93</v>
      </c>
      <c r="C38" s="134">
        <v>279</v>
      </c>
      <c r="D38" s="134">
        <v>2</v>
      </c>
      <c r="E38" s="134">
        <v>11248</v>
      </c>
      <c r="F38" s="134">
        <v>11529</v>
      </c>
      <c r="G38" s="134">
        <v>12</v>
      </c>
      <c r="H38" s="134">
        <v>47</v>
      </c>
      <c r="I38" s="134">
        <v>93</v>
      </c>
      <c r="J38" s="134">
        <v>28</v>
      </c>
      <c r="K38" s="134">
        <v>11115</v>
      </c>
      <c r="L38" s="134">
        <v>11291</v>
      </c>
      <c r="M38" s="134">
        <v>4</v>
      </c>
      <c r="N38" s="60">
        <f t="shared" si="1"/>
        <v>3.5413899955732624E-2</v>
      </c>
      <c r="O38" s="134">
        <v>11295</v>
      </c>
      <c r="P38" s="134">
        <v>234</v>
      </c>
      <c r="Q38" s="170">
        <v>3</v>
      </c>
      <c r="R38" s="134">
        <v>0</v>
      </c>
      <c r="S38" s="134">
        <v>8</v>
      </c>
      <c r="T38" s="134">
        <v>8</v>
      </c>
      <c r="U38" s="134">
        <v>0</v>
      </c>
      <c r="V38" s="134">
        <v>3</v>
      </c>
      <c r="W38" s="134">
        <v>3</v>
      </c>
      <c r="X38" s="134">
        <v>4</v>
      </c>
      <c r="Y38" s="134">
        <v>1</v>
      </c>
      <c r="Z38" s="134">
        <v>0</v>
      </c>
      <c r="AA38" s="134">
        <v>0</v>
      </c>
      <c r="AB38" s="134">
        <v>0</v>
      </c>
      <c r="AC38" s="134">
        <v>0</v>
      </c>
      <c r="AD38" s="134">
        <v>0</v>
      </c>
      <c r="AE38" s="134">
        <v>0</v>
      </c>
      <c r="AF38" s="134">
        <v>0</v>
      </c>
      <c r="AG38" s="134">
        <v>0</v>
      </c>
      <c r="AH38" s="134">
        <v>0</v>
      </c>
      <c r="AI38" s="136">
        <v>0</v>
      </c>
    </row>
    <row r="39" spans="1:37" s="61" customFormat="1" ht="12.4" customHeight="1" x14ac:dyDescent="0.2">
      <c r="A39" s="62" t="s">
        <v>12</v>
      </c>
      <c r="B39" s="63" t="s">
        <v>83</v>
      </c>
      <c r="C39" s="134">
        <v>281</v>
      </c>
      <c r="D39" s="134">
        <v>6</v>
      </c>
      <c r="E39" s="134">
        <v>7549</v>
      </c>
      <c r="F39" s="134">
        <v>7836</v>
      </c>
      <c r="G39" s="134">
        <v>15</v>
      </c>
      <c r="H39" s="134">
        <v>29</v>
      </c>
      <c r="I39" s="134">
        <v>132</v>
      </c>
      <c r="J39" s="134">
        <v>41</v>
      </c>
      <c r="K39" s="134">
        <v>7244</v>
      </c>
      <c r="L39" s="134">
        <v>7458</v>
      </c>
      <c r="M39" s="134">
        <v>3</v>
      </c>
      <c r="N39" s="60">
        <f t="shared" si="1"/>
        <v>4.0209087253719342E-2</v>
      </c>
      <c r="O39" s="134">
        <v>7461</v>
      </c>
      <c r="P39" s="134">
        <v>375</v>
      </c>
      <c r="Q39" s="170">
        <v>0</v>
      </c>
      <c r="R39" s="134">
        <v>3</v>
      </c>
      <c r="S39" s="134">
        <v>17</v>
      </c>
      <c r="T39" s="134">
        <v>20</v>
      </c>
      <c r="U39" s="134">
        <v>0</v>
      </c>
      <c r="V39" s="134">
        <v>0</v>
      </c>
      <c r="W39" s="134">
        <v>0</v>
      </c>
      <c r="X39" s="134">
        <v>19</v>
      </c>
      <c r="Y39" s="134">
        <v>1</v>
      </c>
      <c r="Z39" s="134">
        <v>0</v>
      </c>
      <c r="AA39" s="134">
        <v>0</v>
      </c>
      <c r="AB39" s="134">
        <v>0</v>
      </c>
      <c r="AC39" s="134">
        <v>0</v>
      </c>
      <c r="AD39" s="134">
        <v>0</v>
      </c>
      <c r="AE39" s="134">
        <v>0</v>
      </c>
      <c r="AF39" s="134">
        <v>0</v>
      </c>
      <c r="AG39" s="134">
        <v>0</v>
      </c>
      <c r="AH39" s="134">
        <v>0</v>
      </c>
      <c r="AI39" s="136">
        <v>0</v>
      </c>
    </row>
    <row r="40" spans="1:37" s="61" customFormat="1" ht="12.4" customHeight="1" x14ac:dyDescent="0.2">
      <c r="A40" s="62" t="s">
        <v>15</v>
      </c>
      <c r="B40" s="63" t="s">
        <v>86</v>
      </c>
      <c r="C40" s="134">
        <v>172</v>
      </c>
      <c r="D40" s="134">
        <v>2</v>
      </c>
      <c r="E40" s="134">
        <v>6920</v>
      </c>
      <c r="F40" s="134">
        <v>7094</v>
      </c>
      <c r="G40" s="134">
        <v>18</v>
      </c>
      <c r="H40" s="134">
        <v>14</v>
      </c>
      <c r="I40" s="134">
        <v>37</v>
      </c>
      <c r="J40" s="134">
        <v>16</v>
      </c>
      <c r="K40" s="134">
        <v>6857</v>
      </c>
      <c r="L40" s="134">
        <v>6939</v>
      </c>
      <c r="M40" s="134">
        <v>3</v>
      </c>
      <c r="N40" s="60">
        <f t="shared" si="1"/>
        <v>4.3215211754537596E-2</v>
      </c>
      <c r="O40" s="134">
        <v>6942</v>
      </c>
      <c r="P40" s="134">
        <v>152</v>
      </c>
      <c r="Q40" s="170">
        <v>0</v>
      </c>
      <c r="R40" s="134">
        <v>1</v>
      </c>
      <c r="S40" s="134">
        <v>8</v>
      </c>
      <c r="T40" s="134">
        <v>9</v>
      </c>
      <c r="U40" s="134">
        <v>0</v>
      </c>
      <c r="V40" s="134">
        <v>0</v>
      </c>
      <c r="W40" s="134">
        <v>0</v>
      </c>
      <c r="X40" s="134">
        <v>8</v>
      </c>
      <c r="Y40" s="134">
        <v>1</v>
      </c>
      <c r="Z40" s="134">
        <v>0</v>
      </c>
      <c r="AA40" s="134">
        <v>0</v>
      </c>
      <c r="AB40" s="134">
        <v>0</v>
      </c>
      <c r="AC40" s="134">
        <v>0</v>
      </c>
      <c r="AD40" s="134">
        <v>0</v>
      </c>
      <c r="AE40" s="134">
        <v>0</v>
      </c>
      <c r="AF40" s="134">
        <v>0</v>
      </c>
      <c r="AG40" s="134">
        <v>0</v>
      </c>
      <c r="AH40" s="134">
        <v>0</v>
      </c>
      <c r="AI40" s="136">
        <v>0</v>
      </c>
    </row>
    <row r="41" spans="1:37" s="61" customFormat="1" ht="12.4" customHeight="1" x14ac:dyDescent="0.2">
      <c r="A41" s="62" t="s">
        <v>44</v>
      </c>
      <c r="B41" s="63" t="s">
        <v>115</v>
      </c>
      <c r="C41" s="134">
        <v>137</v>
      </c>
      <c r="D41" s="134">
        <v>6</v>
      </c>
      <c r="E41" s="134">
        <v>9212</v>
      </c>
      <c r="F41" s="134">
        <v>9355</v>
      </c>
      <c r="G41" s="134">
        <v>7</v>
      </c>
      <c r="H41" s="134">
        <v>60</v>
      </c>
      <c r="I41" s="134">
        <v>100</v>
      </c>
      <c r="J41" s="134">
        <v>29</v>
      </c>
      <c r="K41" s="134">
        <v>8993</v>
      </c>
      <c r="L41" s="134">
        <v>9185</v>
      </c>
      <c r="M41" s="134">
        <v>4</v>
      </c>
      <c r="N41" s="60">
        <f t="shared" si="1"/>
        <v>4.3530307976928938E-2</v>
      </c>
      <c r="O41" s="134">
        <v>9189</v>
      </c>
      <c r="P41" s="134">
        <v>166</v>
      </c>
      <c r="Q41" s="170">
        <v>0</v>
      </c>
      <c r="R41" s="134">
        <v>0</v>
      </c>
      <c r="S41" s="134">
        <v>13</v>
      </c>
      <c r="T41" s="134">
        <v>13</v>
      </c>
      <c r="U41" s="134">
        <v>0</v>
      </c>
      <c r="V41" s="134">
        <v>0</v>
      </c>
      <c r="W41" s="134">
        <v>0</v>
      </c>
      <c r="X41" s="134">
        <v>13</v>
      </c>
      <c r="Y41" s="134">
        <v>0</v>
      </c>
      <c r="Z41" s="134">
        <v>0</v>
      </c>
      <c r="AA41" s="134">
        <v>0</v>
      </c>
      <c r="AB41" s="134">
        <v>0</v>
      </c>
      <c r="AC41" s="134">
        <v>0</v>
      </c>
      <c r="AD41" s="134">
        <v>0</v>
      </c>
      <c r="AE41" s="134">
        <v>0</v>
      </c>
      <c r="AF41" s="134">
        <v>0</v>
      </c>
      <c r="AG41" s="134">
        <v>0</v>
      </c>
      <c r="AH41" s="134">
        <v>0</v>
      </c>
      <c r="AI41" s="136">
        <v>0</v>
      </c>
    </row>
    <row r="42" spans="1:37" s="61" customFormat="1" ht="12.4" customHeight="1" x14ac:dyDescent="0.2">
      <c r="A42" s="62" t="s">
        <v>17</v>
      </c>
      <c r="B42" s="63" t="s">
        <v>88</v>
      </c>
      <c r="C42" s="134">
        <v>1272</v>
      </c>
      <c r="D42" s="134">
        <v>15</v>
      </c>
      <c r="E42" s="134">
        <v>34486</v>
      </c>
      <c r="F42" s="134">
        <v>35773</v>
      </c>
      <c r="G42" s="134">
        <v>97</v>
      </c>
      <c r="H42" s="134">
        <v>199</v>
      </c>
      <c r="I42" s="134">
        <v>852</v>
      </c>
      <c r="J42" s="134">
        <v>314</v>
      </c>
      <c r="K42" s="134">
        <v>32474</v>
      </c>
      <c r="L42" s="134">
        <v>33920</v>
      </c>
      <c r="M42" s="134">
        <v>16</v>
      </c>
      <c r="N42" s="60">
        <f t="shared" si="1"/>
        <v>4.7147571900047147E-2</v>
      </c>
      <c r="O42" s="134">
        <v>33936</v>
      </c>
      <c r="P42" s="134">
        <v>1837</v>
      </c>
      <c r="Q42" s="170">
        <v>0</v>
      </c>
      <c r="R42" s="134">
        <v>2</v>
      </c>
      <c r="S42" s="134">
        <v>50</v>
      </c>
      <c r="T42" s="134">
        <v>52</v>
      </c>
      <c r="U42" s="134">
        <v>5</v>
      </c>
      <c r="V42" s="134">
        <v>3</v>
      </c>
      <c r="W42" s="134">
        <v>8</v>
      </c>
      <c r="X42" s="134">
        <v>39</v>
      </c>
      <c r="Y42" s="134">
        <v>5</v>
      </c>
      <c r="Z42" s="134">
        <v>0</v>
      </c>
      <c r="AA42" s="134">
        <v>0</v>
      </c>
      <c r="AB42" s="134">
        <v>0</v>
      </c>
      <c r="AC42" s="134">
        <v>0</v>
      </c>
      <c r="AD42" s="134">
        <v>0</v>
      </c>
      <c r="AE42" s="134">
        <v>0</v>
      </c>
      <c r="AF42" s="134">
        <v>0</v>
      </c>
      <c r="AG42" s="134">
        <v>0</v>
      </c>
      <c r="AH42" s="134">
        <v>0</v>
      </c>
      <c r="AI42" s="136">
        <v>0</v>
      </c>
    </row>
    <row r="43" spans="1:37" s="61" customFormat="1" ht="12.4" customHeight="1" x14ac:dyDescent="0.2">
      <c r="A43" s="62" t="s">
        <v>4</v>
      </c>
      <c r="B43" s="63" t="s">
        <v>75</v>
      </c>
      <c r="C43" s="134">
        <v>201</v>
      </c>
      <c r="D43" s="134">
        <v>1</v>
      </c>
      <c r="E43" s="134">
        <v>9966</v>
      </c>
      <c r="F43" s="134">
        <v>10168</v>
      </c>
      <c r="G43" s="134">
        <v>24</v>
      </c>
      <c r="H43" s="134">
        <v>127</v>
      </c>
      <c r="I43" s="134">
        <v>78</v>
      </c>
      <c r="J43" s="134">
        <v>41</v>
      </c>
      <c r="K43" s="134">
        <v>9719</v>
      </c>
      <c r="L43" s="134">
        <v>9983</v>
      </c>
      <c r="M43" s="134">
        <v>6</v>
      </c>
      <c r="N43" s="60">
        <f t="shared" si="1"/>
        <v>6.0066072679947943E-2</v>
      </c>
      <c r="O43" s="134">
        <v>9989</v>
      </c>
      <c r="P43" s="134">
        <v>179</v>
      </c>
      <c r="Q43" s="170">
        <v>3</v>
      </c>
      <c r="R43" s="134">
        <v>2</v>
      </c>
      <c r="S43" s="134">
        <v>18</v>
      </c>
      <c r="T43" s="134">
        <v>20</v>
      </c>
      <c r="U43" s="134">
        <v>0</v>
      </c>
      <c r="V43" s="134">
        <v>3</v>
      </c>
      <c r="W43" s="134">
        <v>3</v>
      </c>
      <c r="X43" s="134">
        <v>16</v>
      </c>
      <c r="Y43" s="134">
        <v>1</v>
      </c>
      <c r="Z43" s="134">
        <v>0</v>
      </c>
      <c r="AA43" s="134">
        <v>0</v>
      </c>
      <c r="AB43" s="134">
        <v>0</v>
      </c>
      <c r="AC43" s="134">
        <v>0</v>
      </c>
      <c r="AD43" s="134">
        <v>0</v>
      </c>
      <c r="AE43" s="134">
        <v>0</v>
      </c>
      <c r="AF43" s="134">
        <v>0</v>
      </c>
      <c r="AG43" s="134">
        <v>0</v>
      </c>
      <c r="AH43" s="134">
        <v>0</v>
      </c>
      <c r="AI43" s="136">
        <v>0</v>
      </c>
    </row>
    <row r="44" spans="1:37" s="61" customFormat="1" ht="12.4" customHeight="1" x14ac:dyDescent="0.2">
      <c r="A44" s="62" t="s">
        <v>11</v>
      </c>
      <c r="B44" s="63" t="s">
        <v>82</v>
      </c>
      <c r="C44" s="134">
        <v>98</v>
      </c>
      <c r="D44" s="134">
        <v>0</v>
      </c>
      <c r="E44" s="134">
        <v>7020</v>
      </c>
      <c r="F44" s="134">
        <v>7118</v>
      </c>
      <c r="G44" s="134">
        <v>24</v>
      </c>
      <c r="H44" s="134">
        <v>8</v>
      </c>
      <c r="I44" s="134">
        <v>52</v>
      </c>
      <c r="J44" s="134">
        <v>29</v>
      </c>
      <c r="K44" s="134">
        <v>6886</v>
      </c>
      <c r="L44" s="134">
        <v>6994</v>
      </c>
      <c r="M44" s="134">
        <v>5</v>
      </c>
      <c r="N44" s="60">
        <f t="shared" si="1"/>
        <v>7.1438776968138301E-2</v>
      </c>
      <c r="O44" s="134">
        <v>6999</v>
      </c>
      <c r="P44" s="134">
        <v>119</v>
      </c>
      <c r="Q44" s="170">
        <v>0</v>
      </c>
      <c r="R44" s="134">
        <v>1</v>
      </c>
      <c r="S44" s="134">
        <v>9</v>
      </c>
      <c r="T44" s="134">
        <v>10</v>
      </c>
      <c r="U44" s="134">
        <v>0</v>
      </c>
      <c r="V44" s="134">
        <v>0</v>
      </c>
      <c r="W44" s="134">
        <v>0</v>
      </c>
      <c r="X44" s="134">
        <v>9</v>
      </c>
      <c r="Y44" s="134">
        <v>1</v>
      </c>
      <c r="Z44" s="134">
        <v>0</v>
      </c>
      <c r="AA44" s="134">
        <v>0</v>
      </c>
      <c r="AB44" s="134">
        <v>0</v>
      </c>
      <c r="AC44" s="134">
        <v>0</v>
      </c>
      <c r="AD44" s="134">
        <v>0</v>
      </c>
      <c r="AE44" s="134">
        <v>0</v>
      </c>
      <c r="AF44" s="134">
        <v>0</v>
      </c>
      <c r="AG44" s="134">
        <v>0</v>
      </c>
      <c r="AH44" s="134">
        <v>0</v>
      </c>
      <c r="AI44" s="136">
        <v>0</v>
      </c>
    </row>
    <row r="45" spans="1:37" s="61" customFormat="1" ht="12.4" customHeight="1" x14ac:dyDescent="0.2">
      <c r="A45" s="62" t="s">
        <v>32</v>
      </c>
      <c r="B45" s="63" t="s">
        <v>105</v>
      </c>
      <c r="C45" s="134">
        <v>253</v>
      </c>
      <c r="D45" s="134">
        <v>2</v>
      </c>
      <c r="E45" s="134">
        <v>9508</v>
      </c>
      <c r="F45" s="134">
        <v>9763</v>
      </c>
      <c r="G45" s="134">
        <v>36</v>
      </c>
      <c r="H45" s="134">
        <v>54</v>
      </c>
      <c r="I45" s="134">
        <v>106</v>
      </c>
      <c r="J45" s="134">
        <v>100</v>
      </c>
      <c r="K45" s="134">
        <v>9123</v>
      </c>
      <c r="L45" s="134">
        <v>9411</v>
      </c>
      <c r="M45" s="134">
        <v>8</v>
      </c>
      <c r="N45" s="60">
        <f t="shared" si="1"/>
        <v>8.4934706444420846E-2</v>
      </c>
      <c r="O45" s="134">
        <v>9419</v>
      </c>
      <c r="P45" s="134">
        <v>344</v>
      </c>
      <c r="Q45" s="170">
        <v>0</v>
      </c>
      <c r="R45" s="134">
        <v>0</v>
      </c>
      <c r="S45" s="134">
        <v>26</v>
      </c>
      <c r="T45" s="134">
        <v>26</v>
      </c>
      <c r="U45" s="134">
        <v>1</v>
      </c>
      <c r="V45" s="134">
        <v>0</v>
      </c>
      <c r="W45" s="134">
        <v>1</v>
      </c>
      <c r="X45" s="134">
        <v>24</v>
      </c>
      <c r="Y45" s="134">
        <v>1</v>
      </c>
      <c r="Z45" s="134">
        <v>0</v>
      </c>
      <c r="AA45" s="134">
        <v>0</v>
      </c>
      <c r="AB45" s="134">
        <v>0</v>
      </c>
      <c r="AC45" s="134">
        <v>0</v>
      </c>
      <c r="AD45" s="134">
        <v>0</v>
      </c>
      <c r="AE45" s="134">
        <v>0</v>
      </c>
      <c r="AF45" s="134">
        <v>0</v>
      </c>
      <c r="AG45" s="134">
        <v>0</v>
      </c>
      <c r="AH45" s="134">
        <v>0</v>
      </c>
      <c r="AI45" s="136">
        <v>0</v>
      </c>
    </row>
    <row r="46" spans="1:37" s="61" customFormat="1" ht="12.4" customHeight="1" x14ac:dyDescent="0.2">
      <c r="A46" s="62" t="s">
        <v>34</v>
      </c>
      <c r="B46" s="63" t="s">
        <v>107</v>
      </c>
      <c r="C46" s="134">
        <v>1027</v>
      </c>
      <c r="D46" s="134">
        <v>5</v>
      </c>
      <c r="E46" s="134">
        <v>25415</v>
      </c>
      <c r="F46" s="134">
        <v>26447</v>
      </c>
      <c r="G46" s="134">
        <v>21</v>
      </c>
      <c r="H46" s="134">
        <v>220</v>
      </c>
      <c r="I46" s="134">
        <v>430</v>
      </c>
      <c r="J46" s="134">
        <v>97</v>
      </c>
      <c r="K46" s="134">
        <v>24206</v>
      </c>
      <c r="L46" s="134">
        <v>24939</v>
      </c>
      <c r="M46" s="134">
        <v>35</v>
      </c>
      <c r="N46" s="60">
        <f t="shared" si="1"/>
        <v>0.14014575158164491</v>
      </c>
      <c r="O46" s="134">
        <v>24974</v>
      </c>
      <c r="P46" s="134">
        <v>1473</v>
      </c>
      <c r="Q46" s="170">
        <v>0</v>
      </c>
      <c r="R46" s="134">
        <v>5</v>
      </c>
      <c r="S46" s="134">
        <v>44</v>
      </c>
      <c r="T46" s="134">
        <v>49</v>
      </c>
      <c r="U46" s="134">
        <v>5</v>
      </c>
      <c r="V46" s="134">
        <v>4</v>
      </c>
      <c r="W46" s="134">
        <v>9</v>
      </c>
      <c r="X46" s="134">
        <v>22</v>
      </c>
      <c r="Y46" s="134">
        <v>18</v>
      </c>
      <c r="Z46" s="134">
        <v>0</v>
      </c>
      <c r="AA46" s="134">
        <v>0</v>
      </c>
      <c r="AB46" s="134">
        <v>0</v>
      </c>
      <c r="AC46" s="134">
        <v>0</v>
      </c>
      <c r="AD46" s="134">
        <v>0</v>
      </c>
      <c r="AE46" s="134">
        <v>0</v>
      </c>
      <c r="AF46" s="134">
        <v>0</v>
      </c>
      <c r="AG46" s="134">
        <v>0</v>
      </c>
      <c r="AH46" s="134">
        <v>0</v>
      </c>
      <c r="AI46" s="136">
        <v>0</v>
      </c>
      <c r="AK46" s="66"/>
    </row>
    <row r="47" spans="1:37" s="61" customFormat="1" ht="12.4" customHeight="1" x14ac:dyDescent="0.2">
      <c r="A47" s="62" t="s">
        <v>28</v>
      </c>
      <c r="B47" s="63" t="s">
        <v>101</v>
      </c>
      <c r="C47" s="134">
        <v>680</v>
      </c>
      <c r="D47" s="134">
        <v>8</v>
      </c>
      <c r="E47" s="134">
        <v>22484</v>
      </c>
      <c r="F47" s="134">
        <v>23172</v>
      </c>
      <c r="G47" s="134">
        <v>109</v>
      </c>
      <c r="H47" s="134">
        <v>300</v>
      </c>
      <c r="I47" s="134">
        <v>308</v>
      </c>
      <c r="J47" s="134">
        <v>170</v>
      </c>
      <c r="K47" s="134">
        <v>21517</v>
      </c>
      <c r="L47" s="134">
        <v>22367</v>
      </c>
      <c r="M47" s="134">
        <v>37</v>
      </c>
      <c r="N47" s="60">
        <f t="shared" si="1"/>
        <v>0.16514908052133548</v>
      </c>
      <c r="O47" s="134">
        <v>22404</v>
      </c>
      <c r="P47" s="134">
        <v>768</v>
      </c>
      <c r="Q47" s="170">
        <v>0</v>
      </c>
      <c r="R47" s="134">
        <v>0</v>
      </c>
      <c r="S47" s="134">
        <v>51</v>
      </c>
      <c r="T47" s="134">
        <v>51</v>
      </c>
      <c r="U47" s="134">
        <v>1</v>
      </c>
      <c r="V47" s="134">
        <v>1</v>
      </c>
      <c r="W47" s="134">
        <v>2</v>
      </c>
      <c r="X47" s="134">
        <v>38</v>
      </c>
      <c r="Y47" s="134">
        <v>11</v>
      </c>
      <c r="Z47" s="134">
        <v>0</v>
      </c>
      <c r="AA47" s="134">
        <v>0</v>
      </c>
      <c r="AB47" s="134">
        <v>0</v>
      </c>
      <c r="AC47" s="134">
        <v>0</v>
      </c>
      <c r="AD47" s="134">
        <v>0</v>
      </c>
      <c r="AE47" s="134">
        <v>0</v>
      </c>
      <c r="AF47" s="134">
        <v>0</v>
      </c>
      <c r="AG47" s="134">
        <v>0</v>
      </c>
      <c r="AH47" s="134">
        <v>0</v>
      </c>
      <c r="AI47" s="136">
        <v>0</v>
      </c>
    </row>
    <row r="48" spans="1:37" s="61" customFormat="1" ht="12.4" customHeight="1" x14ac:dyDescent="0.2">
      <c r="A48" s="62" t="s">
        <v>14</v>
      </c>
      <c r="B48" s="63" t="s">
        <v>85</v>
      </c>
      <c r="C48" s="134">
        <v>172</v>
      </c>
      <c r="D48" s="134">
        <v>1</v>
      </c>
      <c r="E48" s="134">
        <v>14407</v>
      </c>
      <c r="F48" s="134">
        <v>14580</v>
      </c>
      <c r="G48" s="134">
        <v>28</v>
      </c>
      <c r="H48" s="134">
        <v>77</v>
      </c>
      <c r="I48" s="134">
        <v>151</v>
      </c>
      <c r="J48" s="134">
        <v>20</v>
      </c>
      <c r="K48" s="134">
        <v>14031</v>
      </c>
      <c r="L48" s="134">
        <v>14283</v>
      </c>
      <c r="M48" s="134">
        <v>24</v>
      </c>
      <c r="N48" s="60">
        <f t="shared" si="1"/>
        <v>0.16775005242189139</v>
      </c>
      <c r="O48" s="134">
        <v>14307</v>
      </c>
      <c r="P48" s="134">
        <v>273</v>
      </c>
      <c r="Q48" s="170">
        <v>0</v>
      </c>
      <c r="R48" s="134">
        <v>0</v>
      </c>
      <c r="S48" s="134">
        <v>9</v>
      </c>
      <c r="T48" s="134">
        <v>9</v>
      </c>
      <c r="U48" s="134">
        <v>3</v>
      </c>
      <c r="V48" s="134">
        <v>0</v>
      </c>
      <c r="W48" s="134">
        <v>3</v>
      </c>
      <c r="X48" s="134">
        <v>6</v>
      </c>
      <c r="Y48" s="134">
        <v>0</v>
      </c>
      <c r="Z48" s="134">
        <v>0</v>
      </c>
      <c r="AA48" s="134">
        <v>0</v>
      </c>
      <c r="AB48" s="134">
        <v>0</v>
      </c>
      <c r="AC48" s="134">
        <v>0</v>
      </c>
      <c r="AD48" s="134">
        <v>0</v>
      </c>
      <c r="AE48" s="134">
        <v>0</v>
      </c>
      <c r="AF48" s="134">
        <v>0</v>
      </c>
      <c r="AG48" s="134">
        <v>0</v>
      </c>
      <c r="AH48" s="134">
        <v>0</v>
      </c>
      <c r="AI48" s="136">
        <v>0</v>
      </c>
    </row>
    <row r="49" spans="1:37" s="61" customFormat="1" ht="12.4" customHeight="1" x14ac:dyDescent="0.2">
      <c r="A49" s="62" t="s">
        <v>35</v>
      </c>
      <c r="B49" s="63" t="s">
        <v>108</v>
      </c>
      <c r="C49" s="134">
        <v>63</v>
      </c>
      <c r="D49" s="134">
        <v>0</v>
      </c>
      <c r="E49" s="134">
        <v>7024</v>
      </c>
      <c r="F49" s="134">
        <v>7087</v>
      </c>
      <c r="G49" s="134">
        <v>7</v>
      </c>
      <c r="H49" s="134">
        <v>46</v>
      </c>
      <c r="I49" s="134">
        <v>74</v>
      </c>
      <c r="J49" s="134">
        <v>8</v>
      </c>
      <c r="K49" s="134">
        <v>6866</v>
      </c>
      <c r="L49" s="134">
        <v>6987</v>
      </c>
      <c r="M49" s="134">
        <v>14</v>
      </c>
      <c r="N49" s="60">
        <f t="shared" si="1"/>
        <v>0.19997143265247821</v>
      </c>
      <c r="O49" s="134">
        <v>7001</v>
      </c>
      <c r="P49" s="134">
        <v>86</v>
      </c>
      <c r="Q49" s="170">
        <v>6</v>
      </c>
      <c r="R49" s="134">
        <v>0</v>
      </c>
      <c r="S49" s="134">
        <v>5</v>
      </c>
      <c r="T49" s="134">
        <v>5</v>
      </c>
      <c r="U49" s="134">
        <v>0</v>
      </c>
      <c r="V49" s="134">
        <v>2</v>
      </c>
      <c r="W49" s="134">
        <v>2</v>
      </c>
      <c r="X49" s="134">
        <v>2</v>
      </c>
      <c r="Y49" s="134">
        <v>1</v>
      </c>
      <c r="Z49" s="134">
        <v>0</v>
      </c>
      <c r="AA49" s="134">
        <v>0</v>
      </c>
      <c r="AB49" s="134">
        <v>0</v>
      </c>
      <c r="AC49" s="134">
        <v>0</v>
      </c>
      <c r="AD49" s="134">
        <v>0</v>
      </c>
      <c r="AE49" s="134">
        <v>0</v>
      </c>
      <c r="AF49" s="134">
        <v>0</v>
      </c>
      <c r="AG49" s="134">
        <v>0</v>
      </c>
      <c r="AH49" s="134">
        <v>0</v>
      </c>
      <c r="AI49" s="136">
        <v>0</v>
      </c>
    </row>
    <row r="50" spans="1:37" s="61" customFormat="1" ht="12.4" customHeight="1" x14ac:dyDescent="0.2">
      <c r="A50" s="62" t="s">
        <v>10</v>
      </c>
      <c r="B50" s="63" t="s">
        <v>81</v>
      </c>
      <c r="C50" s="134">
        <v>131</v>
      </c>
      <c r="D50" s="134">
        <v>0</v>
      </c>
      <c r="E50" s="134">
        <v>6555</v>
      </c>
      <c r="F50" s="134">
        <v>6686</v>
      </c>
      <c r="G50" s="134">
        <v>7</v>
      </c>
      <c r="H50" s="134">
        <v>18</v>
      </c>
      <c r="I50" s="134">
        <v>55</v>
      </c>
      <c r="J50" s="134">
        <v>20</v>
      </c>
      <c r="K50" s="134">
        <v>6389</v>
      </c>
      <c r="L50" s="134">
        <v>6476</v>
      </c>
      <c r="M50" s="134">
        <v>13</v>
      </c>
      <c r="N50" s="60">
        <f t="shared" si="1"/>
        <v>0.2003390352904916</v>
      </c>
      <c r="O50" s="134">
        <v>6489</v>
      </c>
      <c r="P50" s="134">
        <v>197</v>
      </c>
      <c r="Q50" s="170">
        <v>0</v>
      </c>
      <c r="R50" s="134">
        <v>0</v>
      </c>
      <c r="S50" s="134">
        <v>7</v>
      </c>
      <c r="T50" s="134">
        <v>7</v>
      </c>
      <c r="U50" s="134">
        <v>0</v>
      </c>
      <c r="V50" s="134">
        <v>0</v>
      </c>
      <c r="W50" s="134">
        <v>0</v>
      </c>
      <c r="X50" s="134">
        <v>6</v>
      </c>
      <c r="Y50" s="134">
        <v>1</v>
      </c>
      <c r="Z50" s="134">
        <v>0</v>
      </c>
      <c r="AA50" s="134">
        <v>0</v>
      </c>
      <c r="AB50" s="134">
        <v>0</v>
      </c>
      <c r="AC50" s="134">
        <v>0</v>
      </c>
      <c r="AD50" s="134">
        <v>0</v>
      </c>
      <c r="AE50" s="134">
        <v>0</v>
      </c>
      <c r="AF50" s="134">
        <v>0</v>
      </c>
      <c r="AG50" s="134">
        <v>0</v>
      </c>
      <c r="AH50" s="134">
        <v>0</v>
      </c>
      <c r="AI50" s="136">
        <v>0</v>
      </c>
    </row>
    <row r="51" spans="1:37" s="61" customFormat="1" ht="12.4" customHeight="1" x14ac:dyDescent="0.2">
      <c r="A51" s="62" t="s">
        <v>13</v>
      </c>
      <c r="B51" s="63" t="s">
        <v>84</v>
      </c>
      <c r="C51" s="134">
        <v>305</v>
      </c>
      <c r="D51" s="134">
        <v>3</v>
      </c>
      <c r="E51" s="134">
        <v>12117</v>
      </c>
      <c r="F51" s="134">
        <v>12425</v>
      </c>
      <c r="G51" s="134">
        <v>24</v>
      </c>
      <c r="H51" s="134">
        <v>71</v>
      </c>
      <c r="I51" s="134">
        <v>132</v>
      </c>
      <c r="J51" s="134">
        <v>49</v>
      </c>
      <c r="K51" s="134">
        <v>11786</v>
      </c>
      <c r="L51" s="134">
        <v>12030</v>
      </c>
      <c r="M51" s="134">
        <v>32</v>
      </c>
      <c r="N51" s="67">
        <f t="shared" si="1"/>
        <v>0.26529597081744322</v>
      </c>
      <c r="O51" s="134">
        <v>12062</v>
      </c>
      <c r="P51" s="134">
        <v>363</v>
      </c>
      <c r="Q51" s="170">
        <v>0</v>
      </c>
      <c r="R51" s="134">
        <v>0</v>
      </c>
      <c r="S51" s="134">
        <v>35</v>
      </c>
      <c r="T51" s="134">
        <v>35</v>
      </c>
      <c r="U51" s="134">
        <v>2</v>
      </c>
      <c r="V51" s="134">
        <v>0</v>
      </c>
      <c r="W51" s="134">
        <v>2</v>
      </c>
      <c r="X51" s="134">
        <v>28</v>
      </c>
      <c r="Y51" s="134">
        <v>5</v>
      </c>
      <c r="Z51" s="134">
        <v>0</v>
      </c>
      <c r="AA51" s="134">
        <v>0</v>
      </c>
      <c r="AB51" s="134">
        <v>0</v>
      </c>
      <c r="AC51" s="134">
        <v>0</v>
      </c>
      <c r="AD51" s="134">
        <v>0</v>
      </c>
      <c r="AE51" s="134">
        <v>0</v>
      </c>
      <c r="AF51" s="134">
        <v>0</v>
      </c>
      <c r="AG51" s="134">
        <v>0</v>
      </c>
      <c r="AH51" s="134">
        <v>0</v>
      </c>
      <c r="AI51" s="136">
        <v>0</v>
      </c>
    </row>
    <row r="52" spans="1:37" s="61" customFormat="1" ht="12.4" customHeight="1" x14ac:dyDescent="0.2">
      <c r="A52" s="62" t="s">
        <v>46</v>
      </c>
      <c r="B52" s="63" t="s">
        <v>117</v>
      </c>
      <c r="C52" s="134">
        <v>391</v>
      </c>
      <c r="D52" s="134">
        <v>0</v>
      </c>
      <c r="E52" s="134">
        <v>11176</v>
      </c>
      <c r="F52" s="134">
        <v>11567</v>
      </c>
      <c r="G52" s="134">
        <v>12</v>
      </c>
      <c r="H52" s="134">
        <v>37</v>
      </c>
      <c r="I52" s="134">
        <v>172</v>
      </c>
      <c r="J52" s="134">
        <v>49</v>
      </c>
      <c r="K52" s="134">
        <v>10893</v>
      </c>
      <c r="L52" s="134">
        <v>11131</v>
      </c>
      <c r="M52" s="134">
        <v>32</v>
      </c>
      <c r="N52" s="60">
        <f t="shared" si="1"/>
        <v>0.28666129176744604</v>
      </c>
      <c r="O52" s="134">
        <v>11163</v>
      </c>
      <c r="P52" s="134">
        <v>404</v>
      </c>
      <c r="Q52" s="170">
        <v>0</v>
      </c>
      <c r="R52" s="134">
        <v>0</v>
      </c>
      <c r="S52" s="134">
        <v>4</v>
      </c>
      <c r="T52" s="134">
        <v>4</v>
      </c>
      <c r="U52" s="134">
        <v>1</v>
      </c>
      <c r="V52" s="134">
        <v>1</v>
      </c>
      <c r="W52" s="134">
        <v>2</v>
      </c>
      <c r="X52" s="134">
        <v>2</v>
      </c>
      <c r="Y52" s="134">
        <v>0</v>
      </c>
      <c r="Z52" s="134">
        <v>0</v>
      </c>
      <c r="AA52" s="134">
        <v>0</v>
      </c>
      <c r="AB52" s="134">
        <v>0</v>
      </c>
      <c r="AC52" s="134">
        <v>0</v>
      </c>
      <c r="AD52" s="134">
        <v>0</v>
      </c>
      <c r="AE52" s="134">
        <v>0</v>
      </c>
      <c r="AF52" s="134">
        <v>0</v>
      </c>
      <c r="AG52" s="134">
        <v>0</v>
      </c>
      <c r="AH52" s="134">
        <v>0</v>
      </c>
      <c r="AI52" s="136">
        <v>0</v>
      </c>
    </row>
    <row r="53" spans="1:37" s="61" customFormat="1" ht="12.4" customHeight="1" x14ac:dyDescent="0.2">
      <c r="A53" s="62" t="s">
        <v>27</v>
      </c>
      <c r="B53" s="63" t="s">
        <v>100</v>
      </c>
      <c r="C53" s="134">
        <v>297</v>
      </c>
      <c r="D53" s="134">
        <v>1</v>
      </c>
      <c r="E53" s="134">
        <v>20823</v>
      </c>
      <c r="F53" s="134">
        <v>21121</v>
      </c>
      <c r="G53" s="134">
        <v>185</v>
      </c>
      <c r="H53" s="134">
        <v>121</v>
      </c>
      <c r="I53" s="134">
        <v>279</v>
      </c>
      <c r="J53" s="134">
        <v>51</v>
      </c>
      <c r="K53" s="134">
        <v>20053</v>
      </c>
      <c r="L53" s="134">
        <v>20626</v>
      </c>
      <c r="M53" s="134">
        <v>63</v>
      </c>
      <c r="N53" s="60">
        <f t="shared" si="1"/>
        <v>0.30450964280535553</v>
      </c>
      <c r="O53" s="134">
        <v>20689</v>
      </c>
      <c r="P53" s="134">
        <v>432</v>
      </c>
      <c r="Q53" s="170">
        <v>4</v>
      </c>
      <c r="R53" s="134">
        <v>23</v>
      </c>
      <c r="S53" s="134">
        <v>16</v>
      </c>
      <c r="T53" s="134">
        <v>39</v>
      </c>
      <c r="U53" s="134">
        <v>1</v>
      </c>
      <c r="V53" s="134">
        <v>0</v>
      </c>
      <c r="W53" s="134">
        <v>1</v>
      </c>
      <c r="X53" s="134">
        <v>14</v>
      </c>
      <c r="Y53" s="134">
        <v>24</v>
      </c>
      <c r="Z53" s="134">
        <v>33</v>
      </c>
      <c r="AA53" s="134">
        <v>0</v>
      </c>
      <c r="AB53" s="134">
        <v>33</v>
      </c>
      <c r="AC53" s="134">
        <v>0</v>
      </c>
      <c r="AD53" s="134">
        <v>0</v>
      </c>
      <c r="AE53" s="134">
        <v>0</v>
      </c>
      <c r="AF53" s="134">
        <v>0</v>
      </c>
      <c r="AG53" s="134">
        <v>0</v>
      </c>
      <c r="AH53" s="134">
        <v>0</v>
      </c>
      <c r="AI53" s="136">
        <v>33</v>
      </c>
    </row>
    <row r="54" spans="1:37" s="61" customFormat="1" ht="12.4" customHeight="1" thickBot="1" x14ac:dyDescent="0.25">
      <c r="A54" s="77" t="s">
        <v>45</v>
      </c>
      <c r="B54" s="78" t="s">
        <v>116</v>
      </c>
      <c r="C54" s="137">
        <v>350</v>
      </c>
      <c r="D54" s="137">
        <v>3</v>
      </c>
      <c r="E54" s="137">
        <v>16163</v>
      </c>
      <c r="F54" s="137">
        <v>16516</v>
      </c>
      <c r="G54" s="137">
        <v>39</v>
      </c>
      <c r="H54" s="137">
        <v>157</v>
      </c>
      <c r="I54" s="137">
        <v>319</v>
      </c>
      <c r="J54" s="137">
        <v>45</v>
      </c>
      <c r="K54" s="137">
        <v>15572</v>
      </c>
      <c r="L54" s="137">
        <v>16077</v>
      </c>
      <c r="M54" s="137">
        <v>55</v>
      </c>
      <c r="N54" s="80">
        <f t="shared" si="1"/>
        <v>0.34093726754277215</v>
      </c>
      <c r="O54" s="137">
        <v>16132</v>
      </c>
      <c r="P54" s="137">
        <v>384</v>
      </c>
      <c r="Q54" s="171">
        <v>0</v>
      </c>
      <c r="R54" s="137">
        <v>2</v>
      </c>
      <c r="S54" s="137">
        <v>26</v>
      </c>
      <c r="T54" s="137">
        <v>28</v>
      </c>
      <c r="U54" s="137">
        <v>6</v>
      </c>
      <c r="V54" s="137">
        <v>1</v>
      </c>
      <c r="W54" s="137">
        <v>7</v>
      </c>
      <c r="X54" s="137">
        <v>20</v>
      </c>
      <c r="Y54" s="137">
        <v>1</v>
      </c>
      <c r="Z54" s="137">
        <v>0</v>
      </c>
      <c r="AA54" s="137">
        <v>0</v>
      </c>
      <c r="AB54" s="137">
        <v>0</v>
      </c>
      <c r="AC54" s="137">
        <v>0</v>
      </c>
      <c r="AD54" s="137">
        <v>0</v>
      </c>
      <c r="AE54" s="137">
        <v>0</v>
      </c>
      <c r="AF54" s="137">
        <v>0</v>
      </c>
      <c r="AG54" s="137">
        <v>0</v>
      </c>
      <c r="AH54" s="137">
        <v>0</v>
      </c>
      <c r="AI54" s="138">
        <v>0</v>
      </c>
    </row>
    <row r="55" spans="1:37" s="61" customFormat="1" ht="12.4" customHeight="1" thickTop="1" x14ac:dyDescent="0.2">
      <c r="A55" s="57" t="s">
        <v>40</v>
      </c>
      <c r="B55" s="58" t="s">
        <v>97</v>
      </c>
      <c r="C55" s="133">
        <v>2950</v>
      </c>
      <c r="D55" s="133">
        <v>25</v>
      </c>
      <c r="E55" s="133">
        <v>61842</v>
      </c>
      <c r="F55" s="133">
        <v>64817</v>
      </c>
      <c r="G55" s="133">
        <v>119</v>
      </c>
      <c r="H55" s="133">
        <v>233</v>
      </c>
      <c r="I55" s="133">
        <v>1583</v>
      </c>
      <c r="J55" s="133">
        <v>535</v>
      </c>
      <c r="K55" s="133">
        <v>58598</v>
      </c>
      <c r="L55" s="133">
        <v>60848</v>
      </c>
      <c r="M55" s="133">
        <v>220</v>
      </c>
      <c r="N55" s="60">
        <f t="shared" si="1"/>
        <v>0.36025414292264363</v>
      </c>
      <c r="O55" s="133">
        <v>61068</v>
      </c>
      <c r="P55" s="133">
        <v>3749</v>
      </c>
      <c r="Q55" s="169">
        <v>45</v>
      </c>
      <c r="R55" s="133">
        <v>13</v>
      </c>
      <c r="S55" s="133">
        <v>74</v>
      </c>
      <c r="T55" s="133">
        <v>87</v>
      </c>
      <c r="U55" s="133">
        <v>7</v>
      </c>
      <c r="V55" s="133">
        <v>2</v>
      </c>
      <c r="W55" s="133">
        <v>9</v>
      </c>
      <c r="X55" s="133">
        <v>73</v>
      </c>
      <c r="Y55" s="133">
        <v>5</v>
      </c>
      <c r="Z55" s="133">
        <v>0</v>
      </c>
      <c r="AA55" s="133">
        <v>0</v>
      </c>
      <c r="AB55" s="133">
        <v>0</v>
      </c>
      <c r="AC55" s="133">
        <v>0</v>
      </c>
      <c r="AD55" s="133">
        <v>0</v>
      </c>
      <c r="AE55" s="133">
        <v>0</v>
      </c>
      <c r="AF55" s="133">
        <v>0</v>
      </c>
      <c r="AG55" s="133">
        <v>0</v>
      </c>
      <c r="AH55" s="133">
        <v>0</v>
      </c>
      <c r="AI55" s="135">
        <v>0</v>
      </c>
    </row>
    <row r="56" spans="1:37" s="61" customFormat="1" ht="12.4" customHeight="1" x14ac:dyDescent="0.2">
      <c r="A56" s="62" t="s">
        <v>38</v>
      </c>
      <c r="B56" s="63" t="s">
        <v>111</v>
      </c>
      <c r="C56" s="134">
        <v>156</v>
      </c>
      <c r="D56" s="134">
        <v>2</v>
      </c>
      <c r="E56" s="134">
        <v>6176</v>
      </c>
      <c r="F56" s="134">
        <v>6334</v>
      </c>
      <c r="G56" s="134">
        <v>4</v>
      </c>
      <c r="H56" s="134">
        <v>48</v>
      </c>
      <c r="I56" s="134">
        <v>64</v>
      </c>
      <c r="J56" s="134">
        <v>35</v>
      </c>
      <c r="K56" s="134">
        <v>5895</v>
      </c>
      <c r="L56" s="134">
        <v>6022</v>
      </c>
      <c r="M56" s="134">
        <v>24</v>
      </c>
      <c r="N56" s="60">
        <f t="shared" si="1"/>
        <v>0.39695666556400927</v>
      </c>
      <c r="O56" s="134">
        <v>6046</v>
      </c>
      <c r="P56" s="134">
        <v>288</v>
      </c>
      <c r="Q56" s="170">
        <v>4</v>
      </c>
      <c r="R56" s="134">
        <v>0</v>
      </c>
      <c r="S56" s="134">
        <v>6</v>
      </c>
      <c r="T56" s="134">
        <v>6</v>
      </c>
      <c r="U56" s="134">
        <v>0</v>
      </c>
      <c r="V56" s="134">
        <v>0</v>
      </c>
      <c r="W56" s="134">
        <v>0</v>
      </c>
      <c r="X56" s="134">
        <v>4</v>
      </c>
      <c r="Y56" s="134">
        <v>2</v>
      </c>
      <c r="Z56" s="134">
        <v>0</v>
      </c>
      <c r="AA56" s="134">
        <v>0</v>
      </c>
      <c r="AB56" s="134">
        <v>0</v>
      </c>
      <c r="AC56" s="134">
        <v>0</v>
      </c>
      <c r="AD56" s="134">
        <v>0</v>
      </c>
      <c r="AE56" s="134">
        <v>0</v>
      </c>
      <c r="AF56" s="134">
        <v>0</v>
      </c>
      <c r="AG56" s="134">
        <v>0</v>
      </c>
      <c r="AH56" s="134">
        <v>0</v>
      </c>
      <c r="AI56" s="136">
        <v>0</v>
      </c>
      <c r="AK56" s="66"/>
    </row>
    <row r="57" spans="1:37" s="61" customFormat="1" ht="12.4" customHeight="1" x14ac:dyDescent="0.2">
      <c r="A57" s="62" t="s">
        <v>29</v>
      </c>
      <c r="B57" s="63" t="s">
        <v>102</v>
      </c>
      <c r="C57" s="134">
        <v>543</v>
      </c>
      <c r="D57" s="134">
        <v>12</v>
      </c>
      <c r="E57" s="134">
        <v>28178</v>
      </c>
      <c r="F57" s="134">
        <v>28733</v>
      </c>
      <c r="G57" s="134">
        <v>87</v>
      </c>
      <c r="H57" s="134">
        <v>351</v>
      </c>
      <c r="I57" s="134">
        <v>316</v>
      </c>
      <c r="J57" s="134">
        <v>183</v>
      </c>
      <c r="K57" s="134">
        <v>26757</v>
      </c>
      <c r="L57" s="134">
        <v>27572</v>
      </c>
      <c r="M57" s="134">
        <v>122</v>
      </c>
      <c r="N57" s="60">
        <f t="shared" si="1"/>
        <v>0.44052863436123346</v>
      </c>
      <c r="O57" s="134">
        <v>27694</v>
      </c>
      <c r="P57" s="134">
        <v>1039</v>
      </c>
      <c r="Q57" s="170">
        <v>0</v>
      </c>
      <c r="R57" s="134">
        <v>1</v>
      </c>
      <c r="S57" s="134">
        <v>38</v>
      </c>
      <c r="T57" s="134">
        <v>39</v>
      </c>
      <c r="U57" s="134">
        <v>0</v>
      </c>
      <c r="V57" s="134">
        <v>1</v>
      </c>
      <c r="W57" s="134">
        <v>1</v>
      </c>
      <c r="X57" s="134">
        <v>36</v>
      </c>
      <c r="Y57" s="134">
        <v>2</v>
      </c>
      <c r="Z57" s="134">
        <v>0</v>
      </c>
      <c r="AA57" s="134">
        <v>0</v>
      </c>
      <c r="AB57" s="134">
        <v>0</v>
      </c>
      <c r="AC57" s="134">
        <v>0</v>
      </c>
      <c r="AD57" s="134">
        <v>0</v>
      </c>
      <c r="AE57" s="134">
        <v>0</v>
      </c>
      <c r="AF57" s="134">
        <v>0</v>
      </c>
      <c r="AG57" s="134">
        <v>0</v>
      </c>
      <c r="AH57" s="134">
        <v>0</v>
      </c>
      <c r="AI57" s="136">
        <v>0</v>
      </c>
    </row>
    <row r="58" spans="1:37" s="61" customFormat="1" ht="12.4" customHeight="1" x14ac:dyDescent="0.2">
      <c r="A58" s="62" t="s">
        <v>53</v>
      </c>
      <c r="B58" s="63" t="s">
        <v>123</v>
      </c>
      <c r="C58" s="134">
        <v>128</v>
      </c>
      <c r="D58" s="134">
        <v>0</v>
      </c>
      <c r="E58" s="134">
        <v>4934</v>
      </c>
      <c r="F58" s="134">
        <v>5062</v>
      </c>
      <c r="G58" s="134">
        <v>6</v>
      </c>
      <c r="H58" s="134">
        <v>27</v>
      </c>
      <c r="I58" s="134">
        <v>73</v>
      </c>
      <c r="J58" s="134">
        <v>10</v>
      </c>
      <c r="K58" s="134">
        <v>4760</v>
      </c>
      <c r="L58" s="134">
        <v>4849</v>
      </c>
      <c r="M58" s="134">
        <v>27</v>
      </c>
      <c r="N58" s="60">
        <f t="shared" si="1"/>
        <v>0.55373256767842494</v>
      </c>
      <c r="O58" s="134">
        <v>4876</v>
      </c>
      <c r="P58" s="134">
        <v>186</v>
      </c>
      <c r="Q58" s="170">
        <v>3</v>
      </c>
      <c r="R58" s="134">
        <v>9</v>
      </c>
      <c r="S58" s="134">
        <v>11</v>
      </c>
      <c r="T58" s="134">
        <v>20</v>
      </c>
      <c r="U58" s="134">
        <v>0</v>
      </c>
      <c r="V58" s="134">
        <v>0</v>
      </c>
      <c r="W58" s="134">
        <v>0</v>
      </c>
      <c r="X58" s="134">
        <v>5</v>
      </c>
      <c r="Y58" s="134">
        <v>15</v>
      </c>
      <c r="Z58" s="134">
        <v>0</v>
      </c>
      <c r="AA58" s="134">
        <v>0</v>
      </c>
      <c r="AB58" s="134">
        <v>0</v>
      </c>
      <c r="AC58" s="134">
        <v>0</v>
      </c>
      <c r="AD58" s="134">
        <v>0</v>
      </c>
      <c r="AE58" s="134">
        <v>0</v>
      </c>
      <c r="AF58" s="134">
        <v>0</v>
      </c>
      <c r="AG58" s="134">
        <v>0</v>
      </c>
      <c r="AH58" s="134">
        <v>0</v>
      </c>
      <c r="AI58" s="136">
        <v>0</v>
      </c>
    </row>
    <row r="59" spans="1:37" s="61" customFormat="1" ht="12.4" customHeight="1" x14ac:dyDescent="0.2">
      <c r="A59" s="62" t="s">
        <v>52</v>
      </c>
      <c r="B59" s="63" t="s">
        <v>122</v>
      </c>
      <c r="C59" s="134">
        <v>224</v>
      </c>
      <c r="D59" s="134">
        <v>3</v>
      </c>
      <c r="E59" s="134">
        <v>10409</v>
      </c>
      <c r="F59" s="134">
        <v>10636</v>
      </c>
      <c r="G59" s="134">
        <v>36</v>
      </c>
      <c r="H59" s="134">
        <v>105</v>
      </c>
      <c r="I59" s="134">
        <v>181</v>
      </c>
      <c r="J59" s="134">
        <v>61</v>
      </c>
      <c r="K59" s="134">
        <v>9856</v>
      </c>
      <c r="L59" s="134">
        <v>10182</v>
      </c>
      <c r="M59" s="134">
        <v>57</v>
      </c>
      <c r="N59" s="60">
        <f t="shared" si="1"/>
        <v>0.55669498974509224</v>
      </c>
      <c r="O59" s="134">
        <v>10239</v>
      </c>
      <c r="P59" s="134">
        <v>397</v>
      </c>
      <c r="Q59" s="170">
        <v>0</v>
      </c>
      <c r="R59" s="134">
        <v>1</v>
      </c>
      <c r="S59" s="134">
        <v>13</v>
      </c>
      <c r="T59" s="134">
        <v>14</v>
      </c>
      <c r="U59" s="134">
        <v>0</v>
      </c>
      <c r="V59" s="134">
        <v>0</v>
      </c>
      <c r="W59" s="134">
        <v>0</v>
      </c>
      <c r="X59" s="134">
        <v>12</v>
      </c>
      <c r="Y59" s="134">
        <v>2</v>
      </c>
      <c r="Z59" s="134">
        <v>0</v>
      </c>
      <c r="AA59" s="134">
        <v>0</v>
      </c>
      <c r="AB59" s="134">
        <v>0</v>
      </c>
      <c r="AC59" s="134">
        <v>0</v>
      </c>
      <c r="AD59" s="134">
        <v>0</v>
      </c>
      <c r="AE59" s="134">
        <v>0</v>
      </c>
      <c r="AF59" s="134">
        <v>0</v>
      </c>
      <c r="AG59" s="134">
        <v>0</v>
      </c>
      <c r="AH59" s="134">
        <v>0</v>
      </c>
      <c r="AI59" s="136">
        <v>0</v>
      </c>
    </row>
    <row r="60" spans="1:37" s="61" customFormat="1" ht="12.4" customHeight="1" x14ac:dyDescent="0.2">
      <c r="A60" s="62" t="s">
        <v>43</v>
      </c>
      <c r="B60" s="63" t="s">
        <v>114</v>
      </c>
      <c r="C60" s="134">
        <v>370</v>
      </c>
      <c r="D60" s="134">
        <v>3</v>
      </c>
      <c r="E60" s="134">
        <v>11253</v>
      </c>
      <c r="F60" s="134">
        <v>11626</v>
      </c>
      <c r="G60" s="134">
        <v>32</v>
      </c>
      <c r="H60" s="134">
        <v>82</v>
      </c>
      <c r="I60" s="134">
        <v>155</v>
      </c>
      <c r="J60" s="134">
        <v>70</v>
      </c>
      <c r="K60" s="134">
        <v>10760</v>
      </c>
      <c r="L60" s="134">
        <v>11013</v>
      </c>
      <c r="M60" s="134">
        <v>86</v>
      </c>
      <c r="N60" s="60">
        <f t="shared" si="1"/>
        <v>0.77484458059284622</v>
      </c>
      <c r="O60" s="134">
        <v>11099</v>
      </c>
      <c r="P60" s="134">
        <v>527</v>
      </c>
      <c r="Q60" s="170">
        <v>2</v>
      </c>
      <c r="R60" s="134">
        <v>6</v>
      </c>
      <c r="S60" s="134">
        <v>22</v>
      </c>
      <c r="T60" s="134">
        <v>28</v>
      </c>
      <c r="U60" s="134">
        <v>0</v>
      </c>
      <c r="V60" s="134">
        <v>0</v>
      </c>
      <c r="W60" s="134">
        <v>0</v>
      </c>
      <c r="X60" s="134">
        <v>19</v>
      </c>
      <c r="Y60" s="134">
        <v>9</v>
      </c>
      <c r="Z60" s="134">
        <v>0</v>
      </c>
      <c r="AA60" s="134">
        <v>0</v>
      </c>
      <c r="AB60" s="134">
        <v>0</v>
      </c>
      <c r="AC60" s="134">
        <v>0</v>
      </c>
      <c r="AD60" s="134">
        <v>0</v>
      </c>
      <c r="AE60" s="134">
        <v>0</v>
      </c>
      <c r="AF60" s="134">
        <v>0</v>
      </c>
      <c r="AG60" s="134">
        <v>0</v>
      </c>
      <c r="AH60" s="134">
        <v>0</v>
      </c>
      <c r="AI60" s="136">
        <v>0</v>
      </c>
    </row>
    <row r="61" spans="1:37" s="61" customFormat="1" ht="12.4" customHeight="1" x14ac:dyDescent="0.2">
      <c r="A61" s="62" t="s">
        <v>23</v>
      </c>
      <c r="B61" s="63" t="s">
        <v>94</v>
      </c>
      <c r="C61" s="134">
        <v>7470</v>
      </c>
      <c r="D61" s="134">
        <v>47</v>
      </c>
      <c r="E61" s="134">
        <v>144494</v>
      </c>
      <c r="F61" s="134">
        <v>152011</v>
      </c>
      <c r="G61" s="134">
        <v>332</v>
      </c>
      <c r="H61" s="134">
        <v>742</v>
      </c>
      <c r="I61" s="134">
        <v>2929</v>
      </c>
      <c r="J61" s="134">
        <v>883</v>
      </c>
      <c r="K61" s="134">
        <v>136298</v>
      </c>
      <c r="L61" s="134">
        <v>139198</v>
      </c>
      <c r="M61" s="134">
        <v>1986</v>
      </c>
      <c r="N61" s="60">
        <f t="shared" si="1"/>
        <v>1.4066749773345422</v>
      </c>
      <c r="O61" s="134">
        <v>141184</v>
      </c>
      <c r="P61" s="134">
        <v>10827</v>
      </c>
      <c r="Q61" s="170">
        <v>167</v>
      </c>
      <c r="R61" s="134">
        <v>43</v>
      </c>
      <c r="S61" s="134">
        <v>170</v>
      </c>
      <c r="T61" s="134">
        <v>213</v>
      </c>
      <c r="U61" s="134">
        <v>10</v>
      </c>
      <c r="V61" s="134">
        <v>3</v>
      </c>
      <c r="W61" s="134">
        <v>13</v>
      </c>
      <c r="X61" s="134">
        <v>151</v>
      </c>
      <c r="Y61" s="134">
        <v>49</v>
      </c>
      <c r="Z61" s="134">
        <v>14</v>
      </c>
      <c r="AA61" s="134">
        <v>4</v>
      </c>
      <c r="AB61" s="134">
        <v>18</v>
      </c>
      <c r="AC61" s="134">
        <v>2</v>
      </c>
      <c r="AD61" s="134">
        <v>0</v>
      </c>
      <c r="AE61" s="134">
        <v>1</v>
      </c>
      <c r="AF61" s="134">
        <v>3</v>
      </c>
      <c r="AG61" s="134">
        <v>0</v>
      </c>
      <c r="AH61" s="134">
        <v>3</v>
      </c>
      <c r="AI61" s="136">
        <v>15</v>
      </c>
    </row>
    <row r="62" spans="1:37" s="61" customFormat="1" ht="12.4" customHeight="1" thickBot="1" x14ac:dyDescent="0.25">
      <c r="A62" s="62" t="s">
        <v>0</v>
      </c>
      <c r="B62" s="63" t="s">
        <v>71</v>
      </c>
      <c r="C62" s="134">
        <v>407</v>
      </c>
      <c r="D62" s="134">
        <v>6</v>
      </c>
      <c r="E62" s="134">
        <v>10428</v>
      </c>
      <c r="F62" s="134">
        <v>10841</v>
      </c>
      <c r="G62" s="134">
        <v>26</v>
      </c>
      <c r="H62" s="134">
        <v>57</v>
      </c>
      <c r="I62" s="134">
        <v>221</v>
      </c>
      <c r="J62" s="134">
        <v>36</v>
      </c>
      <c r="K62" s="134">
        <v>10069</v>
      </c>
      <c r="L62" s="134">
        <v>10252</v>
      </c>
      <c r="M62" s="134">
        <v>157</v>
      </c>
      <c r="N62" s="68">
        <f t="shared" si="1"/>
        <v>1.5083101162455568</v>
      </c>
      <c r="O62" s="134">
        <v>10409</v>
      </c>
      <c r="P62" s="134">
        <v>432</v>
      </c>
      <c r="Q62" s="170">
        <v>1</v>
      </c>
      <c r="R62" s="134">
        <v>12</v>
      </c>
      <c r="S62" s="134">
        <v>27</v>
      </c>
      <c r="T62" s="134">
        <v>39</v>
      </c>
      <c r="U62" s="134">
        <v>0</v>
      </c>
      <c r="V62" s="134">
        <v>1</v>
      </c>
      <c r="W62" s="134">
        <v>1</v>
      </c>
      <c r="X62" s="134">
        <v>23</v>
      </c>
      <c r="Y62" s="134">
        <v>15</v>
      </c>
      <c r="Z62" s="134">
        <v>3</v>
      </c>
      <c r="AA62" s="134">
        <v>0</v>
      </c>
      <c r="AB62" s="134">
        <v>3</v>
      </c>
      <c r="AC62" s="134">
        <v>0</v>
      </c>
      <c r="AD62" s="134">
        <v>0</v>
      </c>
      <c r="AE62" s="134">
        <v>0</v>
      </c>
      <c r="AF62" s="134">
        <v>0</v>
      </c>
      <c r="AG62" s="134">
        <v>0</v>
      </c>
      <c r="AH62" s="134">
        <v>0</v>
      </c>
      <c r="AI62" s="136">
        <v>3</v>
      </c>
    </row>
    <row r="63" spans="1:37" s="72" customFormat="1" ht="12.4" customHeight="1" x14ac:dyDescent="0.2">
      <c r="A63" s="69" t="s">
        <v>59</v>
      </c>
      <c r="B63" s="70" t="s">
        <v>128</v>
      </c>
      <c r="C63" s="70">
        <f>SUM(C5:C62)</f>
        <v>27145</v>
      </c>
      <c r="D63" s="70">
        <f t="shared" ref="D63:AI63" si="2">SUM(D5:D62)</f>
        <v>214</v>
      </c>
      <c r="E63" s="70">
        <f t="shared" si="2"/>
        <v>892135</v>
      </c>
      <c r="F63" s="70">
        <f t="shared" si="2"/>
        <v>919494</v>
      </c>
      <c r="G63" s="70">
        <f t="shared" si="2"/>
        <v>2280</v>
      </c>
      <c r="H63" s="70">
        <f t="shared" si="2"/>
        <v>5382</v>
      </c>
      <c r="I63" s="70">
        <f t="shared" si="2"/>
        <v>16381</v>
      </c>
      <c r="J63" s="70">
        <f t="shared" si="2"/>
        <v>4229</v>
      </c>
      <c r="K63" s="70">
        <f t="shared" si="2"/>
        <v>855156</v>
      </c>
      <c r="L63" s="70">
        <f t="shared" si="2"/>
        <v>880370</v>
      </c>
      <c r="M63" s="70">
        <f t="shared" si="2"/>
        <v>3058</v>
      </c>
      <c r="N63" s="60"/>
      <c r="O63" s="70">
        <f t="shared" si="2"/>
        <v>883428</v>
      </c>
      <c r="P63" s="70">
        <f t="shared" si="2"/>
        <v>36066</v>
      </c>
      <c r="Q63" s="70">
        <f t="shared" si="2"/>
        <v>239</v>
      </c>
      <c r="R63" s="70">
        <f t="shared" si="2"/>
        <v>146</v>
      </c>
      <c r="S63" s="70">
        <f t="shared" si="2"/>
        <v>1088</v>
      </c>
      <c r="T63" s="70">
        <f t="shared" si="2"/>
        <v>1234</v>
      </c>
      <c r="U63" s="70">
        <f t="shared" si="2"/>
        <v>61</v>
      </c>
      <c r="V63" s="70">
        <f t="shared" si="2"/>
        <v>43</v>
      </c>
      <c r="W63" s="70">
        <f t="shared" si="2"/>
        <v>104</v>
      </c>
      <c r="X63" s="70">
        <f t="shared" si="2"/>
        <v>907</v>
      </c>
      <c r="Y63" s="70">
        <f t="shared" si="2"/>
        <v>223</v>
      </c>
      <c r="Z63" s="70">
        <f t="shared" si="2"/>
        <v>50</v>
      </c>
      <c r="AA63" s="70">
        <f t="shared" si="2"/>
        <v>4</v>
      </c>
      <c r="AB63" s="70">
        <f t="shared" si="2"/>
        <v>54</v>
      </c>
      <c r="AC63" s="70">
        <f t="shared" si="2"/>
        <v>2</v>
      </c>
      <c r="AD63" s="70">
        <f t="shared" si="2"/>
        <v>0</v>
      </c>
      <c r="AE63" s="70">
        <f t="shared" si="2"/>
        <v>1</v>
      </c>
      <c r="AF63" s="70">
        <f t="shared" si="2"/>
        <v>3</v>
      </c>
      <c r="AG63" s="70">
        <f t="shared" si="2"/>
        <v>0</v>
      </c>
      <c r="AH63" s="70">
        <f t="shared" si="2"/>
        <v>3</v>
      </c>
      <c r="AI63" s="71">
        <f t="shared" si="2"/>
        <v>51</v>
      </c>
    </row>
    <row r="64" spans="1:37" s="76" customFormat="1" ht="12.4" customHeight="1" thickBot="1" x14ac:dyDescent="0.25">
      <c r="A64" s="73" t="s">
        <v>60</v>
      </c>
      <c r="B64" s="74"/>
      <c r="C64" s="74">
        <f>AVERAGE(C5:C62)</f>
        <v>468.01724137931035</v>
      </c>
      <c r="D64" s="74">
        <f t="shared" ref="D64:AI64" si="3">AVERAGE(D5:D62)</f>
        <v>3.6896551724137931</v>
      </c>
      <c r="E64" s="74">
        <f t="shared" si="3"/>
        <v>15381.637931034482</v>
      </c>
      <c r="F64" s="74">
        <f t="shared" si="3"/>
        <v>15853.344827586207</v>
      </c>
      <c r="G64" s="74">
        <f t="shared" si="3"/>
        <v>39.310344827586206</v>
      </c>
      <c r="H64" s="74">
        <f t="shared" si="3"/>
        <v>92.793103448275858</v>
      </c>
      <c r="I64" s="74">
        <f t="shared" si="3"/>
        <v>282.43103448275861</v>
      </c>
      <c r="J64" s="74">
        <f t="shared" si="3"/>
        <v>72.91379310344827</v>
      </c>
      <c r="K64" s="74">
        <f t="shared" si="3"/>
        <v>14744.068965517241</v>
      </c>
      <c r="L64" s="74">
        <f t="shared" si="3"/>
        <v>15178.793103448275</v>
      </c>
      <c r="M64" s="74">
        <f t="shared" si="3"/>
        <v>52.724137931034484</v>
      </c>
      <c r="N64" s="168">
        <f>M63*100/O63</f>
        <v>0.34615158224552539</v>
      </c>
      <c r="O64" s="74">
        <f t="shared" si="3"/>
        <v>15231.51724137931</v>
      </c>
      <c r="P64" s="74">
        <f t="shared" si="3"/>
        <v>621.82758620689651</v>
      </c>
      <c r="Q64" s="74">
        <f>AVERAGE(Q5:Q62)</f>
        <v>4.1206896551724137</v>
      </c>
      <c r="R64" s="74">
        <f t="shared" si="3"/>
        <v>2.5172413793103448</v>
      </c>
      <c r="S64" s="74">
        <f t="shared" si="3"/>
        <v>18.758620689655171</v>
      </c>
      <c r="T64" s="74">
        <f t="shared" si="3"/>
        <v>21.275862068965516</v>
      </c>
      <c r="U64" s="74">
        <f t="shared" si="3"/>
        <v>1.0517241379310345</v>
      </c>
      <c r="V64" s="74">
        <f t="shared" si="3"/>
        <v>0.74137931034482762</v>
      </c>
      <c r="W64" s="74">
        <f t="shared" si="3"/>
        <v>1.7931034482758621</v>
      </c>
      <c r="X64" s="74">
        <f t="shared" si="3"/>
        <v>15.637931034482758</v>
      </c>
      <c r="Y64" s="74">
        <f t="shared" si="3"/>
        <v>3.8448275862068964</v>
      </c>
      <c r="Z64" s="74">
        <f t="shared" si="3"/>
        <v>0.86206896551724133</v>
      </c>
      <c r="AA64" s="74">
        <f t="shared" si="3"/>
        <v>6.8965517241379309E-2</v>
      </c>
      <c r="AB64" s="74">
        <f t="shared" si="3"/>
        <v>0.93103448275862066</v>
      </c>
      <c r="AC64" s="74">
        <f t="shared" si="3"/>
        <v>3.4482758620689655E-2</v>
      </c>
      <c r="AD64" s="74">
        <f t="shared" si="3"/>
        <v>0</v>
      </c>
      <c r="AE64" s="74">
        <f t="shared" si="3"/>
        <v>1.7241379310344827E-2</v>
      </c>
      <c r="AF64" s="74">
        <f t="shared" si="3"/>
        <v>5.1724137931034482E-2</v>
      </c>
      <c r="AG64" s="74">
        <f t="shared" si="3"/>
        <v>0</v>
      </c>
      <c r="AH64" s="74">
        <f t="shared" si="3"/>
        <v>5.1724137931034482E-2</v>
      </c>
      <c r="AI64" s="75">
        <f t="shared" si="3"/>
        <v>0.87931034482758619</v>
      </c>
    </row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</sheetData>
  <phoneticPr fontId="1" type="noConversion"/>
  <pageMargins left="0.62992125984251968" right="0.74803149606299213" top="0.43307086614173229" bottom="0.27559055118110237" header="0" footer="0"/>
  <pageSetup paperSize="9" scale="85" orientation="portrait" r:id="rId1"/>
  <headerFooter alignWithMargins="0">
    <oddHeader>&amp;R&amp;9 3.2. / Preglednica 2</oddHeader>
    <oddFooter>&amp;L&amp;7Poročilo o delu UE 2018\&amp;F&amp;CStran &amp;P/&amp;N&amp;R&amp;7Pripravila: C. Vidmar  29.4.2019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8"/>
  <sheetViews>
    <sheetView zoomScale="120" zoomScaleNormal="1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5" sqref="G5:G7"/>
    </sheetView>
  </sheetViews>
  <sheetFormatPr defaultColWidth="8.85546875" defaultRowHeight="12" x14ac:dyDescent="0.2"/>
  <cols>
    <col min="1" max="1" width="17.28515625" style="8" customWidth="1"/>
    <col min="2" max="2" width="8.7109375" style="8" customWidth="1"/>
    <col min="3" max="3" width="10.85546875" style="8" customWidth="1"/>
    <col min="4" max="4" width="11.7109375" style="8" customWidth="1"/>
    <col min="5" max="5" width="10" style="8" customWidth="1"/>
    <col min="6" max="6" width="11.7109375" style="8" customWidth="1"/>
    <col min="7" max="7" width="8.85546875" style="8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3" s="2" customFormat="1" x14ac:dyDescent="0.2">
      <c r="A1" s="3" t="s">
        <v>169</v>
      </c>
      <c r="L1" s="7"/>
      <c r="M1" s="39"/>
    </row>
    <row r="2" spans="1:13" x14ac:dyDescent="0.2">
      <c r="A2" s="8" t="s">
        <v>70</v>
      </c>
      <c r="B2" s="9"/>
      <c r="C2" s="9"/>
      <c r="D2" s="9"/>
      <c r="E2" s="9"/>
      <c r="F2" s="9"/>
      <c r="G2" s="11"/>
      <c r="H2" s="9"/>
      <c r="I2" s="12"/>
      <c r="J2" s="13"/>
    </row>
    <row r="3" spans="1:13" x14ac:dyDescent="0.2">
      <c r="A3" s="8" t="s">
        <v>130</v>
      </c>
    </row>
    <row r="4" spans="1:13" ht="8.25" customHeight="1" thickBot="1" x14ac:dyDescent="0.25">
      <c r="B4" s="9"/>
      <c r="C4" s="9"/>
      <c r="D4" s="9"/>
      <c r="E4" s="9"/>
      <c r="F4" s="9"/>
      <c r="G4" s="11"/>
      <c r="H4" s="9"/>
      <c r="I4" s="12"/>
      <c r="J4" s="13"/>
    </row>
    <row r="5" spans="1:13" ht="30" customHeight="1" thickBot="1" x14ac:dyDescent="0.25">
      <c r="A5" s="14"/>
      <c r="B5" s="155" t="s">
        <v>61</v>
      </c>
      <c r="C5" s="158" t="s">
        <v>68</v>
      </c>
      <c r="D5" s="158"/>
      <c r="E5" s="158"/>
      <c r="F5" s="159"/>
      <c r="G5" s="155" t="s">
        <v>69</v>
      </c>
      <c r="J5" s="15"/>
    </row>
    <row r="6" spans="1:13" ht="23.25" customHeight="1" x14ac:dyDescent="0.2">
      <c r="A6" s="16" t="s">
        <v>58</v>
      </c>
      <c r="B6" s="156"/>
      <c r="C6" s="50"/>
      <c r="D6" s="160" t="s">
        <v>62</v>
      </c>
      <c r="E6" s="17"/>
      <c r="F6" s="162" t="s">
        <v>63</v>
      </c>
      <c r="G6" s="156"/>
      <c r="J6" s="18"/>
    </row>
    <row r="7" spans="1:13" ht="24.75" customHeight="1" thickBot="1" x14ac:dyDescent="0.25">
      <c r="A7" s="19"/>
      <c r="B7" s="157"/>
      <c r="C7" s="51" t="s">
        <v>64</v>
      </c>
      <c r="D7" s="161"/>
      <c r="E7" s="20" t="s">
        <v>65</v>
      </c>
      <c r="F7" s="163"/>
      <c r="G7" s="157"/>
    </row>
    <row r="8" spans="1:13" ht="12.75" thickBot="1" x14ac:dyDescent="0.25">
      <c r="A8" s="21"/>
      <c r="B8" s="21">
        <v>1</v>
      </c>
      <c r="C8" s="22">
        <v>2</v>
      </c>
      <c r="D8" s="23">
        <v>3</v>
      </c>
      <c r="E8" s="24">
        <v>4</v>
      </c>
      <c r="F8" s="25">
        <v>5</v>
      </c>
      <c r="G8" s="26">
        <v>6</v>
      </c>
      <c r="H8" s="27"/>
    </row>
    <row r="9" spans="1:13" s="86" customFormat="1" ht="12.6" customHeight="1" x14ac:dyDescent="0.2">
      <c r="A9" s="81" t="s">
        <v>0</v>
      </c>
      <c r="B9" s="59">
        <f>C9+E9+G9</f>
        <v>10409</v>
      </c>
      <c r="C9" s="139">
        <v>6706</v>
      </c>
      <c r="D9" s="82">
        <f>C9*100/B9</f>
        <v>64.425016812373912</v>
      </c>
      <c r="E9" s="139">
        <v>3084</v>
      </c>
      <c r="F9" s="83">
        <f>E9*100/B9</f>
        <v>29.628206359880874</v>
      </c>
      <c r="G9" s="84">
        <v>619</v>
      </c>
      <c r="H9" s="85">
        <f>IF(C9+E9+G9=B9,,"NAPAKA")</f>
        <v>0</v>
      </c>
      <c r="J9" s="87"/>
    </row>
    <row r="10" spans="1:13" s="86" customFormat="1" ht="12.6" customHeight="1" x14ac:dyDescent="0.2">
      <c r="A10" s="88" t="s">
        <v>1</v>
      </c>
      <c r="B10" s="64">
        <f>C10+E10+G10</f>
        <v>11221</v>
      </c>
      <c r="C10" s="140">
        <v>7476</v>
      </c>
      <c r="D10" s="89">
        <f t="shared" ref="D10:D66" si="0">C10*100/B10</f>
        <v>66.625077978789776</v>
      </c>
      <c r="E10" s="140">
        <v>2920</v>
      </c>
      <c r="F10" s="90">
        <f t="shared" ref="F10:F66" si="1">E10*100/B10</f>
        <v>26.022636128687282</v>
      </c>
      <c r="G10" s="84">
        <v>825</v>
      </c>
      <c r="H10" s="85">
        <f t="shared" ref="H10:H67" si="2">IF(C10+E10+G10=B10,,"NAPAKA")</f>
        <v>0</v>
      </c>
      <c r="J10" s="87"/>
    </row>
    <row r="11" spans="1:13" s="86" customFormat="1" ht="12.6" customHeight="1" x14ac:dyDescent="0.2">
      <c r="A11" s="88" t="s">
        <v>2</v>
      </c>
      <c r="B11" s="64">
        <f t="shared" ref="B11:B66" si="3">C11+E11+G11</f>
        <v>31324</v>
      </c>
      <c r="C11" s="140">
        <v>21982</v>
      </c>
      <c r="D11" s="89">
        <f t="shared" si="0"/>
        <v>70.176222704635421</v>
      </c>
      <c r="E11" s="140">
        <v>8477</v>
      </c>
      <c r="F11" s="90">
        <f t="shared" si="1"/>
        <v>27.062316434682671</v>
      </c>
      <c r="G11" s="84">
        <v>865</v>
      </c>
      <c r="H11" s="85">
        <f t="shared" si="2"/>
        <v>0</v>
      </c>
      <c r="J11" s="87"/>
    </row>
    <row r="12" spans="1:13" s="61" customFormat="1" ht="12.6" customHeight="1" x14ac:dyDescent="0.2">
      <c r="A12" s="91" t="s">
        <v>3</v>
      </c>
      <c r="B12" s="64">
        <f t="shared" si="3"/>
        <v>8782</v>
      </c>
      <c r="C12" s="140">
        <v>6376</v>
      </c>
      <c r="D12" s="89">
        <f t="shared" si="0"/>
        <v>72.603051696652244</v>
      </c>
      <c r="E12" s="140">
        <v>2133</v>
      </c>
      <c r="F12" s="90">
        <f t="shared" si="1"/>
        <v>24.288317012070145</v>
      </c>
      <c r="G12" s="84">
        <v>273</v>
      </c>
      <c r="H12" s="92">
        <f t="shared" si="2"/>
        <v>0</v>
      </c>
      <c r="I12" s="93"/>
      <c r="J12" s="94"/>
    </row>
    <row r="13" spans="1:13" s="86" customFormat="1" ht="12.6" customHeight="1" x14ac:dyDescent="0.2">
      <c r="A13" s="88" t="s">
        <v>4</v>
      </c>
      <c r="B13" s="64">
        <f t="shared" si="3"/>
        <v>9989</v>
      </c>
      <c r="C13" s="140">
        <v>6864</v>
      </c>
      <c r="D13" s="89">
        <f t="shared" si="0"/>
        <v>68.715587145860439</v>
      </c>
      <c r="E13" s="140">
        <v>2238</v>
      </c>
      <c r="F13" s="90">
        <f t="shared" si="1"/>
        <v>22.404645109620581</v>
      </c>
      <c r="G13" s="84">
        <v>887</v>
      </c>
      <c r="H13" s="85">
        <f t="shared" si="2"/>
        <v>0</v>
      </c>
      <c r="I13" s="95"/>
      <c r="J13" s="87"/>
    </row>
    <row r="14" spans="1:13" s="61" customFormat="1" ht="12.6" customHeight="1" x14ac:dyDescent="0.2">
      <c r="A14" s="91" t="s">
        <v>5</v>
      </c>
      <c r="B14" s="64">
        <f t="shared" si="3"/>
        <v>26361</v>
      </c>
      <c r="C14" s="140">
        <v>20862</v>
      </c>
      <c r="D14" s="96">
        <f t="shared" si="0"/>
        <v>79.139638101741212</v>
      </c>
      <c r="E14" s="140">
        <v>5212</v>
      </c>
      <c r="F14" s="97">
        <f t="shared" si="1"/>
        <v>19.771632335647357</v>
      </c>
      <c r="G14" s="98">
        <v>287</v>
      </c>
      <c r="H14" s="92">
        <f t="shared" si="2"/>
        <v>0</v>
      </c>
      <c r="I14" s="93"/>
      <c r="J14" s="94"/>
    </row>
    <row r="15" spans="1:13" s="61" customFormat="1" ht="12.6" customHeight="1" x14ac:dyDescent="0.2">
      <c r="A15" s="91" t="s">
        <v>6</v>
      </c>
      <c r="B15" s="64">
        <f t="shared" si="3"/>
        <v>3418</v>
      </c>
      <c r="C15" s="140">
        <v>2499</v>
      </c>
      <c r="D15" s="96">
        <f t="shared" si="0"/>
        <v>73.112931538911639</v>
      </c>
      <c r="E15" s="140">
        <v>770</v>
      </c>
      <c r="F15" s="97">
        <f t="shared" si="1"/>
        <v>22.527794031597427</v>
      </c>
      <c r="G15" s="98">
        <v>149</v>
      </c>
      <c r="H15" s="92">
        <f t="shared" si="2"/>
        <v>0</v>
      </c>
      <c r="I15" s="93"/>
      <c r="J15" s="94"/>
    </row>
    <row r="16" spans="1:13" s="61" customFormat="1" ht="12.6" customHeight="1" x14ac:dyDescent="0.2">
      <c r="A16" s="91" t="s">
        <v>7</v>
      </c>
      <c r="B16" s="64">
        <f t="shared" si="3"/>
        <v>8225</v>
      </c>
      <c r="C16" s="140">
        <v>6225</v>
      </c>
      <c r="D16" s="96">
        <f t="shared" si="0"/>
        <v>75.683890577507597</v>
      </c>
      <c r="E16" s="140">
        <v>1662</v>
      </c>
      <c r="F16" s="97">
        <f t="shared" si="1"/>
        <v>20.206686930091184</v>
      </c>
      <c r="G16" s="98">
        <v>338</v>
      </c>
      <c r="H16" s="92">
        <f t="shared" si="2"/>
        <v>0</v>
      </c>
      <c r="I16" s="93"/>
      <c r="J16" s="94"/>
    </row>
    <row r="17" spans="1:10" s="61" customFormat="1" ht="12.6" customHeight="1" x14ac:dyDescent="0.2">
      <c r="A17" s="91" t="s">
        <v>8</v>
      </c>
      <c r="B17" s="64">
        <f t="shared" si="3"/>
        <v>17144</v>
      </c>
      <c r="C17" s="140">
        <v>12135</v>
      </c>
      <c r="D17" s="96">
        <f t="shared" si="0"/>
        <v>70.782781147923473</v>
      </c>
      <c r="E17" s="140">
        <v>4636</v>
      </c>
      <c r="F17" s="97">
        <f t="shared" si="1"/>
        <v>27.041530564629024</v>
      </c>
      <c r="G17" s="98">
        <v>373</v>
      </c>
      <c r="H17" s="92">
        <f t="shared" si="2"/>
        <v>0</v>
      </c>
      <c r="I17" s="93"/>
      <c r="J17" s="94"/>
    </row>
    <row r="18" spans="1:10" s="61" customFormat="1" ht="12.6" customHeight="1" x14ac:dyDescent="0.2">
      <c r="A18" s="91" t="s">
        <v>9</v>
      </c>
      <c r="B18" s="64">
        <f t="shared" si="3"/>
        <v>5250</v>
      </c>
      <c r="C18" s="140">
        <v>4321</v>
      </c>
      <c r="D18" s="96">
        <f t="shared" si="0"/>
        <v>82.304761904761904</v>
      </c>
      <c r="E18" s="140">
        <v>744</v>
      </c>
      <c r="F18" s="97">
        <f t="shared" si="1"/>
        <v>14.171428571428571</v>
      </c>
      <c r="G18" s="98">
        <v>185</v>
      </c>
      <c r="H18" s="92">
        <f t="shared" si="2"/>
        <v>0</v>
      </c>
      <c r="I18" s="93"/>
      <c r="J18" s="94"/>
    </row>
    <row r="19" spans="1:10" s="61" customFormat="1" ht="12.6" customHeight="1" x14ac:dyDescent="0.2">
      <c r="A19" s="91" t="s">
        <v>10</v>
      </c>
      <c r="B19" s="64">
        <f t="shared" si="3"/>
        <v>6489</v>
      </c>
      <c r="C19" s="140">
        <v>4664</v>
      </c>
      <c r="D19" s="96">
        <f t="shared" si="0"/>
        <v>71.875481584219443</v>
      </c>
      <c r="E19" s="140">
        <v>1444</v>
      </c>
      <c r="F19" s="97">
        <f t="shared" si="1"/>
        <v>22.253043612266914</v>
      </c>
      <c r="G19" s="98">
        <v>381</v>
      </c>
      <c r="H19" s="92">
        <f t="shared" si="2"/>
        <v>0</v>
      </c>
      <c r="I19" s="93"/>
      <c r="J19" s="94"/>
    </row>
    <row r="20" spans="1:10" s="61" customFormat="1" ht="12.6" customHeight="1" x14ac:dyDescent="0.2">
      <c r="A20" s="91" t="s">
        <v>11</v>
      </c>
      <c r="B20" s="64">
        <f t="shared" si="3"/>
        <v>6999</v>
      </c>
      <c r="C20" s="140">
        <v>5349</v>
      </c>
      <c r="D20" s="96">
        <f t="shared" si="0"/>
        <v>76.425203600514365</v>
      </c>
      <c r="E20" s="140">
        <v>1411</v>
      </c>
      <c r="F20" s="97">
        <f t="shared" si="1"/>
        <v>20.160022860408631</v>
      </c>
      <c r="G20" s="98">
        <v>239</v>
      </c>
      <c r="H20" s="92">
        <f t="shared" si="2"/>
        <v>0</v>
      </c>
      <c r="I20" s="93"/>
      <c r="J20" s="94"/>
    </row>
    <row r="21" spans="1:10" s="61" customFormat="1" ht="12.6" customHeight="1" x14ac:dyDescent="0.2">
      <c r="A21" s="91" t="s">
        <v>12</v>
      </c>
      <c r="B21" s="64">
        <f t="shared" si="3"/>
        <v>7461</v>
      </c>
      <c r="C21" s="140">
        <v>5160</v>
      </c>
      <c r="D21" s="96">
        <f t="shared" si="0"/>
        <v>69.159630076397264</v>
      </c>
      <c r="E21" s="140">
        <v>1971</v>
      </c>
      <c r="F21" s="97">
        <f t="shared" si="1"/>
        <v>26.417370325693607</v>
      </c>
      <c r="G21" s="98">
        <v>330</v>
      </c>
      <c r="H21" s="92">
        <f t="shared" si="2"/>
        <v>0</v>
      </c>
      <c r="I21" s="93"/>
      <c r="J21" s="94"/>
    </row>
    <row r="22" spans="1:10" s="61" customFormat="1" ht="12.6" customHeight="1" x14ac:dyDescent="0.2">
      <c r="A22" s="91" t="s">
        <v>13</v>
      </c>
      <c r="B22" s="64">
        <f t="shared" si="3"/>
        <v>12062</v>
      </c>
      <c r="C22" s="140">
        <v>8446</v>
      </c>
      <c r="D22" s="96">
        <f t="shared" si="0"/>
        <v>70.021555297628922</v>
      </c>
      <c r="E22" s="140">
        <v>3013</v>
      </c>
      <c r="F22" s="97">
        <f t="shared" si="1"/>
        <v>24.979273752279887</v>
      </c>
      <c r="G22" s="98">
        <v>603</v>
      </c>
      <c r="H22" s="92">
        <f t="shared" si="2"/>
        <v>0</v>
      </c>
      <c r="I22" s="99"/>
      <c r="J22" s="94"/>
    </row>
    <row r="23" spans="1:10" s="61" customFormat="1" ht="12.6" customHeight="1" x14ac:dyDescent="0.2">
      <c r="A23" s="91" t="s">
        <v>14</v>
      </c>
      <c r="B23" s="64">
        <f t="shared" si="3"/>
        <v>14307</v>
      </c>
      <c r="C23" s="140">
        <v>11035</v>
      </c>
      <c r="D23" s="96">
        <f t="shared" si="0"/>
        <v>77.130076186482142</v>
      </c>
      <c r="E23" s="140">
        <v>2954</v>
      </c>
      <c r="F23" s="97">
        <f t="shared" si="1"/>
        <v>20.647235618927798</v>
      </c>
      <c r="G23" s="98">
        <v>318</v>
      </c>
      <c r="H23" s="92">
        <f t="shared" si="2"/>
        <v>0</v>
      </c>
      <c r="I23" s="93"/>
      <c r="J23" s="94"/>
    </row>
    <row r="24" spans="1:10" s="61" customFormat="1" ht="12.6" customHeight="1" x14ac:dyDescent="0.2">
      <c r="A24" s="91" t="s">
        <v>15</v>
      </c>
      <c r="B24" s="64">
        <f t="shared" si="3"/>
        <v>6942</v>
      </c>
      <c r="C24" s="140">
        <v>5148</v>
      </c>
      <c r="D24" s="96">
        <f t="shared" si="0"/>
        <v>74.157303370786522</v>
      </c>
      <c r="E24" s="140">
        <v>1401</v>
      </c>
      <c r="F24" s="97">
        <f t="shared" si="1"/>
        <v>20.181503889369058</v>
      </c>
      <c r="G24" s="98">
        <v>393</v>
      </c>
      <c r="H24" s="92">
        <f t="shared" si="2"/>
        <v>0</v>
      </c>
      <c r="I24" s="93"/>
      <c r="J24" s="94"/>
    </row>
    <row r="25" spans="1:10" s="61" customFormat="1" ht="12.6" customHeight="1" x14ac:dyDescent="0.2">
      <c r="A25" s="91" t="s">
        <v>16</v>
      </c>
      <c r="B25" s="64">
        <f t="shared" si="3"/>
        <v>23407</v>
      </c>
      <c r="C25" s="140">
        <v>16834</v>
      </c>
      <c r="D25" s="96">
        <f t="shared" si="0"/>
        <v>71.918656812064768</v>
      </c>
      <c r="E25" s="140">
        <v>5745</v>
      </c>
      <c r="F25" s="97">
        <f t="shared" si="1"/>
        <v>24.5439398470543</v>
      </c>
      <c r="G25" s="98">
        <v>828</v>
      </c>
      <c r="H25" s="92">
        <f t="shared" si="2"/>
        <v>0</v>
      </c>
      <c r="I25" s="93"/>
      <c r="J25" s="94"/>
    </row>
    <row r="26" spans="1:10" s="61" customFormat="1" ht="12.6" customHeight="1" x14ac:dyDescent="0.2">
      <c r="A26" s="91" t="s">
        <v>17</v>
      </c>
      <c r="B26" s="64">
        <f t="shared" si="3"/>
        <v>33936</v>
      </c>
      <c r="C26" s="140">
        <v>22883</v>
      </c>
      <c r="D26" s="96">
        <f t="shared" si="0"/>
        <v>67.429867986798683</v>
      </c>
      <c r="E26" s="140">
        <v>9426</v>
      </c>
      <c r="F26" s="97">
        <f t="shared" si="1"/>
        <v>27.775813295615276</v>
      </c>
      <c r="G26" s="98">
        <v>1627</v>
      </c>
      <c r="H26" s="92">
        <f t="shared" si="2"/>
        <v>0</v>
      </c>
      <c r="I26" s="93"/>
    </row>
    <row r="27" spans="1:10" s="61" customFormat="1" ht="12.6" customHeight="1" x14ac:dyDescent="0.2">
      <c r="A27" s="91" t="s">
        <v>18</v>
      </c>
      <c r="B27" s="64">
        <f t="shared" si="3"/>
        <v>13359</v>
      </c>
      <c r="C27" s="140">
        <v>8772</v>
      </c>
      <c r="D27" s="96">
        <f t="shared" si="0"/>
        <v>65.663597574668756</v>
      </c>
      <c r="E27" s="140">
        <v>3756</v>
      </c>
      <c r="F27" s="97">
        <f t="shared" si="1"/>
        <v>28.115876936896473</v>
      </c>
      <c r="G27" s="98">
        <v>831</v>
      </c>
      <c r="H27" s="92">
        <f t="shared" si="2"/>
        <v>0</v>
      </c>
      <c r="I27" s="93"/>
      <c r="J27" s="94"/>
    </row>
    <row r="28" spans="1:10" s="61" customFormat="1" ht="12.6" customHeight="1" x14ac:dyDescent="0.2">
      <c r="A28" s="91" t="s">
        <v>19</v>
      </c>
      <c r="B28" s="64">
        <f t="shared" si="3"/>
        <v>10419</v>
      </c>
      <c r="C28" s="140">
        <v>8317</v>
      </c>
      <c r="D28" s="96">
        <f t="shared" si="0"/>
        <v>79.825319128515218</v>
      </c>
      <c r="E28" s="140">
        <v>1768</v>
      </c>
      <c r="F28" s="97">
        <f t="shared" si="1"/>
        <v>16.968998944236493</v>
      </c>
      <c r="G28" s="98">
        <v>334</v>
      </c>
      <c r="H28" s="92">
        <f t="shared" si="2"/>
        <v>0</v>
      </c>
      <c r="I28" s="93"/>
      <c r="J28" s="94"/>
    </row>
    <row r="29" spans="1:10" s="61" customFormat="1" ht="12.6" customHeight="1" x14ac:dyDescent="0.2">
      <c r="A29" s="91" t="s">
        <v>20</v>
      </c>
      <c r="B29" s="64">
        <f t="shared" si="3"/>
        <v>8063</v>
      </c>
      <c r="C29" s="140">
        <v>6322</v>
      </c>
      <c r="D29" s="96">
        <f t="shared" si="0"/>
        <v>78.407540617636116</v>
      </c>
      <c r="E29" s="140">
        <v>1512</v>
      </c>
      <c r="F29" s="97">
        <f t="shared" si="1"/>
        <v>18.75232543718219</v>
      </c>
      <c r="G29" s="98">
        <v>229</v>
      </c>
      <c r="H29" s="92">
        <f t="shared" si="2"/>
        <v>0</v>
      </c>
      <c r="I29" s="93"/>
      <c r="J29" s="94"/>
    </row>
    <row r="30" spans="1:10" s="61" customFormat="1" ht="12.6" customHeight="1" x14ac:dyDescent="0.2">
      <c r="A30" s="91" t="s">
        <v>21</v>
      </c>
      <c r="B30" s="64">
        <f t="shared" si="3"/>
        <v>8770</v>
      </c>
      <c r="C30" s="140">
        <v>6139</v>
      </c>
      <c r="D30" s="96">
        <f t="shared" si="0"/>
        <v>70</v>
      </c>
      <c r="E30" s="140">
        <v>2404</v>
      </c>
      <c r="F30" s="97">
        <f t="shared" si="1"/>
        <v>27.411630558722919</v>
      </c>
      <c r="G30" s="98">
        <v>227</v>
      </c>
      <c r="H30" s="92">
        <f t="shared" si="2"/>
        <v>0</v>
      </c>
      <c r="I30" s="93"/>
      <c r="J30" s="94"/>
    </row>
    <row r="31" spans="1:10" s="61" customFormat="1" ht="12.6" customHeight="1" x14ac:dyDescent="0.2">
      <c r="A31" s="91" t="s">
        <v>22</v>
      </c>
      <c r="B31" s="64">
        <f t="shared" si="3"/>
        <v>11295</v>
      </c>
      <c r="C31" s="140">
        <v>8930</v>
      </c>
      <c r="D31" s="96">
        <f t="shared" si="0"/>
        <v>79.061531651173084</v>
      </c>
      <c r="E31" s="140">
        <v>1815</v>
      </c>
      <c r="F31" s="97">
        <f t="shared" si="1"/>
        <v>16.069057104913679</v>
      </c>
      <c r="G31" s="98">
        <v>550</v>
      </c>
      <c r="H31" s="92">
        <f t="shared" si="2"/>
        <v>0</v>
      </c>
      <c r="I31" s="93"/>
      <c r="J31" s="94"/>
    </row>
    <row r="32" spans="1:10" s="61" customFormat="1" ht="12.6" customHeight="1" x14ac:dyDescent="0.2">
      <c r="A32" s="91" t="s">
        <v>23</v>
      </c>
      <c r="B32" s="64">
        <f t="shared" si="3"/>
        <v>141184</v>
      </c>
      <c r="C32" s="140">
        <v>102478</v>
      </c>
      <c r="D32" s="96">
        <f t="shared" si="0"/>
        <v>72.584712148685398</v>
      </c>
      <c r="E32" s="140">
        <v>35198</v>
      </c>
      <c r="F32" s="97">
        <f t="shared" si="1"/>
        <v>24.930587035358116</v>
      </c>
      <c r="G32" s="98">
        <v>3508</v>
      </c>
      <c r="H32" s="92">
        <f t="shared" si="2"/>
        <v>0</v>
      </c>
      <c r="I32" s="93"/>
      <c r="J32" s="94"/>
    </row>
    <row r="33" spans="1:10" s="61" customFormat="1" ht="12.6" customHeight="1" x14ac:dyDescent="0.2">
      <c r="A33" s="91" t="s">
        <v>24</v>
      </c>
      <c r="B33" s="64">
        <f t="shared" si="3"/>
        <v>7532</v>
      </c>
      <c r="C33" s="140">
        <v>5635</v>
      </c>
      <c r="D33" s="96">
        <f t="shared" si="0"/>
        <v>74.814126394052039</v>
      </c>
      <c r="E33" s="140">
        <v>1600</v>
      </c>
      <c r="F33" s="97">
        <f t="shared" si="1"/>
        <v>21.242697822623473</v>
      </c>
      <c r="G33" s="98">
        <v>297</v>
      </c>
      <c r="H33" s="92">
        <f t="shared" si="2"/>
        <v>0</v>
      </c>
      <c r="I33" s="93"/>
      <c r="J33" s="94"/>
    </row>
    <row r="34" spans="1:10" s="86" customFormat="1" ht="12.6" customHeight="1" x14ac:dyDescent="0.2">
      <c r="A34" s="88" t="s">
        <v>25</v>
      </c>
      <c r="B34" s="64">
        <f t="shared" si="3"/>
        <v>7569</v>
      </c>
      <c r="C34" s="140">
        <v>6062</v>
      </c>
      <c r="D34" s="89">
        <f t="shared" si="0"/>
        <v>80.089840137402561</v>
      </c>
      <c r="E34" s="140">
        <v>1368</v>
      </c>
      <c r="F34" s="90">
        <f t="shared" si="1"/>
        <v>18.07372175980975</v>
      </c>
      <c r="G34" s="84">
        <v>139</v>
      </c>
      <c r="H34" s="85">
        <f t="shared" si="2"/>
        <v>0</v>
      </c>
      <c r="I34" s="95"/>
      <c r="J34" s="87"/>
    </row>
    <row r="35" spans="1:10" s="86" customFormat="1" ht="12.6" customHeight="1" x14ac:dyDescent="0.2">
      <c r="A35" s="88" t="s">
        <v>40</v>
      </c>
      <c r="B35" s="64">
        <f t="shared" si="3"/>
        <v>61068</v>
      </c>
      <c r="C35" s="140">
        <v>41251</v>
      </c>
      <c r="D35" s="89">
        <f t="shared" si="0"/>
        <v>67.549289316827142</v>
      </c>
      <c r="E35" s="140">
        <v>17009</v>
      </c>
      <c r="F35" s="90">
        <f t="shared" si="1"/>
        <v>27.852557804414751</v>
      </c>
      <c r="G35" s="84">
        <v>2808</v>
      </c>
      <c r="H35" s="85">
        <f t="shared" si="2"/>
        <v>0</v>
      </c>
      <c r="I35" s="95"/>
      <c r="J35" s="87"/>
    </row>
    <row r="36" spans="1:10" s="86" customFormat="1" ht="12.6" customHeight="1" x14ac:dyDescent="0.2">
      <c r="A36" s="88" t="s">
        <v>39</v>
      </c>
      <c r="B36" s="64">
        <f t="shared" si="3"/>
        <v>6822</v>
      </c>
      <c r="C36" s="140">
        <v>5584</v>
      </c>
      <c r="D36" s="89">
        <f t="shared" si="0"/>
        <v>81.852829082380538</v>
      </c>
      <c r="E36" s="140">
        <v>916</v>
      </c>
      <c r="F36" s="90">
        <f t="shared" si="1"/>
        <v>13.427147464086778</v>
      </c>
      <c r="G36" s="84">
        <v>322</v>
      </c>
      <c r="H36" s="85">
        <f t="shared" si="2"/>
        <v>0</v>
      </c>
      <c r="I36" s="95"/>
      <c r="J36" s="87"/>
    </row>
    <row r="37" spans="1:10" s="86" customFormat="1" ht="12.6" customHeight="1" x14ac:dyDescent="0.2">
      <c r="A37" s="88" t="s">
        <v>26</v>
      </c>
      <c r="B37" s="64">
        <f t="shared" si="3"/>
        <v>8028</v>
      </c>
      <c r="C37" s="140">
        <v>6189</v>
      </c>
      <c r="D37" s="89">
        <f t="shared" si="0"/>
        <v>77.092675635276535</v>
      </c>
      <c r="E37" s="140">
        <v>1464</v>
      </c>
      <c r="F37" s="90">
        <f t="shared" si="1"/>
        <v>18.236173393124066</v>
      </c>
      <c r="G37" s="84">
        <v>375</v>
      </c>
      <c r="H37" s="85">
        <f t="shared" si="2"/>
        <v>0</v>
      </c>
      <c r="I37" s="95"/>
      <c r="J37" s="87"/>
    </row>
    <row r="38" spans="1:10" s="86" customFormat="1" ht="12.6" customHeight="1" x14ac:dyDescent="0.2">
      <c r="A38" s="88" t="s">
        <v>27</v>
      </c>
      <c r="B38" s="64">
        <f t="shared" si="3"/>
        <v>20689</v>
      </c>
      <c r="C38" s="140">
        <v>14317</v>
      </c>
      <c r="D38" s="89">
        <f t="shared" si="0"/>
        <v>69.201024699115479</v>
      </c>
      <c r="E38" s="140">
        <v>5638</v>
      </c>
      <c r="F38" s="90">
        <f t="shared" si="1"/>
        <v>27.251196287882451</v>
      </c>
      <c r="G38" s="84">
        <v>734</v>
      </c>
      <c r="H38" s="85">
        <f t="shared" si="2"/>
        <v>0</v>
      </c>
      <c r="I38" s="95"/>
      <c r="J38" s="87"/>
    </row>
    <row r="39" spans="1:10" s="86" customFormat="1" ht="12.6" customHeight="1" x14ac:dyDescent="0.2">
      <c r="A39" s="88" t="s">
        <v>28</v>
      </c>
      <c r="B39" s="64">
        <f t="shared" si="3"/>
        <v>22404</v>
      </c>
      <c r="C39" s="140">
        <v>14781</v>
      </c>
      <c r="D39" s="89">
        <f t="shared" si="0"/>
        <v>65.974825923942149</v>
      </c>
      <c r="E39" s="140">
        <v>6329</v>
      </c>
      <c r="F39" s="90">
        <f t="shared" si="1"/>
        <v>28.249419746473844</v>
      </c>
      <c r="G39" s="84">
        <v>1294</v>
      </c>
      <c r="H39" s="85">
        <f t="shared" si="2"/>
        <v>0</v>
      </c>
      <c r="I39" s="95"/>
      <c r="J39" s="87"/>
    </row>
    <row r="40" spans="1:10" s="86" customFormat="1" ht="12.6" customHeight="1" x14ac:dyDescent="0.2">
      <c r="A40" s="88" t="s">
        <v>29</v>
      </c>
      <c r="B40" s="64">
        <f t="shared" si="3"/>
        <v>27694</v>
      </c>
      <c r="C40" s="140">
        <v>17965</v>
      </c>
      <c r="D40" s="89">
        <f t="shared" si="0"/>
        <v>64.869646854914421</v>
      </c>
      <c r="E40" s="140">
        <v>8133</v>
      </c>
      <c r="F40" s="90">
        <f t="shared" si="1"/>
        <v>29.367371993933705</v>
      </c>
      <c r="G40" s="84">
        <v>1596</v>
      </c>
      <c r="H40" s="85">
        <f t="shared" si="2"/>
        <v>0</v>
      </c>
      <c r="I40" s="95"/>
      <c r="J40" s="87"/>
    </row>
    <row r="41" spans="1:10" s="86" customFormat="1" ht="12.6" customHeight="1" x14ac:dyDescent="0.2">
      <c r="A41" s="88" t="s">
        <v>30</v>
      </c>
      <c r="B41" s="64">
        <f t="shared" si="3"/>
        <v>6060</v>
      </c>
      <c r="C41" s="140">
        <v>4268</v>
      </c>
      <c r="D41" s="89">
        <f t="shared" si="0"/>
        <v>70.429042904290426</v>
      </c>
      <c r="E41" s="140">
        <v>1580</v>
      </c>
      <c r="F41" s="90">
        <f t="shared" si="1"/>
        <v>26.072607260726073</v>
      </c>
      <c r="G41" s="84">
        <v>212</v>
      </c>
      <c r="H41" s="85">
        <f t="shared" si="2"/>
        <v>0</v>
      </c>
      <c r="I41" s="95"/>
      <c r="J41" s="87"/>
    </row>
    <row r="42" spans="1:10" s="86" customFormat="1" ht="12.6" customHeight="1" x14ac:dyDescent="0.2">
      <c r="A42" s="88" t="s">
        <v>31</v>
      </c>
      <c r="B42" s="64">
        <f t="shared" si="3"/>
        <v>8501</v>
      </c>
      <c r="C42" s="140">
        <v>6558</v>
      </c>
      <c r="D42" s="89">
        <f t="shared" si="0"/>
        <v>77.143865427596751</v>
      </c>
      <c r="E42" s="140">
        <v>1548</v>
      </c>
      <c r="F42" s="90">
        <f t="shared" si="1"/>
        <v>18.209622397365017</v>
      </c>
      <c r="G42" s="84">
        <v>395</v>
      </c>
      <c r="H42" s="85">
        <f t="shared" si="2"/>
        <v>0</v>
      </c>
      <c r="I42" s="95"/>
      <c r="J42" s="87"/>
    </row>
    <row r="43" spans="1:10" s="61" customFormat="1" ht="12.6" customHeight="1" x14ac:dyDescent="0.2">
      <c r="A43" s="91" t="s">
        <v>32</v>
      </c>
      <c r="B43" s="64">
        <f t="shared" si="3"/>
        <v>9419</v>
      </c>
      <c r="C43" s="140">
        <v>6732</v>
      </c>
      <c r="D43" s="89">
        <f t="shared" si="0"/>
        <v>71.472555472980147</v>
      </c>
      <c r="E43" s="140">
        <v>2243</v>
      </c>
      <c r="F43" s="90">
        <f t="shared" si="1"/>
        <v>23.813568319354495</v>
      </c>
      <c r="G43" s="84">
        <v>444</v>
      </c>
      <c r="H43" s="92">
        <f t="shared" si="2"/>
        <v>0</v>
      </c>
      <c r="I43" s="93"/>
      <c r="J43" s="94"/>
    </row>
    <row r="44" spans="1:10" s="61" customFormat="1" ht="12.6" customHeight="1" x14ac:dyDescent="0.2">
      <c r="A44" s="91" t="s">
        <v>33</v>
      </c>
      <c r="B44" s="64">
        <f t="shared" si="3"/>
        <v>9913</v>
      </c>
      <c r="C44" s="140">
        <v>6716</v>
      </c>
      <c r="D44" s="89">
        <f t="shared" si="0"/>
        <v>67.749419953596288</v>
      </c>
      <c r="E44" s="140">
        <v>2808</v>
      </c>
      <c r="F44" s="90">
        <f t="shared" si="1"/>
        <v>28.326440028245738</v>
      </c>
      <c r="G44" s="84">
        <v>389</v>
      </c>
      <c r="H44" s="92">
        <f t="shared" si="2"/>
        <v>0</v>
      </c>
      <c r="I44" s="93"/>
      <c r="J44" s="94"/>
    </row>
    <row r="45" spans="1:10" s="86" customFormat="1" ht="12.6" customHeight="1" x14ac:dyDescent="0.2">
      <c r="A45" s="88" t="s">
        <v>34</v>
      </c>
      <c r="B45" s="64">
        <f t="shared" si="3"/>
        <v>24974</v>
      </c>
      <c r="C45" s="140">
        <v>17124</v>
      </c>
      <c r="D45" s="89">
        <f t="shared" si="0"/>
        <v>68.567310002402493</v>
      </c>
      <c r="E45" s="140">
        <v>6804</v>
      </c>
      <c r="F45" s="90">
        <f t="shared" si="1"/>
        <v>27.244334107471772</v>
      </c>
      <c r="G45" s="84">
        <v>1046</v>
      </c>
      <c r="H45" s="85">
        <f t="shared" si="2"/>
        <v>0</v>
      </c>
      <c r="I45" s="95"/>
      <c r="J45" s="87"/>
    </row>
    <row r="46" spans="1:10" s="86" customFormat="1" ht="12.6" customHeight="1" x14ac:dyDescent="0.2">
      <c r="A46" s="88" t="s">
        <v>35</v>
      </c>
      <c r="B46" s="64">
        <f t="shared" si="3"/>
        <v>7001</v>
      </c>
      <c r="C46" s="140">
        <v>5582</v>
      </c>
      <c r="D46" s="89">
        <f t="shared" si="0"/>
        <v>79.731466933295238</v>
      </c>
      <c r="E46" s="140">
        <v>1165</v>
      </c>
      <c r="F46" s="90">
        <f t="shared" si="1"/>
        <v>16.640479931438367</v>
      </c>
      <c r="G46" s="84">
        <v>254</v>
      </c>
      <c r="H46" s="85">
        <f t="shared" si="2"/>
        <v>0</v>
      </c>
      <c r="I46" s="95"/>
      <c r="J46" s="87"/>
    </row>
    <row r="47" spans="1:10" s="86" customFormat="1" ht="12.6" customHeight="1" x14ac:dyDescent="0.2">
      <c r="A47" s="88" t="s">
        <v>36</v>
      </c>
      <c r="B47" s="64">
        <f t="shared" si="3"/>
        <v>15271</v>
      </c>
      <c r="C47" s="140">
        <v>11130</v>
      </c>
      <c r="D47" s="89">
        <f t="shared" si="0"/>
        <v>72.883242747691696</v>
      </c>
      <c r="E47" s="140">
        <v>3402</v>
      </c>
      <c r="F47" s="90">
        <f t="shared" si="1"/>
        <v>22.277519481369918</v>
      </c>
      <c r="G47" s="84">
        <v>739</v>
      </c>
      <c r="H47" s="85">
        <f t="shared" si="2"/>
        <v>0</v>
      </c>
      <c r="I47" s="95"/>
      <c r="J47" s="87"/>
    </row>
    <row r="48" spans="1:10" s="100" customFormat="1" ht="12.6" customHeight="1" x14ac:dyDescent="0.2">
      <c r="A48" s="88" t="s">
        <v>37</v>
      </c>
      <c r="B48" s="64">
        <f t="shared" si="3"/>
        <v>9212</v>
      </c>
      <c r="C48" s="140">
        <v>6935</v>
      </c>
      <c r="D48" s="89">
        <f t="shared" si="0"/>
        <v>75.28224055579679</v>
      </c>
      <c r="E48" s="140">
        <v>2026</v>
      </c>
      <c r="F48" s="90">
        <f t="shared" si="1"/>
        <v>21.993052540165003</v>
      </c>
      <c r="G48" s="84">
        <v>251</v>
      </c>
      <c r="H48" s="85">
        <f t="shared" si="2"/>
        <v>0</v>
      </c>
      <c r="I48" s="95"/>
      <c r="J48" s="87"/>
    </row>
    <row r="49" spans="1:10" s="100" customFormat="1" ht="12.6" customHeight="1" x14ac:dyDescent="0.2">
      <c r="A49" s="88" t="s">
        <v>38</v>
      </c>
      <c r="B49" s="64">
        <f t="shared" si="3"/>
        <v>6046</v>
      </c>
      <c r="C49" s="140">
        <v>4407</v>
      </c>
      <c r="D49" s="89">
        <f t="shared" si="0"/>
        <v>72.891167714191198</v>
      </c>
      <c r="E49" s="140">
        <v>1300</v>
      </c>
      <c r="F49" s="90">
        <f t="shared" si="1"/>
        <v>21.501819384717169</v>
      </c>
      <c r="G49" s="84">
        <v>339</v>
      </c>
      <c r="H49" s="85">
        <f t="shared" si="2"/>
        <v>0</v>
      </c>
      <c r="I49" s="95"/>
      <c r="J49" s="87"/>
    </row>
    <row r="50" spans="1:10" s="100" customFormat="1" ht="12.6" customHeight="1" x14ac:dyDescent="0.2">
      <c r="A50" s="88" t="s">
        <v>41</v>
      </c>
      <c r="B50" s="64">
        <f t="shared" si="3"/>
        <v>7281</v>
      </c>
      <c r="C50" s="140">
        <v>6062</v>
      </c>
      <c r="D50" s="89">
        <f t="shared" si="0"/>
        <v>83.257794259030348</v>
      </c>
      <c r="E50" s="140">
        <v>948</v>
      </c>
      <c r="F50" s="90">
        <f t="shared" si="1"/>
        <v>13.020189534404615</v>
      </c>
      <c r="G50" s="84">
        <v>271</v>
      </c>
      <c r="H50" s="85">
        <f t="shared" si="2"/>
        <v>0</v>
      </c>
      <c r="I50" s="101"/>
      <c r="J50" s="102"/>
    </row>
    <row r="51" spans="1:10" s="100" customFormat="1" ht="12.6" customHeight="1" x14ac:dyDescent="0.2">
      <c r="A51" s="88" t="s">
        <v>42</v>
      </c>
      <c r="B51" s="64">
        <f t="shared" si="3"/>
        <v>8240</v>
      </c>
      <c r="C51" s="140">
        <v>5456</v>
      </c>
      <c r="D51" s="89">
        <f t="shared" si="0"/>
        <v>66.213592233009706</v>
      </c>
      <c r="E51" s="140">
        <v>2325</v>
      </c>
      <c r="F51" s="90">
        <f t="shared" si="1"/>
        <v>28.216019417475728</v>
      </c>
      <c r="G51" s="84">
        <v>459</v>
      </c>
      <c r="H51" s="85">
        <f t="shared" si="2"/>
        <v>0</v>
      </c>
      <c r="I51" s="101"/>
      <c r="J51" s="102"/>
    </row>
    <row r="52" spans="1:10" s="100" customFormat="1" ht="12.6" customHeight="1" x14ac:dyDescent="0.2">
      <c r="A52" s="88" t="s">
        <v>43</v>
      </c>
      <c r="B52" s="64">
        <f t="shared" si="3"/>
        <v>11099</v>
      </c>
      <c r="C52" s="140">
        <v>6720</v>
      </c>
      <c r="D52" s="89">
        <f t="shared" si="0"/>
        <v>60.545995134696817</v>
      </c>
      <c r="E52" s="140">
        <v>3725</v>
      </c>
      <c r="F52" s="90">
        <f t="shared" si="1"/>
        <v>33.561582124515724</v>
      </c>
      <c r="G52" s="84">
        <v>654</v>
      </c>
      <c r="H52" s="85">
        <f t="shared" si="2"/>
        <v>0</v>
      </c>
      <c r="I52" s="101"/>
      <c r="J52" s="102"/>
    </row>
    <row r="53" spans="1:10" s="100" customFormat="1" ht="12.6" customHeight="1" x14ac:dyDescent="0.2">
      <c r="A53" s="88" t="s">
        <v>44</v>
      </c>
      <c r="B53" s="64">
        <f t="shared" si="3"/>
        <v>9189</v>
      </c>
      <c r="C53" s="140">
        <v>7006</v>
      </c>
      <c r="D53" s="89">
        <f t="shared" si="0"/>
        <v>76.24333442159103</v>
      </c>
      <c r="E53" s="140">
        <v>1844</v>
      </c>
      <c r="F53" s="90">
        <f t="shared" si="1"/>
        <v>20.067471977364239</v>
      </c>
      <c r="G53" s="84">
        <v>339</v>
      </c>
      <c r="H53" s="85">
        <f t="shared" si="2"/>
        <v>0</v>
      </c>
      <c r="I53" s="101"/>
      <c r="J53" s="102"/>
    </row>
    <row r="54" spans="1:10" s="105" customFormat="1" ht="12.6" customHeight="1" x14ac:dyDescent="0.2">
      <c r="A54" s="91" t="s">
        <v>45</v>
      </c>
      <c r="B54" s="64">
        <f t="shared" si="3"/>
        <v>16132</v>
      </c>
      <c r="C54" s="140">
        <v>11529</v>
      </c>
      <c r="D54" s="89">
        <f t="shared" si="0"/>
        <v>71.466650136374909</v>
      </c>
      <c r="E54" s="140">
        <v>3713</v>
      </c>
      <c r="F54" s="90">
        <f t="shared" si="1"/>
        <v>23.016364988842053</v>
      </c>
      <c r="G54" s="84">
        <v>890</v>
      </c>
      <c r="H54" s="103">
        <f t="shared" si="2"/>
        <v>0</v>
      </c>
      <c r="I54" s="104"/>
      <c r="J54" s="100"/>
    </row>
    <row r="55" spans="1:10" s="105" customFormat="1" ht="12.6" customHeight="1" x14ac:dyDescent="0.2">
      <c r="A55" s="106" t="s">
        <v>46</v>
      </c>
      <c r="B55" s="64">
        <f t="shared" si="3"/>
        <v>11163</v>
      </c>
      <c r="C55" s="140">
        <v>7814</v>
      </c>
      <c r="D55" s="96">
        <f t="shared" si="0"/>
        <v>69.999104183463231</v>
      </c>
      <c r="E55" s="140">
        <v>2937</v>
      </c>
      <c r="F55" s="97">
        <f t="shared" si="1"/>
        <v>26.310131685030907</v>
      </c>
      <c r="G55" s="98">
        <v>412</v>
      </c>
      <c r="H55" s="92">
        <f t="shared" si="2"/>
        <v>0</v>
      </c>
      <c r="I55" s="107"/>
      <c r="J55" s="108"/>
    </row>
    <row r="56" spans="1:10" s="105" customFormat="1" ht="12.6" customHeight="1" x14ac:dyDescent="0.2">
      <c r="A56" s="91" t="s">
        <v>47</v>
      </c>
      <c r="B56" s="64">
        <f t="shared" si="3"/>
        <v>11276</v>
      </c>
      <c r="C56" s="140">
        <v>9384</v>
      </c>
      <c r="D56" s="89">
        <f t="shared" si="0"/>
        <v>83.221000354735722</v>
      </c>
      <c r="E56" s="140">
        <v>1709</v>
      </c>
      <c r="F56" s="90">
        <f t="shared" si="1"/>
        <v>15.156083717630365</v>
      </c>
      <c r="G56" s="84">
        <v>183</v>
      </c>
      <c r="H56" s="92">
        <f t="shared" si="2"/>
        <v>0</v>
      </c>
      <c r="I56" s="104"/>
      <c r="J56" s="108"/>
    </row>
    <row r="57" spans="1:10" s="100" customFormat="1" ht="12.6" customHeight="1" x14ac:dyDescent="0.2">
      <c r="A57" s="88" t="s">
        <v>48</v>
      </c>
      <c r="B57" s="64">
        <f t="shared" si="3"/>
        <v>13388</v>
      </c>
      <c r="C57" s="140">
        <v>10599</v>
      </c>
      <c r="D57" s="89">
        <f t="shared" si="0"/>
        <v>79.16791156259336</v>
      </c>
      <c r="E57" s="140">
        <v>2411</v>
      </c>
      <c r="F57" s="90">
        <f t="shared" si="1"/>
        <v>18.008664475649837</v>
      </c>
      <c r="G57" s="84">
        <v>378</v>
      </c>
      <c r="H57" s="85">
        <f t="shared" si="2"/>
        <v>0</v>
      </c>
      <c r="I57" s="101"/>
      <c r="J57" s="102"/>
    </row>
    <row r="58" spans="1:10" s="100" customFormat="1" ht="12.6" customHeight="1" x14ac:dyDescent="0.2">
      <c r="A58" s="88" t="s">
        <v>49</v>
      </c>
      <c r="B58" s="64">
        <f t="shared" si="3"/>
        <v>15738</v>
      </c>
      <c r="C58" s="140">
        <v>10720</v>
      </c>
      <c r="D58" s="89">
        <f t="shared" si="0"/>
        <v>68.115389503113477</v>
      </c>
      <c r="E58" s="140">
        <v>3961</v>
      </c>
      <c r="F58" s="90">
        <f t="shared" si="1"/>
        <v>25.1683822594993</v>
      </c>
      <c r="G58" s="84">
        <v>1057</v>
      </c>
      <c r="H58" s="85">
        <f t="shared" si="2"/>
        <v>0</v>
      </c>
      <c r="I58" s="95"/>
      <c r="J58" s="87"/>
    </row>
    <row r="59" spans="1:10" s="61" customFormat="1" ht="12.6" customHeight="1" x14ac:dyDescent="0.2">
      <c r="A59" s="91" t="s">
        <v>50</v>
      </c>
      <c r="B59" s="64">
        <f t="shared" si="3"/>
        <v>9138</v>
      </c>
      <c r="C59" s="140">
        <v>6099</v>
      </c>
      <c r="D59" s="89">
        <f t="shared" si="0"/>
        <v>66.743269862114246</v>
      </c>
      <c r="E59" s="140">
        <v>2487</v>
      </c>
      <c r="F59" s="90">
        <f t="shared" si="1"/>
        <v>27.21602101116218</v>
      </c>
      <c r="G59" s="84">
        <v>552</v>
      </c>
      <c r="H59" s="92">
        <f t="shared" si="2"/>
        <v>0</v>
      </c>
      <c r="I59" s="93"/>
      <c r="J59" s="94"/>
    </row>
    <row r="60" spans="1:10" s="86" customFormat="1" ht="12.6" customHeight="1" x14ac:dyDescent="0.2">
      <c r="A60" s="88" t="s">
        <v>51</v>
      </c>
      <c r="B60" s="64">
        <f t="shared" si="3"/>
        <v>5654</v>
      </c>
      <c r="C60" s="140">
        <v>4629</v>
      </c>
      <c r="D60" s="89">
        <f t="shared" si="0"/>
        <v>81.871241598868053</v>
      </c>
      <c r="E60" s="140">
        <v>809</v>
      </c>
      <c r="F60" s="90">
        <f t="shared" si="1"/>
        <v>14.308454191722674</v>
      </c>
      <c r="G60" s="84">
        <v>216</v>
      </c>
      <c r="H60" s="85">
        <f t="shared" si="2"/>
        <v>0</v>
      </c>
      <c r="I60" s="95"/>
      <c r="J60" s="87"/>
    </row>
    <row r="61" spans="1:10" s="86" customFormat="1" ht="12.6" customHeight="1" x14ac:dyDescent="0.2">
      <c r="A61" s="88" t="s">
        <v>52</v>
      </c>
      <c r="B61" s="64">
        <f t="shared" si="3"/>
        <v>10239</v>
      </c>
      <c r="C61" s="140">
        <v>6898</v>
      </c>
      <c r="D61" s="89">
        <f t="shared" si="0"/>
        <v>67.369860337923626</v>
      </c>
      <c r="E61" s="140">
        <v>3102</v>
      </c>
      <c r="F61" s="90">
        <f t="shared" si="1"/>
        <v>30.295927336653971</v>
      </c>
      <c r="G61" s="84">
        <v>239</v>
      </c>
      <c r="H61" s="85">
        <f t="shared" si="2"/>
        <v>0</v>
      </c>
      <c r="I61" s="95"/>
    </row>
    <row r="62" spans="1:10" s="86" customFormat="1" ht="12.6" customHeight="1" x14ac:dyDescent="0.2">
      <c r="A62" s="88" t="s">
        <v>53</v>
      </c>
      <c r="B62" s="64">
        <f t="shared" si="3"/>
        <v>4876</v>
      </c>
      <c r="C62" s="140">
        <v>3813</v>
      </c>
      <c r="D62" s="89">
        <f t="shared" si="0"/>
        <v>78.199343724364226</v>
      </c>
      <c r="E62" s="140">
        <v>794</v>
      </c>
      <c r="F62" s="90">
        <f t="shared" si="1"/>
        <v>16.283839212469235</v>
      </c>
      <c r="G62" s="84">
        <v>269</v>
      </c>
      <c r="H62" s="85">
        <f t="shared" si="2"/>
        <v>0</v>
      </c>
      <c r="I62" s="95"/>
      <c r="J62" s="87"/>
    </row>
    <row r="63" spans="1:10" s="86" customFormat="1" ht="12.6" customHeight="1" x14ac:dyDescent="0.2">
      <c r="A63" s="88" t="s">
        <v>54</v>
      </c>
      <c r="B63" s="64">
        <f t="shared" si="3"/>
        <v>19522</v>
      </c>
      <c r="C63" s="140">
        <v>13404</v>
      </c>
      <c r="D63" s="89">
        <f t="shared" si="0"/>
        <v>68.66099784858109</v>
      </c>
      <c r="E63" s="140">
        <v>5573</v>
      </c>
      <c r="F63" s="90">
        <f t="shared" si="1"/>
        <v>28.547279991804118</v>
      </c>
      <c r="G63" s="84">
        <v>545</v>
      </c>
      <c r="H63" s="85">
        <f t="shared" si="2"/>
        <v>0</v>
      </c>
      <c r="I63" s="95"/>
      <c r="J63" s="87"/>
    </row>
    <row r="64" spans="1:10" s="86" customFormat="1" ht="12.6" customHeight="1" x14ac:dyDescent="0.2">
      <c r="A64" s="88" t="s">
        <v>55</v>
      </c>
      <c r="B64" s="64">
        <f t="shared" si="3"/>
        <v>10385</v>
      </c>
      <c r="C64" s="140">
        <v>8037</v>
      </c>
      <c r="D64" s="89">
        <f t="shared" si="0"/>
        <v>77.390467019740015</v>
      </c>
      <c r="E64" s="140">
        <v>2069</v>
      </c>
      <c r="F64" s="90">
        <f t="shared" si="1"/>
        <v>19.922965816080886</v>
      </c>
      <c r="G64" s="84">
        <v>279</v>
      </c>
      <c r="H64" s="85">
        <f t="shared" si="2"/>
        <v>0</v>
      </c>
      <c r="I64" s="95"/>
      <c r="J64" s="87"/>
    </row>
    <row r="65" spans="1:10" s="61" customFormat="1" ht="12.6" customHeight="1" x14ac:dyDescent="0.2">
      <c r="A65" s="91" t="s">
        <v>56</v>
      </c>
      <c r="B65" s="64">
        <f t="shared" si="3"/>
        <v>7484</v>
      </c>
      <c r="C65" s="140">
        <v>6503</v>
      </c>
      <c r="D65" s="96">
        <f t="shared" si="0"/>
        <v>86.89203634420096</v>
      </c>
      <c r="E65" s="140">
        <v>785</v>
      </c>
      <c r="F65" s="97">
        <f t="shared" si="1"/>
        <v>10.489043292357028</v>
      </c>
      <c r="G65" s="98">
        <v>196</v>
      </c>
      <c r="H65" s="92">
        <f t="shared" si="2"/>
        <v>0</v>
      </c>
      <c r="J65" s="94"/>
    </row>
    <row r="66" spans="1:10" s="86" customFormat="1" ht="12.6" customHeight="1" thickBot="1" x14ac:dyDescent="0.25">
      <c r="A66" s="109" t="s">
        <v>57</v>
      </c>
      <c r="B66" s="64">
        <f t="shared" si="3"/>
        <v>17605</v>
      </c>
      <c r="C66" s="141">
        <v>13084</v>
      </c>
      <c r="D66" s="110">
        <f t="shared" si="0"/>
        <v>74.31979551263845</v>
      </c>
      <c r="E66" s="141">
        <v>3699</v>
      </c>
      <c r="F66" s="111">
        <f t="shared" si="1"/>
        <v>21.011076398750355</v>
      </c>
      <c r="G66" s="84">
        <v>822</v>
      </c>
      <c r="H66" s="85">
        <f t="shared" si="2"/>
        <v>0</v>
      </c>
      <c r="I66" s="95"/>
      <c r="J66" s="87"/>
    </row>
    <row r="67" spans="1:10" s="86" customFormat="1" ht="12.6" customHeight="1" thickBot="1" x14ac:dyDescent="0.25">
      <c r="A67" s="112" t="s">
        <v>66</v>
      </c>
      <c r="B67" s="113">
        <f>SUM(B9:B66)</f>
        <v>883428</v>
      </c>
      <c r="C67" s="114">
        <f>SUM(C9:C66)</f>
        <v>634916</v>
      </c>
      <c r="D67" s="115"/>
      <c r="E67" s="116">
        <f>SUM(E9:E66)</f>
        <v>213918</v>
      </c>
      <c r="F67" s="117"/>
      <c r="G67" s="118">
        <f>SUM(G9:G66)</f>
        <v>34594</v>
      </c>
      <c r="H67" s="85">
        <f t="shared" si="2"/>
        <v>0</v>
      </c>
      <c r="J67" s="87"/>
    </row>
    <row r="68" spans="1:10" s="125" customFormat="1" ht="12.6" customHeight="1" thickBot="1" x14ac:dyDescent="0.25">
      <c r="A68" s="119" t="s">
        <v>67</v>
      </c>
      <c r="B68" s="120">
        <f>AVERAGE(B9:B66)</f>
        <v>15231.51724137931</v>
      </c>
      <c r="C68" s="121">
        <f>AVERAGE(C9:C66)</f>
        <v>10946.827586206897</v>
      </c>
      <c r="D68" s="122">
        <f>C67*100/B67</f>
        <v>71.869580769457158</v>
      </c>
      <c r="E68" s="123">
        <f>AVERAGE(E9:E66)</f>
        <v>3688.2413793103447</v>
      </c>
      <c r="F68" s="124">
        <f>E67*100/B67</f>
        <v>24.214537008109321</v>
      </c>
      <c r="G68" s="119">
        <f>AVERAGE(G9:G66)</f>
        <v>596.44827586206895</v>
      </c>
      <c r="J68" s="126"/>
    </row>
  </sheetData>
  <phoneticPr fontId="1" type="noConversion"/>
  <conditionalFormatting sqref="H4:H65536 H1:H2">
    <cfRule type="cellIs" dxfId="4" priority="1" stopIfTrue="1" operator="equal">
      <formula>0</formula>
    </cfRule>
  </conditionalFormatting>
  <pageMargins left="0.98425196850393704" right="0.15748031496062992" top="0.39370078740157483" bottom="0.43307086614173229" header="0" footer="0"/>
  <pageSetup paperSize="9" scale="90" orientation="portrait" r:id="rId1"/>
  <headerFooter alignWithMargins="0">
    <oddHeader>&amp;R&amp;9 3.2. / Preglednica 3</oddHeader>
    <oddFooter>&amp;L&amp;7Poročilo o delu UE 2018\&amp;F&amp;R&amp;7Pripravila: C. Vidmar  29.4.2019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8"/>
  <sheetViews>
    <sheetView zoomScale="120" zoomScaleNormal="1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6" sqref="F6:F7"/>
    </sheetView>
  </sheetViews>
  <sheetFormatPr defaultColWidth="8.85546875" defaultRowHeight="12" x14ac:dyDescent="0.2"/>
  <cols>
    <col min="1" max="1" width="17.28515625" style="8" customWidth="1"/>
    <col min="2" max="2" width="8.7109375" style="8" customWidth="1"/>
    <col min="3" max="3" width="10.85546875" style="8" customWidth="1"/>
    <col min="4" max="4" width="11.7109375" style="8" customWidth="1"/>
    <col min="5" max="5" width="10" style="8" customWidth="1"/>
    <col min="6" max="6" width="11.7109375" style="8" customWidth="1"/>
    <col min="7" max="7" width="8.85546875" style="8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4" s="2" customFormat="1" x14ac:dyDescent="0.2">
      <c r="A1" s="3" t="s">
        <v>169</v>
      </c>
      <c r="M1" s="7"/>
      <c r="N1" s="39"/>
    </row>
    <row r="2" spans="1:14" x14ac:dyDescent="0.2">
      <c r="A2" s="8" t="s">
        <v>70</v>
      </c>
      <c r="B2" s="9"/>
      <c r="C2" s="9"/>
      <c r="D2" s="9"/>
      <c r="E2" s="9"/>
      <c r="F2" s="9"/>
      <c r="G2" s="11"/>
      <c r="H2" s="9"/>
      <c r="I2" s="12"/>
      <c r="J2" s="13"/>
    </row>
    <row r="3" spans="1:14" x14ac:dyDescent="0.2">
      <c r="A3" s="8" t="s">
        <v>131</v>
      </c>
    </row>
    <row r="4" spans="1:14" ht="9.75" customHeight="1" thickBot="1" x14ac:dyDescent="0.25">
      <c r="B4" s="9"/>
      <c r="C4" s="9"/>
      <c r="D4" s="9"/>
      <c r="E4" s="9"/>
      <c r="F4" s="9"/>
      <c r="G4" s="11"/>
      <c r="H4" s="9"/>
      <c r="I4" s="12"/>
      <c r="J4" s="13"/>
    </row>
    <row r="5" spans="1:14" ht="30" customHeight="1" thickBot="1" x14ac:dyDescent="0.25">
      <c r="A5" s="14"/>
      <c r="B5" s="155" t="s">
        <v>61</v>
      </c>
      <c r="C5" s="158" t="s">
        <v>68</v>
      </c>
      <c r="D5" s="158"/>
      <c r="E5" s="158"/>
      <c r="F5" s="159"/>
      <c r="G5" s="155" t="s">
        <v>69</v>
      </c>
      <c r="J5" s="15"/>
    </row>
    <row r="6" spans="1:14" ht="23.25" customHeight="1" x14ac:dyDescent="0.2">
      <c r="A6" s="16" t="s">
        <v>58</v>
      </c>
      <c r="B6" s="156"/>
      <c r="C6" s="50"/>
      <c r="D6" s="164" t="s">
        <v>62</v>
      </c>
      <c r="E6" s="17"/>
      <c r="F6" s="162" t="s">
        <v>63</v>
      </c>
      <c r="G6" s="156"/>
      <c r="J6" s="18"/>
    </row>
    <row r="7" spans="1:14" ht="24.75" customHeight="1" thickBot="1" x14ac:dyDescent="0.25">
      <c r="A7" s="19"/>
      <c r="B7" s="157"/>
      <c r="C7" s="51" t="s">
        <v>64</v>
      </c>
      <c r="D7" s="165"/>
      <c r="E7" s="20" t="s">
        <v>65</v>
      </c>
      <c r="F7" s="163"/>
      <c r="G7" s="157"/>
    </row>
    <row r="8" spans="1:14" ht="12.75" thickBot="1" x14ac:dyDescent="0.25">
      <c r="A8" s="21"/>
      <c r="B8" s="21">
        <v>1</v>
      </c>
      <c r="C8" s="22">
        <v>2</v>
      </c>
      <c r="D8" s="23">
        <v>3</v>
      </c>
      <c r="E8" s="24">
        <v>4</v>
      </c>
      <c r="F8" s="25">
        <v>5</v>
      </c>
      <c r="G8" s="26">
        <v>6</v>
      </c>
      <c r="H8" s="27"/>
    </row>
    <row r="9" spans="1:14" s="86" customFormat="1" ht="12.6" customHeight="1" x14ac:dyDescent="0.2">
      <c r="A9" s="81" t="s">
        <v>43</v>
      </c>
      <c r="B9" s="59">
        <f t="shared" ref="B9:B40" si="0">C9+E9+G9</f>
        <v>11099</v>
      </c>
      <c r="C9" s="139">
        <v>6720</v>
      </c>
      <c r="D9" s="148">
        <f t="shared" ref="D9:D40" si="1">C9*100/B9</f>
        <v>60.545995134696817</v>
      </c>
      <c r="E9" s="139">
        <v>3725</v>
      </c>
      <c r="F9" s="83">
        <f t="shared" ref="F9:F40" si="2">E9*100/B9</f>
        <v>33.561582124515724</v>
      </c>
      <c r="G9" s="84">
        <v>654</v>
      </c>
      <c r="H9" s="85">
        <f t="shared" ref="H9:H40" si="3">IF(C9+E9+G9=B9,,"NAPAKA")</f>
        <v>0</v>
      </c>
      <c r="I9" s="101"/>
      <c r="J9" s="102"/>
      <c r="K9" s="100"/>
      <c r="L9" s="100"/>
      <c r="M9" s="100"/>
      <c r="N9" s="100"/>
    </row>
    <row r="10" spans="1:14" s="86" customFormat="1" ht="12.6" customHeight="1" x14ac:dyDescent="0.2">
      <c r="A10" s="88" t="s">
        <v>0</v>
      </c>
      <c r="B10" s="64">
        <f t="shared" si="0"/>
        <v>10409</v>
      </c>
      <c r="C10" s="140">
        <v>6706</v>
      </c>
      <c r="D10" s="149">
        <f t="shared" si="1"/>
        <v>64.425016812373912</v>
      </c>
      <c r="E10" s="140">
        <v>3084</v>
      </c>
      <c r="F10" s="90">
        <f t="shared" si="2"/>
        <v>29.628206359880874</v>
      </c>
      <c r="G10" s="84">
        <v>619</v>
      </c>
      <c r="H10" s="85">
        <f t="shared" si="3"/>
        <v>0</v>
      </c>
      <c r="J10" s="87"/>
    </row>
    <row r="11" spans="1:14" s="86" customFormat="1" ht="12.6" customHeight="1" x14ac:dyDescent="0.2">
      <c r="A11" s="88" t="s">
        <v>29</v>
      </c>
      <c r="B11" s="64">
        <f t="shared" si="0"/>
        <v>27694</v>
      </c>
      <c r="C11" s="140">
        <v>17965</v>
      </c>
      <c r="D11" s="149">
        <f t="shared" si="1"/>
        <v>64.869646854914421</v>
      </c>
      <c r="E11" s="140">
        <v>8133</v>
      </c>
      <c r="F11" s="90">
        <f t="shared" si="2"/>
        <v>29.367371993933705</v>
      </c>
      <c r="G11" s="84">
        <v>1596</v>
      </c>
      <c r="H11" s="85">
        <f t="shared" si="3"/>
        <v>0</v>
      </c>
      <c r="I11" s="95"/>
      <c r="J11" s="87"/>
    </row>
    <row r="12" spans="1:14" s="61" customFormat="1" ht="12.6" customHeight="1" x14ac:dyDescent="0.2">
      <c r="A12" s="91" t="s">
        <v>18</v>
      </c>
      <c r="B12" s="64">
        <f t="shared" si="0"/>
        <v>13359</v>
      </c>
      <c r="C12" s="140">
        <v>8772</v>
      </c>
      <c r="D12" s="149">
        <f t="shared" si="1"/>
        <v>65.663597574668756</v>
      </c>
      <c r="E12" s="140">
        <v>3756</v>
      </c>
      <c r="F12" s="97">
        <f t="shared" si="2"/>
        <v>28.115876936896473</v>
      </c>
      <c r="G12" s="98">
        <v>831</v>
      </c>
      <c r="H12" s="92">
        <f t="shared" si="3"/>
        <v>0</v>
      </c>
      <c r="I12" s="93"/>
      <c r="J12" s="94"/>
    </row>
    <row r="13" spans="1:14" s="86" customFormat="1" ht="12.6" customHeight="1" x14ac:dyDescent="0.2">
      <c r="A13" s="88" t="s">
        <v>28</v>
      </c>
      <c r="B13" s="64">
        <f t="shared" si="0"/>
        <v>22404</v>
      </c>
      <c r="C13" s="140">
        <v>14781</v>
      </c>
      <c r="D13" s="149">
        <f t="shared" si="1"/>
        <v>65.974825923942149</v>
      </c>
      <c r="E13" s="140">
        <v>6329</v>
      </c>
      <c r="F13" s="90">
        <f t="shared" si="2"/>
        <v>28.249419746473844</v>
      </c>
      <c r="G13" s="84">
        <v>1294</v>
      </c>
      <c r="H13" s="85">
        <f t="shared" si="3"/>
        <v>0</v>
      </c>
      <c r="I13" s="95"/>
      <c r="J13" s="87"/>
    </row>
    <row r="14" spans="1:14" s="61" customFormat="1" ht="12.6" customHeight="1" x14ac:dyDescent="0.2">
      <c r="A14" s="88" t="s">
        <v>42</v>
      </c>
      <c r="B14" s="64">
        <f t="shared" si="0"/>
        <v>8240</v>
      </c>
      <c r="C14" s="140">
        <v>5456</v>
      </c>
      <c r="D14" s="149">
        <f t="shared" si="1"/>
        <v>66.213592233009706</v>
      </c>
      <c r="E14" s="140">
        <v>2325</v>
      </c>
      <c r="F14" s="90">
        <f t="shared" si="2"/>
        <v>28.216019417475728</v>
      </c>
      <c r="G14" s="84">
        <v>459</v>
      </c>
      <c r="H14" s="85">
        <f t="shared" si="3"/>
        <v>0</v>
      </c>
      <c r="I14" s="101"/>
      <c r="J14" s="102"/>
      <c r="K14" s="100"/>
      <c r="L14" s="100"/>
      <c r="M14" s="100"/>
      <c r="N14" s="100"/>
    </row>
    <row r="15" spans="1:14" s="61" customFormat="1" ht="12.6" customHeight="1" x14ac:dyDescent="0.2">
      <c r="A15" s="88" t="s">
        <v>1</v>
      </c>
      <c r="B15" s="64">
        <f t="shared" si="0"/>
        <v>11221</v>
      </c>
      <c r="C15" s="140">
        <v>7476</v>
      </c>
      <c r="D15" s="149">
        <f t="shared" si="1"/>
        <v>66.625077978789776</v>
      </c>
      <c r="E15" s="140">
        <v>2920</v>
      </c>
      <c r="F15" s="90">
        <f t="shared" si="2"/>
        <v>26.022636128687282</v>
      </c>
      <c r="G15" s="84">
        <v>825</v>
      </c>
      <c r="H15" s="85">
        <f t="shared" si="3"/>
        <v>0</v>
      </c>
      <c r="I15" s="86"/>
      <c r="J15" s="87"/>
      <c r="K15" s="86"/>
      <c r="L15" s="86"/>
      <c r="M15" s="86"/>
      <c r="N15" s="86"/>
    </row>
    <row r="16" spans="1:14" s="61" customFormat="1" ht="12.6" customHeight="1" x14ac:dyDescent="0.2">
      <c r="A16" s="91" t="s">
        <v>50</v>
      </c>
      <c r="B16" s="64">
        <f t="shared" si="0"/>
        <v>9138</v>
      </c>
      <c r="C16" s="140">
        <v>6099</v>
      </c>
      <c r="D16" s="149">
        <f t="shared" si="1"/>
        <v>66.743269862114246</v>
      </c>
      <c r="E16" s="140">
        <v>2487</v>
      </c>
      <c r="F16" s="90">
        <f t="shared" si="2"/>
        <v>27.21602101116218</v>
      </c>
      <c r="G16" s="84">
        <v>552</v>
      </c>
      <c r="H16" s="92">
        <f t="shared" si="3"/>
        <v>0</v>
      </c>
      <c r="I16" s="93"/>
      <c r="J16" s="94"/>
    </row>
    <row r="17" spans="1:14" s="61" customFormat="1" ht="12.6" customHeight="1" x14ac:dyDescent="0.2">
      <c r="A17" s="88" t="s">
        <v>52</v>
      </c>
      <c r="B17" s="64">
        <f t="shared" si="0"/>
        <v>10239</v>
      </c>
      <c r="C17" s="140">
        <v>6898</v>
      </c>
      <c r="D17" s="149">
        <f t="shared" si="1"/>
        <v>67.369860337923626</v>
      </c>
      <c r="E17" s="140">
        <v>3102</v>
      </c>
      <c r="F17" s="90">
        <f t="shared" si="2"/>
        <v>30.295927336653971</v>
      </c>
      <c r="G17" s="84">
        <v>239</v>
      </c>
      <c r="H17" s="85">
        <f t="shared" si="3"/>
        <v>0</v>
      </c>
      <c r="I17" s="95"/>
      <c r="J17" s="86"/>
      <c r="K17" s="86"/>
      <c r="L17" s="86"/>
      <c r="M17" s="86"/>
      <c r="N17" s="86"/>
    </row>
    <row r="18" spans="1:14" s="61" customFormat="1" ht="12.6" customHeight="1" x14ac:dyDescent="0.2">
      <c r="A18" s="91" t="s">
        <v>17</v>
      </c>
      <c r="B18" s="64">
        <f t="shared" si="0"/>
        <v>33936</v>
      </c>
      <c r="C18" s="140">
        <v>22883</v>
      </c>
      <c r="D18" s="149">
        <f t="shared" si="1"/>
        <v>67.429867986798683</v>
      </c>
      <c r="E18" s="140">
        <v>9426</v>
      </c>
      <c r="F18" s="97">
        <f t="shared" si="2"/>
        <v>27.775813295615276</v>
      </c>
      <c r="G18" s="98">
        <v>1627</v>
      </c>
      <c r="H18" s="92">
        <f t="shared" si="3"/>
        <v>0</v>
      </c>
      <c r="I18" s="93"/>
    </row>
    <row r="19" spans="1:14" s="61" customFormat="1" ht="12.6" customHeight="1" x14ac:dyDescent="0.2">
      <c r="A19" s="88" t="s">
        <v>40</v>
      </c>
      <c r="B19" s="64">
        <f t="shared" si="0"/>
        <v>61068</v>
      </c>
      <c r="C19" s="140">
        <v>41251</v>
      </c>
      <c r="D19" s="149">
        <f t="shared" si="1"/>
        <v>67.549289316827142</v>
      </c>
      <c r="E19" s="140">
        <v>17009</v>
      </c>
      <c r="F19" s="90">
        <f t="shared" si="2"/>
        <v>27.852557804414751</v>
      </c>
      <c r="G19" s="84">
        <v>2808</v>
      </c>
      <c r="H19" s="85">
        <f t="shared" si="3"/>
        <v>0</v>
      </c>
      <c r="I19" s="95"/>
      <c r="J19" s="87"/>
      <c r="K19" s="86"/>
      <c r="L19" s="86"/>
      <c r="M19" s="86"/>
      <c r="N19" s="86"/>
    </row>
    <row r="20" spans="1:14" s="61" customFormat="1" ht="12.6" customHeight="1" x14ac:dyDescent="0.2">
      <c r="A20" s="91" t="s">
        <v>33</v>
      </c>
      <c r="B20" s="64">
        <f t="shared" si="0"/>
        <v>9913</v>
      </c>
      <c r="C20" s="140">
        <v>6716</v>
      </c>
      <c r="D20" s="149">
        <f t="shared" si="1"/>
        <v>67.749419953596288</v>
      </c>
      <c r="E20" s="140">
        <v>2808</v>
      </c>
      <c r="F20" s="90">
        <f t="shared" si="2"/>
        <v>28.326440028245738</v>
      </c>
      <c r="G20" s="84">
        <v>389</v>
      </c>
      <c r="H20" s="92">
        <f t="shared" si="3"/>
        <v>0</v>
      </c>
      <c r="I20" s="93"/>
      <c r="J20" s="94"/>
    </row>
    <row r="21" spans="1:14" s="61" customFormat="1" ht="12.6" customHeight="1" x14ac:dyDescent="0.2">
      <c r="A21" s="88" t="s">
        <v>49</v>
      </c>
      <c r="B21" s="64">
        <f t="shared" si="0"/>
        <v>15738</v>
      </c>
      <c r="C21" s="140">
        <v>10720</v>
      </c>
      <c r="D21" s="149">
        <f t="shared" si="1"/>
        <v>68.115389503113477</v>
      </c>
      <c r="E21" s="140">
        <v>3961</v>
      </c>
      <c r="F21" s="90">
        <f t="shared" si="2"/>
        <v>25.1683822594993</v>
      </c>
      <c r="G21" s="84">
        <v>1057</v>
      </c>
      <c r="H21" s="85">
        <f t="shared" si="3"/>
        <v>0</v>
      </c>
      <c r="I21" s="95"/>
      <c r="J21" s="87"/>
      <c r="K21" s="100"/>
      <c r="L21" s="100"/>
      <c r="M21" s="100"/>
      <c r="N21" s="100"/>
    </row>
    <row r="22" spans="1:14" s="61" customFormat="1" ht="12.6" customHeight="1" x14ac:dyDescent="0.2">
      <c r="A22" s="88" t="s">
        <v>34</v>
      </c>
      <c r="B22" s="64">
        <f t="shared" si="0"/>
        <v>24974</v>
      </c>
      <c r="C22" s="140">
        <v>17124</v>
      </c>
      <c r="D22" s="149">
        <f t="shared" si="1"/>
        <v>68.567310002402493</v>
      </c>
      <c r="E22" s="140">
        <v>6804</v>
      </c>
      <c r="F22" s="90">
        <f t="shared" si="2"/>
        <v>27.244334107471772</v>
      </c>
      <c r="G22" s="84">
        <v>1046</v>
      </c>
      <c r="H22" s="85">
        <f t="shared" si="3"/>
        <v>0</v>
      </c>
      <c r="I22" s="95"/>
      <c r="J22" s="87"/>
      <c r="K22" s="86"/>
      <c r="L22" s="86"/>
      <c r="M22" s="86"/>
      <c r="N22" s="86"/>
    </row>
    <row r="23" spans="1:14" s="61" customFormat="1" ht="12.6" customHeight="1" x14ac:dyDescent="0.2">
      <c r="A23" s="88" t="s">
        <v>54</v>
      </c>
      <c r="B23" s="64">
        <f t="shared" si="0"/>
        <v>19522</v>
      </c>
      <c r="C23" s="140">
        <v>13404</v>
      </c>
      <c r="D23" s="149">
        <f t="shared" si="1"/>
        <v>68.66099784858109</v>
      </c>
      <c r="E23" s="140">
        <v>5573</v>
      </c>
      <c r="F23" s="90">
        <f t="shared" si="2"/>
        <v>28.547279991804118</v>
      </c>
      <c r="G23" s="84">
        <v>545</v>
      </c>
      <c r="H23" s="85">
        <f t="shared" si="3"/>
        <v>0</v>
      </c>
      <c r="I23" s="95"/>
      <c r="J23" s="87"/>
      <c r="K23" s="86"/>
      <c r="L23" s="86"/>
      <c r="M23" s="86"/>
      <c r="N23" s="86"/>
    </row>
    <row r="24" spans="1:14" s="61" customFormat="1" ht="12.6" customHeight="1" x14ac:dyDescent="0.2">
      <c r="A24" s="88" t="s">
        <v>4</v>
      </c>
      <c r="B24" s="64">
        <f t="shared" si="0"/>
        <v>9989</v>
      </c>
      <c r="C24" s="140">
        <v>6864</v>
      </c>
      <c r="D24" s="149">
        <f t="shared" si="1"/>
        <v>68.715587145860439</v>
      </c>
      <c r="E24" s="140">
        <v>2238</v>
      </c>
      <c r="F24" s="90">
        <f t="shared" si="2"/>
        <v>22.404645109620581</v>
      </c>
      <c r="G24" s="84">
        <v>887</v>
      </c>
      <c r="H24" s="85">
        <f t="shared" si="3"/>
        <v>0</v>
      </c>
      <c r="I24" s="95"/>
      <c r="J24" s="87"/>
      <c r="K24" s="86"/>
      <c r="L24" s="86"/>
      <c r="M24" s="86"/>
      <c r="N24" s="86"/>
    </row>
    <row r="25" spans="1:14" s="61" customFormat="1" ht="12.6" customHeight="1" x14ac:dyDescent="0.2">
      <c r="A25" s="91" t="s">
        <v>12</v>
      </c>
      <c r="B25" s="64">
        <f t="shared" si="0"/>
        <v>7461</v>
      </c>
      <c r="C25" s="140">
        <v>5160</v>
      </c>
      <c r="D25" s="149">
        <f t="shared" si="1"/>
        <v>69.159630076397264</v>
      </c>
      <c r="E25" s="140">
        <v>1971</v>
      </c>
      <c r="F25" s="97">
        <f t="shared" si="2"/>
        <v>26.417370325693607</v>
      </c>
      <c r="G25" s="98">
        <v>330</v>
      </c>
      <c r="H25" s="92">
        <f t="shared" si="3"/>
        <v>0</v>
      </c>
      <c r="I25" s="93"/>
      <c r="J25" s="94"/>
    </row>
    <row r="26" spans="1:14" s="61" customFormat="1" ht="12.6" customHeight="1" x14ac:dyDescent="0.2">
      <c r="A26" s="88" t="s">
        <v>27</v>
      </c>
      <c r="B26" s="64">
        <f t="shared" si="0"/>
        <v>20689</v>
      </c>
      <c r="C26" s="140">
        <v>14317</v>
      </c>
      <c r="D26" s="149">
        <f t="shared" si="1"/>
        <v>69.201024699115479</v>
      </c>
      <c r="E26" s="140">
        <v>5638</v>
      </c>
      <c r="F26" s="90">
        <f t="shared" si="2"/>
        <v>27.251196287882451</v>
      </c>
      <c r="G26" s="84">
        <v>734</v>
      </c>
      <c r="H26" s="85">
        <f t="shared" si="3"/>
        <v>0</v>
      </c>
      <c r="I26" s="95"/>
      <c r="J26" s="87"/>
      <c r="K26" s="86"/>
      <c r="L26" s="86"/>
      <c r="M26" s="86"/>
      <c r="N26" s="86"/>
    </row>
    <row r="27" spans="1:14" s="61" customFormat="1" ht="12.6" customHeight="1" x14ac:dyDescent="0.2">
      <c r="A27" s="91" t="s">
        <v>46</v>
      </c>
      <c r="B27" s="64">
        <f t="shared" si="0"/>
        <v>11163</v>
      </c>
      <c r="C27" s="140">
        <v>7814</v>
      </c>
      <c r="D27" s="149">
        <f t="shared" si="1"/>
        <v>69.999104183463231</v>
      </c>
      <c r="E27" s="140">
        <v>2937</v>
      </c>
      <c r="F27" s="97">
        <f t="shared" si="2"/>
        <v>26.310131685030907</v>
      </c>
      <c r="G27" s="98">
        <v>412</v>
      </c>
      <c r="H27" s="92">
        <f t="shared" si="3"/>
        <v>0</v>
      </c>
      <c r="I27" s="107"/>
      <c r="J27" s="108"/>
      <c r="K27" s="105"/>
      <c r="L27" s="105"/>
      <c r="M27" s="105"/>
      <c r="N27" s="105"/>
    </row>
    <row r="28" spans="1:14" s="61" customFormat="1" ht="12.6" customHeight="1" x14ac:dyDescent="0.2">
      <c r="A28" s="91" t="s">
        <v>21</v>
      </c>
      <c r="B28" s="64">
        <f t="shared" si="0"/>
        <v>8770</v>
      </c>
      <c r="C28" s="140">
        <v>6139</v>
      </c>
      <c r="D28" s="149">
        <f t="shared" si="1"/>
        <v>70</v>
      </c>
      <c r="E28" s="140">
        <v>2404</v>
      </c>
      <c r="F28" s="97">
        <f t="shared" si="2"/>
        <v>27.411630558722919</v>
      </c>
      <c r="G28" s="98">
        <v>227</v>
      </c>
      <c r="H28" s="92">
        <f t="shared" si="3"/>
        <v>0</v>
      </c>
      <c r="I28" s="93"/>
      <c r="J28" s="94"/>
    </row>
    <row r="29" spans="1:14" s="61" customFormat="1" ht="12.6" customHeight="1" x14ac:dyDescent="0.2">
      <c r="A29" s="91" t="s">
        <v>13</v>
      </c>
      <c r="B29" s="64">
        <f t="shared" si="0"/>
        <v>12062</v>
      </c>
      <c r="C29" s="140">
        <v>8446</v>
      </c>
      <c r="D29" s="149">
        <f t="shared" si="1"/>
        <v>70.021555297628922</v>
      </c>
      <c r="E29" s="140">
        <v>3013</v>
      </c>
      <c r="F29" s="97">
        <f t="shared" si="2"/>
        <v>24.979273752279887</v>
      </c>
      <c r="G29" s="98">
        <v>603</v>
      </c>
      <c r="H29" s="92">
        <f t="shared" si="3"/>
        <v>0</v>
      </c>
      <c r="I29" s="99"/>
      <c r="J29" s="94"/>
    </row>
    <row r="30" spans="1:14" s="61" customFormat="1" ht="12.6" customHeight="1" x14ac:dyDescent="0.2">
      <c r="A30" s="88" t="s">
        <v>2</v>
      </c>
      <c r="B30" s="64">
        <f t="shared" si="0"/>
        <v>31324</v>
      </c>
      <c r="C30" s="140">
        <v>21982</v>
      </c>
      <c r="D30" s="149">
        <f t="shared" si="1"/>
        <v>70.176222704635421</v>
      </c>
      <c r="E30" s="140">
        <v>8477</v>
      </c>
      <c r="F30" s="90">
        <f t="shared" si="2"/>
        <v>27.062316434682671</v>
      </c>
      <c r="G30" s="84">
        <v>865</v>
      </c>
      <c r="H30" s="85">
        <f t="shared" si="3"/>
        <v>0</v>
      </c>
      <c r="I30" s="86"/>
      <c r="J30" s="87"/>
      <c r="K30" s="86"/>
      <c r="L30" s="86"/>
      <c r="M30" s="86"/>
      <c r="N30" s="86"/>
    </row>
    <row r="31" spans="1:14" s="61" customFormat="1" ht="12.6" customHeight="1" x14ac:dyDescent="0.2">
      <c r="A31" s="88" t="s">
        <v>30</v>
      </c>
      <c r="B31" s="64">
        <f t="shared" si="0"/>
        <v>6060</v>
      </c>
      <c r="C31" s="140">
        <v>4268</v>
      </c>
      <c r="D31" s="149">
        <f t="shared" si="1"/>
        <v>70.429042904290426</v>
      </c>
      <c r="E31" s="140">
        <v>1580</v>
      </c>
      <c r="F31" s="90">
        <f t="shared" si="2"/>
        <v>26.072607260726073</v>
      </c>
      <c r="G31" s="84">
        <v>212</v>
      </c>
      <c r="H31" s="85">
        <f t="shared" si="3"/>
        <v>0</v>
      </c>
      <c r="I31" s="95"/>
      <c r="J31" s="87"/>
      <c r="K31" s="86"/>
      <c r="L31" s="86"/>
      <c r="M31" s="86"/>
      <c r="N31" s="86"/>
    </row>
    <row r="32" spans="1:14" s="61" customFormat="1" ht="12.6" customHeight="1" x14ac:dyDescent="0.2">
      <c r="A32" s="91" t="s">
        <v>8</v>
      </c>
      <c r="B32" s="64">
        <f t="shared" si="0"/>
        <v>17144</v>
      </c>
      <c r="C32" s="140">
        <v>12135</v>
      </c>
      <c r="D32" s="149">
        <f t="shared" si="1"/>
        <v>70.782781147923473</v>
      </c>
      <c r="E32" s="140">
        <v>4636</v>
      </c>
      <c r="F32" s="97">
        <f t="shared" si="2"/>
        <v>27.041530564629024</v>
      </c>
      <c r="G32" s="98">
        <v>373</v>
      </c>
      <c r="H32" s="92">
        <f t="shared" si="3"/>
        <v>0</v>
      </c>
      <c r="I32" s="93"/>
      <c r="J32" s="94"/>
    </row>
    <row r="33" spans="1:14" s="61" customFormat="1" ht="12.6" customHeight="1" x14ac:dyDescent="0.2">
      <c r="A33" s="91" t="s">
        <v>45</v>
      </c>
      <c r="B33" s="64">
        <f t="shared" si="0"/>
        <v>16132</v>
      </c>
      <c r="C33" s="140">
        <v>11529</v>
      </c>
      <c r="D33" s="149">
        <f t="shared" si="1"/>
        <v>71.466650136374909</v>
      </c>
      <c r="E33" s="140">
        <v>3713</v>
      </c>
      <c r="F33" s="90">
        <f t="shared" si="2"/>
        <v>23.016364988842053</v>
      </c>
      <c r="G33" s="84">
        <v>890</v>
      </c>
      <c r="H33" s="142">
        <f t="shared" si="3"/>
        <v>0</v>
      </c>
      <c r="I33" s="104"/>
      <c r="J33" s="100"/>
      <c r="K33" s="105"/>
      <c r="L33" s="105"/>
      <c r="M33" s="105"/>
      <c r="N33" s="105"/>
    </row>
    <row r="34" spans="1:14" s="86" customFormat="1" ht="12.6" customHeight="1" thickBot="1" x14ac:dyDescent="0.25">
      <c r="A34" s="153" t="s">
        <v>32</v>
      </c>
      <c r="B34" s="79">
        <f t="shared" si="0"/>
        <v>9419</v>
      </c>
      <c r="C34" s="146">
        <v>6732</v>
      </c>
      <c r="D34" s="151">
        <f t="shared" si="1"/>
        <v>71.472555472980147</v>
      </c>
      <c r="E34" s="146">
        <v>2243</v>
      </c>
      <c r="F34" s="132">
        <f t="shared" si="2"/>
        <v>23.813568319354495</v>
      </c>
      <c r="G34" s="131">
        <v>444</v>
      </c>
      <c r="H34" s="92">
        <f t="shared" si="3"/>
        <v>0</v>
      </c>
      <c r="I34" s="93"/>
      <c r="J34" s="94"/>
      <c r="K34" s="61"/>
      <c r="L34" s="61"/>
      <c r="M34" s="61"/>
      <c r="N34" s="61"/>
    </row>
    <row r="35" spans="1:14" s="86" customFormat="1" ht="12.6" customHeight="1" thickTop="1" x14ac:dyDescent="0.2">
      <c r="A35" s="106" t="s">
        <v>10</v>
      </c>
      <c r="B35" s="59">
        <f t="shared" si="0"/>
        <v>6489</v>
      </c>
      <c r="C35" s="139">
        <v>4664</v>
      </c>
      <c r="D35" s="148">
        <f t="shared" si="1"/>
        <v>71.875481584219443</v>
      </c>
      <c r="E35" s="139">
        <v>1444</v>
      </c>
      <c r="F35" s="152">
        <f t="shared" si="2"/>
        <v>22.253043612266914</v>
      </c>
      <c r="G35" s="98">
        <v>381</v>
      </c>
      <c r="H35" s="92">
        <f t="shared" si="3"/>
        <v>0</v>
      </c>
      <c r="I35" s="93"/>
      <c r="J35" s="94"/>
      <c r="K35" s="61"/>
      <c r="L35" s="61"/>
      <c r="M35" s="61"/>
      <c r="N35" s="61"/>
    </row>
    <row r="36" spans="1:14" s="86" customFormat="1" ht="12.6" customHeight="1" x14ac:dyDescent="0.2">
      <c r="A36" s="91" t="s">
        <v>16</v>
      </c>
      <c r="B36" s="64">
        <f t="shared" si="0"/>
        <v>23407</v>
      </c>
      <c r="C36" s="140">
        <v>16834</v>
      </c>
      <c r="D36" s="149">
        <f t="shared" si="1"/>
        <v>71.918656812064768</v>
      </c>
      <c r="E36" s="140">
        <v>5745</v>
      </c>
      <c r="F36" s="97">
        <f t="shared" si="2"/>
        <v>24.5439398470543</v>
      </c>
      <c r="G36" s="98">
        <v>828</v>
      </c>
      <c r="H36" s="92">
        <f t="shared" si="3"/>
        <v>0</v>
      </c>
      <c r="I36" s="93"/>
      <c r="J36" s="94"/>
      <c r="K36" s="61"/>
      <c r="L36" s="61"/>
      <c r="M36" s="61"/>
      <c r="N36" s="61"/>
    </row>
    <row r="37" spans="1:14" s="86" customFormat="1" ht="12.6" customHeight="1" x14ac:dyDescent="0.2">
      <c r="A37" s="91" t="s">
        <v>23</v>
      </c>
      <c r="B37" s="64">
        <f t="shared" si="0"/>
        <v>141184</v>
      </c>
      <c r="C37" s="140">
        <v>102478</v>
      </c>
      <c r="D37" s="149">
        <f t="shared" si="1"/>
        <v>72.584712148685398</v>
      </c>
      <c r="E37" s="140">
        <v>35198</v>
      </c>
      <c r="F37" s="97">
        <f t="shared" si="2"/>
        <v>24.930587035358116</v>
      </c>
      <c r="G37" s="98">
        <v>3508</v>
      </c>
      <c r="H37" s="92">
        <f t="shared" si="3"/>
        <v>0</v>
      </c>
      <c r="I37" s="93"/>
      <c r="J37" s="94"/>
      <c r="K37" s="61"/>
      <c r="L37" s="61"/>
      <c r="M37" s="61"/>
      <c r="N37" s="61"/>
    </row>
    <row r="38" spans="1:14" s="86" customFormat="1" ht="12.6" customHeight="1" x14ac:dyDescent="0.2">
      <c r="A38" s="91" t="s">
        <v>3</v>
      </c>
      <c r="B38" s="64">
        <f t="shared" si="0"/>
        <v>8782</v>
      </c>
      <c r="C38" s="140">
        <v>6376</v>
      </c>
      <c r="D38" s="149">
        <f t="shared" si="1"/>
        <v>72.603051696652244</v>
      </c>
      <c r="E38" s="140">
        <v>2133</v>
      </c>
      <c r="F38" s="90">
        <f t="shared" si="2"/>
        <v>24.288317012070145</v>
      </c>
      <c r="G38" s="84">
        <v>273</v>
      </c>
      <c r="H38" s="92">
        <f t="shared" si="3"/>
        <v>0</v>
      </c>
      <c r="I38" s="93"/>
      <c r="J38" s="94"/>
      <c r="K38" s="61"/>
      <c r="L38" s="61"/>
      <c r="M38" s="61"/>
      <c r="N38" s="61"/>
    </row>
    <row r="39" spans="1:14" s="86" customFormat="1" ht="12.6" customHeight="1" x14ac:dyDescent="0.2">
      <c r="A39" s="88" t="s">
        <v>36</v>
      </c>
      <c r="B39" s="64">
        <f t="shared" si="0"/>
        <v>15271</v>
      </c>
      <c r="C39" s="140">
        <v>11130</v>
      </c>
      <c r="D39" s="149">
        <f t="shared" si="1"/>
        <v>72.883242747691696</v>
      </c>
      <c r="E39" s="140">
        <v>3402</v>
      </c>
      <c r="F39" s="90">
        <f t="shared" si="2"/>
        <v>22.277519481369918</v>
      </c>
      <c r="G39" s="84">
        <v>739</v>
      </c>
      <c r="H39" s="85">
        <f t="shared" si="3"/>
        <v>0</v>
      </c>
      <c r="I39" s="95"/>
      <c r="J39" s="87"/>
    </row>
    <row r="40" spans="1:14" s="86" customFormat="1" ht="12.6" customHeight="1" x14ac:dyDescent="0.2">
      <c r="A40" s="88" t="s">
        <v>38</v>
      </c>
      <c r="B40" s="64">
        <f t="shared" si="0"/>
        <v>6046</v>
      </c>
      <c r="C40" s="140">
        <v>4407</v>
      </c>
      <c r="D40" s="149">
        <f t="shared" si="1"/>
        <v>72.891167714191198</v>
      </c>
      <c r="E40" s="140">
        <v>1300</v>
      </c>
      <c r="F40" s="90">
        <f t="shared" si="2"/>
        <v>21.501819384717169</v>
      </c>
      <c r="G40" s="84">
        <v>339</v>
      </c>
      <c r="H40" s="85">
        <f t="shared" si="3"/>
        <v>0</v>
      </c>
      <c r="I40" s="95"/>
      <c r="J40" s="87"/>
      <c r="K40" s="100"/>
      <c r="L40" s="100"/>
      <c r="M40" s="100"/>
      <c r="N40" s="100"/>
    </row>
    <row r="41" spans="1:14" s="86" customFormat="1" ht="12.6" customHeight="1" x14ac:dyDescent="0.2">
      <c r="A41" s="91" t="s">
        <v>6</v>
      </c>
      <c r="B41" s="64">
        <f t="shared" ref="B41:B66" si="4">C41+E41+G41</f>
        <v>3418</v>
      </c>
      <c r="C41" s="140">
        <v>2499</v>
      </c>
      <c r="D41" s="149">
        <f t="shared" ref="D41:D66" si="5">C41*100/B41</f>
        <v>73.112931538911639</v>
      </c>
      <c r="E41" s="140">
        <v>770</v>
      </c>
      <c r="F41" s="97">
        <f t="shared" ref="F41:F66" si="6">E41*100/B41</f>
        <v>22.527794031597427</v>
      </c>
      <c r="G41" s="98">
        <v>149</v>
      </c>
      <c r="H41" s="92">
        <f t="shared" ref="H41:H66" si="7">IF(C41+E41+G41=B41,,"NAPAKA")</f>
        <v>0</v>
      </c>
      <c r="I41" s="93"/>
      <c r="J41" s="94"/>
      <c r="K41" s="61"/>
      <c r="L41" s="61"/>
      <c r="M41" s="61"/>
      <c r="N41" s="61"/>
    </row>
    <row r="42" spans="1:14" s="86" customFormat="1" ht="12.6" customHeight="1" x14ac:dyDescent="0.2">
      <c r="A42" s="91" t="s">
        <v>15</v>
      </c>
      <c r="B42" s="64">
        <f t="shared" si="4"/>
        <v>6942</v>
      </c>
      <c r="C42" s="140">
        <v>5148</v>
      </c>
      <c r="D42" s="149">
        <f t="shared" si="5"/>
        <v>74.157303370786522</v>
      </c>
      <c r="E42" s="140">
        <v>1401</v>
      </c>
      <c r="F42" s="97">
        <f t="shared" si="6"/>
        <v>20.181503889369058</v>
      </c>
      <c r="G42" s="98">
        <v>393</v>
      </c>
      <c r="H42" s="92">
        <f t="shared" si="7"/>
        <v>0</v>
      </c>
      <c r="I42" s="93"/>
      <c r="J42" s="94"/>
      <c r="K42" s="61"/>
      <c r="L42" s="61"/>
      <c r="M42" s="61"/>
      <c r="N42" s="61"/>
    </row>
    <row r="43" spans="1:14" s="61" customFormat="1" ht="12.6" customHeight="1" x14ac:dyDescent="0.2">
      <c r="A43" s="88" t="s">
        <v>57</v>
      </c>
      <c r="B43" s="64">
        <f t="shared" si="4"/>
        <v>17605</v>
      </c>
      <c r="C43" s="140">
        <v>13084</v>
      </c>
      <c r="D43" s="149">
        <f t="shared" si="5"/>
        <v>74.31979551263845</v>
      </c>
      <c r="E43" s="140">
        <v>3699</v>
      </c>
      <c r="F43" s="90">
        <f t="shared" si="6"/>
        <v>21.011076398750355</v>
      </c>
      <c r="G43" s="84">
        <v>822</v>
      </c>
      <c r="H43" s="85">
        <f t="shared" si="7"/>
        <v>0</v>
      </c>
      <c r="I43" s="95"/>
      <c r="J43" s="87"/>
      <c r="K43" s="86"/>
      <c r="L43" s="86"/>
      <c r="M43" s="86"/>
      <c r="N43" s="86"/>
    </row>
    <row r="44" spans="1:14" s="61" customFormat="1" ht="12.6" customHeight="1" x14ac:dyDescent="0.2">
      <c r="A44" s="91" t="s">
        <v>24</v>
      </c>
      <c r="B44" s="64">
        <f t="shared" si="4"/>
        <v>7532</v>
      </c>
      <c r="C44" s="140">
        <v>5635</v>
      </c>
      <c r="D44" s="149">
        <f t="shared" si="5"/>
        <v>74.814126394052039</v>
      </c>
      <c r="E44" s="140">
        <v>1600</v>
      </c>
      <c r="F44" s="97">
        <f t="shared" si="6"/>
        <v>21.242697822623473</v>
      </c>
      <c r="G44" s="98">
        <v>297</v>
      </c>
      <c r="H44" s="92">
        <f t="shared" si="7"/>
        <v>0</v>
      </c>
      <c r="I44" s="93"/>
      <c r="J44" s="94"/>
    </row>
    <row r="45" spans="1:14" s="86" customFormat="1" ht="12.6" customHeight="1" x14ac:dyDescent="0.2">
      <c r="A45" s="88" t="s">
        <v>37</v>
      </c>
      <c r="B45" s="64">
        <f t="shared" si="4"/>
        <v>9212</v>
      </c>
      <c r="C45" s="140">
        <v>6935</v>
      </c>
      <c r="D45" s="149">
        <f t="shared" si="5"/>
        <v>75.28224055579679</v>
      </c>
      <c r="E45" s="140">
        <v>2026</v>
      </c>
      <c r="F45" s="90">
        <f t="shared" si="6"/>
        <v>21.993052540165003</v>
      </c>
      <c r="G45" s="84">
        <v>251</v>
      </c>
      <c r="H45" s="85">
        <f t="shared" si="7"/>
        <v>0</v>
      </c>
      <c r="I45" s="95"/>
      <c r="J45" s="87"/>
      <c r="K45" s="100"/>
      <c r="L45" s="100"/>
      <c r="M45" s="100"/>
      <c r="N45" s="100"/>
    </row>
    <row r="46" spans="1:14" s="86" customFormat="1" ht="12.6" customHeight="1" x14ac:dyDescent="0.2">
      <c r="A46" s="91" t="s">
        <v>7</v>
      </c>
      <c r="B46" s="64">
        <f t="shared" si="4"/>
        <v>8225</v>
      </c>
      <c r="C46" s="140">
        <v>6225</v>
      </c>
      <c r="D46" s="149">
        <f t="shared" si="5"/>
        <v>75.683890577507597</v>
      </c>
      <c r="E46" s="140">
        <v>1662</v>
      </c>
      <c r="F46" s="97">
        <f t="shared" si="6"/>
        <v>20.206686930091184</v>
      </c>
      <c r="G46" s="98">
        <v>338</v>
      </c>
      <c r="H46" s="92">
        <f t="shared" si="7"/>
        <v>0</v>
      </c>
      <c r="I46" s="93"/>
      <c r="J46" s="94"/>
      <c r="K46" s="61"/>
      <c r="L46" s="61"/>
      <c r="M46" s="61"/>
      <c r="N46" s="61"/>
    </row>
    <row r="47" spans="1:14" s="86" customFormat="1" ht="12.6" customHeight="1" x14ac:dyDescent="0.2">
      <c r="A47" s="88" t="s">
        <v>44</v>
      </c>
      <c r="B47" s="64">
        <f t="shared" si="4"/>
        <v>9189</v>
      </c>
      <c r="C47" s="140">
        <v>7006</v>
      </c>
      <c r="D47" s="149">
        <f t="shared" si="5"/>
        <v>76.24333442159103</v>
      </c>
      <c r="E47" s="140">
        <v>1844</v>
      </c>
      <c r="F47" s="90">
        <f t="shared" si="6"/>
        <v>20.067471977364239</v>
      </c>
      <c r="G47" s="84">
        <v>339</v>
      </c>
      <c r="H47" s="85">
        <f t="shared" si="7"/>
        <v>0</v>
      </c>
      <c r="I47" s="101"/>
      <c r="J47" s="102"/>
      <c r="K47" s="100"/>
      <c r="L47" s="100"/>
      <c r="M47" s="100"/>
      <c r="N47" s="100"/>
    </row>
    <row r="48" spans="1:14" s="100" customFormat="1" ht="12.6" customHeight="1" x14ac:dyDescent="0.2">
      <c r="A48" s="91" t="s">
        <v>11</v>
      </c>
      <c r="B48" s="64">
        <f t="shared" si="4"/>
        <v>6999</v>
      </c>
      <c r="C48" s="140">
        <v>5349</v>
      </c>
      <c r="D48" s="149">
        <f t="shared" si="5"/>
        <v>76.425203600514365</v>
      </c>
      <c r="E48" s="140">
        <v>1411</v>
      </c>
      <c r="F48" s="97">
        <f t="shared" si="6"/>
        <v>20.160022860408631</v>
      </c>
      <c r="G48" s="98">
        <v>239</v>
      </c>
      <c r="H48" s="92">
        <f t="shared" si="7"/>
        <v>0</v>
      </c>
      <c r="I48" s="93"/>
      <c r="J48" s="94"/>
      <c r="K48" s="61"/>
      <c r="L48" s="61"/>
      <c r="M48" s="61"/>
      <c r="N48" s="61"/>
    </row>
    <row r="49" spans="1:14" s="100" customFormat="1" ht="12.6" customHeight="1" x14ac:dyDescent="0.2">
      <c r="A49" s="88" t="s">
        <v>26</v>
      </c>
      <c r="B49" s="64">
        <f t="shared" si="4"/>
        <v>8028</v>
      </c>
      <c r="C49" s="140">
        <v>6189</v>
      </c>
      <c r="D49" s="149">
        <f t="shared" si="5"/>
        <v>77.092675635276535</v>
      </c>
      <c r="E49" s="140">
        <v>1464</v>
      </c>
      <c r="F49" s="90">
        <f t="shared" si="6"/>
        <v>18.236173393124066</v>
      </c>
      <c r="G49" s="84">
        <v>375</v>
      </c>
      <c r="H49" s="85">
        <f t="shared" si="7"/>
        <v>0</v>
      </c>
      <c r="I49" s="95"/>
      <c r="J49" s="87"/>
      <c r="K49" s="86"/>
      <c r="L49" s="86"/>
      <c r="M49" s="86"/>
      <c r="N49" s="86"/>
    </row>
    <row r="50" spans="1:14" s="100" customFormat="1" ht="12.6" customHeight="1" x14ac:dyDescent="0.2">
      <c r="A50" s="91" t="s">
        <v>14</v>
      </c>
      <c r="B50" s="64">
        <f t="shared" si="4"/>
        <v>14307</v>
      </c>
      <c r="C50" s="140">
        <v>11035</v>
      </c>
      <c r="D50" s="149">
        <f t="shared" si="5"/>
        <v>77.130076186482142</v>
      </c>
      <c r="E50" s="140">
        <v>2954</v>
      </c>
      <c r="F50" s="97">
        <f t="shared" si="6"/>
        <v>20.647235618927798</v>
      </c>
      <c r="G50" s="98">
        <v>318</v>
      </c>
      <c r="H50" s="92">
        <f t="shared" si="7"/>
        <v>0</v>
      </c>
      <c r="I50" s="93"/>
      <c r="J50" s="94"/>
      <c r="K50" s="61"/>
      <c r="L50" s="61"/>
      <c r="M50" s="61"/>
      <c r="N50" s="61"/>
    </row>
    <row r="51" spans="1:14" s="100" customFormat="1" ht="12.6" customHeight="1" x14ac:dyDescent="0.2">
      <c r="A51" s="88" t="s">
        <v>31</v>
      </c>
      <c r="B51" s="64">
        <f t="shared" si="4"/>
        <v>8501</v>
      </c>
      <c r="C51" s="140">
        <v>6558</v>
      </c>
      <c r="D51" s="149">
        <f t="shared" si="5"/>
        <v>77.143865427596751</v>
      </c>
      <c r="E51" s="140">
        <v>1548</v>
      </c>
      <c r="F51" s="90">
        <f t="shared" si="6"/>
        <v>18.209622397365017</v>
      </c>
      <c r="G51" s="84">
        <v>395</v>
      </c>
      <c r="H51" s="85">
        <f t="shared" si="7"/>
        <v>0</v>
      </c>
      <c r="I51" s="95"/>
      <c r="J51" s="87"/>
      <c r="K51" s="86"/>
      <c r="L51" s="86"/>
      <c r="M51" s="86"/>
      <c r="N51" s="86"/>
    </row>
    <row r="52" spans="1:14" s="100" customFormat="1" ht="12.6" customHeight="1" x14ac:dyDescent="0.2">
      <c r="A52" s="88" t="s">
        <v>55</v>
      </c>
      <c r="B52" s="64">
        <f t="shared" si="4"/>
        <v>10385</v>
      </c>
      <c r="C52" s="140">
        <v>8037</v>
      </c>
      <c r="D52" s="149">
        <f t="shared" si="5"/>
        <v>77.390467019740015</v>
      </c>
      <c r="E52" s="140">
        <v>2069</v>
      </c>
      <c r="F52" s="90">
        <f t="shared" si="6"/>
        <v>19.922965816080886</v>
      </c>
      <c r="G52" s="84">
        <v>279</v>
      </c>
      <c r="H52" s="85">
        <f t="shared" si="7"/>
        <v>0</v>
      </c>
      <c r="I52" s="95"/>
      <c r="J52" s="87"/>
      <c r="K52" s="86"/>
      <c r="L52" s="86"/>
      <c r="M52" s="86"/>
      <c r="N52" s="86"/>
    </row>
    <row r="53" spans="1:14" s="100" customFormat="1" ht="12.6" customHeight="1" x14ac:dyDescent="0.2">
      <c r="A53" s="88" t="s">
        <v>53</v>
      </c>
      <c r="B53" s="64">
        <f t="shared" si="4"/>
        <v>4876</v>
      </c>
      <c r="C53" s="140">
        <v>3813</v>
      </c>
      <c r="D53" s="149">
        <f t="shared" si="5"/>
        <v>78.199343724364226</v>
      </c>
      <c r="E53" s="140">
        <v>794</v>
      </c>
      <c r="F53" s="90">
        <f t="shared" si="6"/>
        <v>16.283839212469235</v>
      </c>
      <c r="G53" s="84">
        <v>269</v>
      </c>
      <c r="H53" s="85">
        <f t="shared" si="7"/>
        <v>0</v>
      </c>
      <c r="I53" s="95"/>
      <c r="J53" s="87"/>
      <c r="K53" s="86"/>
      <c r="L53" s="86"/>
      <c r="M53" s="86"/>
      <c r="N53" s="86"/>
    </row>
    <row r="54" spans="1:14" s="105" customFormat="1" ht="12.6" customHeight="1" x14ac:dyDescent="0.2">
      <c r="A54" s="91" t="s">
        <v>20</v>
      </c>
      <c r="B54" s="64">
        <f t="shared" si="4"/>
        <v>8063</v>
      </c>
      <c r="C54" s="140">
        <v>6322</v>
      </c>
      <c r="D54" s="149">
        <f t="shared" si="5"/>
        <v>78.407540617636116</v>
      </c>
      <c r="E54" s="140">
        <v>1512</v>
      </c>
      <c r="F54" s="97">
        <f t="shared" si="6"/>
        <v>18.75232543718219</v>
      </c>
      <c r="G54" s="98">
        <v>229</v>
      </c>
      <c r="H54" s="103">
        <f t="shared" si="7"/>
        <v>0</v>
      </c>
      <c r="I54" s="93"/>
      <c r="J54" s="94"/>
      <c r="K54" s="61"/>
      <c r="L54" s="61"/>
      <c r="M54" s="61"/>
      <c r="N54" s="61"/>
    </row>
    <row r="55" spans="1:14" s="105" customFormat="1" ht="12.6" customHeight="1" x14ac:dyDescent="0.2">
      <c r="A55" s="106" t="s">
        <v>22</v>
      </c>
      <c r="B55" s="64">
        <f t="shared" si="4"/>
        <v>11295</v>
      </c>
      <c r="C55" s="140">
        <v>8930</v>
      </c>
      <c r="D55" s="149">
        <f t="shared" si="5"/>
        <v>79.061531651173084</v>
      </c>
      <c r="E55" s="140">
        <v>1815</v>
      </c>
      <c r="F55" s="97">
        <f t="shared" si="6"/>
        <v>16.069057104913679</v>
      </c>
      <c r="G55" s="98">
        <v>550</v>
      </c>
      <c r="H55" s="92">
        <f t="shared" si="7"/>
        <v>0</v>
      </c>
      <c r="I55" s="93"/>
      <c r="J55" s="94"/>
      <c r="K55" s="61"/>
      <c r="L55" s="61"/>
      <c r="M55" s="61"/>
      <c r="N55" s="61"/>
    </row>
    <row r="56" spans="1:14" s="105" customFormat="1" ht="12.6" customHeight="1" x14ac:dyDescent="0.2">
      <c r="A56" s="91" t="s">
        <v>5</v>
      </c>
      <c r="B56" s="64">
        <f t="shared" si="4"/>
        <v>26361</v>
      </c>
      <c r="C56" s="140">
        <v>20862</v>
      </c>
      <c r="D56" s="149">
        <f t="shared" si="5"/>
        <v>79.139638101741212</v>
      </c>
      <c r="E56" s="140">
        <v>5212</v>
      </c>
      <c r="F56" s="97">
        <f t="shared" si="6"/>
        <v>19.771632335647357</v>
      </c>
      <c r="G56" s="98">
        <v>287</v>
      </c>
      <c r="H56" s="92">
        <f t="shared" si="7"/>
        <v>0</v>
      </c>
      <c r="I56" s="93"/>
      <c r="J56" s="94"/>
      <c r="K56" s="61"/>
      <c r="L56" s="61"/>
      <c r="M56" s="61"/>
      <c r="N56" s="61"/>
    </row>
    <row r="57" spans="1:14" s="100" customFormat="1" ht="12.6" customHeight="1" x14ac:dyDescent="0.2">
      <c r="A57" s="88" t="s">
        <v>48</v>
      </c>
      <c r="B57" s="64">
        <f t="shared" si="4"/>
        <v>13388</v>
      </c>
      <c r="C57" s="140">
        <v>10599</v>
      </c>
      <c r="D57" s="149">
        <f t="shared" si="5"/>
        <v>79.16791156259336</v>
      </c>
      <c r="E57" s="140">
        <v>2411</v>
      </c>
      <c r="F57" s="90">
        <f t="shared" si="6"/>
        <v>18.008664475649837</v>
      </c>
      <c r="G57" s="84">
        <v>378</v>
      </c>
      <c r="H57" s="85">
        <f t="shared" si="7"/>
        <v>0</v>
      </c>
      <c r="I57" s="101"/>
      <c r="J57" s="102"/>
    </row>
    <row r="58" spans="1:14" s="100" customFormat="1" ht="12.6" customHeight="1" x14ac:dyDescent="0.2">
      <c r="A58" s="88" t="s">
        <v>35</v>
      </c>
      <c r="B58" s="64">
        <f t="shared" si="4"/>
        <v>7001</v>
      </c>
      <c r="C58" s="140">
        <v>5582</v>
      </c>
      <c r="D58" s="149">
        <f t="shared" si="5"/>
        <v>79.731466933295238</v>
      </c>
      <c r="E58" s="140">
        <v>1165</v>
      </c>
      <c r="F58" s="90">
        <f t="shared" si="6"/>
        <v>16.640479931438367</v>
      </c>
      <c r="G58" s="84">
        <v>254</v>
      </c>
      <c r="H58" s="85">
        <f t="shared" si="7"/>
        <v>0</v>
      </c>
      <c r="I58" s="95"/>
      <c r="J58" s="87"/>
      <c r="K58" s="86"/>
      <c r="L58" s="86"/>
      <c r="M58" s="86"/>
      <c r="N58" s="86"/>
    </row>
    <row r="59" spans="1:14" s="61" customFormat="1" ht="12.6" customHeight="1" x14ac:dyDescent="0.2">
      <c r="A59" s="91" t="s">
        <v>19</v>
      </c>
      <c r="B59" s="64">
        <f t="shared" si="4"/>
        <v>10419</v>
      </c>
      <c r="C59" s="140">
        <v>8317</v>
      </c>
      <c r="D59" s="149">
        <f t="shared" si="5"/>
        <v>79.825319128515218</v>
      </c>
      <c r="E59" s="140">
        <v>1768</v>
      </c>
      <c r="F59" s="97">
        <f t="shared" si="6"/>
        <v>16.968998944236493</v>
      </c>
      <c r="G59" s="98">
        <v>334</v>
      </c>
      <c r="H59" s="92">
        <f t="shared" si="7"/>
        <v>0</v>
      </c>
      <c r="I59" s="93"/>
      <c r="J59" s="94"/>
    </row>
    <row r="60" spans="1:14" s="86" customFormat="1" ht="12.6" customHeight="1" x14ac:dyDescent="0.2">
      <c r="A60" s="88" t="s">
        <v>25</v>
      </c>
      <c r="B60" s="64">
        <f t="shared" si="4"/>
        <v>7569</v>
      </c>
      <c r="C60" s="140">
        <v>6062</v>
      </c>
      <c r="D60" s="149">
        <f t="shared" si="5"/>
        <v>80.089840137402561</v>
      </c>
      <c r="E60" s="140">
        <v>1368</v>
      </c>
      <c r="F60" s="90">
        <f t="shared" si="6"/>
        <v>18.07372175980975</v>
      </c>
      <c r="G60" s="84">
        <v>139</v>
      </c>
      <c r="H60" s="85">
        <f t="shared" si="7"/>
        <v>0</v>
      </c>
      <c r="I60" s="95"/>
      <c r="J60" s="87"/>
    </row>
    <row r="61" spans="1:14" s="86" customFormat="1" ht="12.6" customHeight="1" x14ac:dyDescent="0.2">
      <c r="A61" s="88" t="s">
        <v>39</v>
      </c>
      <c r="B61" s="64">
        <f t="shared" si="4"/>
        <v>6822</v>
      </c>
      <c r="C61" s="140">
        <v>5584</v>
      </c>
      <c r="D61" s="149">
        <f t="shared" si="5"/>
        <v>81.852829082380538</v>
      </c>
      <c r="E61" s="140">
        <v>916</v>
      </c>
      <c r="F61" s="90">
        <f t="shared" si="6"/>
        <v>13.427147464086778</v>
      </c>
      <c r="G61" s="84">
        <v>322</v>
      </c>
      <c r="H61" s="85">
        <f t="shared" si="7"/>
        <v>0</v>
      </c>
      <c r="I61" s="95"/>
      <c r="J61" s="87"/>
    </row>
    <row r="62" spans="1:14" s="86" customFormat="1" ht="12.6" customHeight="1" x14ac:dyDescent="0.2">
      <c r="A62" s="88" t="s">
        <v>51</v>
      </c>
      <c r="B62" s="64">
        <f t="shared" si="4"/>
        <v>5654</v>
      </c>
      <c r="C62" s="140">
        <v>4629</v>
      </c>
      <c r="D62" s="149">
        <f t="shared" si="5"/>
        <v>81.871241598868053</v>
      </c>
      <c r="E62" s="140">
        <v>809</v>
      </c>
      <c r="F62" s="90">
        <f t="shared" si="6"/>
        <v>14.308454191722674</v>
      </c>
      <c r="G62" s="84">
        <v>216</v>
      </c>
      <c r="H62" s="85">
        <f t="shared" si="7"/>
        <v>0</v>
      </c>
      <c r="I62" s="95"/>
      <c r="J62" s="87"/>
    </row>
    <row r="63" spans="1:14" s="86" customFormat="1" ht="12.6" customHeight="1" x14ac:dyDescent="0.2">
      <c r="A63" s="91" t="s">
        <v>9</v>
      </c>
      <c r="B63" s="64">
        <f t="shared" si="4"/>
        <v>5250</v>
      </c>
      <c r="C63" s="140">
        <v>4321</v>
      </c>
      <c r="D63" s="149">
        <f t="shared" si="5"/>
        <v>82.304761904761904</v>
      </c>
      <c r="E63" s="140">
        <v>744</v>
      </c>
      <c r="F63" s="97">
        <f t="shared" si="6"/>
        <v>14.171428571428571</v>
      </c>
      <c r="G63" s="98">
        <v>185</v>
      </c>
      <c r="H63" s="92">
        <f t="shared" si="7"/>
        <v>0</v>
      </c>
      <c r="I63" s="93"/>
      <c r="J63" s="94"/>
      <c r="K63" s="61"/>
      <c r="L63" s="61"/>
      <c r="M63" s="61"/>
      <c r="N63" s="61"/>
    </row>
    <row r="64" spans="1:14" s="86" customFormat="1" ht="12.6" customHeight="1" x14ac:dyDescent="0.2">
      <c r="A64" s="91" t="s">
        <v>47</v>
      </c>
      <c r="B64" s="64">
        <f t="shared" si="4"/>
        <v>11276</v>
      </c>
      <c r="C64" s="140">
        <v>9384</v>
      </c>
      <c r="D64" s="149">
        <f t="shared" si="5"/>
        <v>83.221000354735722</v>
      </c>
      <c r="E64" s="140">
        <v>1709</v>
      </c>
      <c r="F64" s="90">
        <f t="shared" si="6"/>
        <v>15.156083717630365</v>
      </c>
      <c r="G64" s="84">
        <v>183</v>
      </c>
      <c r="H64" s="92">
        <f t="shared" si="7"/>
        <v>0</v>
      </c>
      <c r="I64" s="104"/>
      <c r="J64" s="108"/>
      <c r="K64" s="105"/>
      <c r="L64" s="105"/>
      <c r="M64" s="105"/>
      <c r="N64" s="105"/>
    </row>
    <row r="65" spans="1:14" s="61" customFormat="1" ht="12.6" customHeight="1" x14ac:dyDescent="0.2">
      <c r="A65" s="88" t="s">
        <v>41</v>
      </c>
      <c r="B65" s="64">
        <f t="shared" si="4"/>
        <v>7281</v>
      </c>
      <c r="C65" s="140">
        <v>6062</v>
      </c>
      <c r="D65" s="149">
        <f t="shared" si="5"/>
        <v>83.257794259030348</v>
      </c>
      <c r="E65" s="140">
        <v>948</v>
      </c>
      <c r="F65" s="90">
        <f t="shared" si="6"/>
        <v>13.020189534404615</v>
      </c>
      <c r="G65" s="84">
        <v>271</v>
      </c>
      <c r="H65" s="85">
        <f t="shared" si="7"/>
        <v>0</v>
      </c>
      <c r="I65" s="101"/>
      <c r="J65" s="102"/>
      <c r="K65" s="100"/>
      <c r="L65" s="100"/>
      <c r="M65" s="100"/>
      <c r="N65" s="100"/>
    </row>
    <row r="66" spans="1:14" s="86" customFormat="1" ht="12.6" customHeight="1" thickBot="1" x14ac:dyDescent="0.25">
      <c r="A66" s="127" t="s">
        <v>56</v>
      </c>
      <c r="B66" s="64">
        <f t="shared" si="4"/>
        <v>7484</v>
      </c>
      <c r="C66" s="141">
        <v>6503</v>
      </c>
      <c r="D66" s="150">
        <f t="shared" si="5"/>
        <v>86.89203634420096</v>
      </c>
      <c r="E66" s="141">
        <v>785</v>
      </c>
      <c r="F66" s="128">
        <f t="shared" si="6"/>
        <v>10.489043292357028</v>
      </c>
      <c r="G66" s="98">
        <v>196</v>
      </c>
      <c r="H66" s="92">
        <f t="shared" si="7"/>
        <v>0</v>
      </c>
      <c r="I66" s="61"/>
      <c r="J66" s="94"/>
      <c r="K66" s="61"/>
      <c r="L66" s="61"/>
      <c r="M66" s="61"/>
      <c r="N66" s="61"/>
    </row>
    <row r="67" spans="1:14" ht="12.6" customHeight="1" thickBot="1" x14ac:dyDescent="0.25">
      <c r="A67" s="29" t="s">
        <v>66</v>
      </c>
      <c r="B67" s="53">
        <f>SUM(B9:B66)</f>
        <v>883428</v>
      </c>
      <c r="C67" s="52">
        <f>SUM(C9:C66)</f>
        <v>634916</v>
      </c>
      <c r="D67" s="47"/>
      <c r="E67" s="42">
        <f>SUM(E9:E66)</f>
        <v>213918</v>
      </c>
      <c r="F67" s="30"/>
      <c r="G67" s="31">
        <f>SUM(G9:G66)</f>
        <v>34594</v>
      </c>
      <c r="H67" s="28">
        <f>IF(C67+E67+G67=B67,,"NAPAKA")</f>
        <v>0</v>
      </c>
    </row>
    <row r="68" spans="1:14" s="45" customFormat="1" ht="12.6" customHeight="1" thickBot="1" x14ac:dyDescent="0.25">
      <c r="A68" s="32" t="s">
        <v>67</v>
      </c>
      <c r="B68" s="54">
        <f>AVERAGE(B9:B66)</f>
        <v>15231.51724137931</v>
      </c>
      <c r="C68" s="49">
        <f>AVERAGE(C9:C66)</f>
        <v>10946.827586206897</v>
      </c>
      <c r="D68" s="48">
        <f>C67*100/B67</f>
        <v>71.869580769457158</v>
      </c>
      <c r="E68" s="44">
        <f>AVERAGE(E9:E66)</f>
        <v>3688.2413793103447</v>
      </c>
      <c r="F68" s="33">
        <f>E67*100/B67</f>
        <v>24.214537008109321</v>
      </c>
      <c r="G68" s="32">
        <f>AVERAGE(G9:G66)</f>
        <v>596.44827586206895</v>
      </c>
      <c r="J68" s="46"/>
    </row>
  </sheetData>
  <phoneticPr fontId="1" type="noConversion"/>
  <conditionalFormatting sqref="H1:H2 H4:H8 H67:H65536">
    <cfRule type="cellIs" dxfId="3" priority="4" stopIfTrue="1" operator="equal">
      <formula>0</formula>
    </cfRule>
  </conditionalFormatting>
  <conditionalFormatting sqref="H9:H66">
    <cfRule type="cellIs" dxfId="2" priority="1" stopIfTrue="1" operator="equal">
      <formula>0</formula>
    </cfRule>
  </conditionalFormatting>
  <pageMargins left="0.9055118110236221" right="0.15748031496062992" top="0.39370078740157483" bottom="0.39370078740157483" header="0" footer="0"/>
  <pageSetup paperSize="9" scale="90" orientation="portrait" r:id="rId1"/>
  <headerFooter alignWithMargins="0">
    <oddHeader>&amp;R&amp;9 3.2. / Preglednica 4</oddHeader>
    <oddFooter>&amp;L&amp;7Poročilo o delu UE 2018\&amp;F&amp;R&amp;7Pripravila: C. Vidmar  29.4.2019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zoomScale="120" zoomScaleNormal="120" workbookViewId="0">
      <pane xSplit="1" ySplit="8" topLeftCell="B9" activePane="bottomRight" state="frozen"/>
      <selection activeCell="A67" sqref="A67:IV68"/>
      <selection pane="topRight" activeCell="A67" sqref="A67:IV68"/>
      <selection pane="bottomLeft" activeCell="A67" sqref="A67:IV68"/>
      <selection pane="bottomRight" activeCell="G5" sqref="G5:G7"/>
    </sheetView>
  </sheetViews>
  <sheetFormatPr defaultColWidth="8.85546875" defaultRowHeight="12" x14ac:dyDescent="0.2"/>
  <cols>
    <col min="1" max="1" width="17.28515625" style="8" customWidth="1"/>
    <col min="2" max="2" width="8.7109375" style="8" customWidth="1"/>
    <col min="3" max="3" width="10.85546875" style="8" customWidth="1"/>
    <col min="4" max="4" width="11.7109375" style="8" customWidth="1"/>
    <col min="5" max="5" width="10" style="8" customWidth="1"/>
    <col min="6" max="6" width="11.7109375" style="8" customWidth="1"/>
    <col min="7" max="7" width="8.85546875" style="8"/>
    <col min="8" max="8" width="0" style="8" hidden="1" customWidth="1"/>
    <col min="9" max="9" width="7" style="8" customWidth="1"/>
    <col min="10" max="10" width="9.140625" style="10" customWidth="1"/>
    <col min="11" max="16384" width="8.85546875" style="8"/>
  </cols>
  <sheetData>
    <row r="1" spans="1:14" s="2" customFormat="1" x14ac:dyDescent="0.2">
      <c r="A1" s="3" t="s">
        <v>169</v>
      </c>
      <c r="M1" s="7"/>
      <c r="N1" s="39"/>
    </row>
    <row r="2" spans="1:14" x14ac:dyDescent="0.2">
      <c r="A2" s="8" t="s">
        <v>70</v>
      </c>
      <c r="B2" s="9"/>
      <c r="C2" s="9"/>
      <c r="D2" s="9"/>
      <c r="E2" s="9"/>
      <c r="F2" s="9"/>
      <c r="G2" s="11"/>
      <c r="H2" s="9"/>
      <c r="I2" s="12"/>
      <c r="J2" s="13"/>
    </row>
    <row r="3" spans="1:14" x14ac:dyDescent="0.2">
      <c r="A3" s="8" t="s">
        <v>132</v>
      </c>
    </row>
    <row r="4" spans="1:14" ht="9" customHeight="1" thickBot="1" x14ac:dyDescent="0.25">
      <c r="B4" s="9"/>
      <c r="C4" s="9"/>
      <c r="D4" s="9"/>
      <c r="E4" s="9"/>
      <c r="F4" s="9"/>
      <c r="G4" s="11"/>
      <c r="H4" s="9"/>
      <c r="I4" s="12"/>
      <c r="J4" s="13"/>
    </row>
    <row r="5" spans="1:14" ht="30" customHeight="1" thickBot="1" x14ac:dyDescent="0.25">
      <c r="A5" s="14"/>
      <c r="B5" s="155" t="s">
        <v>61</v>
      </c>
      <c r="C5" s="158" t="s">
        <v>68</v>
      </c>
      <c r="D5" s="158"/>
      <c r="E5" s="158"/>
      <c r="F5" s="159"/>
      <c r="G5" s="155" t="s">
        <v>69</v>
      </c>
      <c r="J5" s="15"/>
    </row>
    <row r="6" spans="1:14" ht="23.25" customHeight="1" x14ac:dyDescent="0.2">
      <c r="A6" s="16" t="s">
        <v>58</v>
      </c>
      <c r="B6" s="156"/>
      <c r="C6" s="50"/>
      <c r="D6" s="160" t="s">
        <v>62</v>
      </c>
      <c r="E6" s="17"/>
      <c r="F6" s="166" t="s">
        <v>63</v>
      </c>
      <c r="G6" s="156"/>
      <c r="J6" s="18"/>
    </row>
    <row r="7" spans="1:14" ht="24.75" customHeight="1" thickBot="1" x14ac:dyDescent="0.25">
      <c r="A7" s="19"/>
      <c r="B7" s="157"/>
      <c r="C7" s="51" t="s">
        <v>64</v>
      </c>
      <c r="D7" s="161"/>
      <c r="E7" s="20" t="s">
        <v>65</v>
      </c>
      <c r="F7" s="167"/>
      <c r="G7" s="157"/>
    </row>
    <row r="8" spans="1:14" ht="12.75" thickBot="1" x14ac:dyDescent="0.25">
      <c r="A8" s="21"/>
      <c r="B8" s="21">
        <v>1</v>
      </c>
      <c r="C8" s="22">
        <v>2</v>
      </c>
      <c r="D8" s="23">
        <v>3</v>
      </c>
      <c r="E8" s="24">
        <v>4</v>
      </c>
      <c r="F8" s="25">
        <v>5</v>
      </c>
      <c r="G8" s="26">
        <v>6</v>
      </c>
      <c r="H8" s="27"/>
    </row>
    <row r="9" spans="1:14" s="86" customFormat="1" ht="12.6" customHeight="1" x14ac:dyDescent="0.2">
      <c r="A9" s="106" t="s">
        <v>56</v>
      </c>
      <c r="B9" s="59">
        <f t="shared" ref="B9:B40" si="0">C9+E9+G9</f>
        <v>7484</v>
      </c>
      <c r="C9" s="139">
        <v>6503</v>
      </c>
      <c r="D9" s="130">
        <f t="shared" ref="D9:D40" si="1">C9*100/B9</f>
        <v>86.89203634420096</v>
      </c>
      <c r="E9" s="139">
        <v>785</v>
      </c>
      <c r="F9" s="143">
        <f t="shared" ref="F9:F40" si="2">E9*100/B9</f>
        <v>10.489043292357028</v>
      </c>
      <c r="G9" s="98">
        <v>196</v>
      </c>
      <c r="H9" s="92">
        <f t="shared" ref="H9:H40" si="3">IF(C9+E9+G9=B9,,"NAPAKA")</f>
        <v>0</v>
      </c>
      <c r="I9" s="61"/>
      <c r="J9" s="94"/>
      <c r="K9" s="61"/>
      <c r="L9" s="61"/>
      <c r="M9" s="61"/>
      <c r="N9" s="61"/>
    </row>
    <row r="10" spans="1:14" s="86" customFormat="1" ht="12.6" customHeight="1" x14ac:dyDescent="0.2">
      <c r="A10" s="88" t="s">
        <v>41</v>
      </c>
      <c r="B10" s="64">
        <f t="shared" si="0"/>
        <v>7281</v>
      </c>
      <c r="C10" s="140">
        <v>6062</v>
      </c>
      <c r="D10" s="89">
        <f t="shared" si="1"/>
        <v>83.257794259030348</v>
      </c>
      <c r="E10" s="140">
        <v>948</v>
      </c>
      <c r="F10" s="144">
        <f t="shared" si="2"/>
        <v>13.020189534404615</v>
      </c>
      <c r="G10" s="84">
        <v>271</v>
      </c>
      <c r="H10" s="85">
        <f t="shared" si="3"/>
        <v>0</v>
      </c>
      <c r="I10" s="101"/>
      <c r="J10" s="102"/>
      <c r="K10" s="100"/>
      <c r="L10" s="100"/>
      <c r="M10" s="100"/>
      <c r="N10" s="100"/>
    </row>
    <row r="11" spans="1:14" s="86" customFormat="1" ht="12.6" customHeight="1" x14ac:dyDescent="0.2">
      <c r="A11" s="88" t="s">
        <v>39</v>
      </c>
      <c r="B11" s="64">
        <f t="shared" si="0"/>
        <v>6822</v>
      </c>
      <c r="C11" s="140">
        <v>5584</v>
      </c>
      <c r="D11" s="89">
        <f t="shared" si="1"/>
        <v>81.852829082380538</v>
      </c>
      <c r="E11" s="140">
        <v>916</v>
      </c>
      <c r="F11" s="144">
        <f t="shared" si="2"/>
        <v>13.427147464086778</v>
      </c>
      <c r="G11" s="84">
        <v>322</v>
      </c>
      <c r="H11" s="85">
        <f t="shared" si="3"/>
        <v>0</v>
      </c>
      <c r="I11" s="95"/>
      <c r="J11" s="87"/>
    </row>
    <row r="12" spans="1:14" s="61" customFormat="1" ht="12.6" customHeight="1" x14ac:dyDescent="0.2">
      <c r="A12" s="91" t="s">
        <v>9</v>
      </c>
      <c r="B12" s="64">
        <f t="shared" si="0"/>
        <v>5250</v>
      </c>
      <c r="C12" s="140">
        <v>4321</v>
      </c>
      <c r="D12" s="96">
        <f t="shared" si="1"/>
        <v>82.304761904761904</v>
      </c>
      <c r="E12" s="140">
        <v>744</v>
      </c>
      <c r="F12" s="144">
        <f t="shared" si="2"/>
        <v>14.171428571428571</v>
      </c>
      <c r="G12" s="98">
        <v>185</v>
      </c>
      <c r="H12" s="92">
        <f t="shared" si="3"/>
        <v>0</v>
      </c>
      <c r="I12" s="93"/>
      <c r="J12" s="94"/>
    </row>
    <row r="13" spans="1:14" s="86" customFormat="1" ht="12.6" customHeight="1" x14ac:dyDescent="0.2">
      <c r="A13" s="88" t="s">
        <v>51</v>
      </c>
      <c r="B13" s="64">
        <f t="shared" si="0"/>
        <v>5654</v>
      </c>
      <c r="C13" s="140">
        <v>4629</v>
      </c>
      <c r="D13" s="89">
        <f t="shared" si="1"/>
        <v>81.871241598868053</v>
      </c>
      <c r="E13" s="140">
        <v>809</v>
      </c>
      <c r="F13" s="144">
        <f t="shared" si="2"/>
        <v>14.308454191722674</v>
      </c>
      <c r="G13" s="84">
        <v>216</v>
      </c>
      <c r="H13" s="85">
        <f t="shared" si="3"/>
        <v>0</v>
      </c>
      <c r="I13" s="95"/>
      <c r="J13" s="87"/>
    </row>
    <row r="14" spans="1:14" s="61" customFormat="1" ht="12.6" customHeight="1" x14ac:dyDescent="0.2">
      <c r="A14" s="91" t="s">
        <v>47</v>
      </c>
      <c r="B14" s="64">
        <f t="shared" si="0"/>
        <v>11276</v>
      </c>
      <c r="C14" s="140">
        <v>9384</v>
      </c>
      <c r="D14" s="89">
        <f t="shared" si="1"/>
        <v>83.221000354735722</v>
      </c>
      <c r="E14" s="140">
        <v>1709</v>
      </c>
      <c r="F14" s="144">
        <f t="shared" si="2"/>
        <v>15.156083717630365</v>
      </c>
      <c r="G14" s="84">
        <v>183</v>
      </c>
      <c r="H14" s="92">
        <f t="shared" si="3"/>
        <v>0</v>
      </c>
      <c r="I14" s="104"/>
      <c r="J14" s="108"/>
      <c r="K14" s="105"/>
      <c r="L14" s="105"/>
      <c r="M14" s="105"/>
      <c r="N14" s="105"/>
    </row>
    <row r="15" spans="1:14" s="61" customFormat="1" ht="12.6" customHeight="1" x14ac:dyDescent="0.2">
      <c r="A15" s="91" t="s">
        <v>22</v>
      </c>
      <c r="B15" s="64">
        <f t="shared" si="0"/>
        <v>11295</v>
      </c>
      <c r="C15" s="140">
        <v>8930</v>
      </c>
      <c r="D15" s="96">
        <f t="shared" si="1"/>
        <v>79.061531651173084</v>
      </c>
      <c r="E15" s="140">
        <v>1815</v>
      </c>
      <c r="F15" s="144">
        <f t="shared" si="2"/>
        <v>16.069057104913679</v>
      </c>
      <c r="G15" s="98">
        <v>550</v>
      </c>
      <c r="H15" s="92">
        <f t="shared" si="3"/>
        <v>0</v>
      </c>
      <c r="I15" s="93"/>
      <c r="J15" s="94"/>
    </row>
    <row r="16" spans="1:14" s="61" customFormat="1" ht="12.6" customHeight="1" x14ac:dyDescent="0.2">
      <c r="A16" s="88" t="s">
        <v>53</v>
      </c>
      <c r="B16" s="64">
        <f t="shared" si="0"/>
        <v>4876</v>
      </c>
      <c r="C16" s="140">
        <v>3813</v>
      </c>
      <c r="D16" s="89">
        <f t="shared" si="1"/>
        <v>78.199343724364226</v>
      </c>
      <c r="E16" s="140">
        <v>794</v>
      </c>
      <c r="F16" s="144">
        <f t="shared" si="2"/>
        <v>16.283839212469235</v>
      </c>
      <c r="G16" s="84">
        <v>269</v>
      </c>
      <c r="H16" s="85">
        <f t="shared" si="3"/>
        <v>0</v>
      </c>
      <c r="I16" s="95"/>
      <c r="J16" s="87"/>
      <c r="K16" s="86"/>
      <c r="L16" s="86"/>
      <c r="M16" s="86"/>
      <c r="N16" s="86"/>
    </row>
    <row r="17" spans="1:14" s="61" customFormat="1" ht="12.6" customHeight="1" x14ac:dyDescent="0.2">
      <c r="A17" s="88" t="s">
        <v>35</v>
      </c>
      <c r="B17" s="64">
        <f t="shared" si="0"/>
        <v>7001</v>
      </c>
      <c r="C17" s="140">
        <v>5582</v>
      </c>
      <c r="D17" s="89">
        <f t="shared" si="1"/>
        <v>79.731466933295238</v>
      </c>
      <c r="E17" s="140">
        <v>1165</v>
      </c>
      <c r="F17" s="144">
        <f t="shared" si="2"/>
        <v>16.640479931438367</v>
      </c>
      <c r="G17" s="84">
        <v>254</v>
      </c>
      <c r="H17" s="85">
        <f t="shared" si="3"/>
        <v>0</v>
      </c>
      <c r="I17" s="95"/>
      <c r="J17" s="87"/>
      <c r="K17" s="86"/>
      <c r="L17" s="86"/>
      <c r="M17" s="86"/>
      <c r="N17" s="86"/>
    </row>
    <row r="18" spans="1:14" s="61" customFormat="1" ht="12.6" customHeight="1" x14ac:dyDescent="0.2">
      <c r="A18" s="91" t="s">
        <v>19</v>
      </c>
      <c r="B18" s="64">
        <f t="shared" si="0"/>
        <v>10419</v>
      </c>
      <c r="C18" s="140">
        <v>8317</v>
      </c>
      <c r="D18" s="96">
        <f t="shared" si="1"/>
        <v>79.825319128515218</v>
      </c>
      <c r="E18" s="140">
        <v>1768</v>
      </c>
      <c r="F18" s="144">
        <f t="shared" si="2"/>
        <v>16.968998944236493</v>
      </c>
      <c r="G18" s="98">
        <v>334</v>
      </c>
      <c r="H18" s="92">
        <f t="shared" si="3"/>
        <v>0</v>
      </c>
      <c r="I18" s="93"/>
      <c r="J18" s="94"/>
    </row>
    <row r="19" spans="1:14" s="61" customFormat="1" ht="12.6" customHeight="1" x14ac:dyDescent="0.2">
      <c r="A19" s="88" t="s">
        <v>48</v>
      </c>
      <c r="B19" s="64">
        <f t="shared" si="0"/>
        <v>13388</v>
      </c>
      <c r="C19" s="140">
        <v>10599</v>
      </c>
      <c r="D19" s="89">
        <f t="shared" si="1"/>
        <v>79.16791156259336</v>
      </c>
      <c r="E19" s="140">
        <v>2411</v>
      </c>
      <c r="F19" s="144">
        <f t="shared" si="2"/>
        <v>18.008664475649837</v>
      </c>
      <c r="G19" s="84">
        <v>378</v>
      </c>
      <c r="H19" s="85">
        <f t="shared" si="3"/>
        <v>0</v>
      </c>
      <c r="I19" s="101"/>
      <c r="J19" s="102"/>
      <c r="K19" s="100"/>
      <c r="L19" s="100"/>
      <c r="M19" s="100"/>
      <c r="N19" s="100"/>
    </row>
    <row r="20" spans="1:14" s="61" customFormat="1" ht="12.6" customHeight="1" x14ac:dyDescent="0.2">
      <c r="A20" s="88" t="s">
        <v>25</v>
      </c>
      <c r="B20" s="64">
        <f t="shared" si="0"/>
        <v>7569</v>
      </c>
      <c r="C20" s="140">
        <v>6062</v>
      </c>
      <c r="D20" s="89">
        <f t="shared" si="1"/>
        <v>80.089840137402561</v>
      </c>
      <c r="E20" s="140">
        <v>1368</v>
      </c>
      <c r="F20" s="144">
        <f t="shared" si="2"/>
        <v>18.07372175980975</v>
      </c>
      <c r="G20" s="84">
        <v>139</v>
      </c>
      <c r="H20" s="85">
        <f t="shared" si="3"/>
        <v>0</v>
      </c>
      <c r="I20" s="95"/>
      <c r="J20" s="87"/>
      <c r="K20" s="86"/>
      <c r="L20" s="86"/>
      <c r="M20" s="86"/>
      <c r="N20" s="86"/>
    </row>
    <row r="21" spans="1:14" s="61" customFormat="1" ht="12.6" customHeight="1" x14ac:dyDescent="0.2">
      <c r="A21" s="88" t="s">
        <v>31</v>
      </c>
      <c r="B21" s="64">
        <f t="shared" si="0"/>
        <v>8501</v>
      </c>
      <c r="C21" s="140">
        <v>6558</v>
      </c>
      <c r="D21" s="89">
        <f t="shared" si="1"/>
        <v>77.143865427596751</v>
      </c>
      <c r="E21" s="140">
        <v>1548</v>
      </c>
      <c r="F21" s="144">
        <f t="shared" si="2"/>
        <v>18.209622397365017</v>
      </c>
      <c r="G21" s="84">
        <v>395</v>
      </c>
      <c r="H21" s="85">
        <f t="shared" si="3"/>
        <v>0</v>
      </c>
      <c r="I21" s="95"/>
      <c r="J21" s="87"/>
      <c r="K21" s="86"/>
      <c r="L21" s="86"/>
      <c r="M21" s="86"/>
      <c r="N21" s="86"/>
    </row>
    <row r="22" spans="1:14" s="61" customFormat="1" ht="12.6" customHeight="1" x14ac:dyDescent="0.2">
      <c r="A22" s="88" t="s">
        <v>26</v>
      </c>
      <c r="B22" s="64">
        <f t="shared" si="0"/>
        <v>8028</v>
      </c>
      <c r="C22" s="140">
        <v>6189</v>
      </c>
      <c r="D22" s="89">
        <f t="shared" si="1"/>
        <v>77.092675635276535</v>
      </c>
      <c r="E22" s="140">
        <v>1464</v>
      </c>
      <c r="F22" s="144">
        <f t="shared" si="2"/>
        <v>18.236173393124066</v>
      </c>
      <c r="G22" s="84">
        <v>375</v>
      </c>
      <c r="H22" s="85">
        <f t="shared" si="3"/>
        <v>0</v>
      </c>
      <c r="I22" s="95"/>
      <c r="J22" s="87"/>
      <c r="K22" s="86"/>
      <c r="L22" s="86"/>
      <c r="M22" s="86"/>
      <c r="N22" s="86"/>
    </row>
    <row r="23" spans="1:14" s="61" customFormat="1" ht="12.6" customHeight="1" x14ac:dyDescent="0.2">
      <c r="A23" s="91" t="s">
        <v>20</v>
      </c>
      <c r="B23" s="64">
        <f t="shared" si="0"/>
        <v>8063</v>
      </c>
      <c r="C23" s="140">
        <v>6322</v>
      </c>
      <c r="D23" s="96">
        <f t="shared" si="1"/>
        <v>78.407540617636116</v>
      </c>
      <c r="E23" s="140">
        <v>1512</v>
      </c>
      <c r="F23" s="144">
        <f t="shared" si="2"/>
        <v>18.75232543718219</v>
      </c>
      <c r="G23" s="98">
        <v>229</v>
      </c>
      <c r="H23" s="92">
        <f t="shared" si="3"/>
        <v>0</v>
      </c>
      <c r="I23" s="93"/>
      <c r="J23" s="94"/>
    </row>
    <row r="24" spans="1:14" s="61" customFormat="1" ht="12.6" customHeight="1" x14ac:dyDescent="0.2">
      <c r="A24" s="91" t="s">
        <v>5</v>
      </c>
      <c r="B24" s="64">
        <f t="shared" si="0"/>
        <v>26361</v>
      </c>
      <c r="C24" s="140">
        <v>20862</v>
      </c>
      <c r="D24" s="96">
        <f t="shared" si="1"/>
        <v>79.139638101741212</v>
      </c>
      <c r="E24" s="140">
        <v>5212</v>
      </c>
      <c r="F24" s="144">
        <f t="shared" si="2"/>
        <v>19.771632335647357</v>
      </c>
      <c r="G24" s="98">
        <v>287</v>
      </c>
      <c r="H24" s="92">
        <f t="shared" si="3"/>
        <v>0</v>
      </c>
      <c r="I24" s="93"/>
      <c r="J24" s="94"/>
    </row>
    <row r="25" spans="1:14" s="61" customFormat="1" ht="12.6" customHeight="1" x14ac:dyDescent="0.2">
      <c r="A25" s="88" t="s">
        <v>55</v>
      </c>
      <c r="B25" s="64">
        <f t="shared" si="0"/>
        <v>10385</v>
      </c>
      <c r="C25" s="140">
        <v>8037</v>
      </c>
      <c r="D25" s="89">
        <f t="shared" si="1"/>
        <v>77.390467019740015</v>
      </c>
      <c r="E25" s="140">
        <v>2069</v>
      </c>
      <c r="F25" s="144">
        <f t="shared" si="2"/>
        <v>19.922965816080886</v>
      </c>
      <c r="G25" s="84">
        <v>279</v>
      </c>
      <c r="H25" s="85">
        <f t="shared" si="3"/>
        <v>0</v>
      </c>
      <c r="I25" s="95"/>
      <c r="J25" s="87"/>
      <c r="K25" s="86"/>
      <c r="L25" s="86"/>
      <c r="M25" s="86"/>
      <c r="N25" s="86"/>
    </row>
    <row r="26" spans="1:14" s="61" customFormat="1" ht="12.6" customHeight="1" x14ac:dyDescent="0.2">
      <c r="A26" s="88" t="s">
        <v>44</v>
      </c>
      <c r="B26" s="64">
        <f t="shared" si="0"/>
        <v>9189</v>
      </c>
      <c r="C26" s="140">
        <v>7006</v>
      </c>
      <c r="D26" s="89">
        <f t="shared" si="1"/>
        <v>76.24333442159103</v>
      </c>
      <c r="E26" s="140">
        <v>1844</v>
      </c>
      <c r="F26" s="144">
        <f t="shared" si="2"/>
        <v>20.067471977364239</v>
      </c>
      <c r="G26" s="84">
        <v>339</v>
      </c>
      <c r="H26" s="85">
        <f t="shared" si="3"/>
        <v>0</v>
      </c>
      <c r="I26" s="101"/>
      <c r="J26" s="102"/>
      <c r="K26" s="100"/>
      <c r="L26" s="100"/>
      <c r="M26" s="100"/>
      <c r="N26" s="100"/>
    </row>
    <row r="27" spans="1:14" s="61" customFormat="1" ht="12.6" customHeight="1" x14ac:dyDescent="0.2">
      <c r="A27" s="91" t="s">
        <v>11</v>
      </c>
      <c r="B27" s="64">
        <f t="shared" si="0"/>
        <v>6999</v>
      </c>
      <c r="C27" s="140">
        <v>5349</v>
      </c>
      <c r="D27" s="96">
        <f t="shared" si="1"/>
        <v>76.425203600514365</v>
      </c>
      <c r="E27" s="140">
        <v>1411</v>
      </c>
      <c r="F27" s="144">
        <f t="shared" si="2"/>
        <v>20.160022860408631</v>
      </c>
      <c r="G27" s="98">
        <v>239</v>
      </c>
      <c r="H27" s="92">
        <f t="shared" si="3"/>
        <v>0</v>
      </c>
      <c r="I27" s="93"/>
      <c r="J27" s="94"/>
    </row>
    <row r="28" spans="1:14" s="61" customFormat="1" ht="12.6" customHeight="1" x14ac:dyDescent="0.2">
      <c r="A28" s="91" t="s">
        <v>15</v>
      </c>
      <c r="B28" s="64">
        <f t="shared" si="0"/>
        <v>6942</v>
      </c>
      <c r="C28" s="140">
        <v>5148</v>
      </c>
      <c r="D28" s="96">
        <f t="shared" si="1"/>
        <v>74.157303370786522</v>
      </c>
      <c r="E28" s="140">
        <v>1401</v>
      </c>
      <c r="F28" s="144">
        <f t="shared" si="2"/>
        <v>20.181503889369058</v>
      </c>
      <c r="G28" s="98">
        <v>393</v>
      </c>
      <c r="H28" s="92">
        <f t="shared" si="3"/>
        <v>0</v>
      </c>
      <c r="I28" s="93"/>
      <c r="J28" s="94"/>
    </row>
    <row r="29" spans="1:14" s="61" customFormat="1" ht="12.6" customHeight="1" x14ac:dyDescent="0.2">
      <c r="A29" s="91" t="s">
        <v>7</v>
      </c>
      <c r="B29" s="64">
        <f t="shared" si="0"/>
        <v>8225</v>
      </c>
      <c r="C29" s="140">
        <v>6225</v>
      </c>
      <c r="D29" s="96">
        <f t="shared" si="1"/>
        <v>75.683890577507597</v>
      </c>
      <c r="E29" s="140">
        <v>1662</v>
      </c>
      <c r="F29" s="144">
        <f t="shared" si="2"/>
        <v>20.206686930091184</v>
      </c>
      <c r="G29" s="98">
        <v>338</v>
      </c>
      <c r="H29" s="92">
        <f t="shared" si="3"/>
        <v>0</v>
      </c>
      <c r="I29" s="93"/>
      <c r="J29" s="94"/>
    </row>
    <row r="30" spans="1:14" s="61" customFormat="1" ht="12.6" customHeight="1" x14ac:dyDescent="0.2">
      <c r="A30" s="91" t="s">
        <v>14</v>
      </c>
      <c r="B30" s="64">
        <f t="shared" si="0"/>
        <v>14307</v>
      </c>
      <c r="C30" s="140">
        <v>11035</v>
      </c>
      <c r="D30" s="96">
        <f t="shared" si="1"/>
        <v>77.130076186482142</v>
      </c>
      <c r="E30" s="140">
        <v>2954</v>
      </c>
      <c r="F30" s="144">
        <f t="shared" si="2"/>
        <v>20.647235618927798</v>
      </c>
      <c r="G30" s="98">
        <v>318</v>
      </c>
      <c r="H30" s="92">
        <f t="shared" si="3"/>
        <v>0</v>
      </c>
      <c r="I30" s="93"/>
      <c r="J30" s="94"/>
    </row>
    <row r="31" spans="1:14" s="61" customFormat="1" ht="12.6" customHeight="1" x14ac:dyDescent="0.2">
      <c r="A31" s="88" t="s">
        <v>57</v>
      </c>
      <c r="B31" s="64">
        <f t="shared" si="0"/>
        <v>17605</v>
      </c>
      <c r="C31" s="140">
        <v>13084</v>
      </c>
      <c r="D31" s="89">
        <f t="shared" si="1"/>
        <v>74.31979551263845</v>
      </c>
      <c r="E31" s="140">
        <v>3699</v>
      </c>
      <c r="F31" s="144">
        <f t="shared" si="2"/>
        <v>21.011076398750355</v>
      </c>
      <c r="G31" s="84">
        <v>822</v>
      </c>
      <c r="H31" s="85">
        <f t="shared" si="3"/>
        <v>0</v>
      </c>
      <c r="I31" s="95"/>
      <c r="J31" s="87"/>
      <c r="K31" s="86"/>
      <c r="L31" s="86"/>
      <c r="M31" s="86"/>
      <c r="N31" s="86"/>
    </row>
    <row r="32" spans="1:14" s="61" customFormat="1" ht="12.6" customHeight="1" x14ac:dyDescent="0.2">
      <c r="A32" s="91" t="s">
        <v>24</v>
      </c>
      <c r="B32" s="64">
        <f t="shared" si="0"/>
        <v>7532</v>
      </c>
      <c r="C32" s="140">
        <v>5635</v>
      </c>
      <c r="D32" s="96">
        <f t="shared" si="1"/>
        <v>74.814126394052039</v>
      </c>
      <c r="E32" s="140">
        <v>1600</v>
      </c>
      <c r="F32" s="144">
        <f t="shared" si="2"/>
        <v>21.242697822623473</v>
      </c>
      <c r="G32" s="98">
        <v>297</v>
      </c>
      <c r="H32" s="92">
        <f t="shared" si="3"/>
        <v>0</v>
      </c>
      <c r="I32" s="93"/>
      <c r="J32" s="94"/>
    </row>
    <row r="33" spans="1:14" s="61" customFormat="1" ht="12.6" customHeight="1" x14ac:dyDescent="0.2">
      <c r="A33" s="88" t="s">
        <v>38</v>
      </c>
      <c r="B33" s="64">
        <f t="shared" si="0"/>
        <v>6046</v>
      </c>
      <c r="C33" s="140">
        <v>4407</v>
      </c>
      <c r="D33" s="89">
        <f t="shared" si="1"/>
        <v>72.891167714191198</v>
      </c>
      <c r="E33" s="140">
        <v>1300</v>
      </c>
      <c r="F33" s="144">
        <f t="shared" si="2"/>
        <v>21.501819384717169</v>
      </c>
      <c r="G33" s="84">
        <v>339</v>
      </c>
      <c r="H33" s="85">
        <f t="shared" si="3"/>
        <v>0</v>
      </c>
      <c r="I33" s="95"/>
      <c r="J33" s="87"/>
      <c r="K33" s="100"/>
      <c r="L33" s="100"/>
      <c r="M33" s="100"/>
      <c r="N33" s="100"/>
    </row>
    <row r="34" spans="1:14" s="86" customFormat="1" ht="12.6" customHeight="1" x14ac:dyDescent="0.2">
      <c r="A34" s="88" t="s">
        <v>37</v>
      </c>
      <c r="B34" s="64">
        <f t="shared" si="0"/>
        <v>9212</v>
      </c>
      <c r="C34" s="140">
        <v>6935</v>
      </c>
      <c r="D34" s="89">
        <f t="shared" si="1"/>
        <v>75.28224055579679</v>
      </c>
      <c r="E34" s="140">
        <v>2026</v>
      </c>
      <c r="F34" s="144">
        <f t="shared" si="2"/>
        <v>21.993052540165003</v>
      </c>
      <c r="G34" s="84">
        <v>251</v>
      </c>
      <c r="H34" s="85">
        <f t="shared" si="3"/>
        <v>0</v>
      </c>
      <c r="I34" s="95"/>
      <c r="J34" s="87"/>
      <c r="K34" s="100"/>
      <c r="L34" s="100"/>
      <c r="M34" s="100"/>
      <c r="N34" s="100"/>
    </row>
    <row r="35" spans="1:14" s="86" customFormat="1" ht="12.6" customHeight="1" x14ac:dyDescent="0.2">
      <c r="A35" s="91" t="s">
        <v>10</v>
      </c>
      <c r="B35" s="64">
        <f t="shared" si="0"/>
        <v>6489</v>
      </c>
      <c r="C35" s="140">
        <v>4664</v>
      </c>
      <c r="D35" s="96">
        <f t="shared" si="1"/>
        <v>71.875481584219443</v>
      </c>
      <c r="E35" s="140">
        <v>1444</v>
      </c>
      <c r="F35" s="144">
        <f t="shared" si="2"/>
        <v>22.253043612266914</v>
      </c>
      <c r="G35" s="98">
        <v>381</v>
      </c>
      <c r="H35" s="92">
        <f t="shared" si="3"/>
        <v>0</v>
      </c>
      <c r="I35" s="93"/>
      <c r="J35" s="94"/>
      <c r="K35" s="61"/>
      <c r="L35" s="61"/>
      <c r="M35" s="61"/>
      <c r="N35" s="61"/>
    </row>
    <row r="36" spans="1:14" s="86" customFormat="1" ht="12.6" customHeight="1" x14ac:dyDescent="0.2">
      <c r="A36" s="88" t="s">
        <v>36</v>
      </c>
      <c r="B36" s="64">
        <f t="shared" si="0"/>
        <v>15271</v>
      </c>
      <c r="C36" s="140">
        <v>11130</v>
      </c>
      <c r="D36" s="89">
        <f t="shared" si="1"/>
        <v>72.883242747691696</v>
      </c>
      <c r="E36" s="140">
        <v>3402</v>
      </c>
      <c r="F36" s="144">
        <f t="shared" si="2"/>
        <v>22.277519481369918</v>
      </c>
      <c r="G36" s="84">
        <v>739</v>
      </c>
      <c r="H36" s="85">
        <f t="shared" si="3"/>
        <v>0</v>
      </c>
      <c r="I36" s="95"/>
      <c r="J36" s="87"/>
    </row>
    <row r="37" spans="1:14" s="86" customFormat="1" ht="12.6" customHeight="1" x14ac:dyDescent="0.2">
      <c r="A37" s="88" t="s">
        <v>4</v>
      </c>
      <c r="B37" s="64">
        <f t="shared" si="0"/>
        <v>9989</v>
      </c>
      <c r="C37" s="140">
        <v>6864</v>
      </c>
      <c r="D37" s="89">
        <f t="shared" si="1"/>
        <v>68.715587145860439</v>
      </c>
      <c r="E37" s="140">
        <v>2238</v>
      </c>
      <c r="F37" s="144">
        <f t="shared" si="2"/>
        <v>22.404645109620581</v>
      </c>
      <c r="G37" s="84">
        <v>887</v>
      </c>
      <c r="H37" s="85">
        <f t="shared" si="3"/>
        <v>0</v>
      </c>
      <c r="I37" s="95"/>
      <c r="J37" s="87"/>
    </row>
    <row r="38" spans="1:14" s="86" customFormat="1" ht="12.6" customHeight="1" x14ac:dyDescent="0.2">
      <c r="A38" s="91" t="s">
        <v>6</v>
      </c>
      <c r="B38" s="64">
        <f t="shared" si="0"/>
        <v>3418</v>
      </c>
      <c r="C38" s="140">
        <v>2499</v>
      </c>
      <c r="D38" s="96">
        <f t="shared" si="1"/>
        <v>73.112931538911639</v>
      </c>
      <c r="E38" s="140">
        <v>770</v>
      </c>
      <c r="F38" s="144">
        <f t="shared" si="2"/>
        <v>22.527794031597427</v>
      </c>
      <c r="G38" s="98">
        <v>149</v>
      </c>
      <c r="H38" s="92">
        <f t="shared" si="3"/>
        <v>0</v>
      </c>
      <c r="I38" s="93"/>
      <c r="J38" s="94"/>
      <c r="K38" s="61"/>
      <c r="L38" s="61"/>
      <c r="M38" s="61"/>
      <c r="N38" s="61"/>
    </row>
    <row r="39" spans="1:14" s="86" customFormat="1" ht="12.6" customHeight="1" x14ac:dyDescent="0.2">
      <c r="A39" s="91" t="s">
        <v>45</v>
      </c>
      <c r="B39" s="64">
        <f t="shared" si="0"/>
        <v>16132</v>
      </c>
      <c r="C39" s="140">
        <v>11529</v>
      </c>
      <c r="D39" s="89">
        <f t="shared" si="1"/>
        <v>71.466650136374909</v>
      </c>
      <c r="E39" s="140">
        <v>3713</v>
      </c>
      <c r="F39" s="144">
        <f t="shared" si="2"/>
        <v>23.016364988842053</v>
      </c>
      <c r="G39" s="84">
        <v>890</v>
      </c>
      <c r="H39" s="142">
        <f t="shared" si="3"/>
        <v>0</v>
      </c>
      <c r="I39" s="104"/>
      <c r="J39" s="100"/>
      <c r="K39" s="105"/>
      <c r="L39" s="105"/>
      <c r="M39" s="105"/>
      <c r="N39" s="105"/>
    </row>
    <row r="40" spans="1:14" s="86" customFormat="1" ht="12.6" customHeight="1" thickBot="1" x14ac:dyDescent="0.25">
      <c r="A40" s="153" t="s">
        <v>32</v>
      </c>
      <c r="B40" s="79">
        <f t="shared" si="0"/>
        <v>9419</v>
      </c>
      <c r="C40" s="146">
        <v>6732</v>
      </c>
      <c r="D40" s="154">
        <f t="shared" si="1"/>
        <v>71.472555472980147</v>
      </c>
      <c r="E40" s="146">
        <v>2243</v>
      </c>
      <c r="F40" s="147">
        <f t="shared" si="2"/>
        <v>23.813568319354495</v>
      </c>
      <c r="G40" s="131">
        <v>444</v>
      </c>
      <c r="H40" s="92">
        <f t="shared" si="3"/>
        <v>0</v>
      </c>
      <c r="I40" s="93"/>
      <c r="J40" s="94"/>
      <c r="K40" s="61"/>
      <c r="L40" s="61"/>
      <c r="M40" s="61"/>
      <c r="N40" s="61"/>
    </row>
    <row r="41" spans="1:14" s="86" customFormat="1" ht="12.6" customHeight="1" thickTop="1" x14ac:dyDescent="0.2">
      <c r="A41" s="106" t="s">
        <v>3</v>
      </c>
      <c r="B41" s="59">
        <f t="shared" ref="B41:B66" si="4">C41+E41+G41</f>
        <v>8782</v>
      </c>
      <c r="C41" s="139">
        <v>6376</v>
      </c>
      <c r="D41" s="82">
        <f t="shared" ref="D41:D66" si="5">C41*100/B41</f>
        <v>72.603051696652244</v>
      </c>
      <c r="E41" s="139">
        <v>2133</v>
      </c>
      <c r="F41" s="143">
        <f t="shared" ref="F41:F66" si="6">E41*100/B41</f>
        <v>24.288317012070145</v>
      </c>
      <c r="G41" s="84">
        <v>273</v>
      </c>
      <c r="H41" s="92">
        <f t="shared" ref="H41:H66" si="7">IF(C41+E41+G41=B41,,"NAPAKA")</f>
        <v>0</v>
      </c>
      <c r="I41" s="93"/>
      <c r="J41" s="94"/>
      <c r="K41" s="61"/>
      <c r="L41" s="61"/>
      <c r="M41" s="61"/>
      <c r="N41" s="61"/>
    </row>
    <row r="42" spans="1:14" s="86" customFormat="1" ht="12.6" customHeight="1" x14ac:dyDescent="0.2">
      <c r="A42" s="91" t="s">
        <v>16</v>
      </c>
      <c r="B42" s="64">
        <f t="shared" si="4"/>
        <v>23407</v>
      </c>
      <c r="C42" s="140">
        <v>16834</v>
      </c>
      <c r="D42" s="96">
        <f t="shared" si="5"/>
        <v>71.918656812064768</v>
      </c>
      <c r="E42" s="140">
        <v>5745</v>
      </c>
      <c r="F42" s="144">
        <f t="shared" si="6"/>
        <v>24.5439398470543</v>
      </c>
      <c r="G42" s="98">
        <v>828</v>
      </c>
      <c r="H42" s="92">
        <f t="shared" si="7"/>
        <v>0</v>
      </c>
      <c r="I42" s="93"/>
      <c r="J42" s="94"/>
      <c r="K42" s="61"/>
      <c r="L42" s="61"/>
      <c r="M42" s="61"/>
      <c r="N42" s="61"/>
    </row>
    <row r="43" spans="1:14" s="61" customFormat="1" ht="12.6" customHeight="1" x14ac:dyDescent="0.2">
      <c r="A43" s="91" t="s">
        <v>23</v>
      </c>
      <c r="B43" s="64">
        <f t="shared" si="4"/>
        <v>141184</v>
      </c>
      <c r="C43" s="140">
        <v>102478</v>
      </c>
      <c r="D43" s="96">
        <f t="shared" si="5"/>
        <v>72.584712148685398</v>
      </c>
      <c r="E43" s="140">
        <v>35198</v>
      </c>
      <c r="F43" s="144">
        <f t="shared" si="6"/>
        <v>24.930587035358116</v>
      </c>
      <c r="G43" s="98">
        <v>3508</v>
      </c>
      <c r="H43" s="92">
        <f t="shared" si="7"/>
        <v>0</v>
      </c>
      <c r="I43" s="93"/>
      <c r="J43" s="94"/>
    </row>
    <row r="44" spans="1:14" s="61" customFormat="1" ht="12.6" customHeight="1" x14ac:dyDescent="0.2">
      <c r="A44" s="91" t="s">
        <v>13</v>
      </c>
      <c r="B44" s="64">
        <f t="shared" si="4"/>
        <v>12062</v>
      </c>
      <c r="C44" s="140">
        <v>8446</v>
      </c>
      <c r="D44" s="96">
        <f t="shared" si="5"/>
        <v>70.021555297628922</v>
      </c>
      <c r="E44" s="140">
        <v>3013</v>
      </c>
      <c r="F44" s="144">
        <f t="shared" si="6"/>
        <v>24.979273752279887</v>
      </c>
      <c r="G44" s="98">
        <v>603</v>
      </c>
      <c r="H44" s="92">
        <f t="shared" si="7"/>
        <v>0</v>
      </c>
      <c r="I44" s="99"/>
      <c r="J44" s="94"/>
    </row>
    <row r="45" spans="1:14" s="86" customFormat="1" ht="12.6" customHeight="1" x14ac:dyDescent="0.2">
      <c r="A45" s="88" t="s">
        <v>49</v>
      </c>
      <c r="B45" s="64">
        <f t="shared" si="4"/>
        <v>15738</v>
      </c>
      <c r="C45" s="140">
        <v>10720</v>
      </c>
      <c r="D45" s="89">
        <f t="shared" si="5"/>
        <v>68.115389503113477</v>
      </c>
      <c r="E45" s="140">
        <v>3961</v>
      </c>
      <c r="F45" s="144">
        <f t="shared" si="6"/>
        <v>25.1683822594993</v>
      </c>
      <c r="G45" s="84">
        <v>1057</v>
      </c>
      <c r="H45" s="85">
        <f t="shared" si="7"/>
        <v>0</v>
      </c>
      <c r="I45" s="95"/>
      <c r="J45" s="87"/>
      <c r="K45" s="100"/>
      <c r="L45" s="100"/>
      <c r="M45" s="100"/>
      <c r="N45" s="100"/>
    </row>
    <row r="46" spans="1:14" s="86" customFormat="1" ht="12.6" customHeight="1" x14ac:dyDescent="0.2">
      <c r="A46" s="88" t="s">
        <v>1</v>
      </c>
      <c r="B46" s="64">
        <f t="shared" si="4"/>
        <v>11221</v>
      </c>
      <c r="C46" s="140">
        <v>7476</v>
      </c>
      <c r="D46" s="89">
        <f t="shared" si="5"/>
        <v>66.625077978789776</v>
      </c>
      <c r="E46" s="140">
        <v>2920</v>
      </c>
      <c r="F46" s="144">
        <f t="shared" si="6"/>
        <v>26.022636128687282</v>
      </c>
      <c r="G46" s="84">
        <v>825</v>
      </c>
      <c r="H46" s="85">
        <f t="shared" si="7"/>
        <v>0</v>
      </c>
      <c r="J46" s="87"/>
    </row>
    <row r="47" spans="1:14" s="86" customFormat="1" ht="12.6" customHeight="1" x14ac:dyDescent="0.2">
      <c r="A47" s="88" t="s">
        <v>30</v>
      </c>
      <c r="B47" s="64">
        <f t="shared" si="4"/>
        <v>6060</v>
      </c>
      <c r="C47" s="140">
        <v>4268</v>
      </c>
      <c r="D47" s="89">
        <f t="shared" si="5"/>
        <v>70.429042904290426</v>
      </c>
      <c r="E47" s="140">
        <v>1580</v>
      </c>
      <c r="F47" s="144">
        <f t="shared" si="6"/>
        <v>26.072607260726073</v>
      </c>
      <c r="G47" s="84">
        <v>212</v>
      </c>
      <c r="H47" s="85">
        <f t="shared" si="7"/>
        <v>0</v>
      </c>
      <c r="I47" s="95"/>
      <c r="J47" s="87"/>
    </row>
    <row r="48" spans="1:14" s="100" customFormat="1" ht="12.6" customHeight="1" x14ac:dyDescent="0.2">
      <c r="A48" s="91" t="s">
        <v>46</v>
      </c>
      <c r="B48" s="64">
        <f t="shared" si="4"/>
        <v>11163</v>
      </c>
      <c r="C48" s="140">
        <v>7814</v>
      </c>
      <c r="D48" s="96">
        <f t="shared" si="5"/>
        <v>69.999104183463231</v>
      </c>
      <c r="E48" s="140">
        <v>2937</v>
      </c>
      <c r="F48" s="144">
        <f t="shared" si="6"/>
        <v>26.310131685030907</v>
      </c>
      <c r="G48" s="98">
        <v>412</v>
      </c>
      <c r="H48" s="92">
        <f t="shared" si="7"/>
        <v>0</v>
      </c>
      <c r="I48" s="107"/>
      <c r="J48" s="108"/>
      <c r="K48" s="105"/>
      <c r="L48" s="105"/>
      <c r="M48" s="105"/>
      <c r="N48" s="105"/>
    </row>
    <row r="49" spans="1:14" s="100" customFormat="1" ht="12.6" customHeight="1" x14ac:dyDescent="0.2">
      <c r="A49" s="91" t="s">
        <v>12</v>
      </c>
      <c r="B49" s="64">
        <f t="shared" si="4"/>
        <v>7461</v>
      </c>
      <c r="C49" s="140">
        <v>5160</v>
      </c>
      <c r="D49" s="96">
        <f t="shared" si="5"/>
        <v>69.159630076397264</v>
      </c>
      <c r="E49" s="140">
        <v>1971</v>
      </c>
      <c r="F49" s="144">
        <f t="shared" si="6"/>
        <v>26.417370325693607</v>
      </c>
      <c r="G49" s="98">
        <v>330</v>
      </c>
      <c r="H49" s="92">
        <f t="shared" si="7"/>
        <v>0</v>
      </c>
      <c r="I49" s="93"/>
      <c r="J49" s="94"/>
      <c r="K49" s="61"/>
      <c r="L49" s="61"/>
      <c r="M49" s="61"/>
      <c r="N49" s="61"/>
    </row>
    <row r="50" spans="1:14" s="100" customFormat="1" ht="12.6" customHeight="1" x14ac:dyDescent="0.2">
      <c r="A50" s="91" t="s">
        <v>8</v>
      </c>
      <c r="B50" s="64">
        <f t="shared" si="4"/>
        <v>17144</v>
      </c>
      <c r="C50" s="140">
        <v>12135</v>
      </c>
      <c r="D50" s="96">
        <f t="shared" si="5"/>
        <v>70.782781147923473</v>
      </c>
      <c r="E50" s="140">
        <v>4636</v>
      </c>
      <c r="F50" s="144">
        <f t="shared" si="6"/>
        <v>27.041530564629024</v>
      </c>
      <c r="G50" s="98">
        <v>373</v>
      </c>
      <c r="H50" s="92">
        <f t="shared" si="7"/>
        <v>0</v>
      </c>
      <c r="I50" s="93"/>
      <c r="J50" s="94"/>
      <c r="K50" s="61"/>
      <c r="L50" s="61"/>
      <c r="M50" s="61"/>
      <c r="N50" s="61"/>
    </row>
    <row r="51" spans="1:14" s="100" customFormat="1" ht="12.6" customHeight="1" x14ac:dyDescent="0.2">
      <c r="A51" s="88" t="s">
        <v>2</v>
      </c>
      <c r="B51" s="64">
        <f t="shared" si="4"/>
        <v>31324</v>
      </c>
      <c r="C51" s="140">
        <v>21982</v>
      </c>
      <c r="D51" s="89">
        <f t="shared" si="5"/>
        <v>70.176222704635421</v>
      </c>
      <c r="E51" s="140">
        <v>8477</v>
      </c>
      <c r="F51" s="144">
        <f t="shared" si="6"/>
        <v>27.062316434682671</v>
      </c>
      <c r="G51" s="84">
        <v>865</v>
      </c>
      <c r="H51" s="85">
        <f t="shared" si="7"/>
        <v>0</v>
      </c>
      <c r="I51" s="86"/>
      <c r="J51" s="87"/>
      <c r="K51" s="86"/>
      <c r="L51" s="86"/>
      <c r="M51" s="86"/>
      <c r="N51" s="86"/>
    </row>
    <row r="52" spans="1:14" s="100" customFormat="1" ht="12.6" customHeight="1" x14ac:dyDescent="0.2">
      <c r="A52" s="91" t="s">
        <v>50</v>
      </c>
      <c r="B52" s="64">
        <f t="shared" si="4"/>
        <v>9138</v>
      </c>
      <c r="C52" s="140">
        <v>6099</v>
      </c>
      <c r="D52" s="89">
        <f t="shared" si="5"/>
        <v>66.743269862114246</v>
      </c>
      <c r="E52" s="140">
        <v>2487</v>
      </c>
      <c r="F52" s="144">
        <f t="shared" si="6"/>
        <v>27.21602101116218</v>
      </c>
      <c r="G52" s="84">
        <v>552</v>
      </c>
      <c r="H52" s="92">
        <f t="shared" si="7"/>
        <v>0</v>
      </c>
      <c r="I52" s="93"/>
      <c r="J52" s="94"/>
      <c r="K52" s="61"/>
      <c r="L52" s="61"/>
      <c r="M52" s="61"/>
      <c r="N52" s="61"/>
    </row>
    <row r="53" spans="1:14" s="100" customFormat="1" ht="12.6" customHeight="1" x14ac:dyDescent="0.2">
      <c r="A53" s="88" t="s">
        <v>34</v>
      </c>
      <c r="B53" s="64">
        <f t="shared" si="4"/>
        <v>24974</v>
      </c>
      <c r="C53" s="140">
        <v>17124</v>
      </c>
      <c r="D53" s="89">
        <f t="shared" si="5"/>
        <v>68.567310002402493</v>
      </c>
      <c r="E53" s="140">
        <v>6804</v>
      </c>
      <c r="F53" s="144">
        <f t="shared" si="6"/>
        <v>27.244334107471772</v>
      </c>
      <c r="G53" s="84">
        <v>1046</v>
      </c>
      <c r="H53" s="85">
        <f t="shared" si="7"/>
        <v>0</v>
      </c>
      <c r="I53" s="95"/>
      <c r="J53" s="87"/>
      <c r="K53" s="86"/>
      <c r="L53" s="86"/>
      <c r="M53" s="86"/>
      <c r="N53" s="86"/>
    </row>
    <row r="54" spans="1:14" s="105" customFormat="1" ht="12.6" customHeight="1" x14ac:dyDescent="0.2">
      <c r="A54" s="88" t="s">
        <v>27</v>
      </c>
      <c r="B54" s="64">
        <f t="shared" si="4"/>
        <v>20689</v>
      </c>
      <c r="C54" s="140">
        <v>14317</v>
      </c>
      <c r="D54" s="89">
        <f t="shared" si="5"/>
        <v>69.201024699115479</v>
      </c>
      <c r="E54" s="140">
        <v>5638</v>
      </c>
      <c r="F54" s="144">
        <f t="shared" si="6"/>
        <v>27.251196287882451</v>
      </c>
      <c r="G54" s="84">
        <v>734</v>
      </c>
      <c r="H54" s="129">
        <f t="shared" si="7"/>
        <v>0</v>
      </c>
      <c r="I54" s="95"/>
      <c r="J54" s="87"/>
      <c r="K54" s="86"/>
      <c r="L54" s="86"/>
      <c r="M54" s="86"/>
      <c r="N54" s="86"/>
    </row>
    <row r="55" spans="1:14" s="105" customFormat="1" ht="12.6" customHeight="1" x14ac:dyDescent="0.2">
      <c r="A55" s="106" t="s">
        <v>21</v>
      </c>
      <c r="B55" s="64">
        <f t="shared" si="4"/>
        <v>8770</v>
      </c>
      <c r="C55" s="140">
        <v>6139</v>
      </c>
      <c r="D55" s="96">
        <f t="shared" si="5"/>
        <v>70</v>
      </c>
      <c r="E55" s="140">
        <v>2404</v>
      </c>
      <c r="F55" s="144">
        <f t="shared" si="6"/>
        <v>27.411630558722919</v>
      </c>
      <c r="G55" s="98">
        <v>227</v>
      </c>
      <c r="H55" s="92">
        <f t="shared" si="7"/>
        <v>0</v>
      </c>
      <c r="I55" s="93"/>
      <c r="J55" s="94"/>
      <c r="K55" s="61"/>
      <c r="L55" s="61"/>
      <c r="M55" s="61"/>
      <c r="N55" s="61"/>
    </row>
    <row r="56" spans="1:14" s="105" customFormat="1" ht="12.6" customHeight="1" x14ac:dyDescent="0.2">
      <c r="A56" s="91" t="s">
        <v>17</v>
      </c>
      <c r="B56" s="64">
        <f t="shared" si="4"/>
        <v>33936</v>
      </c>
      <c r="C56" s="140">
        <v>22883</v>
      </c>
      <c r="D56" s="96">
        <f t="shared" si="5"/>
        <v>67.429867986798683</v>
      </c>
      <c r="E56" s="140">
        <v>9426</v>
      </c>
      <c r="F56" s="144">
        <f t="shared" si="6"/>
        <v>27.775813295615276</v>
      </c>
      <c r="G56" s="98">
        <v>1627</v>
      </c>
      <c r="H56" s="92">
        <f t="shared" si="7"/>
        <v>0</v>
      </c>
      <c r="I56" s="93"/>
      <c r="J56" s="61"/>
      <c r="K56" s="61"/>
      <c r="L56" s="61"/>
      <c r="M56" s="61"/>
      <c r="N56" s="61"/>
    </row>
    <row r="57" spans="1:14" s="100" customFormat="1" ht="12.6" customHeight="1" x14ac:dyDescent="0.2">
      <c r="A57" s="88" t="s">
        <v>40</v>
      </c>
      <c r="B57" s="64">
        <f t="shared" si="4"/>
        <v>61068</v>
      </c>
      <c r="C57" s="140">
        <v>41251</v>
      </c>
      <c r="D57" s="89">
        <f t="shared" si="5"/>
        <v>67.549289316827142</v>
      </c>
      <c r="E57" s="140">
        <v>17009</v>
      </c>
      <c r="F57" s="144">
        <f t="shared" si="6"/>
        <v>27.852557804414751</v>
      </c>
      <c r="G57" s="84">
        <v>2808</v>
      </c>
      <c r="H57" s="85">
        <f t="shared" si="7"/>
        <v>0</v>
      </c>
      <c r="I57" s="95"/>
      <c r="J57" s="87"/>
      <c r="K57" s="86"/>
      <c r="L57" s="86"/>
      <c r="M57" s="86"/>
      <c r="N57" s="86"/>
    </row>
    <row r="58" spans="1:14" s="100" customFormat="1" ht="12.6" customHeight="1" x14ac:dyDescent="0.2">
      <c r="A58" s="91" t="s">
        <v>18</v>
      </c>
      <c r="B58" s="64">
        <f t="shared" si="4"/>
        <v>13359</v>
      </c>
      <c r="C58" s="140">
        <v>8772</v>
      </c>
      <c r="D58" s="96">
        <f t="shared" si="5"/>
        <v>65.663597574668756</v>
      </c>
      <c r="E58" s="140">
        <v>3756</v>
      </c>
      <c r="F58" s="144">
        <f t="shared" si="6"/>
        <v>28.115876936896473</v>
      </c>
      <c r="G58" s="98">
        <v>831</v>
      </c>
      <c r="H58" s="92">
        <f t="shared" si="7"/>
        <v>0</v>
      </c>
      <c r="I58" s="93"/>
      <c r="J58" s="94"/>
      <c r="K58" s="61"/>
      <c r="L58" s="61"/>
      <c r="M58" s="61"/>
      <c r="N58" s="61"/>
    </row>
    <row r="59" spans="1:14" s="61" customFormat="1" ht="12.6" customHeight="1" x14ac:dyDescent="0.2">
      <c r="A59" s="88" t="s">
        <v>42</v>
      </c>
      <c r="B59" s="64">
        <f t="shared" si="4"/>
        <v>8240</v>
      </c>
      <c r="C59" s="140">
        <v>5456</v>
      </c>
      <c r="D59" s="89">
        <f t="shared" si="5"/>
        <v>66.213592233009706</v>
      </c>
      <c r="E59" s="140">
        <v>2325</v>
      </c>
      <c r="F59" s="144">
        <f t="shared" si="6"/>
        <v>28.216019417475728</v>
      </c>
      <c r="G59" s="84">
        <v>459</v>
      </c>
      <c r="H59" s="85">
        <f t="shared" si="7"/>
        <v>0</v>
      </c>
      <c r="I59" s="101"/>
      <c r="J59" s="102"/>
      <c r="K59" s="100"/>
      <c r="L59" s="100"/>
      <c r="M59" s="100"/>
      <c r="N59" s="100"/>
    </row>
    <row r="60" spans="1:14" s="86" customFormat="1" ht="12.6" customHeight="1" x14ac:dyDescent="0.2">
      <c r="A60" s="88" t="s">
        <v>28</v>
      </c>
      <c r="B60" s="64">
        <f t="shared" si="4"/>
        <v>22404</v>
      </c>
      <c r="C60" s="140">
        <v>14781</v>
      </c>
      <c r="D60" s="89">
        <f t="shared" si="5"/>
        <v>65.974825923942149</v>
      </c>
      <c r="E60" s="140">
        <v>6329</v>
      </c>
      <c r="F60" s="144">
        <f t="shared" si="6"/>
        <v>28.249419746473844</v>
      </c>
      <c r="G60" s="84">
        <v>1294</v>
      </c>
      <c r="H60" s="85">
        <f t="shared" si="7"/>
        <v>0</v>
      </c>
      <c r="I60" s="95"/>
      <c r="J60" s="87"/>
    </row>
    <row r="61" spans="1:14" s="86" customFormat="1" ht="12.6" customHeight="1" x14ac:dyDescent="0.2">
      <c r="A61" s="91" t="s">
        <v>33</v>
      </c>
      <c r="B61" s="64">
        <f t="shared" si="4"/>
        <v>9913</v>
      </c>
      <c r="C61" s="140">
        <v>6716</v>
      </c>
      <c r="D61" s="89">
        <f t="shared" si="5"/>
        <v>67.749419953596288</v>
      </c>
      <c r="E61" s="140">
        <v>2808</v>
      </c>
      <c r="F61" s="144">
        <f t="shared" si="6"/>
        <v>28.326440028245738</v>
      </c>
      <c r="G61" s="84">
        <v>389</v>
      </c>
      <c r="H61" s="92">
        <f t="shared" si="7"/>
        <v>0</v>
      </c>
      <c r="I61" s="93"/>
      <c r="J61" s="94"/>
      <c r="K61" s="61"/>
      <c r="L61" s="61"/>
      <c r="M61" s="61"/>
      <c r="N61" s="61"/>
    </row>
    <row r="62" spans="1:14" s="86" customFormat="1" ht="12.6" customHeight="1" x14ac:dyDescent="0.2">
      <c r="A62" s="88" t="s">
        <v>54</v>
      </c>
      <c r="B62" s="64">
        <f t="shared" si="4"/>
        <v>19522</v>
      </c>
      <c r="C62" s="140">
        <v>13404</v>
      </c>
      <c r="D62" s="89">
        <f t="shared" si="5"/>
        <v>68.66099784858109</v>
      </c>
      <c r="E62" s="140">
        <v>5573</v>
      </c>
      <c r="F62" s="144">
        <f t="shared" si="6"/>
        <v>28.547279991804118</v>
      </c>
      <c r="G62" s="84">
        <v>545</v>
      </c>
      <c r="H62" s="85">
        <f t="shared" si="7"/>
        <v>0</v>
      </c>
      <c r="I62" s="95"/>
      <c r="J62" s="87"/>
    </row>
    <row r="63" spans="1:14" s="86" customFormat="1" ht="12.6" customHeight="1" x14ac:dyDescent="0.2">
      <c r="A63" s="88" t="s">
        <v>29</v>
      </c>
      <c r="B63" s="64">
        <f t="shared" si="4"/>
        <v>27694</v>
      </c>
      <c r="C63" s="140">
        <v>17965</v>
      </c>
      <c r="D63" s="89">
        <f t="shared" si="5"/>
        <v>64.869646854914421</v>
      </c>
      <c r="E63" s="140">
        <v>8133</v>
      </c>
      <c r="F63" s="144">
        <f t="shared" si="6"/>
        <v>29.367371993933705</v>
      </c>
      <c r="G63" s="84">
        <v>1596</v>
      </c>
      <c r="H63" s="85">
        <f t="shared" si="7"/>
        <v>0</v>
      </c>
      <c r="I63" s="95"/>
      <c r="J63" s="87"/>
    </row>
    <row r="64" spans="1:14" s="86" customFormat="1" ht="12.6" customHeight="1" x14ac:dyDescent="0.2">
      <c r="A64" s="88" t="s">
        <v>0</v>
      </c>
      <c r="B64" s="64">
        <f t="shared" si="4"/>
        <v>10409</v>
      </c>
      <c r="C64" s="140">
        <v>6706</v>
      </c>
      <c r="D64" s="89">
        <f t="shared" si="5"/>
        <v>64.425016812373912</v>
      </c>
      <c r="E64" s="140">
        <v>3084</v>
      </c>
      <c r="F64" s="144">
        <f t="shared" si="6"/>
        <v>29.628206359880874</v>
      </c>
      <c r="G64" s="84">
        <v>619</v>
      </c>
      <c r="H64" s="85">
        <f t="shared" si="7"/>
        <v>0</v>
      </c>
      <c r="J64" s="87"/>
    </row>
    <row r="65" spans="1:14" s="61" customFormat="1" ht="12.6" customHeight="1" x14ac:dyDescent="0.2">
      <c r="A65" s="88" t="s">
        <v>52</v>
      </c>
      <c r="B65" s="64">
        <f t="shared" si="4"/>
        <v>10239</v>
      </c>
      <c r="C65" s="140">
        <v>6898</v>
      </c>
      <c r="D65" s="89">
        <f t="shared" si="5"/>
        <v>67.369860337923626</v>
      </c>
      <c r="E65" s="140">
        <v>3102</v>
      </c>
      <c r="F65" s="144">
        <f t="shared" si="6"/>
        <v>30.295927336653971</v>
      </c>
      <c r="G65" s="84">
        <v>239</v>
      </c>
      <c r="H65" s="85">
        <f t="shared" si="7"/>
        <v>0</v>
      </c>
      <c r="I65" s="95"/>
      <c r="J65" s="86"/>
      <c r="K65" s="86"/>
      <c r="L65" s="86"/>
      <c r="M65" s="86"/>
      <c r="N65" s="86"/>
    </row>
    <row r="66" spans="1:14" s="86" customFormat="1" ht="12.6" customHeight="1" thickBot="1" x14ac:dyDescent="0.25">
      <c r="A66" s="109" t="s">
        <v>43</v>
      </c>
      <c r="B66" s="64">
        <f t="shared" si="4"/>
        <v>11099</v>
      </c>
      <c r="C66" s="141">
        <v>6720</v>
      </c>
      <c r="D66" s="110">
        <f t="shared" si="5"/>
        <v>60.545995134696817</v>
      </c>
      <c r="E66" s="141">
        <v>3725</v>
      </c>
      <c r="F66" s="145">
        <f t="shared" si="6"/>
        <v>33.561582124515724</v>
      </c>
      <c r="G66" s="84">
        <v>654</v>
      </c>
      <c r="H66" s="85">
        <f t="shared" si="7"/>
        <v>0</v>
      </c>
      <c r="I66" s="101"/>
      <c r="J66" s="102"/>
      <c r="K66" s="100"/>
      <c r="L66" s="100"/>
      <c r="M66" s="100"/>
      <c r="N66" s="100"/>
    </row>
    <row r="67" spans="1:14" ht="12.6" customHeight="1" thickBot="1" x14ac:dyDescent="0.25">
      <c r="A67" s="29" t="s">
        <v>66</v>
      </c>
      <c r="B67" s="53">
        <f>SUM(B9:B66)</f>
        <v>883428</v>
      </c>
      <c r="C67" s="52">
        <f>SUM(C9:C66)</f>
        <v>634916</v>
      </c>
      <c r="D67" s="43"/>
      <c r="E67" s="42">
        <f>SUM(E9:E66)</f>
        <v>213918</v>
      </c>
      <c r="F67" s="34"/>
      <c r="G67" s="31">
        <f>SUM(G9:G66)</f>
        <v>34594</v>
      </c>
      <c r="H67" s="28">
        <f>IF(C67+E67+G67=B67,,"NAPAKA")</f>
        <v>0</v>
      </c>
    </row>
    <row r="68" spans="1:14" s="45" customFormat="1" ht="12.6" customHeight="1" thickBot="1" x14ac:dyDescent="0.25">
      <c r="A68" s="32" t="s">
        <v>67</v>
      </c>
      <c r="B68" s="54">
        <f>AVERAGE(B9:B66)</f>
        <v>15231.51724137931</v>
      </c>
      <c r="C68" s="49">
        <f>AVERAGE(C9:C66)</f>
        <v>10946.827586206897</v>
      </c>
      <c r="D68" s="41">
        <f>C67*100/B67</f>
        <v>71.869580769457158</v>
      </c>
      <c r="E68" s="44">
        <f>AVERAGE(E9:E66)</f>
        <v>3688.2413793103447</v>
      </c>
      <c r="F68" s="35">
        <f>E67*100/B67</f>
        <v>24.214537008109321</v>
      </c>
      <c r="G68" s="32">
        <f>AVERAGE(G9:G66)</f>
        <v>596.44827586206895</v>
      </c>
      <c r="J68" s="46"/>
    </row>
  </sheetData>
  <phoneticPr fontId="1" type="noConversion"/>
  <conditionalFormatting sqref="H1:H2 H4:H8 H67:H65536">
    <cfRule type="cellIs" dxfId="1" priority="4" stopIfTrue="1" operator="equal">
      <formula>0</formula>
    </cfRule>
  </conditionalFormatting>
  <conditionalFormatting sqref="H9:H66">
    <cfRule type="cellIs" dxfId="0" priority="1" stopIfTrue="1" operator="equal">
      <formula>0</formula>
    </cfRule>
  </conditionalFormatting>
  <pageMargins left="0.98425196850393704" right="0.15748031496062992" top="0.43307086614173229" bottom="0.35433070866141736" header="0" footer="0"/>
  <pageSetup paperSize="9" scale="90" orientation="portrait" r:id="rId1"/>
  <headerFooter alignWithMargins="0">
    <oddHeader>&amp;R&amp;9 3.2. / Preglednica 5</oddHeader>
    <oddFooter>&amp;L&amp;7Poročilo o delu UE 2018\&amp;F&amp;R&amp;7Pripravila: C. Vidmar  29.4.2019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ZBIR -A- UE skupaj</vt:lpstr>
      <vt:lpstr>ZBIR -A- UE skupaj_narašč.</vt:lpstr>
      <vt:lpstr>% reš. NZS-S ,NZS-P</vt:lpstr>
      <vt:lpstr>% reš. NZS-S , narašč.</vt:lpstr>
      <vt:lpstr>% reš.  NZS-P, narašč.</vt:lpstr>
      <vt:lpstr>'ZBIR -A- UE skupaj'!Tiskanje_naslovov</vt:lpstr>
      <vt:lpstr>'ZBIR -A- UE skupaj_narašč.'!Tiskanje_naslovov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2019-04-29T08:41:49Z</cp:lastPrinted>
  <dcterms:created xsi:type="dcterms:W3CDTF">2004-02-02T08:19:37Z</dcterms:created>
  <dcterms:modified xsi:type="dcterms:W3CDTF">2020-07-31T05:45:50Z</dcterms:modified>
</cp:coreProperties>
</file>